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Buse\Desktop\Folder\Manuscripts\2018 07 Lp biofilm BAR\SciHub\"/>
    </mc:Choice>
  </mc:AlternateContent>
  <bookViews>
    <workbookView xWindow="0" yWindow="0" windowWidth="18675" windowHeight="10260" firstSheet="4" activeTab="8"/>
  </bookViews>
  <sheets>
    <sheet name="Influent Tap WQ" sheetId="1" r:id="rId1"/>
    <sheet name="Disinfectant level" sheetId="2" r:id="rId2"/>
    <sheet name="FA PVC I Amplification Data" sheetId="8" r:id="rId3"/>
    <sheet name="FA PVC II Amplification Data" sheetId="7" r:id="rId4"/>
    <sheet name="MA Cu I Amplification Data" sheetId="6" r:id="rId5"/>
    <sheet name="MA CU II Amplification Data" sheetId="5" r:id="rId6"/>
    <sheet name="MA PVC I amplification data" sheetId="4" r:id="rId7"/>
    <sheet name="MA PVC II amplification data" sheetId="3" r:id="rId8"/>
    <sheet name="CFU" sheetId="9" r:id="rId9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2" i="1" l="1"/>
  <c r="G131" i="1"/>
  <c r="G130" i="1"/>
  <c r="G129" i="1"/>
  <c r="N35" i="1" s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N29" i="1" s="1"/>
  <c r="G104" i="1"/>
  <c r="G103" i="1"/>
  <c r="G102" i="1"/>
  <c r="G101" i="1"/>
  <c r="G100" i="1"/>
  <c r="G99" i="1"/>
  <c r="G98" i="1"/>
  <c r="G97" i="1"/>
  <c r="G96" i="1"/>
  <c r="G95" i="1"/>
  <c r="G94" i="1"/>
  <c r="G93" i="1"/>
  <c r="N25" i="1" s="1"/>
  <c r="G92" i="1"/>
  <c r="G91" i="1"/>
  <c r="G90" i="1"/>
  <c r="G89" i="1"/>
  <c r="G88" i="1"/>
  <c r="G87" i="1"/>
  <c r="G86" i="1"/>
  <c r="G85" i="1"/>
  <c r="G84" i="1"/>
  <c r="G83" i="1"/>
  <c r="G82" i="1"/>
  <c r="G81" i="1"/>
  <c r="N23" i="1" s="1"/>
  <c r="G80" i="1"/>
  <c r="G79" i="1"/>
  <c r="G78" i="1"/>
  <c r="G76" i="1"/>
  <c r="G75" i="1"/>
  <c r="G74" i="1"/>
  <c r="G73" i="1"/>
  <c r="G72" i="1"/>
  <c r="G71" i="1"/>
  <c r="G70" i="1"/>
  <c r="G69" i="1"/>
  <c r="G68" i="1"/>
  <c r="N19" i="1" s="1"/>
  <c r="G67" i="1"/>
  <c r="G66" i="1"/>
  <c r="G65" i="1"/>
  <c r="G64" i="1"/>
  <c r="G63" i="1"/>
  <c r="G62" i="1"/>
  <c r="G61" i="1"/>
  <c r="G60" i="1"/>
  <c r="G59" i="1"/>
  <c r="G58" i="1"/>
  <c r="G57" i="1"/>
  <c r="G56" i="1"/>
  <c r="N16" i="1" s="1"/>
  <c r="G55" i="1"/>
  <c r="G54" i="1"/>
  <c r="G53" i="1"/>
  <c r="G52" i="1"/>
  <c r="G51" i="1"/>
  <c r="G50" i="1"/>
  <c r="G49" i="1"/>
  <c r="G48" i="1"/>
  <c r="G47" i="1"/>
  <c r="G46" i="1"/>
  <c r="G45" i="1"/>
  <c r="G44" i="1"/>
  <c r="N14" i="1" s="1"/>
  <c r="G43" i="1"/>
  <c r="G42" i="1"/>
  <c r="G41" i="1"/>
  <c r="G40" i="1"/>
  <c r="G39" i="1"/>
  <c r="G38" i="1"/>
  <c r="G37" i="1"/>
  <c r="G36" i="1"/>
  <c r="M35" i="1"/>
  <c r="L35" i="1"/>
  <c r="K35" i="1"/>
  <c r="J35" i="1"/>
  <c r="I35" i="1"/>
  <c r="M34" i="1"/>
  <c r="L34" i="1"/>
  <c r="K34" i="1"/>
  <c r="J34" i="1"/>
  <c r="I34" i="1"/>
  <c r="G34" i="1"/>
  <c r="G33" i="1"/>
  <c r="M32" i="1"/>
  <c r="L32" i="1"/>
  <c r="K32" i="1"/>
  <c r="J32" i="1"/>
  <c r="I32" i="1"/>
  <c r="G32" i="1"/>
  <c r="M31" i="1"/>
  <c r="L31" i="1"/>
  <c r="K31" i="1"/>
  <c r="J31" i="1"/>
  <c r="I31" i="1"/>
  <c r="G31" i="1"/>
  <c r="G30" i="1"/>
  <c r="M29" i="1"/>
  <c r="L29" i="1"/>
  <c r="K29" i="1"/>
  <c r="J29" i="1"/>
  <c r="I29" i="1"/>
  <c r="G29" i="1"/>
  <c r="M28" i="1"/>
  <c r="L28" i="1"/>
  <c r="K28" i="1"/>
  <c r="J28" i="1"/>
  <c r="I28" i="1"/>
  <c r="G28" i="1"/>
  <c r="G27" i="1"/>
  <c r="M26" i="1"/>
  <c r="L26" i="1"/>
  <c r="K26" i="1"/>
  <c r="J26" i="1"/>
  <c r="I26" i="1"/>
  <c r="G26" i="1"/>
  <c r="M25" i="1"/>
  <c r="L25" i="1"/>
  <c r="K25" i="1"/>
  <c r="J25" i="1"/>
  <c r="I25" i="1"/>
  <c r="G25" i="1"/>
  <c r="G24" i="1"/>
  <c r="M23" i="1"/>
  <c r="L23" i="1"/>
  <c r="K23" i="1"/>
  <c r="J23" i="1"/>
  <c r="I23" i="1"/>
  <c r="G23" i="1"/>
  <c r="M22" i="1"/>
  <c r="L22" i="1"/>
  <c r="K22" i="1"/>
  <c r="J22" i="1"/>
  <c r="I22" i="1"/>
  <c r="G22" i="1"/>
  <c r="G21" i="1"/>
  <c r="M20" i="1"/>
  <c r="L20" i="1"/>
  <c r="K20" i="1"/>
  <c r="J20" i="1"/>
  <c r="I20" i="1"/>
  <c r="G20" i="1"/>
  <c r="M19" i="1"/>
  <c r="L19" i="1"/>
  <c r="K19" i="1"/>
  <c r="J19" i="1"/>
  <c r="I19" i="1"/>
  <c r="G19" i="1"/>
  <c r="G18" i="1"/>
  <c r="M17" i="1"/>
  <c r="L17" i="1"/>
  <c r="K17" i="1"/>
  <c r="J17" i="1"/>
  <c r="I17" i="1"/>
  <c r="G17" i="1"/>
  <c r="M16" i="1"/>
  <c r="L16" i="1"/>
  <c r="K16" i="1"/>
  <c r="J16" i="1"/>
  <c r="I16" i="1"/>
  <c r="G16" i="1"/>
  <c r="G15" i="1"/>
  <c r="M14" i="1"/>
  <c r="L14" i="1"/>
  <c r="K14" i="1"/>
  <c r="J14" i="1"/>
  <c r="I14" i="1"/>
  <c r="G14" i="1"/>
  <c r="M13" i="1"/>
  <c r="L13" i="1"/>
  <c r="K13" i="1"/>
  <c r="J13" i="1"/>
  <c r="I13" i="1"/>
  <c r="G13" i="1"/>
  <c r="G12" i="1"/>
  <c r="M11" i="1"/>
  <c r="L11" i="1"/>
  <c r="K11" i="1"/>
  <c r="J11" i="1"/>
  <c r="I11" i="1"/>
  <c r="G11" i="1"/>
  <c r="M10" i="1"/>
  <c r="L10" i="1"/>
  <c r="K10" i="1"/>
  <c r="J10" i="1"/>
  <c r="I10" i="1"/>
  <c r="G10" i="1"/>
  <c r="G9" i="1"/>
  <c r="M8" i="1"/>
  <c r="L8" i="1"/>
  <c r="K8" i="1"/>
  <c r="J8" i="1"/>
  <c r="I8" i="1"/>
  <c r="G8" i="1"/>
  <c r="M7" i="1"/>
  <c r="L7" i="1"/>
  <c r="K7" i="1"/>
  <c r="J7" i="1"/>
  <c r="I7" i="1"/>
  <c r="G7" i="1"/>
  <c r="G6" i="1"/>
  <c r="M5" i="1"/>
  <c r="L5" i="1"/>
  <c r="K5" i="1"/>
  <c r="J5" i="1"/>
  <c r="I5" i="1"/>
  <c r="G5" i="1"/>
  <c r="M4" i="1"/>
  <c r="L4" i="1"/>
  <c r="K4" i="1"/>
  <c r="J4" i="1"/>
  <c r="I4" i="1"/>
  <c r="G4" i="1"/>
  <c r="G3" i="1"/>
  <c r="N31" i="1" l="1"/>
  <c r="N4" i="1"/>
  <c r="N13" i="1"/>
  <c r="N20" i="1"/>
  <c r="N22" i="1"/>
  <c r="N26" i="1"/>
  <c r="N28" i="1"/>
  <c r="N32" i="1"/>
  <c r="N34" i="1"/>
  <c r="N5" i="1"/>
  <c r="N17" i="1"/>
  <c r="N7" i="1"/>
  <c r="N10" i="1"/>
  <c r="N11" i="1"/>
  <c r="N8" i="1"/>
</calcChain>
</file>

<file path=xl/sharedStrings.xml><?xml version="1.0" encoding="utf-8"?>
<sst xmlns="http://schemas.openxmlformats.org/spreadsheetml/2006/main" count="23451" uniqueCount="260">
  <si>
    <t>Average</t>
  </si>
  <si>
    <t>St.Dev</t>
  </si>
  <si>
    <t>Date</t>
  </si>
  <si>
    <t>Temperature</t>
  </si>
  <si>
    <t>Free chlorine</t>
  </si>
  <si>
    <t>Total Chlorine</t>
  </si>
  <si>
    <t>pH</t>
  </si>
  <si>
    <t>Hardness</t>
  </si>
  <si>
    <t>Turbidity</t>
  </si>
  <si>
    <t>Aluminum</t>
  </si>
  <si>
    <t>Arsenic</t>
  </si>
  <si>
    <t>Barium</t>
  </si>
  <si>
    <t>Beryllium</t>
  </si>
  <si>
    <t>Calcium</t>
  </si>
  <si>
    <t>Cadmium</t>
  </si>
  <si>
    <t>Chromium</t>
  </si>
  <si>
    <t>Copper</t>
  </si>
  <si>
    <t>Iron</t>
  </si>
  <si>
    <t>Potassium</t>
  </si>
  <si>
    <t>Lithium</t>
  </si>
  <si>
    <t>Magnesium</t>
  </si>
  <si>
    <t>Manganese</t>
  </si>
  <si>
    <t>Sodium</t>
  </si>
  <si>
    <t>Ammonia</t>
  </si>
  <si>
    <t>Nickel</t>
  </si>
  <si>
    <t>Nitrite</t>
  </si>
  <si>
    <t>Nitrate</t>
  </si>
  <si>
    <t>Lead</t>
  </si>
  <si>
    <t>Phosphate</t>
  </si>
  <si>
    <t>Phosphorous</t>
  </si>
  <si>
    <t>Antimony</t>
  </si>
  <si>
    <t>Silicon</t>
  </si>
  <si>
    <t>Tin</t>
  </si>
  <si>
    <t>Strontium</t>
  </si>
  <si>
    <t>Sulfur</t>
  </si>
  <si>
    <t>Total alkalinity</t>
  </si>
  <si>
    <t>Total Nitrogen</t>
  </si>
  <si>
    <t>TOC</t>
  </si>
  <si>
    <t>Vanadium</t>
  </si>
  <si>
    <t>Zinc</t>
  </si>
  <si>
    <t>°C</t>
  </si>
  <si>
    <t>mg/L</t>
  </si>
  <si>
    <t># drops</t>
  </si>
  <si>
    <t>NTU</t>
  </si>
  <si>
    <t>AL_AES</t>
  </si>
  <si>
    <t>AS_AES</t>
  </si>
  <si>
    <t>BA_AES</t>
  </si>
  <si>
    <t>BE_AES</t>
  </si>
  <si>
    <t>CA_AES</t>
  </si>
  <si>
    <t>CD_AES</t>
  </si>
  <si>
    <t>CR_AES</t>
  </si>
  <si>
    <t>CU_AES</t>
  </si>
  <si>
    <t>FE_AES</t>
  </si>
  <si>
    <t>K_AES</t>
  </si>
  <si>
    <t>LI_AES</t>
  </si>
  <si>
    <t>MG_AES</t>
  </si>
  <si>
    <t>MN_AES</t>
  </si>
  <si>
    <t>NA_AES</t>
  </si>
  <si>
    <t>NH3_AS_N</t>
  </si>
  <si>
    <t>NI_AES</t>
  </si>
  <si>
    <t>NO2N</t>
  </si>
  <si>
    <t>NO3N</t>
  </si>
  <si>
    <t>PB_AES</t>
  </si>
  <si>
    <t>PO4</t>
  </si>
  <si>
    <t>P_AES</t>
  </si>
  <si>
    <t>SB_AES</t>
  </si>
  <si>
    <t>SI_AES</t>
  </si>
  <si>
    <t>SN_AES</t>
  </si>
  <si>
    <t>SR_AES</t>
  </si>
  <si>
    <t>S_AES</t>
  </si>
  <si>
    <t>TALK</t>
  </si>
  <si>
    <t>TN</t>
  </si>
  <si>
    <t>TOC_COMB</t>
  </si>
  <si>
    <t>V_AES</t>
  </si>
  <si>
    <t>ZN_AES</t>
  </si>
  <si>
    <t>Winter 15/16</t>
  </si>
  <si>
    <t>Spring 16</t>
  </si>
  <si>
    <t>Summer 16</t>
  </si>
  <si>
    <t>Autumn 16</t>
  </si>
  <si>
    <t>Winter 16/17</t>
  </si>
  <si>
    <t>Spring 17</t>
  </si>
  <si>
    <t>Summer 17</t>
  </si>
  <si>
    <t>Autumn 17</t>
  </si>
  <si>
    <t>Winter 17/18</t>
  </si>
  <si>
    <t>Spring 18</t>
  </si>
  <si>
    <t>Summer 18</t>
  </si>
  <si>
    <r>
      <t>Free Cl</t>
    </r>
    <r>
      <rPr>
        <b/>
        <vertAlign val="subscript"/>
        <sz val="10"/>
        <color theme="1"/>
        <rFont val="Times New Roman"/>
        <family val="1"/>
      </rPr>
      <t>2</t>
    </r>
  </si>
  <si>
    <t>Time</t>
  </si>
  <si>
    <r>
      <t>Total Cl</t>
    </r>
    <r>
      <rPr>
        <b/>
        <vertAlign val="subscript"/>
        <sz val="10"/>
        <color theme="1"/>
        <rFont val="Times New Roman"/>
        <family val="1"/>
      </rPr>
      <t>2</t>
    </r>
  </si>
  <si>
    <t>MA</t>
  </si>
  <si>
    <t>Experiment Type</t>
  </si>
  <si>
    <t>Standard Curve</t>
  </si>
  <si>
    <t>Instrument Name</t>
  </si>
  <si>
    <t>278860764</t>
  </si>
  <si>
    <t>Instrument Serial Number</t>
  </si>
  <si>
    <t>Instrument Type</t>
  </si>
  <si>
    <t>QuantStudio(TM) 6 Flex System</t>
  </si>
  <si>
    <t>Passive Reference</t>
  </si>
  <si>
    <t>ROX</t>
  </si>
  <si>
    <t>Quantification Cycle Method</t>
  </si>
  <si>
    <t>Ct</t>
  </si>
  <si>
    <t>Signal Smoothing On</t>
  </si>
  <si>
    <t>true</t>
  </si>
  <si>
    <t>Stage/ Cycle where Analysis is performed</t>
  </si>
  <si>
    <t>Stage 2, Step 2</t>
  </si>
  <si>
    <t>User Name</t>
  </si>
  <si>
    <t>HBuse</t>
  </si>
  <si>
    <t>Well</t>
  </si>
  <si>
    <t>Cycle</t>
  </si>
  <si>
    <t>Target Name</t>
  </si>
  <si>
    <t>Rn</t>
  </si>
  <si>
    <t>Delta Rn</t>
  </si>
  <si>
    <t>Target 1</t>
  </si>
  <si>
    <t>8/5/2015</t>
  </si>
  <si>
    <t>8/11/2015</t>
  </si>
  <si>
    <t>8/24/2015</t>
  </si>
  <si>
    <t>9/2/2015</t>
  </si>
  <si>
    <t>9/9/2015</t>
  </si>
  <si>
    <t>9/16/2015</t>
  </si>
  <si>
    <t>9/24/2015</t>
  </si>
  <si>
    <t>9/29/2015</t>
  </si>
  <si>
    <t>10/07/2015</t>
  </si>
  <si>
    <t>10/14/2015</t>
  </si>
  <si>
    <t>10/21/2015</t>
  </si>
  <si>
    <t>10/27/2015</t>
  </si>
  <si>
    <t>11/3/2015</t>
  </si>
  <si>
    <t>11/10/2015</t>
  </si>
  <si>
    <t>11/18/2015</t>
  </si>
  <si>
    <t>11/25/2015</t>
  </si>
  <si>
    <t>12/02/2015</t>
  </si>
  <si>
    <t>12/09/2015</t>
  </si>
  <si>
    <t>12/16/2015</t>
  </si>
  <si>
    <t>1/6/2016</t>
  </si>
  <si>
    <t>1/13/2016</t>
  </si>
  <si>
    <t>1/20/2016</t>
  </si>
  <si>
    <t>1/27/2016</t>
  </si>
  <si>
    <t>2/3/2016</t>
  </si>
  <si>
    <t>2/10/2016</t>
  </si>
  <si>
    <t>2/17/2016</t>
  </si>
  <si>
    <t>2/24/2016</t>
  </si>
  <si>
    <t>3/1/2016</t>
  </si>
  <si>
    <t>3/8/2016</t>
  </si>
  <si>
    <t>3/15/2016</t>
  </si>
  <si>
    <t>3/22/2016</t>
  </si>
  <si>
    <t>3/29/2016</t>
  </si>
  <si>
    <t>4/5/2016</t>
  </si>
  <si>
    <t>4/12/2016</t>
  </si>
  <si>
    <t>4/19/2016</t>
  </si>
  <si>
    <t>4/26/2016</t>
  </si>
  <si>
    <t>5/3/2016</t>
  </si>
  <si>
    <t>5/10/2016</t>
  </si>
  <si>
    <t>5/17/2016</t>
  </si>
  <si>
    <t>5/24/2016</t>
  </si>
  <si>
    <t>5/31/2016</t>
  </si>
  <si>
    <t>6/8/2016</t>
  </si>
  <si>
    <t>6/14/2016</t>
  </si>
  <si>
    <t>6/21/2016</t>
  </si>
  <si>
    <t>6/28/2016</t>
  </si>
  <si>
    <t>7/5/2016</t>
  </si>
  <si>
    <t>7/14/2016</t>
  </si>
  <si>
    <t>7/19/2016</t>
  </si>
  <si>
    <t>7/26/2016</t>
  </si>
  <si>
    <t>8/2/2016</t>
  </si>
  <si>
    <t>8/9/2016</t>
  </si>
  <si>
    <t>8/16/2016</t>
  </si>
  <si>
    <t>8/23/2016</t>
  </si>
  <si>
    <t>8/30/2016</t>
  </si>
  <si>
    <t>9/6/2016</t>
  </si>
  <si>
    <t>9/13/2016</t>
  </si>
  <si>
    <t>9/20/2016</t>
  </si>
  <si>
    <t>9/27/2016</t>
  </si>
  <si>
    <t>10/4/2016</t>
  </si>
  <si>
    <t>10/11/2016</t>
  </si>
  <si>
    <t>10/18/2016</t>
  </si>
  <si>
    <t>10/25/2016</t>
  </si>
  <si>
    <t>11/1/2016</t>
  </si>
  <si>
    <t>11/8/2016</t>
  </si>
  <si>
    <t>11/15/2016</t>
  </si>
  <si>
    <t>11/22/2016</t>
  </si>
  <si>
    <t>11/29/2016</t>
  </si>
  <si>
    <t>12/6/2016</t>
  </si>
  <si>
    <t>12/13/2016</t>
  </si>
  <si>
    <t>12/27/2016</t>
  </si>
  <si>
    <t>1/3/2017</t>
  </si>
  <si>
    <t>1/10/2017</t>
  </si>
  <si>
    <t>1/17/2017</t>
  </si>
  <si>
    <t>1/24/2017</t>
  </si>
  <si>
    <t>1/31/2017</t>
  </si>
  <si>
    <t>2/7/2017</t>
  </si>
  <si>
    <t>2/14/2017</t>
  </si>
  <si>
    <t>2/21/2017</t>
  </si>
  <si>
    <t>2/28/2017</t>
  </si>
  <si>
    <t>3/14/2017</t>
  </si>
  <si>
    <t>3/28/2017</t>
  </si>
  <si>
    <t>4/4/2017</t>
  </si>
  <si>
    <t>4/11/2017</t>
  </si>
  <si>
    <t>4/18/2017</t>
  </si>
  <si>
    <t>4/25/2017</t>
  </si>
  <si>
    <t>5/02/2017</t>
  </si>
  <si>
    <t>5/09/2017</t>
  </si>
  <si>
    <t>5/16/2017</t>
  </si>
  <si>
    <t>5/23/2017</t>
  </si>
  <si>
    <t>5/30/2017</t>
  </si>
  <si>
    <t>6/06/2017</t>
  </si>
  <si>
    <t>6/13/2017</t>
  </si>
  <si>
    <t>6/20/2017</t>
  </si>
  <si>
    <t>6/27/2017</t>
  </si>
  <si>
    <t>7/05/2017</t>
  </si>
  <si>
    <t>7/11/2017</t>
  </si>
  <si>
    <t>7/18/2017</t>
  </si>
  <si>
    <t>7/25/2017</t>
  </si>
  <si>
    <t>8/01/2017</t>
  </si>
  <si>
    <t>8/08/2017</t>
  </si>
  <si>
    <t>8/15/2017</t>
  </si>
  <si>
    <t>8/22/2017</t>
  </si>
  <si>
    <t>8/29/2017</t>
  </si>
  <si>
    <t>9/05/2017</t>
  </si>
  <si>
    <t>9/12/2017</t>
  </si>
  <si>
    <t>9/19/2017</t>
  </si>
  <si>
    <t>9/26/2017</t>
  </si>
  <si>
    <t>10/03/2017</t>
  </si>
  <si>
    <t>10/10/2017</t>
  </si>
  <si>
    <t>10/17/2017</t>
  </si>
  <si>
    <t>10/24/2017</t>
  </si>
  <si>
    <t>10/31/2017</t>
  </si>
  <si>
    <t>11/07/2017</t>
  </si>
  <si>
    <t>11/14/2017</t>
  </si>
  <si>
    <t>11/21/2017</t>
  </si>
  <si>
    <t>11/28/2017</t>
  </si>
  <si>
    <t>12/05/2017</t>
  </si>
  <si>
    <t>12/12/2017</t>
  </si>
  <si>
    <t>12/19/2017</t>
  </si>
  <si>
    <t>12/26/2017</t>
  </si>
  <si>
    <t>1/2/2018</t>
  </si>
  <si>
    <t>1/09/2018</t>
  </si>
  <si>
    <t>1/16/2018</t>
  </si>
  <si>
    <t>1/23/2018</t>
  </si>
  <si>
    <t>1/30/2018</t>
  </si>
  <si>
    <t>2/06/2018</t>
  </si>
  <si>
    <t>2/13/2018</t>
  </si>
  <si>
    <t>2/20/2018</t>
  </si>
  <si>
    <t>2/27/2018</t>
  </si>
  <si>
    <t>3/6/2018</t>
  </si>
  <si>
    <t>3/13/2018</t>
  </si>
  <si>
    <t>3/20/2018</t>
  </si>
  <si>
    <t>3/27/2018</t>
  </si>
  <si>
    <t>4/3/2018</t>
  </si>
  <si>
    <t>4/10/2018</t>
  </si>
  <si>
    <t>4/17/2018</t>
  </si>
  <si>
    <t>4/24/2018</t>
  </si>
  <si>
    <t>5/1/2018</t>
  </si>
  <si>
    <t>5/8/2018</t>
  </si>
  <si>
    <t>5/15/2018</t>
  </si>
  <si>
    <t>5/24/2018</t>
  </si>
  <si>
    <t>5/31/2018</t>
  </si>
  <si>
    <t>All values given in mg per liter</t>
  </si>
  <si>
    <t>Reactor 1</t>
  </si>
  <si>
    <t>Reactor 2</t>
  </si>
  <si>
    <t>Reactor 3</t>
  </si>
  <si>
    <r>
      <t>log</t>
    </r>
    <r>
      <rPr>
        <b/>
        <vertAlign val="subscript"/>
        <sz val="12"/>
        <color theme="1"/>
        <rFont val="Calibri"/>
        <family val="2"/>
        <scheme val="minor"/>
      </rPr>
      <t>10</t>
    </r>
    <r>
      <rPr>
        <b/>
        <sz val="12"/>
        <color theme="1"/>
        <rFont val="Calibri"/>
        <family val="2"/>
        <scheme val="minor"/>
      </rPr>
      <t xml:space="preserve"> Colony Forming Units per milliliter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</si>
</sst>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0"/>
    <numFmt numFmtId="166" formatCode="#,##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vertAlign val="subscript"/>
      <sz val="10"/>
      <color theme="1"/>
      <name val="Times New Roman"/>
      <family val="1"/>
    </font>
    <font>
      <sz val="10"/>
      <name val="Arial"/>
      <family val="2"/>
    </font>
    <font>
      <b/>
      <u/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33">
    <xf numFmtId="0" fontId="0" fillId="0" borderId="0" xfId="0"/>
    <xf numFmtId="0" fontId="1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0" applyNumberFormat="1"/>
    <xf numFmtId="0" fontId="4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2" fontId="4" fillId="0" borderId="0" xfId="0" applyNumberFormat="1" applyFont="1" applyAlignment="1">
      <alignment horizontal="center"/>
    </xf>
    <xf numFmtId="0" fontId="7" fillId="0" borderId="0" xfId="1"/>
    <xf numFmtId="166" fontId="7" fillId="0" borderId="0" xfId="1" applyNumberFormat="1"/>
    <xf numFmtId="14" fontId="1" fillId="0" borderId="0" xfId="0" applyNumberFormat="1" applyFont="1" applyAlignment="1">
      <alignment horizontal="center" wrapText="1"/>
    </xf>
    <xf numFmtId="14" fontId="1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0" fillId="0" borderId="1" xfId="0" applyBorder="1"/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51"/>
  <sheetViews>
    <sheetView zoomScaleNormal="100" workbookViewId="0">
      <pane ySplit="2" topLeftCell="A72" activePane="bottomLeft" state="frozen"/>
      <selection pane="bottomLeft" activeCell="A4" sqref="A4"/>
    </sheetView>
  </sheetViews>
  <sheetFormatPr defaultRowHeight="15" x14ac:dyDescent="0.25"/>
  <cols>
    <col min="1" max="1" width="10.7109375" style="11" bestFit="1" customWidth="1"/>
    <col min="2" max="2" width="12.5703125" style="5" bestFit="1" customWidth="1"/>
    <col min="3" max="7" width="9.140625" style="5"/>
    <col min="8" max="8" width="12.5703125" style="5" bestFit="1" customWidth="1"/>
    <col min="9" max="22" width="9.140625" style="5"/>
    <col min="23" max="24" width="9.42578125" style="5" customWidth="1"/>
    <col min="25" max="25" width="9.140625" style="5" customWidth="1"/>
    <col min="26" max="26" width="10.5703125" style="5" customWidth="1"/>
    <col min="27" max="27" width="10.28515625" style="5" customWidth="1"/>
    <col min="28" max="28" width="11.7109375" style="5" customWidth="1"/>
    <col min="29" max="29" width="12.5703125" style="5" customWidth="1"/>
    <col min="30" max="30" width="10" style="5" customWidth="1"/>
    <col min="31" max="31" width="8.28515625" style="5" bestFit="1" customWidth="1"/>
    <col min="32" max="33" width="10.5703125" style="5" customWidth="1"/>
    <col min="34" max="34" width="9.7109375" style="5" customWidth="1"/>
    <col min="35" max="35" width="11.28515625" style="5" customWidth="1"/>
    <col min="36" max="36" width="9.140625" style="5" customWidth="1"/>
    <col min="37" max="37" width="8.42578125" style="5" customWidth="1"/>
    <col min="38" max="39" width="10.7109375" style="5" customWidth="1"/>
    <col min="40" max="40" width="10" style="5" customWidth="1"/>
    <col min="41" max="42" width="9.28515625" style="5" customWidth="1"/>
    <col min="43" max="43" width="10.7109375" style="5" customWidth="1"/>
    <col min="44" max="45" width="9.28515625" style="5" bestFit="1" customWidth="1"/>
    <col min="46" max="16384" width="9.140625" style="5"/>
  </cols>
  <sheetData>
    <row r="1" spans="1:45" s="8" customFormat="1" ht="30" x14ac:dyDescent="0.25">
      <c r="A1" s="21" t="s">
        <v>2</v>
      </c>
      <c r="B1" s="6" t="s">
        <v>3</v>
      </c>
      <c r="C1" s="6" t="s">
        <v>4</v>
      </c>
      <c r="D1" s="6" t="s">
        <v>5</v>
      </c>
      <c r="E1" s="6" t="s">
        <v>6</v>
      </c>
      <c r="F1" s="6" t="s">
        <v>7</v>
      </c>
      <c r="G1" s="6" t="s">
        <v>8</v>
      </c>
      <c r="H1" s="6" t="s">
        <v>2</v>
      </c>
      <c r="I1" s="6" t="s">
        <v>3</v>
      </c>
      <c r="J1" s="6" t="s">
        <v>4</v>
      </c>
      <c r="K1" s="6" t="s">
        <v>5</v>
      </c>
      <c r="L1" s="6" t="s">
        <v>6</v>
      </c>
      <c r="M1" s="6" t="s">
        <v>7</v>
      </c>
      <c r="N1" s="6" t="s">
        <v>8</v>
      </c>
      <c r="O1" s="7" t="s">
        <v>9</v>
      </c>
      <c r="P1" s="7" t="s">
        <v>10</v>
      </c>
      <c r="Q1" s="7" t="s">
        <v>11</v>
      </c>
      <c r="R1" s="7" t="s">
        <v>12</v>
      </c>
      <c r="S1" s="7" t="s">
        <v>13</v>
      </c>
      <c r="T1" s="7" t="s">
        <v>14</v>
      </c>
      <c r="U1" s="7" t="s">
        <v>15</v>
      </c>
      <c r="V1" s="7" t="s">
        <v>16</v>
      </c>
      <c r="W1" s="7" t="s">
        <v>17</v>
      </c>
      <c r="X1" s="7" t="s">
        <v>18</v>
      </c>
      <c r="Y1" s="7" t="s">
        <v>19</v>
      </c>
      <c r="Z1" s="7" t="s">
        <v>20</v>
      </c>
      <c r="AA1" s="7" t="s">
        <v>21</v>
      </c>
      <c r="AB1" s="7" t="s">
        <v>22</v>
      </c>
      <c r="AC1" s="7" t="s">
        <v>23</v>
      </c>
      <c r="AD1" s="7" t="s">
        <v>24</v>
      </c>
      <c r="AE1" s="7" t="s">
        <v>25</v>
      </c>
      <c r="AF1" s="7" t="s">
        <v>26</v>
      </c>
      <c r="AG1" s="7" t="s">
        <v>27</v>
      </c>
      <c r="AH1" s="7" t="s">
        <v>28</v>
      </c>
      <c r="AI1" s="7" t="s">
        <v>29</v>
      </c>
      <c r="AJ1" s="7" t="s">
        <v>30</v>
      </c>
      <c r="AK1" s="7" t="s">
        <v>31</v>
      </c>
      <c r="AL1" s="7" t="s">
        <v>32</v>
      </c>
      <c r="AM1" s="7" t="s">
        <v>33</v>
      </c>
      <c r="AN1" s="7" t="s">
        <v>34</v>
      </c>
      <c r="AO1" s="7" t="s">
        <v>35</v>
      </c>
      <c r="AP1" s="7" t="s">
        <v>36</v>
      </c>
      <c r="AQ1" s="7" t="s">
        <v>37</v>
      </c>
      <c r="AR1" s="7" t="s">
        <v>38</v>
      </c>
      <c r="AS1" s="7" t="s">
        <v>39</v>
      </c>
    </row>
    <row r="2" spans="1:45" x14ac:dyDescent="0.25">
      <c r="A2" s="22"/>
      <c r="B2" s="9" t="s">
        <v>40</v>
      </c>
      <c r="C2" s="1" t="s">
        <v>41</v>
      </c>
      <c r="D2" s="1" t="s">
        <v>41</v>
      </c>
      <c r="E2" s="1"/>
      <c r="F2" s="1" t="s">
        <v>42</v>
      </c>
      <c r="G2" s="1" t="s">
        <v>43</v>
      </c>
      <c r="H2" s="1"/>
      <c r="I2" s="9" t="s">
        <v>40</v>
      </c>
      <c r="J2" s="1" t="s">
        <v>41</v>
      </c>
      <c r="K2" s="1" t="s">
        <v>41</v>
      </c>
      <c r="L2" s="1"/>
      <c r="M2" s="1" t="s">
        <v>42</v>
      </c>
      <c r="N2" s="1" t="s">
        <v>43</v>
      </c>
      <c r="O2" s="10" t="s">
        <v>44</v>
      </c>
      <c r="P2" s="10" t="s">
        <v>45</v>
      </c>
      <c r="Q2" s="10" t="s">
        <v>46</v>
      </c>
      <c r="R2" s="10" t="s">
        <v>47</v>
      </c>
      <c r="S2" s="10" t="s">
        <v>48</v>
      </c>
      <c r="T2" s="10" t="s">
        <v>49</v>
      </c>
      <c r="U2" s="10" t="s">
        <v>50</v>
      </c>
      <c r="V2" s="10" t="s">
        <v>51</v>
      </c>
      <c r="W2" s="10" t="s">
        <v>52</v>
      </c>
      <c r="X2" s="10" t="s">
        <v>53</v>
      </c>
      <c r="Y2" s="10" t="s">
        <v>54</v>
      </c>
      <c r="Z2" s="10" t="s">
        <v>55</v>
      </c>
      <c r="AA2" s="10" t="s">
        <v>56</v>
      </c>
      <c r="AB2" s="10" t="s">
        <v>57</v>
      </c>
      <c r="AC2" s="10" t="s">
        <v>58</v>
      </c>
      <c r="AD2" s="10" t="s">
        <v>59</v>
      </c>
      <c r="AE2" s="10" t="s">
        <v>60</v>
      </c>
      <c r="AF2" s="10" t="s">
        <v>61</v>
      </c>
      <c r="AG2" s="10" t="s">
        <v>62</v>
      </c>
      <c r="AH2" s="10" t="s">
        <v>63</v>
      </c>
      <c r="AI2" s="10" t="s">
        <v>64</v>
      </c>
      <c r="AJ2" s="10" t="s">
        <v>65</v>
      </c>
      <c r="AK2" s="10" t="s">
        <v>66</v>
      </c>
      <c r="AL2" s="10" t="s">
        <v>67</v>
      </c>
      <c r="AM2" s="10" t="s">
        <v>68</v>
      </c>
      <c r="AN2" s="10" t="s">
        <v>69</v>
      </c>
      <c r="AO2" s="10" t="s">
        <v>70</v>
      </c>
      <c r="AP2" s="10" t="s">
        <v>71</v>
      </c>
      <c r="AQ2" s="3" t="s">
        <v>72</v>
      </c>
      <c r="AR2" s="10" t="s">
        <v>73</v>
      </c>
      <c r="AS2" s="10" t="s">
        <v>74</v>
      </c>
    </row>
    <row r="3" spans="1:45" x14ac:dyDescent="0.25">
      <c r="A3" s="11">
        <v>42332</v>
      </c>
      <c r="B3" s="2">
        <v>18.5</v>
      </c>
      <c r="C3" s="3">
        <v>0.95</v>
      </c>
      <c r="D3" s="3">
        <v>1.03</v>
      </c>
      <c r="E3" s="3">
        <v>8.1</v>
      </c>
      <c r="F3" s="5">
        <v>9</v>
      </c>
      <c r="G3" s="3">
        <f>(0.41+0.41)/2</f>
        <v>0.41</v>
      </c>
      <c r="H3" s="1" t="s">
        <v>75</v>
      </c>
      <c r="I3" s="3"/>
      <c r="J3" s="3"/>
      <c r="K3" s="3"/>
      <c r="L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>
        <v>-0.03</v>
      </c>
      <c r="AD3" s="3"/>
      <c r="AE3" s="3">
        <v>-0.01</v>
      </c>
      <c r="AF3" s="3">
        <v>0.78100000000000003</v>
      </c>
      <c r="AG3" s="3"/>
      <c r="AH3" s="3">
        <v>0.121</v>
      </c>
      <c r="AI3" s="3"/>
      <c r="AJ3" s="3"/>
      <c r="AK3" s="3"/>
      <c r="AL3" s="3"/>
      <c r="AM3" s="3"/>
      <c r="AN3" s="3"/>
      <c r="AO3" s="3">
        <v>83.73</v>
      </c>
      <c r="AP3" s="3"/>
      <c r="AQ3" s="3">
        <v>0.8</v>
      </c>
      <c r="AR3" s="3"/>
      <c r="AS3" s="3"/>
    </row>
    <row r="4" spans="1:45" x14ac:dyDescent="0.25">
      <c r="A4" s="11">
        <v>42339</v>
      </c>
      <c r="B4" s="2">
        <v>18.5</v>
      </c>
      <c r="C4" s="3">
        <v>0.91</v>
      </c>
      <c r="D4" s="3">
        <v>1.04</v>
      </c>
      <c r="E4" s="3">
        <v>7.98</v>
      </c>
      <c r="F4" s="5">
        <v>9</v>
      </c>
      <c r="G4" s="3">
        <f>(0.12+0.14)/2</f>
        <v>0.13</v>
      </c>
      <c r="H4" s="5" t="s">
        <v>0</v>
      </c>
      <c r="I4" s="2">
        <f>AVERAGE(B4:B13)</f>
        <v>16.660000000000004</v>
      </c>
      <c r="J4" s="3">
        <f t="shared" ref="J4:M4" si="0">AVERAGE(C4:C13)</f>
        <v>0.86</v>
      </c>
      <c r="K4" s="3">
        <f t="shared" si="0"/>
        <v>0.99200000000000021</v>
      </c>
      <c r="L4" s="3">
        <f t="shared" si="0"/>
        <v>8.0829999999999984</v>
      </c>
      <c r="M4" s="4">
        <f t="shared" si="0"/>
        <v>8</v>
      </c>
      <c r="N4" s="3">
        <f>AVERAGE(G4:G13)</f>
        <v>0.15250000000000002</v>
      </c>
      <c r="O4" s="3">
        <v>2.4799999999999999E-2</v>
      </c>
      <c r="P4" s="3">
        <v>-4.0000000000000001E-3</v>
      </c>
      <c r="Q4" s="3">
        <v>3.9E-2</v>
      </c>
      <c r="R4" s="3">
        <v>-5.0000000000000001E-3</v>
      </c>
      <c r="S4" s="3">
        <v>33.71</v>
      </c>
      <c r="T4" s="3">
        <v>-2.9999999999999997E-4</v>
      </c>
      <c r="U4" s="3">
        <v>-1E-3</v>
      </c>
      <c r="V4" s="3">
        <v>1.04E-2</v>
      </c>
      <c r="W4" s="3">
        <v>1.2999999999999999E-2</v>
      </c>
      <c r="X4" s="3">
        <v>2.8359999999999999</v>
      </c>
      <c r="Y4" s="3">
        <v>9.9000000000000008E-3</v>
      </c>
      <c r="Z4" s="3">
        <v>10.11</v>
      </c>
      <c r="AA4" s="3">
        <v>1.5E-3</v>
      </c>
      <c r="AB4" s="3">
        <v>28.62</v>
      </c>
      <c r="AC4" s="3">
        <v>3.3000000000000002E-2</v>
      </c>
      <c r="AD4" s="3">
        <v>3.0000000000000001E-3</v>
      </c>
      <c r="AE4" s="3">
        <v>-0.01</v>
      </c>
      <c r="AF4" s="3">
        <v>0.76600000000000001</v>
      </c>
      <c r="AG4" s="3">
        <v>-2E-3</v>
      </c>
      <c r="AH4" s="3">
        <v>0.115</v>
      </c>
      <c r="AI4" s="3">
        <v>0.158</v>
      </c>
      <c r="AJ4" s="3">
        <v>-3.0000000000000001E-3</v>
      </c>
      <c r="AK4" s="3">
        <v>2.13</v>
      </c>
      <c r="AL4" s="3">
        <v>-1E-3</v>
      </c>
      <c r="AM4" s="3">
        <v>0.22900000000000001</v>
      </c>
      <c r="AN4" s="3">
        <v>25.07</v>
      </c>
      <c r="AO4" s="3">
        <v>75.849999999999994</v>
      </c>
      <c r="AP4" s="3"/>
      <c r="AQ4" s="3">
        <v>0.876</v>
      </c>
      <c r="AR4" s="3">
        <v>-1E-3</v>
      </c>
      <c r="AS4" s="3">
        <v>3.6900000000000002E-2</v>
      </c>
    </row>
    <row r="5" spans="1:45" x14ac:dyDescent="0.25">
      <c r="A5" s="11">
        <v>42346</v>
      </c>
      <c r="B5" s="2">
        <v>16.600000000000001</v>
      </c>
      <c r="C5" s="3">
        <v>0.88</v>
      </c>
      <c r="D5" s="3">
        <v>1.06</v>
      </c>
      <c r="E5" s="3">
        <v>7.95</v>
      </c>
      <c r="F5" s="5">
        <v>9</v>
      </c>
      <c r="G5" s="3">
        <f>(0.13+0.14)/2</f>
        <v>0.13500000000000001</v>
      </c>
      <c r="H5" s="5" t="s">
        <v>1</v>
      </c>
      <c r="I5" s="2">
        <f>STDEV(B4:B13)</f>
        <v>2.2843428425308918</v>
      </c>
      <c r="J5" s="3">
        <f t="shared" ref="J5:M5" si="1">STDEV(C4:C13)</f>
        <v>0.1042433051407461</v>
      </c>
      <c r="K5" s="3">
        <f t="shared" si="1"/>
        <v>0.10528268824666301</v>
      </c>
      <c r="L5" s="3">
        <f t="shared" si="1"/>
        <v>0.1083256407525222</v>
      </c>
      <c r="M5" s="4">
        <f t="shared" si="1"/>
        <v>0.81649658092772603</v>
      </c>
      <c r="N5" s="3">
        <f>STDEV(G4:G13)</f>
        <v>4.4174527602328546E-2</v>
      </c>
      <c r="O5" s="3">
        <v>1.04E-2</v>
      </c>
      <c r="P5" s="3">
        <v>-4.0000000000000001E-3</v>
      </c>
      <c r="Q5" s="3">
        <v>3.4799999999999998E-2</v>
      </c>
      <c r="R5" s="3">
        <v>-5.0000000000000001E-3</v>
      </c>
      <c r="S5" s="3">
        <v>31.81</v>
      </c>
      <c r="T5" s="3">
        <v>-2.9999999999999997E-4</v>
      </c>
      <c r="U5" s="3">
        <v>-1E-3</v>
      </c>
      <c r="V5" s="3">
        <v>7.4999999999999997E-3</v>
      </c>
      <c r="W5" s="3">
        <v>1.0200000000000001E-2</v>
      </c>
      <c r="X5" s="3">
        <v>2.415</v>
      </c>
      <c r="Y5" s="3">
        <v>-5.0000000000000001E-3</v>
      </c>
      <c r="Z5" s="3">
        <v>9.3059999999999992</v>
      </c>
      <c r="AA5" s="3">
        <v>-1E-3</v>
      </c>
      <c r="AB5" s="3">
        <v>24.94</v>
      </c>
      <c r="AC5" s="3">
        <v>-0.03</v>
      </c>
      <c r="AD5" s="3">
        <v>1.8E-3</v>
      </c>
      <c r="AE5" s="3">
        <v>-0.01</v>
      </c>
      <c r="AF5" s="3">
        <v>0.72099999999999997</v>
      </c>
      <c r="AG5" s="3">
        <v>2.3999999999999998E-3</v>
      </c>
      <c r="AH5" s="3">
        <v>0.12</v>
      </c>
      <c r="AI5" s="3">
        <v>0.15479999999999999</v>
      </c>
      <c r="AJ5" s="3">
        <v>-3.0000000000000001E-3</v>
      </c>
      <c r="AK5" s="3">
        <v>2.2999999999999998</v>
      </c>
      <c r="AL5" s="3">
        <v>-1E-3</v>
      </c>
      <c r="AM5" s="3">
        <v>0.21629999999999999</v>
      </c>
      <c r="AN5" s="3">
        <v>21.69</v>
      </c>
      <c r="AO5" s="3">
        <v>75.67</v>
      </c>
      <c r="AP5" s="3"/>
      <c r="AQ5" s="3">
        <v>0.97699999999999998</v>
      </c>
      <c r="AR5" s="3">
        <v>-1E-3</v>
      </c>
      <c r="AS5" s="3">
        <v>3.1099999999999999E-2</v>
      </c>
    </row>
    <row r="6" spans="1:45" x14ac:dyDescent="0.25">
      <c r="A6" s="11">
        <v>42353</v>
      </c>
      <c r="B6" s="2">
        <v>18.399999999999999</v>
      </c>
      <c r="C6" s="3">
        <v>0.94</v>
      </c>
      <c r="D6" s="3">
        <v>1.04</v>
      </c>
      <c r="E6" s="3">
        <v>8.06</v>
      </c>
      <c r="F6" s="5">
        <v>8</v>
      </c>
      <c r="G6" s="3">
        <f>(0.12+0.17)/2</f>
        <v>0.14500000000000002</v>
      </c>
      <c r="H6" s="1" t="s">
        <v>76</v>
      </c>
      <c r="I6" s="3"/>
      <c r="J6" s="3"/>
      <c r="K6" s="3"/>
      <c r="L6" s="3"/>
      <c r="M6" s="4"/>
      <c r="N6" s="3"/>
      <c r="O6" s="3">
        <v>2.5399999999999999E-2</v>
      </c>
      <c r="P6" s="3">
        <v>-4.0000000000000001E-3</v>
      </c>
      <c r="Q6" s="3">
        <v>3.5400000000000001E-2</v>
      </c>
      <c r="R6" s="3">
        <v>-5.0000000000000001E-3</v>
      </c>
      <c r="S6" s="3">
        <v>27.83</v>
      </c>
      <c r="T6" s="3">
        <v>-2.9999999999999997E-4</v>
      </c>
      <c r="U6" s="3">
        <v>-1E-3</v>
      </c>
      <c r="V6" s="3">
        <v>0.01</v>
      </c>
      <c r="W6" s="3">
        <v>1.72E-2</v>
      </c>
      <c r="X6" s="3">
        <v>2.3450000000000002</v>
      </c>
      <c r="Y6" s="3">
        <v>7.6E-3</v>
      </c>
      <c r="Z6" s="3">
        <v>8.6809999999999992</v>
      </c>
      <c r="AA6" s="3">
        <v>-1E-3</v>
      </c>
      <c r="AB6" s="3">
        <v>20.14</v>
      </c>
      <c r="AC6" s="3">
        <v>-0.03</v>
      </c>
      <c r="AD6" s="3">
        <v>1.1999999999999999E-3</v>
      </c>
      <c r="AE6" s="3">
        <v>-0.01</v>
      </c>
      <c r="AF6" s="3">
        <v>0.73899999999999999</v>
      </c>
      <c r="AG6" s="3">
        <v>-2E-3</v>
      </c>
      <c r="AH6" s="3">
        <v>0.13900000000000001</v>
      </c>
      <c r="AI6" s="3">
        <v>0.16619999999999999</v>
      </c>
      <c r="AJ6" s="3">
        <v>-3.0000000000000001E-3</v>
      </c>
      <c r="AK6" s="3">
        <v>2.4769999999999999</v>
      </c>
      <c r="AL6" s="3">
        <v>-1E-3</v>
      </c>
      <c r="AM6" s="3">
        <v>0.1973</v>
      </c>
      <c r="AN6" s="3">
        <v>19.45</v>
      </c>
      <c r="AO6" s="3">
        <v>69.59</v>
      </c>
      <c r="AP6" s="3"/>
      <c r="AQ6" s="3">
        <v>1.06</v>
      </c>
      <c r="AR6" s="3">
        <v>-1E-3</v>
      </c>
      <c r="AS6" s="3">
        <v>3.27E-2</v>
      </c>
    </row>
    <row r="7" spans="1:45" x14ac:dyDescent="0.25">
      <c r="A7" s="11">
        <v>42360</v>
      </c>
      <c r="B7" s="2">
        <v>18.399999999999999</v>
      </c>
      <c r="C7" s="3">
        <v>0.89</v>
      </c>
      <c r="D7" s="3">
        <v>1.01</v>
      </c>
      <c r="E7" s="3">
        <v>8.09</v>
      </c>
      <c r="F7" s="5">
        <v>7</v>
      </c>
      <c r="G7" s="3">
        <f>(0.12+0.11)/2</f>
        <v>0.11499999999999999</v>
      </c>
      <c r="H7" s="5" t="s">
        <v>0</v>
      </c>
      <c r="I7" s="2">
        <f>AVERAGE(B14:B27)</f>
        <v>17.235714285714284</v>
      </c>
      <c r="J7" s="3">
        <f t="shared" ref="J7:M7" si="2">AVERAGE(C14:C27)</f>
        <v>0.9750000000000002</v>
      </c>
      <c r="K7" s="3">
        <f t="shared" si="2"/>
        <v>1.08</v>
      </c>
      <c r="L7" s="3">
        <f t="shared" si="2"/>
        <v>8.2907142857142855</v>
      </c>
      <c r="M7" s="4">
        <f t="shared" si="2"/>
        <v>7.7142857142857144</v>
      </c>
      <c r="N7" s="3">
        <f>AVERAGE(G14:G27)</f>
        <v>0.15154761904761904</v>
      </c>
      <c r="O7" s="3">
        <v>-4.0000000000000001E-3</v>
      </c>
      <c r="P7" s="3">
        <v>-4.0000000000000001E-3</v>
      </c>
      <c r="Q7" s="3">
        <v>3.3700000000000001E-2</v>
      </c>
      <c r="R7" s="3">
        <v>-5.0000000000000001E-3</v>
      </c>
      <c r="S7" s="3">
        <v>28.56</v>
      </c>
      <c r="T7" s="3">
        <v>-2.9999999999999997E-4</v>
      </c>
      <c r="U7" s="3">
        <v>-1E-3</v>
      </c>
      <c r="V7" s="3">
        <v>9.7000000000000003E-3</v>
      </c>
      <c r="W7" s="3">
        <v>1.7500000000000002E-2</v>
      </c>
      <c r="X7" s="3">
        <v>2.0699999999999998</v>
      </c>
      <c r="Y7" s="3">
        <v>5.4000000000000003E-3</v>
      </c>
      <c r="Z7" s="3">
        <v>8.2119999999999997</v>
      </c>
      <c r="AA7" s="3">
        <v>-1E-3</v>
      </c>
      <c r="AB7" s="3">
        <v>20.98</v>
      </c>
      <c r="AC7" s="3">
        <v>-0.03</v>
      </c>
      <c r="AD7" s="3">
        <v>1.5E-3</v>
      </c>
      <c r="AE7" s="3">
        <v>-0.01</v>
      </c>
      <c r="AF7" s="3">
        <v>0.23699999999999999</v>
      </c>
      <c r="AG7" s="3">
        <v>-2E-3</v>
      </c>
      <c r="AH7" s="3">
        <v>0.16600000000000001</v>
      </c>
      <c r="AI7" s="3">
        <v>0.17829999999999999</v>
      </c>
      <c r="AJ7" s="3">
        <v>-3.0000000000000001E-3</v>
      </c>
      <c r="AK7" s="3">
        <v>2.5</v>
      </c>
      <c r="AL7" s="3">
        <v>-1E-3</v>
      </c>
      <c r="AM7" s="3">
        <v>0.1986</v>
      </c>
      <c r="AN7" s="3">
        <v>19.07</v>
      </c>
      <c r="AO7" s="3">
        <v>67.3</v>
      </c>
      <c r="AP7" s="3"/>
      <c r="AQ7" s="3"/>
      <c r="AR7" s="3">
        <v>-1E-3</v>
      </c>
      <c r="AS7" s="3">
        <v>3.4200000000000001E-2</v>
      </c>
    </row>
    <row r="8" spans="1:45" x14ac:dyDescent="0.25">
      <c r="A8" s="11">
        <v>42374</v>
      </c>
      <c r="B8" s="2">
        <v>15.8</v>
      </c>
      <c r="C8" s="3">
        <v>0.96</v>
      </c>
      <c r="D8" s="3">
        <v>1.1200000000000001</v>
      </c>
      <c r="E8" s="3">
        <v>8.2200000000000006</v>
      </c>
      <c r="F8" s="5">
        <v>8</v>
      </c>
      <c r="G8" s="3">
        <f>(0.19+0.18)/2</f>
        <v>0.185</v>
      </c>
      <c r="H8" s="5" t="s">
        <v>1</v>
      </c>
      <c r="I8" s="2">
        <f>STDEV(B14:B27)</f>
        <v>2.5263555821523878</v>
      </c>
      <c r="J8" s="3">
        <f t="shared" ref="J8:M8" si="3">STDEV(C14:C27)</f>
        <v>5.4029906248583934E-2</v>
      </c>
      <c r="K8" s="3">
        <f t="shared" si="3"/>
        <v>5.533117079493674E-2</v>
      </c>
      <c r="L8" s="3">
        <f t="shared" si="3"/>
        <v>0.17428819129927764</v>
      </c>
      <c r="M8" s="4">
        <f t="shared" si="3"/>
        <v>0.82542030585555848</v>
      </c>
      <c r="N8" s="3">
        <f>STDEV(G14:G27)</f>
        <v>6.1130602397249066E-2</v>
      </c>
      <c r="O8" s="3">
        <v>8.8000000000000005E-3</v>
      </c>
      <c r="P8" s="3">
        <v>-4.0000000000000001E-3</v>
      </c>
      <c r="Q8" s="3">
        <v>3.1E-2</v>
      </c>
      <c r="R8" s="3">
        <v>-5.0000000000000001E-3</v>
      </c>
      <c r="S8" s="3">
        <v>27.71</v>
      </c>
      <c r="T8" s="3">
        <v>-2.9999999999999997E-4</v>
      </c>
      <c r="U8" s="3">
        <v>-1E-3</v>
      </c>
      <c r="V8" s="3">
        <v>5.0000000000000001E-3</v>
      </c>
      <c r="W8" s="3">
        <v>2.46E-2</v>
      </c>
      <c r="X8" s="3">
        <v>2.1040000000000001</v>
      </c>
      <c r="Y8" s="3">
        <v>-5.0000000000000001E-3</v>
      </c>
      <c r="Z8" s="3">
        <v>7.375</v>
      </c>
      <c r="AA8" s="3">
        <v>-1E-3</v>
      </c>
      <c r="AB8" s="3">
        <v>17.59</v>
      </c>
      <c r="AC8" s="3">
        <v>-0.03</v>
      </c>
      <c r="AD8" s="3">
        <v>1.9E-3</v>
      </c>
      <c r="AE8" s="3">
        <v>-0.01</v>
      </c>
      <c r="AF8" s="3">
        <v>0.91700000000000004</v>
      </c>
      <c r="AG8" s="3">
        <v>2.5000000000000001E-3</v>
      </c>
      <c r="AH8" s="3">
        <v>0.14299999999999999</v>
      </c>
      <c r="AI8" s="3">
        <v>0.15759999999999999</v>
      </c>
      <c r="AJ8" s="3">
        <v>-3.0000000000000001E-3</v>
      </c>
      <c r="AK8" s="3">
        <v>2.657</v>
      </c>
      <c r="AL8" s="3">
        <v>1.1999999999999999E-3</v>
      </c>
      <c r="AM8" s="3">
        <v>0.1736</v>
      </c>
      <c r="AN8" s="3">
        <v>16.97</v>
      </c>
      <c r="AO8" s="3">
        <v>64.66</v>
      </c>
      <c r="AP8" s="3"/>
      <c r="AQ8" s="3"/>
      <c r="AR8" s="3">
        <v>-1E-3</v>
      </c>
      <c r="AS8" s="3">
        <v>3.1E-2</v>
      </c>
    </row>
    <row r="9" spans="1:45" x14ac:dyDescent="0.25">
      <c r="A9" s="11">
        <v>42381</v>
      </c>
      <c r="B9" s="2">
        <v>12.4</v>
      </c>
      <c r="C9" s="3">
        <v>1</v>
      </c>
      <c r="D9" s="3">
        <v>1.1100000000000001</v>
      </c>
      <c r="E9" s="3">
        <v>8.01</v>
      </c>
      <c r="F9" s="5">
        <v>7</v>
      </c>
      <c r="G9" s="3">
        <f>(0.14+0.14)/2</f>
        <v>0.14000000000000001</v>
      </c>
      <c r="H9" s="1" t="s">
        <v>77</v>
      </c>
      <c r="I9" s="3"/>
      <c r="J9" s="3"/>
      <c r="K9" s="3"/>
      <c r="L9" s="3"/>
      <c r="M9" s="4"/>
      <c r="N9" s="3"/>
      <c r="O9" s="3">
        <v>1.12E-2</v>
      </c>
      <c r="P9" s="3">
        <v>-4.0000000000000001E-3</v>
      </c>
      <c r="Q9" s="3">
        <v>3.0200000000000001E-2</v>
      </c>
      <c r="R9" s="3">
        <v>-5.0000000000000001E-3</v>
      </c>
      <c r="S9" s="3">
        <v>29.34</v>
      </c>
      <c r="T9" s="3">
        <v>-2.9999999999999997E-4</v>
      </c>
      <c r="U9" s="3">
        <v>-1E-3</v>
      </c>
      <c r="V9" s="3">
        <v>3.5999999999999999E-3</v>
      </c>
      <c r="W9" s="3">
        <v>1.49E-2</v>
      </c>
      <c r="X9" s="3">
        <v>2.2109999999999999</v>
      </c>
      <c r="Y9" s="3">
        <v>-5.0000000000000001E-3</v>
      </c>
      <c r="Z9" s="3">
        <v>7.782</v>
      </c>
      <c r="AA9" s="3">
        <v>-1E-3</v>
      </c>
      <c r="AB9" s="3">
        <v>16.96</v>
      </c>
      <c r="AC9" s="3">
        <v>-0.03</v>
      </c>
      <c r="AD9" s="3">
        <v>1.8E-3</v>
      </c>
      <c r="AE9" s="3">
        <v>-0.01</v>
      </c>
      <c r="AF9" s="3">
        <v>1.357</v>
      </c>
      <c r="AG9" s="3">
        <v>-2E-3</v>
      </c>
      <c r="AH9" s="3">
        <v>0.104</v>
      </c>
      <c r="AI9" s="3">
        <v>0.15939999999999999</v>
      </c>
      <c r="AJ9" s="3">
        <v>-3.0000000000000001E-3</v>
      </c>
      <c r="AK9" s="3">
        <v>2.9430000000000001</v>
      </c>
      <c r="AL9" s="3">
        <v>-1E-3</v>
      </c>
      <c r="AM9" s="3">
        <v>0.18149999999999999</v>
      </c>
      <c r="AN9" s="3">
        <v>16.29</v>
      </c>
      <c r="AO9" s="3">
        <v>65.44</v>
      </c>
      <c r="AP9" s="3"/>
      <c r="AQ9" s="3">
        <v>1.8859999999999999</v>
      </c>
      <c r="AR9" s="3">
        <v>-1E-3</v>
      </c>
      <c r="AS9" s="3">
        <v>2.4E-2</v>
      </c>
    </row>
    <row r="10" spans="1:45" x14ac:dyDescent="0.25">
      <c r="A10" s="11">
        <v>42388</v>
      </c>
      <c r="B10" s="2">
        <v>12.9</v>
      </c>
      <c r="C10" s="3">
        <v>0.85</v>
      </c>
      <c r="D10" s="3">
        <v>0.98</v>
      </c>
      <c r="E10" s="3">
        <v>8.06</v>
      </c>
      <c r="F10" s="5">
        <v>8</v>
      </c>
      <c r="G10" s="3">
        <f>(0.19+0.25)/2</f>
        <v>0.22</v>
      </c>
      <c r="H10" s="5" t="s">
        <v>0</v>
      </c>
      <c r="I10" s="2">
        <f>AVERAGE(B28:B40)</f>
        <v>23.338461538461537</v>
      </c>
      <c r="J10" s="3">
        <f t="shared" ref="J10:M10" si="4">AVERAGE(C28:C40)</f>
        <v>0.99923076923076914</v>
      </c>
      <c r="K10" s="3">
        <f t="shared" si="4"/>
        <v>1.0876923076923075</v>
      </c>
      <c r="L10" s="3">
        <f t="shared" si="4"/>
        <v>8.2823076923076933</v>
      </c>
      <c r="M10" s="4">
        <f t="shared" si="4"/>
        <v>9.4615384615384617</v>
      </c>
      <c r="N10" s="3">
        <f>AVERAGE(G28:G40)</f>
        <v>0.30458333333333326</v>
      </c>
      <c r="O10" s="3">
        <v>2.5499999999999998E-2</v>
      </c>
      <c r="P10" s="3">
        <v>-4.0000000000000001E-3</v>
      </c>
      <c r="Q10" s="3">
        <v>2.9600000000000001E-2</v>
      </c>
      <c r="R10" s="3">
        <v>-5.0000000000000001E-3</v>
      </c>
      <c r="S10" s="3">
        <v>29.28</v>
      </c>
      <c r="T10" s="3">
        <v>-2.9999999999999997E-4</v>
      </c>
      <c r="U10" s="3">
        <v>-1E-3</v>
      </c>
      <c r="V10" s="3">
        <v>4.8999999999999998E-3</v>
      </c>
      <c r="W10" s="3">
        <v>1.38E-2</v>
      </c>
      <c r="X10" s="3">
        <v>2.2909999999999999</v>
      </c>
      <c r="Y10" s="3">
        <v>-5.0000000000000001E-3</v>
      </c>
      <c r="Z10" s="3">
        <v>8.3130000000000006</v>
      </c>
      <c r="AA10" s="3">
        <v>-1E-3</v>
      </c>
      <c r="AB10" s="3">
        <v>16.760000000000002</v>
      </c>
      <c r="AC10" s="3">
        <v>-0.03</v>
      </c>
      <c r="AD10" s="3">
        <v>1.6000000000000001E-3</v>
      </c>
      <c r="AE10" s="3">
        <v>-0.01</v>
      </c>
      <c r="AF10" s="3">
        <v>1.2210000000000001</v>
      </c>
      <c r="AG10" s="3">
        <v>-2E-3</v>
      </c>
      <c r="AH10" s="3">
        <v>8.4000000000000005E-2</v>
      </c>
      <c r="AI10" s="3">
        <v>0.16139999999999999</v>
      </c>
      <c r="AJ10" s="3">
        <v>-3.0000000000000001E-3</v>
      </c>
      <c r="AK10" s="3">
        <v>2.964</v>
      </c>
      <c r="AL10" s="3">
        <v>-1E-3</v>
      </c>
      <c r="AM10" s="3">
        <v>0.1968</v>
      </c>
      <c r="AN10" s="3">
        <v>16.84</v>
      </c>
      <c r="AO10" s="3"/>
      <c r="AP10" s="3"/>
      <c r="AQ10" s="3">
        <v>1.3240000000000001</v>
      </c>
      <c r="AR10" s="3">
        <v>-1E-3</v>
      </c>
      <c r="AS10" s="3">
        <v>2.69E-2</v>
      </c>
    </row>
    <row r="11" spans="1:45" x14ac:dyDescent="0.25">
      <c r="A11" s="11">
        <v>42395</v>
      </c>
      <c r="B11" s="2">
        <v>18.100000000000001</v>
      </c>
      <c r="C11" s="3">
        <v>0.69</v>
      </c>
      <c r="D11" s="3">
        <v>0.83</v>
      </c>
      <c r="E11" s="3">
        <v>8.0299999999999994</v>
      </c>
      <c r="F11" s="5">
        <v>8</v>
      </c>
      <c r="G11" s="3">
        <f>(0.09+0.11)/2</f>
        <v>0.1</v>
      </c>
      <c r="H11" s="5" t="s">
        <v>1</v>
      </c>
      <c r="I11" s="2">
        <f>STDEV(B28:B40)</f>
        <v>1.047646936025731</v>
      </c>
      <c r="J11" s="3">
        <f t="shared" ref="J11:M11" si="5">STDEV(C28:C40)</f>
        <v>0.26637885108936971</v>
      </c>
      <c r="K11" s="3">
        <f t="shared" si="5"/>
        <v>0.25968422639024058</v>
      </c>
      <c r="L11" s="3">
        <f t="shared" si="5"/>
        <v>0.12988160288982709</v>
      </c>
      <c r="M11" s="4">
        <f t="shared" si="5"/>
        <v>1.198289379030558</v>
      </c>
      <c r="N11" s="3">
        <f>STDEV(G28:G40)</f>
        <v>0.46574211716031189</v>
      </c>
      <c r="O11" s="3">
        <v>8.0000000000000002E-3</v>
      </c>
      <c r="P11" s="3">
        <v>-4.0000000000000001E-3</v>
      </c>
      <c r="Q11" s="3">
        <v>3.04E-2</v>
      </c>
      <c r="R11" s="3">
        <v>-5.0000000000000001E-3</v>
      </c>
      <c r="S11" s="3">
        <v>30.97</v>
      </c>
      <c r="T11" s="3">
        <v>-2.9999999999999997E-4</v>
      </c>
      <c r="U11" s="3">
        <v>-1E-3</v>
      </c>
      <c r="V11" s="3">
        <v>2.1399999999999999E-2</v>
      </c>
      <c r="W11" s="3">
        <v>5.3E-3</v>
      </c>
      <c r="X11" s="3">
        <v>1.8759999999999999</v>
      </c>
      <c r="Y11" s="3">
        <v>-5.0000000000000001E-3</v>
      </c>
      <c r="Z11" s="3">
        <v>8.5670000000000002</v>
      </c>
      <c r="AA11" s="3">
        <v>-1E-3</v>
      </c>
      <c r="AB11" s="3">
        <v>19.22</v>
      </c>
      <c r="AC11" s="3">
        <v>-0.03</v>
      </c>
      <c r="AD11" s="3">
        <v>2E-3</v>
      </c>
      <c r="AE11" s="3">
        <v>-0.01</v>
      </c>
      <c r="AF11" s="3">
        <v>1.113</v>
      </c>
      <c r="AG11" s="3">
        <v>2.3999999999999998E-3</v>
      </c>
      <c r="AH11" s="3">
        <v>0.14000000000000001</v>
      </c>
      <c r="AI11" s="3">
        <v>0.14960000000000001</v>
      </c>
      <c r="AJ11" s="3">
        <v>-3.0000000000000001E-3</v>
      </c>
      <c r="AK11" s="3">
        <v>3.0459999999999998</v>
      </c>
      <c r="AL11" s="3">
        <v>-1E-3</v>
      </c>
      <c r="AM11" s="3">
        <v>0.19639999999999999</v>
      </c>
      <c r="AN11" s="3">
        <v>17.420000000000002</v>
      </c>
      <c r="AO11" s="3">
        <v>69.400000000000006</v>
      </c>
      <c r="AP11" s="3"/>
      <c r="AQ11" s="3">
        <v>1.6439999999999999</v>
      </c>
      <c r="AR11" s="3">
        <v>-1E-3</v>
      </c>
      <c r="AS11" s="3">
        <v>3.1300000000000001E-2</v>
      </c>
    </row>
    <row r="12" spans="1:45" x14ac:dyDescent="0.25">
      <c r="A12" s="11">
        <v>42402</v>
      </c>
      <c r="B12" s="2">
        <v>17.600000000000001</v>
      </c>
      <c r="C12" s="3">
        <v>0.75</v>
      </c>
      <c r="D12" s="3">
        <v>0.89</v>
      </c>
      <c r="E12" s="3">
        <v>8.3000000000000007</v>
      </c>
      <c r="F12" s="5">
        <v>9</v>
      </c>
      <c r="G12" s="3">
        <f>(0.12+0.13)/2</f>
        <v>0.125</v>
      </c>
      <c r="H12" s="1" t="s">
        <v>78</v>
      </c>
      <c r="I12" s="3"/>
      <c r="J12" s="3"/>
      <c r="K12" s="3"/>
      <c r="L12" s="3"/>
      <c r="M12" s="4"/>
      <c r="N12" s="3"/>
      <c r="O12" s="3">
        <v>1.1900000000000001E-2</v>
      </c>
      <c r="P12" s="3">
        <v>-4.0000000000000001E-3</v>
      </c>
      <c r="Q12" s="3">
        <v>3.1199999999999999E-2</v>
      </c>
      <c r="R12" s="3">
        <v>-5.0000000000000001E-3</v>
      </c>
      <c r="S12" s="3">
        <v>32.200000000000003</v>
      </c>
      <c r="T12" s="3">
        <v>4.0000000000000002E-4</v>
      </c>
      <c r="U12" s="3">
        <v>1E-3</v>
      </c>
      <c r="V12" s="3">
        <v>1.66E-2</v>
      </c>
      <c r="W12" s="3">
        <v>7.6E-3</v>
      </c>
      <c r="X12" s="3">
        <v>1.825</v>
      </c>
      <c r="Y12" s="3">
        <v>-5.0000000000000001E-3</v>
      </c>
      <c r="Z12" s="3">
        <v>9.1999999999999993</v>
      </c>
      <c r="AA12" s="3">
        <v>-1E-3</v>
      </c>
      <c r="AB12" s="3">
        <v>23.25</v>
      </c>
      <c r="AC12" s="3">
        <v>-0.03</v>
      </c>
      <c r="AD12" s="3">
        <v>2.3999999999999998E-3</v>
      </c>
      <c r="AE12" s="3">
        <v>-0.01</v>
      </c>
      <c r="AF12" s="3">
        <v>1.1890000000000001</v>
      </c>
      <c r="AG12" s="3">
        <v>3.7000000000000002E-3</v>
      </c>
      <c r="AH12" s="3">
        <v>0.153</v>
      </c>
      <c r="AI12" s="3">
        <v>0.17849999999999999</v>
      </c>
      <c r="AJ12" s="3">
        <v>-3.0000000000000001E-3</v>
      </c>
      <c r="AK12" s="3">
        <v>2.8530000000000002</v>
      </c>
      <c r="AL12" s="3">
        <v>-1E-3</v>
      </c>
      <c r="AM12" s="3">
        <v>0.2097</v>
      </c>
      <c r="AN12" s="3">
        <v>18.96</v>
      </c>
      <c r="AO12" s="3">
        <v>73.97</v>
      </c>
      <c r="AP12" s="3"/>
      <c r="AQ12" s="3">
        <v>1.075</v>
      </c>
      <c r="AR12" s="3">
        <v>-1E-3</v>
      </c>
      <c r="AS12" s="3">
        <v>2.0899999999999998E-2</v>
      </c>
    </row>
    <row r="13" spans="1:45" x14ac:dyDescent="0.25">
      <c r="A13" s="11">
        <v>42416</v>
      </c>
      <c r="B13" s="2">
        <v>17.899999999999999</v>
      </c>
      <c r="C13" s="3">
        <v>0.73</v>
      </c>
      <c r="D13" s="3">
        <v>0.84</v>
      </c>
      <c r="E13" s="3">
        <v>8.1300000000000008</v>
      </c>
      <c r="F13" s="5">
        <v>7</v>
      </c>
      <c r="G13" s="3">
        <f>(0.2+0.26)/2</f>
        <v>0.23</v>
      </c>
      <c r="H13" s="5" t="s">
        <v>0</v>
      </c>
      <c r="I13" s="2">
        <f>AVERAGE(B41:B53)</f>
        <v>21.723076923076921</v>
      </c>
      <c r="J13" s="3">
        <f t="shared" ref="J13:M13" si="6">AVERAGE(C41:C53)</f>
        <v>1.1223076923076922</v>
      </c>
      <c r="K13" s="3">
        <f t="shared" si="6"/>
        <v>1.2276923076923076</v>
      </c>
      <c r="L13" s="3">
        <f t="shared" si="6"/>
        <v>8.4784615384615378</v>
      </c>
      <c r="M13" s="4">
        <f t="shared" si="6"/>
        <v>10.692307692307692</v>
      </c>
      <c r="N13" s="3">
        <f>AVERAGE(G41:G53)</f>
        <v>0.18173076923076925</v>
      </c>
      <c r="O13" s="3">
        <v>2.1399999999999999E-2</v>
      </c>
      <c r="P13" s="3">
        <v>-4.0000000000000001E-3</v>
      </c>
      <c r="Q13" s="3">
        <v>3.3099999999999997E-2</v>
      </c>
      <c r="R13" s="3">
        <v>-5.0000000000000001E-3</v>
      </c>
      <c r="S13" s="3">
        <v>29.19</v>
      </c>
      <c r="T13" s="3">
        <v>-2.9999999999999997E-4</v>
      </c>
      <c r="U13" s="3">
        <v>-1E-3</v>
      </c>
      <c r="V13" s="3">
        <v>1.44E-2</v>
      </c>
      <c r="W13" s="3">
        <v>8.0000000000000002E-3</v>
      </c>
      <c r="X13" s="3">
        <v>1.8240000000000001</v>
      </c>
      <c r="Y13" s="3">
        <v>-5.0000000000000001E-3</v>
      </c>
      <c r="Z13" s="3">
        <v>8.0649999999999995</v>
      </c>
      <c r="AA13" s="3">
        <v>1.1000000000000001E-3</v>
      </c>
      <c r="AB13" s="3">
        <v>22.06</v>
      </c>
      <c r="AC13" s="3">
        <v>-0.03</v>
      </c>
      <c r="AD13" s="3">
        <v>2.5999999999999999E-3</v>
      </c>
      <c r="AE13" s="3">
        <v>-0.01</v>
      </c>
      <c r="AF13" s="3">
        <v>1.071</v>
      </c>
      <c r="AG13" s="3">
        <v>-2E-3</v>
      </c>
      <c r="AH13" s="3">
        <v>0.152</v>
      </c>
      <c r="AI13" s="3">
        <v>0.1699</v>
      </c>
      <c r="AJ13" s="3">
        <v>-3.0000000000000001E-3</v>
      </c>
      <c r="AK13" s="3">
        <v>2.8650000000000002</v>
      </c>
      <c r="AL13" s="3">
        <v>-1E-3</v>
      </c>
      <c r="AM13" s="3">
        <v>0.1842</v>
      </c>
      <c r="AN13" s="3">
        <v>19.71</v>
      </c>
      <c r="AO13" s="3"/>
      <c r="AP13" s="3"/>
      <c r="AQ13" s="3">
        <v>0.97399999999999998</v>
      </c>
      <c r="AR13" s="3">
        <v>-1E-3</v>
      </c>
      <c r="AS13" s="3">
        <v>2.92E-2</v>
      </c>
    </row>
    <row r="14" spans="1:45" x14ac:dyDescent="0.25">
      <c r="A14" s="11">
        <v>42430</v>
      </c>
      <c r="B14" s="2">
        <v>13.1</v>
      </c>
      <c r="C14" s="3">
        <v>1.05</v>
      </c>
      <c r="D14" s="3">
        <v>1.1499999999999999</v>
      </c>
      <c r="E14" s="3">
        <v>8.32</v>
      </c>
      <c r="F14" s="5">
        <v>7</v>
      </c>
      <c r="G14" s="3">
        <f>(0.11+0.09)/2</f>
        <v>0.1</v>
      </c>
      <c r="H14" s="5" t="s">
        <v>1</v>
      </c>
      <c r="I14" s="2">
        <f>STDEV(B41:B53)</f>
        <v>2.609008063790387</v>
      </c>
      <c r="J14" s="3">
        <f t="shared" ref="J14:M14" si="7">STDEV(C41:C53)</f>
        <v>0.22873397379757726</v>
      </c>
      <c r="K14" s="3">
        <f t="shared" si="7"/>
        <v>0.22796760903521138</v>
      </c>
      <c r="L14" s="3">
        <f t="shared" si="7"/>
        <v>0.11415239476580959</v>
      </c>
      <c r="M14" s="4">
        <f t="shared" si="7"/>
        <v>0.94733093343134189</v>
      </c>
      <c r="N14" s="3">
        <f>STDEV(G41:G53)</f>
        <v>0.11298683835308264</v>
      </c>
      <c r="O14" s="3">
        <v>1.7600000000000001E-2</v>
      </c>
      <c r="P14" s="3">
        <v>-4.0000000000000001E-3</v>
      </c>
      <c r="Q14" s="3">
        <v>3.0099999999999998E-2</v>
      </c>
      <c r="R14" s="3">
        <v>-5.0000000000000001E-3</v>
      </c>
      <c r="S14" s="3">
        <v>27.1</v>
      </c>
      <c r="T14" s="3">
        <v>-2.9999999999999997E-4</v>
      </c>
      <c r="U14" s="3">
        <v>-1E-3</v>
      </c>
      <c r="V14" s="3">
        <v>3.0999999999999999E-3</v>
      </c>
      <c r="W14" s="3">
        <v>1.5699999999999999E-2</v>
      </c>
      <c r="X14" s="3">
        <v>1.48</v>
      </c>
      <c r="Y14" s="3">
        <v>-5.0000000000000001E-3</v>
      </c>
      <c r="Z14" s="3">
        <v>7.1980000000000004</v>
      </c>
      <c r="AA14" s="3">
        <v>-1E-3</v>
      </c>
      <c r="AB14" s="3">
        <v>21.93</v>
      </c>
      <c r="AC14" s="3">
        <v>-0.03</v>
      </c>
      <c r="AD14" s="3">
        <v>1.6999999999999999E-3</v>
      </c>
      <c r="AE14" s="3">
        <v>-0.01</v>
      </c>
      <c r="AF14" s="3">
        <v>0.88400000000000001</v>
      </c>
      <c r="AG14" s="3">
        <v>-2E-3</v>
      </c>
      <c r="AH14" s="3">
        <v>5.8999999999999997E-2</v>
      </c>
      <c r="AI14" s="3">
        <v>0.1701</v>
      </c>
      <c r="AJ14" s="3">
        <v>-3.0000000000000001E-3</v>
      </c>
      <c r="AK14" s="3">
        <v>2.7749999999999999</v>
      </c>
      <c r="AL14" s="3">
        <v>-1E-3</v>
      </c>
      <c r="AM14" s="3">
        <v>0.1489</v>
      </c>
      <c r="AN14" s="3">
        <v>17.43</v>
      </c>
      <c r="AO14" s="3">
        <v>2.92</v>
      </c>
      <c r="AP14" s="3"/>
      <c r="AQ14" s="3">
        <v>1.056</v>
      </c>
      <c r="AR14" s="3">
        <v>-1E-3</v>
      </c>
      <c r="AS14" s="3">
        <v>1.7999999999999999E-2</v>
      </c>
    </row>
    <row r="15" spans="1:45" x14ac:dyDescent="0.25">
      <c r="A15" s="11">
        <v>42437</v>
      </c>
      <c r="B15" s="2">
        <v>13.7</v>
      </c>
      <c r="C15" s="3">
        <v>0.99</v>
      </c>
      <c r="D15" s="3">
        <v>1.1000000000000001</v>
      </c>
      <c r="E15" s="3">
        <v>8.3000000000000007</v>
      </c>
      <c r="F15" s="5">
        <v>7</v>
      </c>
      <c r="G15" s="3">
        <f>(0.26+0.32)/2</f>
        <v>0.29000000000000004</v>
      </c>
      <c r="H15" s="1" t="s">
        <v>79</v>
      </c>
      <c r="I15" s="3"/>
      <c r="J15" s="3"/>
      <c r="K15" s="3"/>
      <c r="L15" s="3"/>
      <c r="M15" s="4"/>
      <c r="N15" s="3"/>
      <c r="O15" s="3">
        <v>5.4399999999999997E-2</v>
      </c>
      <c r="P15" s="3">
        <v>-4.0000000000000001E-3</v>
      </c>
      <c r="Q15" s="3">
        <v>3.1800000000000002E-2</v>
      </c>
      <c r="R15" s="3">
        <v>-5.0000000000000001E-3</v>
      </c>
      <c r="S15" s="3">
        <v>28.31</v>
      </c>
      <c r="T15" s="3">
        <v>-2.9999999999999997E-4</v>
      </c>
      <c r="U15" s="3">
        <v>-1E-3</v>
      </c>
      <c r="V15" s="3">
        <v>4.5999999999999999E-3</v>
      </c>
      <c r="W15" s="3">
        <v>9.5999999999999992E-3</v>
      </c>
      <c r="X15" s="3">
        <v>1.726</v>
      </c>
      <c r="Y15" s="3">
        <v>-5.0000000000000001E-3</v>
      </c>
      <c r="Z15" s="3">
        <v>7.6440000000000001</v>
      </c>
      <c r="AA15" s="3">
        <v>1.5E-3</v>
      </c>
      <c r="AB15" s="3">
        <v>22.24</v>
      </c>
      <c r="AC15" s="3">
        <v>-0.03</v>
      </c>
      <c r="AD15" s="3">
        <v>1.2999999999999999E-3</v>
      </c>
      <c r="AE15" s="3">
        <v>-0.01</v>
      </c>
      <c r="AF15" s="3">
        <v>1.105</v>
      </c>
      <c r="AG15" s="3">
        <v>2.3999999999999998E-3</v>
      </c>
      <c r="AH15" s="3">
        <v>7.0000000000000007E-2</v>
      </c>
      <c r="AI15" s="3">
        <v>0.16470000000000001</v>
      </c>
      <c r="AJ15" s="3">
        <v>-3.0000000000000001E-3</v>
      </c>
      <c r="AK15" s="3">
        <v>2.8639999999999999</v>
      </c>
      <c r="AL15" s="3">
        <v>-1E-3</v>
      </c>
      <c r="AM15" s="3">
        <v>0.17150000000000001</v>
      </c>
      <c r="AN15" s="3">
        <v>16.47</v>
      </c>
      <c r="AO15" s="3">
        <v>1.38</v>
      </c>
      <c r="AP15" s="3"/>
      <c r="AQ15" s="3">
        <v>1.0960000000000001</v>
      </c>
      <c r="AR15" s="3">
        <v>-1E-3</v>
      </c>
      <c r="AS15" s="3">
        <v>1.9400000000000001E-2</v>
      </c>
    </row>
    <row r="16" spans="1:45" x14ac:dyDescent="0.25">
      <c r="A16" s="11">
        <v>42444</v>
      </c>
      <c r="B16" s="2">
        <v>14.3</v>
      </c>
      <c r="C16" s="3">
        <v>0.99</v>
      </c>
      <c r="D16" s="3">
        <v>1.0900000000000001</v>
      </c>
      <c r="E16" s="3">
        <v>8.1300000000000008</v>
      </c>
      <c r="F16" s="5">
        <v>7</v>
      </c>
      <c r="G16" s="3">
        <f>(0.1+0.16)/2</f>
        <v>0.13</v>
      </c>
      <c r="H16" s="5" t="s">
        <v>0</v>
      </c>
      <c r="I16" s="2">
        <f>AVERAGE(B54:B65)</f>
        <v>16.666666666666668</v>
      </c>
      <c r="J16" s="3">
        <f t="shared" ref="J16:M16" si="8">AVERAGE(C54:C65)</f>
        <v>0.90166666666666673</v>
      </c>
      <c r="K16" s="3">
        <f t="shared" si="8"/>
        <v>1.0333333333333334</v>
      </c>
      <c r="L16" s="3">
        <f t="shared" si="8"/>
        <v>8.3175000000000008</v>
      </c>
      <c r="M16" s="4">
        <f t="shared" si="8"/>
        <v>8.1666666666666661</v>
      </c>
      <c r="N16" s="3">
        <f>AVERAGE(G54:G65)</f>
        <v>0.23604166666666671</v>
      </c>
      <c r="O16" s="3">
        <v>5.4699999999999999E-2</v>
      </c>
      <c r="P16" s="3">
        <v>-4.0000000000000001E-3</v>
      </c>
      <c r="Q16" s="3">
        <v>3.2000000000000001E-2</v>
      </c>
      <c r="R16" s="3">
        <v>-5.0000000000000001E-3</v>
      </c>
      <c r="S16" s="3">
        <v>27.19</v>
      </c>
      <c r="T16" s="3">
        <v>-2.9999999999999997E-4</v>
      </c>
      <c r="U16" s="3">
        <v>-1E-3</v>
      </c>
      <c r="V16" s="3">
        <v>4.7999999999999996E-3</v>
      </c>
      <c r="W16" s="3">
        <v>1.1299999999999999E-2</v>
      </c>
      <c r="X16" s="3">
        <v>1.76</v>
      </c>
      <c r="Y16" s="3">
        <v>-5.0000000000000001E-3</v>
      </c>
      <c r="Z16" s="3">
        <v>7.7080000000000002</v>
      </c>
      <c r="AA16" s="3">
        <v>-1E-3</v>
      </c>
      <c r="AB16" s="3">
        <v>19.559999999999999</v>
      </c>
      <c r="AC16" s="3">
        <v>-0.03</v>
      </c>
      <c r="AD16" s="3">
        <v>1.6000000000000001E-3</v>
      </c>
      <c r="AE16" s="3">
        <v>-0.01</v>
      </c>
      <c r="AF16" s="3">
        <v>1.0029999999999999</v>
      </c>
      <c r="AG16" s="3">
        <v>-2E-3</v>
      </c>
      <c r="AH16" s="3">
        <v>8.6999999999999994E-2</v>
      </c>
      <c r="AI16" s="3">
        <v>0.1744</v>
      </c>
      <c r="AJ16" s="3">
        <v>-3.0000000000000001E-3</v>
      </c>
      <c r="AK16" s="3">
        <v>2.8359999999999999</v>
      </c>
      <c r="AL16" s="3">
        <v>-1E-3</v>
      </c>
      <c r="AM16" s="3">
        <v>0.1646</v>
      </c>
      <c r="AN16" s="3">
        <v>17.350000000000001</v>
      </c>
      <c r="AO16" s="3">
        <v>59.28</v>
      </c>
      <c r="AP16" s="3"/>
      <c r="AQ16" s="3">
        <v>1.34</v>
      </c>
      <c r="AR16" s="3">
        <v>-1E-3</v>
      </c>
      <c r="AS16" s="3">
        <v>2.2200000000000001E-2</v>
      </c>
    </row>
    <row r="17" spans="1:45" x14ac:dyDescent="0.25">
      <c r="A17" s="11">
        <v>42451</v>
      </c>
      <c r="B17" s="2">
        <v>17.600000000000001</v>
      </c>
      <c r="C17" s="3">
        <v>0.92</v>
      </c>
      <c r="D17" s="3">
        <v>1.03</v>
      </c>
      <c r="E17" s="3">
        <v>8.4</v>
      </c>
      <c r="F17" s="5">
        <v>8</v>
      </c>
      <c r="G17" s="3">
        <f>(0.09+0.08)/2</f>
        <v>8.4999999999999992E-2</v>
      </c>
      <c r="H17" s="5" t="s">
        <v>1</v>
      </c>
      <c r="I17" s="2">
        <f>STDEV(B54:B65)</f>
        <v>2.549628612289661</v>
      </c>
      <c r="J17" s="3">
        <f t="shared" ref="J17:M17" si="9">STDEV(C54:C65)</f>
        <v>0.17533517685400207</v>
      </c>
      <c r="K17" s="3">
        <f t="shared" si="9"/>
        <v>0.18137521797910988</v>
      </c>
      <c r="L17" s="3">
        <f t="shared" si="9"/>
        <v>0.13274206019741633</v>
      </c>
      <c r="M17" s="4">
        <f t="shared" si="9"/>
        <v>0.71774056256527341</v>
      </c>
      <c r="N17" s="3">
        <f>STDEV(G54:G65)</f>
        <v>0.15600647689545877</v>
      </c>
      <c r="O17" s="3">
        <v>2.1499999999999998E-2</v>
      </c>
      <c r="P17" s="3">
        <v>-4.0000000000000001E-3</v>
      </c>
      <c r="Q17" s="3">
        <v>3.5700000000000003E-2</v>
      </c>
      <c r="R17" s="3">
        <v>-5.0000000000000001E-3</v>
      </c>
      <c r="S17" s="3">
        <v>29.78</v>
      </c>
      <c r="T17" s="3">
        <v>-2.9999999999999997E-4</v>
      </c>
      <c r="U17" s="3">
        <v>-1E-3</v>
      </c>
      <c r="V17" s="3">
        <v>8.6999999999999994E-3</v>
      </c>
      <c r="W17" s="3">
        <v>5.1999999999999998E-3</v>
      </c>
      <c r="X17" s="3">
        <v>1.9910000000000001</v>
      </c>
      <c r="Y17" s="3">
        <v>-5.0000000000000001E-3</v>
      </c>
      <c r="Z17" s="3">
        <v>8.5020000000000007</v>
      </c>
      <c r="AA17" s="3">
        <v>-1E-3</v>
      </c>
      <c r="AB17" s="3">
        <v>21.21</v>
      </c>
      <c r="AC17" s="3">
        <v>-0.03</v>
      </c>
      <c r="AD17" s="3">
        <v>1.8E-3</v>
      </c>
      <c r="AE17" s="3">
        <v>-0.01</v>
      </c>
      <c r="AF17" s="3">
        <v>0.96099999999999997</v>
      </c>
      <c r="AG17" s="3">
        <v>-2E-3</v>
      </c>
      <c r="AH17" s="3">
        <v>0.106</v>
      </c>
      <c r="AI17" s="3">
        <v>0.17599999999999999</v>
      </c>
      <c r="AJ17" s="3">
        <v>-3.0000000000000001E-3</v>
      </c>
      <c r="AK17" s="3">
        <v>2.831</v>
      </c>
      <c r="AL17" s="3">
        <v>-1E-3</v>
      </c>
      <c r="AM17" s="3">
        <v>0.20039999999999999</v>
      </c>
      <c r="AN17" s="3">
        <v>18.47</v>
      </c>
      <c r="AO17" s="3">
        <v>67.069999999999993</v>
      </c>
      <c r="AP17" s="3"/>
      <c r="AQ17" s="3">
        <v>-0.1</v>
      </c>
      <c r="AR17" s="3">
        <v>-1E-3</v>
      </c>
      <c r="AS17" s="3">
        <v>2.1600000000000001E-2</v>
      </c>
    </row>
    <row r="18" spans="1:45" x14ac:dyDescent="0.25">
      <c r="A18" s="11">
        <v>42458</v>
      </c>
      <c r="B18" s="2">
        <v>16.399999999999999</v>
      </c>
      <c r="C18" s="3">
        <v>0.9</v>
      </c>
      <c r="D18" s="3">
        <v>1.01</v>
      </c>
      <c r="E18" s="3">
        <v>8.5</v>
      </c>
      <c r="F18" s="5">
        <v>8</v>
      </c>
      <c r="G18" s="3">
        <f>(0.11+0.1)/2</f>
        <v>0.10500000000000001</v>
      </c>
      <c r="H18" s="1" t="s">
        <v>80</v>
      </c>
      <c r="I18" s="3"/>
      <c r="J18" s="3"/>
      <c r="K18" s="3"/>
      <c r="L18" s="3"/>
      <c r="M18" s="4"/>
      <c r="N18" s="3"/>
      <c r="O18" s="3">
        <v>3.5999999999999997E-2</v>
      </c>
      <c r="P18" s="3">
        <v>-4.0000000000000001E-3</v>
      </c>
      <c r="Q18" s="3">
        <v>3.4200000000000001E-2</v>
      </c>
      <c r="R18" s="3">
        <v>-5.0000000000000001E-3</v>
      </c>
      <c r="S18" s="3">
        <v>29.56</v>
      </c>
      <c r="T18" s="3">
        <v>-2.9999999999999997E-4</v>
      </c>
      <c r="U18" s="3">
        <v>-1E-3</v>
      </c>
      <c r="V18" s="3">
        <v>6.1000000000000004E-3</v>
      </c>
      <c r="W18" s="3">
        <v>1.21E-2</v>
      </c>
      <c r="X18" s="3">
        <v>1.659</v>
      </c>
      <c r="Y18" s="3">
        <v>-5.0000000000000001E-3</v>
      </c>
      <c r="Z18" s="3">
        <v>8.3510000000000009</v>
      </c>
      <c r="AA18" s="3">
        <v>-1E-3</v>
      </c>
      <c r="AB18" s="3">
        <v>20.87</v>
      </c>
      <c r="AC18" s="3">
        <v>-0.03</v>
      </c>
      <c r="AD18" s="3">
        <v>1.4E-3</v>
      </c>
      <c r="AE18" s="3">
        <v>-0.01</v>
      </c>
      <c r="AF18" s="3">
        <v>0.96799999999999997</v>
      </c>
      <c r="AG18" s="3">
        <v>-2E-3</v>
      </c>
      <c r="AH18" s="3">
        <v>0.13900000000000001</v>
      </c>
      <c r="AI18" s="3">
        <v>0.1754</v>
      </c>
      <c r="AJ18" s="3">
        <v>-3.0000000000000001E-3</v>
      </c>
      <c r="AK18" s="3">
        <v>2.798</v>
      </c>
      <c r="AL18" s="3">
        <v>-1E-3</v>
      </c>
      <c r="AM18" s="3">
        <v>0.1958</v>
      </c>
      <c r="AN18" s="3">
        <v>17.62</v>
      </c>
      <c r="AO18" s="3">
        <v>70.22</v>
      </c>
      <c r="AP18" s="3"/>
      <c r="AQ18" s="3">
        <v>1.1819999999999999</v>
      </c>
      <c r="AR18" s="3">
        <v>-1E-3</v>
      </c>
      <c r="AS18" s="3">
        <v>1.7100000000000001E-2</v>
      </c>
    </row>
    <row r="19" spans="1:45" x14ac:dyDescent="0.25">
      <c r="A19" s="11">
        <v>42465</v>
      </c>
      <c r="B19" s="5">
        <v>16.5</v>
      </c>
      <c r="C19" s="5">
        <v>0.95</v>
      </c>
      <c r="D19" s="5">
        <v>1.04</v>
      </c>
      <c r="E19" s="5">
        <v>8.4</v>
      </c>
      <c r="F19" s="5">
        <v>8</v>
      </c>
      <c r="G19" s="5">
        <f>(0.2+0.15+0.19)/3</f>
        <v>0.18000000000000002</v>
      </c>
      <c r="H19" s="5" t="s">
        <v>0</v>
      </c>
      <c r="I19" s="2">
        <f>AVERAGE(B66:B76)</f>
        <v>18.663636363636364</v>
      </c>
      <c r="J19" s="3">
        <f t="shared" ref="J19:M19" si="10">AVERAGE(C66:C76)</f>
        <v>1.04</v>
      </c>
      <c r="K19" s="3">
        <f t="shared" si="10"/>
        <v>1.158181818181818</v>
      </c>
      <c r="L19" s="3">
        <f t="shared" si="10"/>
        <v>8.4345454545454537</v>
      </c>
      <c r="M19" s="4">
        <f t="shared" si="10"/>
        <v>8.1818181818181817</v>
      </c>
      <c r="N19" s="3">
        <f>AVERAGE(G66:G76)</f>
        <v>0.14272727272727276</v>
      </c>
      <c r="O19" s="3">
        <v>4.8999999999999998E-3</v>
      </c>
      <c r="P19" s="3">
        <v>-4.0000000000000001E-3</v>
      </c>
      <c r="Q19" s="3">
        <v>3.3099999999999997E-2</v>
      </c>
      <c r="R19" s="3">
        <v>-5.0000000000000001E-3</v>
      </c>
      <c r="S19" s="3">
        <v>31.66</v>
      </c>
      <c r="T19" s="3">
        <v>-2.9999999999999997E-4</v>
      </c>
      <c r="U19" s="3">
        <v>-1E-3</v>
      </c>
      <c r="V19" s="3">
        <v>3.7000000000000002E-3</v>
      </c>
      <c r="W19" s="3">
        <v>1.5699999999999999E-2</v>
      </c>
      <c r="X19" s="3">
        <v>2.161</v>
      </c>
      <c r="Y19" s="3">
        <v>-5.0000000000000001E-3</v>
      </c>
      <c r="Z19" s="3">
        <v>9.2230000000000008</v>
      </c>
      <c r="AA19" s="3">
        <v>-1E-3</v>
      </c>
      <c r="AB19" s="3">
        <v>22.98</v>
      </c>
      <c r="AC19" s="3">
        <v>-0.03</v>
      </c>
      <c r="AD19" s="3">
        <v>1.6000000000000001E-3</v>
      </c>
      <c r="AE19" s="3">
        <v>-0.01</v>
      </c>
      <c r="AF19" s="3">
        <v>0.86099999999999999</v>
      </c>
      <c r="AG19" s="3">
        <v>-2E-3</v>
      </c>
      <c r="AH19" s="3">
        <v>0.14000000000000001</v>
      </c>
      <c r="AI19" s="3">
        <v>0.18720000000000001</v>
      </c>
      <c r="AJ19" s="3">
        <v>-3.0000000000000001E-3</v>
      </c>
      <c r="AK19" s="3">
        <v>2.7229999999999999</v>
      </c>
      <c r="AL19" s="3">
        <v>-1E-3</v>
      </c>
      <c r="AM19" s="3">
        <v>0.22</v>
      </c>
      <c r="AN19" s="3">
        <v>20.54</v>
      </c>
      <c r="AO19" s="3"/>
      <c r="AP19" s="3"/>
      <c r="AQ19" s="3">
        <v>1.073</v>
      </c>
      <c r="AR19" s="3">
        <v>-1E-3</v>
      </c>
      <c r="AS19" s="3">
        <v>1.5800000000000002E-2</v>
      </c>
    </row>
    <row r="20" spans="1:45" x14ac:dyDescent="0.25">
      <c r="A20" s="11">
        <v>42472</v>
      </c>
      <c r="B20" s="5">
        <v>15.4</v>
      </c>
      <c r="C20" s="5">
        <v>1.02</v>
      </c>
      <c r="D20" s="5">
        <v>1.1499999999999999</v>
      </c>
      <c r="E20" s="5">
        <v>8.32</v>
      </c>
      <c r="F20" s="5">
        <v>9</v>
      </c>
      <c r="G20" s="3">
        <f>(0.18+0.14+0.11)/3</f>
        <v>0.14333333333333334</v>
      </c>
      <c r="H20" s="5" t="s">
        <v>1</v>
      </c>
      <c r="I20" s="2">
        <f>STDEV(B66:B76)</f>
        <v>2.5311154565814267</v>
      </c>
      <c r="J20" s="3">
        <f t="shared" ref="J20:M20" si="11">STDEV(C66:C76)</f>
        <v>9.3059120993054745E-2</v>
      </c>
      <c r="K20" s="3">
        <f t="shared" si="11"/>
        <v>0.10562368880305041</v>
      </c>
      <c r="L20" s="3">
        <f t="shared" si="11"/>
        <v>0.12730778737874879</v>
      </c>
      <c r="M20" s="4">
        <f t="shared" si="11"/>
        <v>0.60302268915552726</v>
      </c>
      <c r="N20" s="3">
        <f>STDEV(G66:G76)</f>
        <v>3.6149940274060939E-2</v>
      </c>
      <c r="O20" s="3">
        <v>1.7000000000000001E-2</v>
      </c>
      <c r="P20" s="3">
        <v>-4.0000000000000001E-3</v>
      </c>
      <c r="Q20" s="3">
        <v>3.5200000000000002E-2</v>
      </c>
      <c r="R20" s="3">
        <v>-5.0000000000000001E-3</v>
      </c>
      <c r="S20" s="3">
        <v>34.83</v>
      </c>
      <c r="T20" s="3">
        <v>-2.9999999999999997E-4</v>
      </c>
      <c r="U20" s="3">
        <v>-1E-3</v>
      </c>
      <c r="V20" s="3">
        <v>2.5999999999999999E-3</v>
      </c>
      <c r="W20" s="3">
        <v>7.3000000000000001E-3</v>
      </c>
      <c r="X20" s="3">
        <v>2.1549999999999998</v>
      </c>
      <c r="Y20" s="3">
        <v>5.5999999999999999E-3</v>
      </c>
      <c r="Z20" s="3">
        <v>10.37</v>
      </c>
      <c r="AA20" s="3">
        <v>-1E-3</v>
      </c>
      <c r="AB20" s="3">
        <v>24.85</v>
      </c>
      <c r="AC20" s="3">
        <v>-0.03</v>
      </c>
      <c r="AD20" s="3">
        <v>1.8E-3</v>
      </c>
      <c r="AE20" s="3">
        <v>-0.01</v>
      </c>
      <c r="AF20" s="3">
        <v>1.3129999999999999</v>
      </c>
      <c r="AG20" s="3">
        <v>-2E-3</v>
      </c>
      <c r="AH20" s="3">
        <v>9.6000000000000002E-2</v>
      </c>
      <c r="AI20" s="3">
        <v>0.1862</v>
      </c>
      <c r="AJ20" s="3">
        <v>-3.0000000000000001E-3</v>
      </c>
      <c r="AK20" s="3">
        <v>2.512</v>
      </c>
      <c r="AL20" s="3">
        <v>-1E-3</v>
      </c>
      <c r="AM20" s="3">
        <v>0.24909999999999999</v>
      </c>
      <c r="AN20" s="3">
        <v>22.53</v>
      </c>
      <c r="AO20" s="3">
        <v>15.28</v>
      </c>
      <c r="AP20" s="3"/>
      <c r="AQ20" s="3">
        <v>1.0529999999999999</v>
      </c>
      <c r="AR20" s="3">
        <v>-1E-3</v>
      </c>
      <c r="AS20" s="3">
        <v>1.12E-2</v>
      </c>
    </row>
    <row r="21" spans="1:45" x14ac:dyDescent="0.25">
      <c r="A21" s="11">
        <v>42479</v>
      </c>
      <c r="B21" s="5">
        <v>16.5</v>
      </c>
      <c r="C21" s="5">
        <v>0.99</v>
      </c>
      <c r="D21" s="5">
        <v>1.08</v>
      </c>
      <c r="E21" s="5">
        <v>8.42</v>
      </c>
      <c r="F21" s="5">
        <v>9</v>
      </c>
      <c r="G21" s="3">
        <f>(0.23+0.35+0.17)/3</f>
        <v>0.25</v>
      </c>
      <c r="H21" s="1" t="s">
        <v>81</v>
      </c>
      <c r="I21" s="3"/>
      <c r="J21" s="3"/>
      <c r="K21" s="3"/>
      <c r="L21" s="3"/>
      <c r="M21" s="4"/>
      <c r="N21" s="3"/>
      <c r="O21" s="3">
        <v>6.1199999999999997E-2</v>
      </c>
      <c r="P21" s="3">
        <v>-4.0000000000000001E-3</v>
      </c>
      <c r="Q21" s="3">
        <v>3.2599999999999997E-2</v>
      </c>
      <c r="R21" s="3">
        <v>-5.0000000000000001E-3</v>
      </c>
      <c r="S21" s="3">
        <v>35.619999999999997</v>
      </c>
      <c r="T21" s="3">
        <v>-2.9999999999999997E-4</v>
      </c>
      <c r="U21" s="3">
        <v>-1E-3</v>
      </c>
      <c r="V21" s="3">
        <v>4.8999999999999998E-3</v>
      </c>
      <c r="W21" s="3">
        <v>8.8000000000000005E-3</v>
      </c>
      <c r="X21" s="3">
        <v>1.8540000000000001</v>
      </c>
      <c r="Y21" s="3">
        <v>-5.0000000000000001E-3</v>
      </c>
      <c r="Z21" s="3">
        <v>10.28</v>
      </c>
      <c r="AA21" s="3">
        <v>-1E-3</v>
      </c>
      <c r="AB21" s="3">
        <v>25.41</v>
      </c>
      <c r="AC21" s="3">
        <v>-0.03</v>
      </c>
      <c r="AD21" s="3">
        <v>1E-3</v>
      </c>
      <c r="AE21" s="3">
        <v>-0.01</v>
      </c>
      <c r="AF21" s="3">
        <v>0.89500000000000002</v>
      </c>
      <c r="AG21" s="3">
        <v>-2E-3</v>
      </c>
      <c r="AH21" s="3">
        <v>0.13</v>
      </c>
      <c r="AI21" s="3">
        <v>0.17050000000000001</v>
      </c>
      <c r="AJ21" s="3">
        <v>-3.0000000000000001E-3</v>
      </c>
      <c r="AK21" s="3">
        <v>2.2879999999999998</v>
      </c>
      <c r="AL21" s="3">
        <v>-1E-3</v>
      </c>
      <c r="AM21" s="3">
        <v>0.2316</v>
      </c>
      <c r="AN21" s="3">
        <v>22.19</v>
      </c>
      <c r="AO21" s="3">
        <v>3.54</v>
      </c>
      <c r="AP21" s="3"/>
      <c r="AQ21" s="3">
        <v>-0.1</v>
      </c>
      <c r="AR21" s="3">
        <v>-1E-3</v>
      </c>
      <c r="AS21" s="3">
        <v>1.5699999999999999E-2</v>
      </c>
    </row>
    <row r="22" spans="1:45" x14ac:dyDescent="0.25">
      <c r="A22" s="11">
        <v>42486</v>
      </c>
      <c r="B22" s="5">
        <v>18</v>
      </c>
      <c r="C22" s="5">
        <v>1</v>
      </c>
      <c r="D22" s="5">
        <v>1.0900000000000001</v>
      </c>
      <c r="E22" s="5">
        <v>8.4499999999999993</v>
      </c>
      <c r="F22" s="5">
        <v>8</v>
      </c>
      <c r="G22" s="3">
        <f>(0.12+0.11+0.11)/3</f>
        <v>0.11333333333333333</v>
      </c>
      <c r="H22" s="5" t="s">
        <v>0</v>
      </c>
      <c r="I22" s="2">
        <f>AVERAGE(B77:B89)</f>
        <v>22.723076923076921</v>
      </c>
      <c r="J22" s="3">
        <f t="shared" ref="J22:M22" si="12">AVERAGE(C77:C89)</f>
        <v>0.85769230769230775</v>
      </c>
      <c r="K22" s="3">
        <f t="shared" si="12"/>
        <v>0.95769230769230773</v>
      </c>
      <c r="L22" s="3">
        <f t="shared" si="12"/>
        <v>8.4646153846153833</v>
      </c>
      <c r="M22" s="4">
        <f t="shared" si="12"/>
        <v>9.3076923076923084</v>
      </c>
      <c r="N22" s="3">
        <f>AVERAGE(G77:G89)</f>
        <v>0.23730769230769233</v>
      </c>
      <c r="O22" s="3">
        <v>2.8299999999999999E-2</v>
      </c>
      <c r="P22" s="3">
        <v>-4.0000000000000001E-3</v>
      </c>
      <c r="Q22" s="3">
        <v>3.49E-2</v>
      </c>
      <c r="R22" s="3">
        <v>-5.0000000000000001E-3</v>
      </c>
      <c r="S22" s="3">
        <v>32.75</v>
      </c>
      <c r="T22" s="3">
        <v>-2.9999999999999997E-4</v>
      </c>
      <c r="U22" s="3">
        <v>-1E-3</v>
      </c>
      <c r="V22" s="3">
        <v>4.1000000000000003E-3</v>
      </c>
      <c r="W22" s="3">
        <v>9.7999999999999997E-3</v>
      </c>
      <c r="X22" s="3">
        <v>2.028</v>
      </c>
      <c r="Y22" s="3">
        <v>6.7000000000000002E-3</v>
      </c>
      <c r="Z22" s="3">
        <v>9.6270000000000007</v>
      </c>
      <c r="AA22" s="3">
        <v>1.1999999999999999E-3</v>
      </c>
      <c r="AB22" s="3">
        <v>25.76</v>
      </c>
      <c r="AC22" s="3">
        <v>-0.03</v>
      </c>
      <c r="AD22" s="3">
        <v>1.4E-3</v>
      </c>
      <c r="AE22" s="3">
        <v>-0.01</v>
      </c>
      <c r="AF22" s="3">
        <v>0.85899999999999999</v>
      </c>
      <c r="AG22" s="3">
        <v>-2E-3</v>
      </c>
      <c r="AH22" s="3">
        <v>0.127</v>
      </c>
      <c r="AI22" s="3">
        <v>0.17580000000000001</v>
      </c>
      <c r="AJ22" s="3">
        <v>-3.0000000000000001E-3</v>
      </c>
      <c r="AK22" s="3">
        <v>2.1680000000000001</v>
      </c>
      <c r="AL22" s="3">
        <v>-1E-3</v>
      </c>
      <c r="AM22" s="3">
        <v>0.21740000000000001</v>
      </c>
      <c r="AN22" s="3">
        <v>21.97</v>
      </c>
      <c r="AO22" s="3">
        <v>5.03</v>
      </c>
      <c r="AP22" s="3"/>
      <c r="AQ22" s="3">
        <v>1.0640000000000001</v>
      </c>
      <c r="AR22" s="3">
        <v>-1E-3</v>
      </c>
      <c r="AS22" s="3">
        <v>1.37E-2</v>
      </c>
    </row>
    <row r="23" spans="1:45" x14ac:dyDescent="0.25">
      <c r="A23" s="11">
        <v>42493</v>
      </c>
      <c r="B23" s="5">
        <v>19.600000000000001</v>
      </c>
      <c r="C23" s="5">
        <v>1.02</v>
      </c>
      <c r="D23" s="5">
        <v>1.1200000000000001</v>
      </c>
      <c r="E23" s="5">
        <v>8.4499999999999993</v>
      </c>
      <c r="F23" s="5">
        <v>8</v>
      </c>
      <c r="G23" s="3">
        <f>(0.14+0.16)/2</f>
        <v>0.15000000000000002</v>
      </c>
      <c r="H23" s="5" t="s">
        <v>1</v>
      </c>
      <c r="I23" s="2">
        <f>STDEV(B77:B89)</f>
        <v>0.87859153019083713</v>
      </c>
      <c r="J23" s="3">
        <f t="shared" ref="J23:M23" si="13">STDEV(C77:C89)</f>
        <v>0.17903229904842341</v>
      </c>
      <c r="K23" s="3">
        <f t="shared" si="13"/>
        <v>0.20640388587079447</v>
      </c>
      <c r="L23" s="3">
        <f t="shared" si="13"/>
        <v>0.11934651123342406</v>
      </c>
      <c r="M23" s="4">
        <f t="shared" si="13"/>
        <v>0.75106761619881079</v>
      </c>
      <c r="N23" s="3">
        <f>STDEV(G77:G89)</f>
        <v>0.3132598454466049</v>
      </c>
      <c r="O23" s="3">
        <v>4.7E-2</v>
      </c>
      <c r="P23" s="3">
        <v>-4.0000000000000001E-3</v>
      </c>
      <c r="Q23" s="3">
        <v>3.4000000000000002E-2</v>
      </c>
      <c r="R23" s="3">
        <v>-5.0000000000000001E-3</v>
      </c>
      <c r="S23" s="3">
        <v>30.77</v>
      </c>
      <c r="T23" s="3">
        <v>-2.9999999999999997E-4</v>
      </c>
      <c r="U23" s="3">
        <v>-1E-3</v>
      </c>
      <c r="V23" s="3">
        <v>8.5000000000000006E-3</v>
      </c>
      <c r="W23" s="3">
        <v>7.9000000000000008E-3</v>
      </c>
      <c r="X23" s="3">
        <v>1.962</v>
      </c>
      <c r="Y23" s="3">
        <v>5.1999999999999998E-3</v>
      </c>
      <c r="Z23" s="3">
        <v>9.2669999999999995</v>
      </c>
      <c r="AA23" s="3">
        <v>1.2999999999999999E-3</v>
      </c>
      <c r="AB23" s="3">
        <v>24.89</v>
      </c>
      <c r="AC23" s="3">
        <v>-0.03</v>
      </c>
      <c r="AD23" s="3">
        <v>-1E-3</v>
      </c>
      <c r="AE23" s="3">
        <v>-0.01</v>
      </c>
      <c r="AF23" s="3">
        <v>0.74099999999999999</v>
      </c>
      <c r="AG23" s="3">
        <v>-2E-3</v>
      </c>
      <c r="AH23" s="3">
        <v>0.13100000000000001</v>
      </c>
      <c r="AI23" s="3">
        <v>0.17860000000000001</v>
      </c>
      <c r="AJ23" s="3">
        <v>-3.0000000000000001E-3</v>
      </c>
      <c r="AK23" s="3">
        <v>2.077</v>
      </c>
      <c r="AL23" s="3">
        <v>-1E-3</v>
      </c>
      <c r="AM23" s="3">
        <v>0.20730000000000001</v>
      </c>
      <c r="AN23" s="3">
        <v>20.38</v>
      </c>
      <c r="AO23" s="3">
        <v>82.85</v>
      </c>
      <c r="AP23" s="3"/>
      <c r="AQ23" s="3">
        <v>0.86699999999999999</v>
      </c>
      <c r="AR23" s="3">
        <v>-1E-3</v>
      </c>
      <c r="AS23" s="3">
        <v>1.2200000000000001E-2</v>
      </c>
    </row>
    <row r="24" spans="1:45" x14ac:dyDescent="0.25">
      <c r="A24" s="11">
        <v>42500</v>
      </c>
      <c r="B24" s="5">
        <v>19.5</v>
      </c>
      <c r="C24" s="5">
        <v>0.88</v>
      </c>
      <c r="D24" s="5">
        <v>1.02</v>
      </c>
      <c r="E24" s="5">
        <v>8.3000000000000007</v>
      </c>
      <c r="F24" s="5">
        <v>6</v>
      </c>
      <c r="G24" s="3">
        <f>(0.13+0.12)/2</f>
        <v>0.125</v>
      </c>
      <c r="H24" s="1" t="s">
        <v>82</v>
      </c>
      <c r="I24" s="3"/>
      <c r="J24" s="3"/>
      <c r="K24" s="3"/>
      <c r="L24" s="3"/>
      <c r="M24" s="4"/>
      <c r="N24" s="3"/>
      <c r="O24" s="3">
        <v>6.0499999999999998E-2</v>
      </c>
      <c r="P24" s="3">
        <v>-4.0000000000000001E-3</v>
      </c>
      <c r="Q24" s="3">
        <v>2.8199999999999999E-2</v>
      </c>
      <c r="R24" s="3">
        <v>-5.0000000000000001E-3</v>
      </c>
      <c r="S24" s="3">
        <v>26</v>
      </c>
      <c r="T24" s="3">
        <v>-2.9999999999999997E-4</v>
      </c>
      <c r="U24" s="3">
        <v>-1E-3</v>
      </c>
      <c r="V24" s="3">
        <v>4.1000000000000003E-3</v>
      </c>
      <c r="W24" s="3">
        <v>1.35E-2</v>
      </c>
      <c r="X24" s="3">
        <v>1.476</v>
      </c>
      <c r="Y24" s="3">
        <v>7.0000000000000001E-3</v>
      </c>
      <c r="Z24" s="3">
        <v>7.8049999999999997</v>
      </c>
      <c r="AA24" s="3">
        <v>-1E-3</v>
      </c>
      <c r="AB24" s="3">
        <v>19.22</v>
      </c>
      <c r="AC24" s="3">
        <v>-0.03</v>
      </c>
      <c r="AD24" s="3">
        <v>1.2999999999999999E-3</v>
      </c>
      <c r="AE24" s="3">
        <v>-0.01</v>
      </c>
      <c r="AF24" s="3">
        <v>0.59499999999999997</v>
      </c>
      <c r="AG24" s="3">
        <v>2.3E-3</v>
      </c>
      <c r="AH24" s="3">
        <v>0.11799999999999999</v>
      </c>
      <c r="AI24" s="3">
        <v>0.15340000000000001</v>
      </c>
      <c r="AJ24" s="3">
        <v>-3.0000000000000001E-3</v>
      </c>
      <c r="AK24" s="3">
        <v>2.254</v>
      </c>
      <c r="AL24" s="3">
        <v>-1E-3</v>
      </c>
      <c r="AM24" s="3">
        <v>0.17180000000000001</v>
      </c>
      <c r="AN24" s="3">
        <v>17.86</v>
      </c>
      <c r="AO24" s="3">
        <v>3.08</v>
      </c>
      <c r="AP24" s="3"/>
      <c r="AQ24" s="3">
        <v>0.623</v>
      </c>
      <c r="AR24" s="3">
        <v>-1E-3</v>
      </c>
      <c r="AS24" s="3">
        <v>1.37E-2</v>
      </c>
    </row>
    <row r="25" spans="1:45" x14ac:dyDescent="0.25">
      <c r="A25" s="11">
        <v>42507</v>
      </c>
      <c r="B25" s="5">
        <v>19.600000000000001</v>
      </c>
      <c r="C25" s="5">
        <v>1.05</v>
      </c>
      <c r="D25" s="5">
        <v>1.1399999999999999</v>
      </c>
      <c r="E25" s="5">
        <v>8.15</v>
      </c>
      <c r="F25" s="5">
        <v>7</v>
      </c>
      <c r="G25" s="3">
        <f>(0.08+0.09)/2</f>
        <v>8.4999999999999992E-2</v>
      </c>
      <c r="H25" s="5" t="s">
        <v>0</v>
      </c>
      <c r="I25" s="2">
        <f>AVERAGE(B90:B102)</f>
        <v>21.384615384615383</v>
      </c>
      <c r="J25" s="3">
        <f t="shared" ref="J25:M25" si="14">AVERAGE(C90:C102)</f>
        <v>0.94000000000000028</v>
      </c>
      <c r="K25" s="3">
        <f t="shared" si="14"/>
        <v>1.0453846153846154</v>
      </c>
      <c r="L25" s="3">
        <f t="shared" si="14"/>
        <v>8.5384615384615365</v>
      </c>
      <c r="M25" s="4">
        <f t="shared" si="14"/>
        <v>9.9230769230769234</v>
      </c>
      <c r="N25" s="3">
        <f>AVERAGE(G90:G102)</f>
        <v>0.80423076923076919</v>
      </c>
      <c r="O25" s="3">
        <v>5.28E-2</v>
      </c>
      <c r="P25" s="3">
        <v>-4.0000000000000001E-3</v>
      </c>
      <c r="Q25" s="3">
        <v>2.9600000000000001E-2</v>
      </c>
      <c r="R25" s="3">
        <v>-5.0000000000000001E-3</v>
      </c>
      <c r="S25" s="3">
        <v>25.33</v>
      </c>
      <c r="T25" s="3">
        <v>-2.9999999999999997E-4</v>
      </c>
      <c r="U25" s="3">
        <v>-1E-3</v>
      </c>
      <c r="V25" s="3">
        <v>3.7000000000000002E-3</v>
      </c>
      <c r="W25" s="3">
        <v>1.06E-2</v>
      </c>
      <c r="X25" s="3">
        <v>1.9350000000000001</v>
      </c>
      <c r="Y25" s="3">
        <v>-5.0000000000000001E-3</v>
      </c>
      <c r="Z25" s="3">
        <v>7.4610000000000003</v>
      </c>
      <c r="AA25" s="3">
        <v>-1E-3</v>
      </c>
      <c r="AB25" s="3">
        <v>18.36</v>
      </c>
      <c r="AC25" s="3">
        <v>-0.03</v>
      </c>
      <c r="AD25" s="3">
        <v>-1E-3</v>
      </c>
      <c r="AE25" s="3">
        <v>-0.01</v>
      </c>
      <c r="AF25" s="3">
        <v>0.60399999999999998</v>
      </c>
      <c r="AG25" s="3">
        <v>-2E-3</v>
      </c>
      <c r="AH25" s="3">
        <v>0.13600000000000001</v>
      </c>
      <c r="AI25" s="3">
        <v>0.17510000000000001</v>
      </c>
      <c r="AJ25" s="3">
        <v>-3.0000000000000001E-3</v>
      </c>
      <c r="AK25" s="3">
        <v>2.2599999999999998</v>
      </c>
      <c r="AL25" s="3">
        <v>-1E-3</v>
      </c>
      <c r="AM25" s="3">
        <v>0.16800000000000001</v>
      </c>
      <c r="AN25" s="3">
        <v>18.04</v>
      </c>
      <c r="AO25" s="3">
        <v>3.19</v>
      </c>
      <c r="AP25" s="3"/>
      <c r="AQ25" s="3">
        <v>0.53</v>
      </c>
      <c r="AR25" s="3">
        <v>-1E-3</v>
      </c>
      <c r="AS25" s="3">
        <v>1.34E-2</v>
      </c>
    </row>
    <row r="26" spans="1:45" x14ac:dyDescent="0.25">
      <c r="A26" s="11">
        <v>42514</v>
      </c>
      <c r="B26" s="5">
        <v>20</v>
      </c>
      <c r="C26" s="5">
        <v>0.97</v>
      </c>
      <c r="D26" s="5">
        <v>1.1200000000000001</v>
      </c>
      <c r="E26" s="5">
        <v>7.96</v>
      </c>
      <c r="F26" s="5">
        <v>8</v>
      </c>
      <c r="G26" s="3">
        <f>(0.21+0.19)/2</f>
        <v>0.2</v>
      </c>
      <c r="H26" s="5" t="s">
        <v>1</v>
      </c>
      <c r="I26" s="2">
        <f>STDEV(B90:B102)</f>
        <v>1.3252962900462131</v>
      </c>
      <c r="J26" s="3">
        <f t="shared" ref="J26:M26" si="15">STDEV(C90:C102)</f>
        <v>0.15631165450257584</v>
      </c>
      <c r="K26" s="3">
        <f t="shared" si="15"/>
        <v>0.15956270369436712</v>
      </c>
      <c r="L26" s="3">
        <f t="shared" si="15"/>
        <v>0.13777071252907555</v>
      </c>
      <c r="M26" s="4">
        <f t="shared" si="15"/>
        <v>0.9540735874430285</v>
      </c>
      <c r="N26" s="3">
        <f>STDEV(G90:G102)</f>
        <v>2.0706891426868075</v>
      </c>
      <c r="O26" s="3">
        <v>1.7399999999999999E-2</v>
      </c>
      <c r="P26" s="3">
        <v>-4.0000000000000001E-3</v>
      </c>
      <c r="Q26" s="3">
        <v>3.4299999999999997E-2</v>
      </c>
      <c r="R26" s="3">
        <v>-5.0000000000000001E-3</v>
      </c>
      <c r="S26" s="3">
        <v>28.06</v>
      </c>
      <c r="T26" s="3">
        <v>-2.9999999999999997E-4</v>
      </c>
      <c r="U26" s="3">
        <v>-1E-3</v>
      </c>
      <c r="V26" s="3">
        <v>3.8E-3</v>
      </c>
      <c r="W26" s="3">
        <v>1.9099999999999999E-2</v>
      </c>
      <c r="X26" s="3">
        <v>1.681</v>
      </c>
      <c r="Y26" s="3">
        <v>-5.0000000000000001E-3</v>
      </c>
      <c r="Z26" s="3">
        <v>8.4410000000000007</v>
      </c>
      <c r="AA26" s="3">
        <v>-1E-3</v>
      </c>
      <c r="AB26" s="3">
        <v>18.690000000000001</v>
      </c>
      <c r="AC26" s="3">
        <v>-0.03</v>
      </c>
      <c r="AD26" s="3">
        <v>1E-3</v>
      </c>
      <c r="AE26" s="3">
        <v>-0.01</v>
      </c>
      <c r="AF26" s="3">
        <v>0.70099999999999996</v>
      </c>
      <c r="AG26" s="3">
        <v>-2E-3</v>
      </c>
      <c r="AH26" s="3">
        <v>0.13</v>
      </c>
      <c r="AI26" s="3">
        <v>0.17649999999999999</v>
      </c>
      <c r="AJ26" s="3">
        <v>-3.0000000000000001E-3</v>
      </c>
      <c r="AK26" s="3">
        <v>2.4620000000000002</v>
      </c>
      <c r="AL26" s="3">
        <v>-1E-3</v>
      </c>
      <c r="AM26" s="3">
        <v>0.2</v>
      </c>
      <c r="AN26" s="3">
        <v>20.239999999999998</v>
      </c>
      <c r="AO26" s="3">
        <v>3.08</v>
      </c>
      <c r="AP26" s="3"/>
      <c r="AQ26" s="3">
        <v>0.48499999999999999</v>
      </c>
      <c r="AR26" s="3">
        <v>-1E-3</v>
      </c>
      <c r="AS26" s="3">
        <v>1.47E-2</v>
      </c>
    </row>
    <row r="27" spans="1:45" x14ac:dyDescent="0.25">
      <c r="A27" s="11">
        <v>42521</v>
      </c>
      <c r="B27" s="5">
        <v>21.1</v>
      </c>
      <c r="C27" s="5">
        <v>0.92</v>
      </c>
      <c r="D27" s="5">
        <v>0.98</v>
      </c>
      <c r="E27" s="5">
        <v>7.97</v>
      </c>
      <c r="F27" s="5">
        <v>8</v>
      </c>
      <c r="G27" s="3">
        <f>(0.17+0.16)/2</f>
        <v>0.16500000000000001</v>
      </c>
      <c r="H27" s="1" t="s">
        <v>83</v>
      </c>
      <c r="I27" s="3"/>
      <c r="J27" s="3"/>
      <c r="K27" s="3"/>
      <c r="L27" s="3"/>
      <c r="M27" s="4"/>
      <c r="N27" s="3"/>
      <c r="O27" s="3">
        <v>3.4500000000000003E-2</v>
      </c>
      <c r="P27" s="3">
        <v>-4.0000000000000001E-3</v>
      </c>
      <c r="Q27" s="3">
        <v>3.1300000000000001E-2</v>
      </c>
      <c r="R27" s="3">
        <v>-5.0000000000000001E-3</v>
      </c>
      <c r="S27" s="3">
        <v>26.96</v>
      </c>
      <c r="T27" s="3">
        <v>-2.9999999999999997E-4</v>
      </c>
      <c r="U27" s="3">
        <v>-1E-3</v>
      </c>
      <c r="V27" s="3">
        <v>9.4000000000000004E-3</v>
      </c>
      <c r="W27" s="3">
        <v>2.2700000000000001E-2</v>
      </c>
      <c r="X27" s="3">
        <v>1.3460000000000001</v>
      </c>
      <c r="Y27" s="3">
        <v>5.1999999999999998E-3</v>
      </c>
      <c r="Z27" s="3">
        <v>7.923</v>
      </c>
      <c r="AA27" s="3">
        <v>-1E-3</v>
      </c>
      <c r="AB27" s="3">
        <v>19.239999999999998</v>
      </c>
      <c r="AC27" s="3">
        <v>-0.03</v>
      </c>
      <c r="AD27" s="3">
        <v>-1E-3</v>
      </c>
      <c r="AE27" s="3">
        <v>-0.01</v>
      </c>
      <c r="AF27" s="3">
        <v>0.63400000000000001</v>
      </c>
      <c r="AG27" s="3">
        <v>-2E-3</v>
      </c>
      <c r="AH27" s="3">
        <v>0.15</v>
      </c>
      <c r="AI27" s="3">
        <v>0.1719</v>
      </c>
      <c r="AJ27" s="3">
        <v>-3.0000000000000001E-3</v>
      </c>
      <c r="AK27" s="3">
        <v>2.41</v>
      </c>
      <c r="AL27" s="3">
        <v>-1E-3</v>
      </c>
      <c r="AM27" s="3">
        <v>0.1772</v>
      </c>
      <c r="AN27" s="3">
        <v>18.329999999999998</v>
      </c>
      <c r="AO27" s="3">
        <v>2.81</v>
      </c>
      <c r="AP27" s="3"/>
      <c r="AQ27" s="3">
        <v>0.56399999999999995</v>
      </c>
      <c r="AR27" s="3">
        <v>-1E-3</v>
      </c>
      <c r="AS27" s="3">
        <v>1.6400000000000001E-2</v>
      </c>
    </row>
    <row r="28" spans="1:45" x14ac:dyDescent="0.25">
      <c r="A28" s="11">
        <v>42528</v>
      </c>
      <c r="B28" s="5">
        <v>21.7</v>
      </c>
      <c r="C28" s="5">
        <v>0.56000000000000005</v>
      </c>
      <c r="D28" s="5">
        <v>0.64</v>
      </c>
      <c r="E28" s="5">
        <v>8.1</v>
      </c>
      <c r="F28" s="5">
        <v>8</v>
      </c>
      <c r="G28" s="3">
        <f>(0.12+0.09)/2</f>
        <v>0.105</v>
      </c>
      <c r="H28" s="5" t="s">
        <v>0</v>
      </c>
      <c r="I28" s="2">
        <f>AVERAGE(B103:B115)</f>
        <v>15.046153846153846</v>
      </c>
      <c r="J28" s="3">
        <f t="shared" ref="J28:M28" si="16">AVERAGE(C103:C115)</f>
        <v>0.91615384615384621</v>
      </c>
      <c r="K28" s="3">
        <f t="shared" si="16"/>
        <v>1.0576923076923077</v>
      </c>
      <c r="L28" s="3">
        <f t="shared" si="16"/>
        <v>8.370000000000001</v>
      </c>
      <c r="M28" s="4">
        <f t="shared" si="16"/>
        <v>8.3076923076923084</v>
      </c>
      <c r="N28" s="3">
        <f>AVERAGE(G103:G115)</f>
        <v>0.48269230769230764</v>
      </c>
      <c r="O28" s="3">
        <v>7.3499999999999996E-2</v>
      </c>
      <c r="P28" s="3">
        <v>-4.0000000000000001E-3</v>
      </c>
      <c r="Q28" s="3">
        <v>3.6299999999999999E-2</v>
      </c>
      <c r="R28" s="3">
        <v>-5.0000000000000001E-3</v>
      </c>
      <c r="S28" s="3">
        <v>28.49</v>
      </c>
      <c r="T28" s="3">
        <v>-2.9999999999999997E-4</v>
      </c>
      <c r="U28" s="3">
        <v>-1E-3</v>
      </c>
      <c r="V28" s="3">
        <v>1.6400000000000001E-2</v>
      </c>
      <c r="W28" s="3">
        <v>4.4000000000000003E-3</v>
      </c>
      <c r="X28" s="3">
        <v>1.8220000000000001</v>
      </c>
      <c r="Y28" s="3">
        <v>7.4000000000000003E-3</v>
      </c>
      <c r="Z28" s="3">
        <v>8.4670000000000005</v>
      </c>
      <c r="AA28" s="3">
        <v>-1E-3</v>
      </c>
      <c r="AB28" s="3">
        <v>20.149999999999999</v>
      </c>
      <c r="AC28" s="3">
        <v>-0.03</v>
      </c>
      <c r="AD28" s="3">
        <v>-1E-3</v>
      </c>
      <c r="AE28" s="3">
        <v>-0.01</v>
      </c>
      <c r="AF28" s="3">
        <v>0.56699999999999995</v>
      </c>
      <c r="AG28" s="3">
        <v>-2E-3</v>
      </c>
      <c r="AH28" s="3">
        <v>0.23799999999999999</v>
      </c>
      <c r="AI28" s="3">
        <v>0.18129999999999999</v>
      </c>
      <c r="AJ28" s="3">
        <v>-3.0000000000000001E-3</v>
      </c>
      <c r="AK28" s="3">
        <v>2.387</v>
      </c>
      <c r="AL28" s="3">
        <v>-1E-3</v>
      </c>
      <c r="AM28" s="3">
        <v>0.19980000000000001</v>
      </c>
      <c r="AN28" s="3">
        <v>19.25</v>
      </c>
      <c r="AO28" s="3">
        <v>70.61</v>
      </c>
      <c r="AP28" s="3"/>
      <c r="AQ28" s="3">
        <v>0.48899999999999999</v>
      </c>
      <c r="AR28" s="3">
        <v>-1E-3</v>
      </c>
      <c r="AS28" s="3">
        <v>1.5100000000000001E-2</v>
      </c>
    </row>
    <row r="29" spans="1:45" x14ac:dyDescent="0.25">
      <c r="A29" s="11">
        <v>42535</v>
      </c>
      <c r="B29" s="5">
        <v>23.1</v>
      </c>
      <c r="C29" s="5">
        <v>1.07</v>
      </c>
      <c r="D29" s="5">
        <v>1.1599999999999999</v>
      </c>
      <c r="E29" s="5">
        <v>8.0500000000000007</v>
      </c>
      <c r="F29" s="5">
        <v>9</v>
      </c>
      <c r="G29" s="3">
        <f>(0.12+0.09)/2</f>
        <v>0.105</v>
      </c>
      <c r="H29" s="5" t="s">
        <v>1</v>
      </c>
      <c r="I29" s="2">
        <f>STDEV(B103:B115)</f>
        <v>3.3940181163863876</v>
      </c>
      <c r="J29" s="3">
        <f t="shared" ref="J29:M29" si="17">STDEV(C103:C115)</f>
        <v>0.18168372067682453</v>
      </c>
      <c r="K29" s="3">
        <f t="shared" si="17"/>
        <v>0.18588320016226334</v>
      </c>
      <c r="L29" s="3">
        <f t="shared" si="17"/>
        <v>0.1137980667674105</v>
      </c>
      <c r="M29" s="4">
        <f t="shared" si="17"/>
        <v>1.031553471276482</v>
      </c>
      <c r="N29" s="3">
        <f>STDEV(G103:G115)</f>
        <v>0.78153858772460116</v>
      </c>
      <c r="O29" s="3">
        <v>5.0500000000000003E-2</v>
      </c>
      <c r="P29" s="3">
        <v>-4.0000000000000001E-3</v>
      </c>
      <c r="Q29" s="3">
        <v>4.0099999999999997E-2</v>
      </c>
      <c r="R29" s="3">
        <v>-5.0000000000000001E-3</v>
      </c>
      <c r="S29" s="3">
        <v>29.77</v>
      </c>
      <c r="T29" s="3">
        <v>-2.9999999999999997E-4</v>
      </c>
      <c r="U29" s="3">
        <v>-1E-3</v>
      </c>
      <c r="V29" s="3">
        <v>8.0999999999999996E-3</v>
      </c>
      <c r="W29" s="3">
        <v>4.4999999999999997E-3</v>
      </c>
      <c r="X29" s="3">
        <v>1.994</v>
      </c>
      <c r="Y29" s="3">
        <v>-5.0000000000000001E-3</v>
      </c>
      <c r="Z29" s="3">
        <v>9.2219999999999995</v>
      </c>
      <c r="AA29" s="3">
        <v>1E-3</v>
      </c>
      <c r="AB29" s="3">
        <v>23.84</v>
      </c>
      <c r="AC29" s="3">
        <v>-0.03</v>
      </c>
      <c r="AD29" s="3">
        <v>1.2999999999999999E-3</v>
      </c>
      <c r="AE29" s="3">
        <v>-0.01</v>
      </c>
      <c r="AF29" s="3">
        <v>0.71399999999999997</v>
      </c>
      <c r="AG29" s="3">
        <v>-2E-3</v>
      </c>
      <c r="AH29" s="3">
        <v>0.16500000000000001</v>
      </c>
      <c r="AI29" s="3">
        <v>0.17960000000000001</v>
      </c>
      <c r="AJ29" s="3">
        <v>-3.0000000000000001E-3</v>
      </c>
      <c r="AK29" s="3">
        <v>2.085</v>
      </c>
      <c r="AL29" s="3">
        <v>-1E-3</v>
      </c>
      <c r="AM29" s="3">
        <v>0.22109999999999999</v>
      </c>
      <c r="AN29" s="3">
        <v>21.3</v>
      </c>
      <c r="AO29" s="3">
        <v>78.849999999999994</v>
      </c>
      <c r="AP29" s="3"/>
      <c r="AQ29" s="3">
        <v>0.61199999999999999</v>
      </c>
      <c r="AR29" s="3">
        <v>-1E-3</v>
      </c>
      <c r="AS29" s="3">
        <v>1.7600000000000001E-2</v>
      </c>
    </row>
    <row r="30" spans="1:45" x14ac:dyDescent="0.25">
      <c r="A30" s="11">
        <v>42542</v>
      </c>
      <c r="B30" s="5">
        <v>23.8</v>
      </c>
      <c r="C30" s="5">
        <v>0.88</v>
      </c>
      <c r="D30" s="5">
        <v>1</v>
      </c>
      <c r="E30" s="5">
        <v>8.26</v>
      </c>
      <c r="F30" s="5">
        <v>10</v>
      </c>
      <c r="G30" s="3">
        <f>(0.13+0.11)/2</f>
        <v>0.12</v>
      </c>
      <c r="H30" s="1" t="s">
        <v>84</v>
      </c>
      <c r="I30" s="3"/>
      <c r="J30" s="3"/>
      <c r="K30" s="3"/>
      <c r="L30" s="3"/>
      <c r="M30" s="4"/>
      <c r="N30" s="3"/>
      <c r="O30" s="3">
        <v>8.1000000000000003E-2</v>
      </c>
      <c r="P30" s="3">
        <v>-4.0000000000000001E-3</v>
      </c>
      <c r="Q30" s="3">
        <v>4.1500000000000002E-2</v>
      </c>
      <c r="R30" s="3">
        <v>-5.0000000000000001E-3</v>
      </c>
      <c r="S30" s="3">
        <v>29.63</v>
      </c>
      <c r="T30" s="3">
        <v>-2.9999999999999997E-4</v>
      </c>
      <c r="U30" s="3">
        <v>-1E-3</v>
      </c>
      <c r="V30" s="3">
        <v>7.9000000000000008E-3</v>
      </c>
      <c r="W30" s="3">
        <v>7.7000000000000002E-3</v>
      </c>
      <c r="X30" s="3">
        <v>2.0379999999999998</v>
      </c>
      <c r="Y30" s="3">
        <v>-5.0000000000000001E-3</v>
      </c>
      <c r="Z30" s="3">
        <v>9.4039999999999999</v>
      </c>
      <c r="AA30" s="3">
        <v>-1E-3</v>
      </c>
      <c r="AB30" s="3">
        <v>23.61</v>
      </c>
      <c r="AC30" s="3">
        <v>-0.03</v>
      </c>
      <c r="AD30" s="3">
        <v>-1E-3</v>
      </c>
      <c r="AE30" s="3">
        <v>-0.01</v>
      </c>
      <c r="AF30" s="3">
        <v>0.63100000000000001</v>
      </c>
      <c r="AG30" s="3">
        <v>-2E-3</v>
      </c>
      <c r="AH30" s="3">
        <v>0.185</v>
      </c>
      <c r="AI30" s="3">
        <v>0.18010000000000001</v>
      </c>
      <c r="AJ30" s="3">
        <v>-3.0000000000000001E-3</v>
      </c>
      <c r="AK30" s="3">
        <v>1.849</v>
      </c>
      <c r="AL30" s="3">
        <v>-1E-3</v>
      </c>
      <c r="AM30" s="3">
        <v>0.24079999999999999</v>
      </c>
      <c r="AN30" s="3">
        <v>21.52</v>
      </c>
      <c r="AO30" s="3">
        <v>83.42</v>
      </c>
      <c r="AP30" s="3"/>
      <c r="AQ30" s="3">
        <v>0.61899999999999999</v>
      </c>
      <c r="AR30" s="3">
        <v>-1E-3</v>
      </c>
      <c r="AS30" s="3">
        <v>1.1900000000000001E-2</v>
      </c>
    </row>
    <row r="31" spans="1:45" x14ac:dyDescent="0.25">
      <c r="A31" s="11">
        <v>42549</v>
      </c>
      <c r="B31" s="5">
        <v>23.3</v>
      </c>
      <c r="C31" s="5">
        <v>1.02</v>
      </c>
      <c r="D31" s="5">
        <v>1.0900000000000001</v>
      </c>
      <c r="E31" s="5">
        <v>8.27</v>
      </c>
      <c r="F31" s="5">
        <v>9</v>
      </c>
      <c r="G31" s="3">
        <f>(0.11+0.11)/2</f>
        <v>0.11</v>
      </c>
      <c r="H31" s="5" t="s">
        <v>0</v>
      </c>
      <c r="I31" s="2">
        <f>AVERAGE(B116:B128)</f>
        <v>19.346153846153847</v>
      </c>
      <c r="J31" s="3">
        <f t="shared" ref="J31:M31" si="18">AVERAGE(C116:C128)</f>
        <v>0.9307692307692309</v>
      </c>
      <c r="K31" s="3">
        <f t="shared" si="18"/>
        <v>1.0515384615384615</v>
      </c>
      <c r="L31" s="3">
        <f t="shared" si="18"/>
        <v>8.2423076923076923</v>
      </c>
      <c r="M31" s="4">
        <f t="shared" si="18"/>
        <v>7.1538461538461542</v>
      </c>
      <c r="N31" s="3">
        <f>AVERAGE(G116:G128)</f>
        <v>0.75346153846153863</v>
      </c>
      <c r="O31" s="3">
        <v>5.7700000000000001E-2</v>
      </c>
      <c r="P31" s="3">
        <v>-4.0000000000000001E-3</v>
      </c>
      <c r="Q31" s="3">
        <v>4.3900000000000002E-2</v>
      </c>
      <c r="R31" s="3">
        <v>-5.0000000000000001E-3</v>
      </c>
      <c r="S31" s="3">
        <v>31.03</v>
      </c>
      <c r="T31" s="3">
        <v>-2.9999999999999997E-4</v>
      </c>
      <c r="U31" s="3">
        <v>-1E-3</v>
      </c>
      <c r="V31" s="3">
        <v>1.01E-2</v>
      </c>
      <c r="W31" s="3">
        <v>6.8999999999999999E-3</v>
      </c>
      <c r="X31" s="3">
        <v>2.2160000000000002</v>
      </c>
      <c r="Y31" s="3">
        <v>-5.0000000000000001E-3</v>
      </c>
      <c r="Z31" s="3">
        <v>9.984</v>
      </c>
      <c r="AA31" s="3">
        <v>-1E-3</v>
      </c>
      <c r="AB31" s="3">
        <v>27.17</v>
      </c>
      <c r="AC31" s="3">
        <v>-0.03</v>
      </c>
      <c r="AD31" s="3">
        <v>1.1999999999999999E-3</v>
      </c>
      <c r="AE31" s="3">
        <v>-0.01</v>
      </c>
      <c r="AF31" s="3">
        <v>0.60399999999999998</v>
      </c>
      <c r="AG31" s="3">
        <v>-2E-3</v>
      </c>
      <c r="AH31" s="3">
        <v>0.186</v>
      </c>
      <c r="AI31" s="3">
        <v>0.18160000000000001</v>
      </c>
      <c r="AJ31" s="3">
        <v>-3.0000000000000001E-3</v>
      </c>
      <c r="AK31" s="3">
        <v>1.8420000000000001</v>
      </c>
      <c r="AL31" s="3">
        <v>-1E-3</v>
      </c>
      <c r="AM31" s="3">
        <v>0.23519999999999999</v>
      </c>
      <c r="AN31" s="3">
        <v>22.16</v>
      </c>
      <c r="AO31" s="3">
        <v>78.13</v>
      </c>
      <c r="AP31" s="3"/>
      <c r="AQ31" s="3">
        <v>0.57599999999999996</v>
      </c>
      <c r="AR31" s="3">
        <v>-1E-3</v>
      </c>
      <c r="AS31" s="3">
        <v>1.49E-2</v>
      </c>
    </row>
    <row r="32" spans="1:45" x14ac:dyDescent="0.25">
      <c r="A32" s="11">
        <v>42556</v>
      </c>
      <c r="B32" s="5">
        <v>23</v>
      </c>
      <c r="C32" s="5">
        <v>0.44</v>
      </c>
      <c r="D32" s="5">
        <v>0.55000000000000004</v>
      </c>
      <c r="E32" s="5">
        <v>8.34</v>
      </c>
      <c r="F32" s="5">
        <v>8</v>
      </c>
      <c r="G32" s="3">
        <f>(0.13+0.21)/2</f>
        <v>0.16999999999999998</v>
      </c>
      <c r="H32" s="5" t="s">
        <v>1</v>
      </c>
      <c r="I32" s="2">
        <f>STDEV(B116:B128)</f>
        <v>1.650563229433812</v>
      </c>
      <c r="J32" s="3">
        <f t="shared" ref="J32:M32" si="19">STDEV(C116:C128)</f>
        <v>8.5679785486575774E-2</v>
      </c>
      <c r="K32" s="3">
        <f t="shared" si="19"/>
        <v>9.3170645756961601E-2</v>
      </c>
      <c r="L32" s="3">
        <f t="shared" si="19"/>
        <v>0.14277919118659232</v>
      </c>
      <c r="M32" s="4">
        <f t="shared" si="19"/>
        <v>0.3755338080994054</v>
      </c>
      <c r="N32" s="3">
        <f>STDEV(G116:G128)</f>
        <v>1.9433909203324917</v>
      </c>
      <c r="O32" s="3">
        <v>7.7799999999999994E-2</v>
      </c>
      <c r="P32" s="3">
        <v>-4.0000000000000001E-3</v>
      </c>
      <c r="Q32" s="3">
        <v>3.6499999999999998E-2</v>
      </c>
      <c r="R32" s="3">
        <v>-5.0000000000000001E-3</v>
      </c>
      <c r="S32" s="3">
        <v>27.71</v>
      </c>
      <c r="T32" s="3">
        <v>-2.9999999999999997E-4</v>
      </c>
      <c r="U32" s="3">
        <v>-1E-3</v>
      </c>
      <c r="V32" s="3">
        <v>1.04E-2</v>
      </c>
      <c r="W32" s="3">
        <v>4.0099999999999997E-2</v>
      </c>
      <c r="X32" s="3">
        <v>2.0840000000000001</v>
      </c>
      <c r="Y32" s="3">
        <v>-5.0000000000000001E-3</v>
      </c>
      <c r="Z32" s="3">
        <v>7.8360000000000003</v>
      </c>
      <c r="AA32" s="3">
        <v>-1E-3</v>
      </c>
      <c r="AB32" s="3">
        <v>21.1</v>
      </c>
      <c r="AC32" s="3">
        <v>-0.03</v>
      </c>
      <c r="AD32" s="3">
        <v>-1E-3</v>
      </c>
      <c r="AE32" s="3">
        <v>-0.01</v>
      </c>
      <c r="AF32" s="3">
        <v>0.76200000000000001</v>
      </c>
      <c r="AG32" s="3">
        <v>-2E-3</v>
      </c>
      <c r="AH32" s="3">
        <v>0.317</v>
      </c>
      <c r="AI32" s="3">
        <v>0.18279999999999999</v>
      </c>
      <c r="AJ32" s="3">
        <v>-3.0000000000000001E-3</v>
      </c>
      <c r="AK32" s="3">
        <v>2.02</v>
      </c>
      <c r="AL32" s="3">
        <v>-1E-3</v>
      </c>
      <c r="AM32" s="3">
        <v>0.18729999999999999</v>
      </c>
      <c r="AN32" s="3">
        <v>19.010000000000002</v>
      </c>
      <c r="AO32" s="3">
        <v>66.27</v>
      </c>
      <c r="AP32" s="3"/>
      <c r="AQ32" s="3">
        <v>0.51300000000000001</v>
      </c>
      <c r="AR32" s="3">
        <v>-1E-3</v>
      </c>
      <c r="AS32" s="3">
        <v>1.34E-2</v>
      </c>
    </row>
    <row r="33" spans="1:45" x14ac:dyDescent="0.25">
      <c r="A33" s="11">
        <v>42563</v>
      </c>
      <c r="B33" s="5">
        <v>23.9</v>
      </c>
      <c r="C33" s="5">
        <v>1.21</v>
      </c>
      <c r="D33" s="5">
        <v>1.3</v>
      </c>
      <c r="E33" s="5">
        <v>8.24</v>
      </c>
      <c r="F33" s="5">
        <v>8</v>
      </c>
      <c r="G33" s="3">
        <f>(0.15+0.13)/2</f>
        <v>0.14000000000000001</v>
      </c>
      <c r="H33" s="1" t="s">
        <v>85</v>
      </c>
      <c r="I33" s="3"/>
      <c r="J33" s="3"/>
      <c r="K33" s="3"/>
      <c r="L33" s="3"/>
      <c r="M33" s="4"/>
      <c r="N33" s="3"/>
      <c r="O33" s="3">
        <v>3.9399999999999998E-2</v>
      </c>
      <c r="P33" s="3">
        <v>-4.0000000000000001E-3</v>
      </c>
      <c r="Q33" s="3">
        <v>3.9E-2</v>
      </c>
      <c r="R33" s="3">
        <v>-5.0000000000000001E-3</v>
      </c>
      <c r="S33" s="3">
        <v>23.86</v>
      </c>
      <c r="T33" s="3">
        <v>-2.9999999999999997E-4</v>
      </c>
      <c r="U33" s="3">
        <v>-1E-3</v>
      </c>
      <c r="V33" s="3">
        <v>3.7000000000000002E-3</v>
      </c>
      <c r="W33" s="3">
        <v>9.4000000000000004E-3</v>
      </c>
      <c r="X33" s="3">
        <v>2.008</v>
      </c>
      <c r="Y33" s="3">
        <v>-5.0000000000000001E-3</v>
      </c>
      <c r="Z33" s="3">
        <v>6.7160000000000002</v>
      </c>
      <c r="AA33" s="3">
        <v>-1E-3</v>
      </c>
      <c r="AB33" s="3">
        <v>16.86</v>
      </c>
      <c r="AC33" s="3">
        <v>-0.03</v>
      </c>
      <c r="AD33" s="3">
        <v>-1E-3</v>
      </c>
      <c r="AE33" s="3">
        <v>1.2999999999999999E-2</v>
      </c>
      <c r="AF33" s="3">
        <v>0.91300000000000003</v>
      </c>
      <c r="AG33" s="3">
        <v>-2E-3</v>
      </c>
      <c r="AH33" s="3">
        <v>0.16500000000000001</v>
      </c>
      <c r="AI33" s="3">
        <v>0.18090000000000001</v>
      </c>
      <c r="AJ33" s="3">
        <v>-3.0000000000000001E-3</v>
      </c>
      <c r="AK33" s="3">
        <v>2.3159999999999998</v>
      </c>
      <c r="AL33" s="3">
        <v>-1E-3</v>
      </c>
      <c r="AM33" s="3">
        <v>0.17080000000000001</v>
      </c>
      <c r="AN33" s="3">
        <v>15.4</v>
      </c>
      <c r="AO33" s="3">
        <v>62.74</v>
      </c>
      <c r="AP33" s="3"/>
      <c r="AQ33" s="3">
        <v>0.41799999999999998</v>
      </c>
      <c r="AR33" s="3">
        <v>-1E-3</v>
      </c>
      <c r="AS33" s="3">
        <v>1.21E-2</v>
      </c>
    </row>
    <row r="34" spans="1:45" x14ac:dyDescent="0.25">
      <c r="A34" s="11">
        <v>42570</v>
      </c>
      <c r="B34" s="5">
        <v>22</v>
      </c>
      <c r="C34" s="5">
        <v>0.85</v>
      </c>
      <c r="D34" s="5">
        <v>1</v>
      </c>
      <c r="E34" s="5">
        <v>8.44</v>
      </c>
      <c r="F34" s="5">
        <v>9</v>
      </c>
      <c r="G34" s="3">
        <f>(0.58+0.49)/2</f>
        <v>0.53499999999999992</v>
      </c>
      <c r="H34" s="5" t="s">
        <v>0</v>
      </c>
      <c r="I34" s="2">
        <f>AVERAGE(B129:B132)</f>
        <v>22.875</v>
      </c>
      <c r="J34" s="3">
        <f t="shared" ref="J34:M34" si="20">AVERAGE(C129:C132)</f>
        <v>1.0225</v>
      </c>
      <c r="K34" s="3">
        <f t="shared" si="20"/>
        <v>1.1174999999999999</v>
      </c>
      <c r="L34" s="3">
        <f t="shared" si="20"/>
        <v>8.4050000000000011</v>
      </c>
      <c r="M34" s="4">
        <f t="shared" si="20"/>
        <v>8</v>
      </c>
      <c r="N34" s="3">
        <f>AVERAGE(G129:G132)</f>
        <v>0.23625000000000002</v>
      </c>
      <c r="O34" s="3">
        <v>9.1300000000000006E-2</v>
      </c>
      <c r="P34" s="3">
        <v>-4.0000000000000001E-3</v>
      </c>
      <c r="Q34" s="3">
        <v>4.4200000000000003E-2</v>
      </c>
      <c r="R34" s="3">
        <v>-5.0000000000000001E-3</v>
      </c>
      <c r="S34" s="3">
        <v>27.98</v>
      </c>
      <c r="T34" s="3">
        <v>-2.9999999999999997E-4</v>
      </c>
      <c r="U34" s="3">
        <v>-1E-3</v>
      </c>
      <c r="V34" s="3">
        <v>1.6400000000000001E-2</v>
      </c>
      <c r="W34" s="3">
        <v>4.2999999999999997E-2</v>
      </c>
      <c r="X34" s="3">
        <v>2.3119999999999998</v>
      </c>
      <c r="Y34" s="3">
        <v>-5.0000000000000001E-3</v>
      </c>
      <c r="Z34" s="3">
        <v>8.6630000000000003</v>
      </c>
      <c r="AA34" s="3">
        <v>-1E-3</v>
      </c>
      <c r="AB34" s="3">
        <v>24.17</v>
      </c>
      <c r="AC34" s="3">
        <v>-0.03</v>
      </c>
      <c r="AD34" s="3">
        <v>1E-3</v>
      </c>
      <c r="AE34" s="3">
        <v>-0.01</v>
      </c>
      <c r="AF34" s="3">
        <v>0.83199999999999996</v>
      </c>
      <c r="AG34" s="3">
        <v>2.7000000000000001E-3</v>
      </c>
      <c r="AH34" s="3">
        <v>0.25700000000000001</v>
      </c>
      <c r="AI34" s="3">
        <v>0.19139999999999999</v>
      </c>
      <c r="AJ34" s="3">
        <v>-3.0000000000000001E-3</v>
      </c>
      <c r="AK34" s="3">
        <v>2.407</v>
      </c>
      <c r="AL34" s="3">
        <v>-1E-3</v>
      </c>
      <c r="AM34" s="3">
        <v>0.2031</v>
      </c>
      <c r="AN34" s="3">
        <v>20.21</v>
      </c>
      <c r="AO34" s="3">
        <v>70.87</v>
      </c>
      <c r="AP34" s="3"/>
      <c r="AQ34" s="3"/>
      <c r="AR34" s="3">
        <v>-1E-3</v>
      </c>
      <c r="AS34" s="3">
        <v>1.5599999999999999E-2</v>
      </c>
    </row>
    <row r="35" spans="1:45" x14ac:dyDescent="0.25">
      <c r="A35" s="11">
        <v>42577</v>
      </c>
      <c r="B35" s="5">
        <v>23</v>
      </c>
      <c r="C35" s="5">
        <v>1.1299999999999999</v>
      </c>
      <c r="D35" s="5">
        <v>1.18</v>
      </c>
      <c r="E35" s="5">
        <v>8.24</v>
      </c>
      <c r="F35" s="5">
        <v>9</v>
      </c>
      <c r="H35" s="5" t="s">
        <v>1</v>
      </c>
      <c r="I35" s="2">
        <f>STDEV(B129:B132)</f>
        <v>0.25</v>
      </c>
      <c r="J35" s="3">
        <f t="shared" ref="J35:M35" si="21">STDEV(C129:C132)</f>
        <v>5.9090326337452835E-2</v>
      </c>
      <c r="K35" s="3">
        <f t="shared" si="21"/>
        <v>7.1355915428692102E-2</v>
      </c>
      <c r="L35" s="3">
        <f t="shared" si="21"/>
        <v>0.15110702608857526</v>
      </c>
      <c r="M35" s="4">
        <f t="shared" si="21"/>
        <v>0.81649658092772603</v>
      </c>
      <c r="N35" s="3">
        <f>STDEV(G129:G132)</f>
        <v>5.0723925978444086E-2</v>
      </c>
      <c r="O35" s="3">
        <v>7.3999999999999996E-2</v>
      </c>
      <c r="P35" s="3">
        <v>-4.0000000000000001E-3</v>
      </c>
      <c r="Q35" s="3">
        <v>4.9500000000000002E-2</v>
      </c>
      <c r="R35" s="3">
        <v>-5.0000000000000001E-3</v>
      </c>
      <c r="S35" s="3">
        <v>28.96</v>
      </c>
      <c r="T35" s="3">
        <v>-2.9999999999999997E-4</v>
      </c>
      <c r="U35" s="3">
        <v>-1E-3</v>
      </c>
      <c r="V35" s="3">
        <v>8.6999999999999994E-3</v>
      </c>
      <c r="W35" s="3">
        <v>6.1999999999999998E-3</v>
      </c>
      <c r="X35" s="3">
        <v>2.4889999999999999</v>
      </c>
      <c r="Y35" s="3">
        <v>1.03E-2</v>
      </c>
      <c r="Z35" s="3">
        <v>9.891</v>
      </c>
      <c r="AA35" s="3">
        <v>-1E-3</v>
      </c>
      <c r="AB35" s="3">
        <v>25.99</v>
      </c>
      <c r="AC35" s="3"/>
      <c r="AD35" s="3">
        <v>1.1000000000000001E-3</v>
      </c>
      <c r="AE35" s="3"/>
      <c r="AF35" s="3"/>
      <c r="AG35" s="3">
        <v>-2E-3</v>
      </c>
      <c r="AH35" s="3"/>
      <c r="AI35" s="3">
        <v>0.18029999999999999</v>
      </c>
      <c r="AJ35" s="3">
        <v>-3.0000000000000001E-3</v>
      </c>
      <c r="AK35" s="3">
        <v>2.359</v>
      </c>
      <c r="AL35" s="3">
        <v>-1E-3</v>
      </c>
      <c r="AM35" s="3">
        <v>0.2296</v>
      </c>
      <c r="AN35" s="3">
        <v>23.05</v>
      </c>
      <c r="AO35" s="3"/>
      <c r="AP35" s="3"/>
      <c r="AQ35" s="3"/>
      <c r="AR35" s="3">
        <v>-1E-3</v>
      </c>
      <c r="AS35" s="3">
        <v>1.43E-2</v>
      </c>
    </row>
    <row r="36" spans="1:45" x14ac:dyDescent="0.25">
      <c r="A36" s="11">
        <v>42584</v>
      </c>
      <c r="B36" s="5">
        <v>23.7</v>
      </c>
      <c r="C36" s="5">
        <v>1.06</v>
      </c>
      <c r="D36" s="5">
        <v>1.1499999999999999</v>
      </c>
      <c r="E36" s="5">
        <v>8.4700000000000006</v>
      </c>
      <c r="F36" s="5">
        <v>9</v>
      </c>
      <c r="G36" s="3">
        <f>(0.2+0.18)/2</f>
        <v>0.19</v>
      </c>
      <c r="H36" s="3"/>
      <c r="I36" s="3"/>
      <c r="J36" s="3"/>
      <c r="K36" s="3"/>
      <c r="L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>
        <v>3.1E-2</v>
      </c>
      <c r="AD36" s="3"/>
      <c r="AE36" s="3">
        <v>-0.01</v>
      </c>
      <c r="AF36" s="3">
        <v>0.73599999999999999</v>
      </c>
      <c r="AG36" s="3"/>
      <c r="AH36" s="3">
        <v>0.20599999999999999</v>
      </c>
      <c r="AI36" s="3"/>
      <c r="AJ36" s="3"/>
      <c r="AK36" s="3"/>
      <c r="AL36" s="3"/>
      <c r="AM36" s="3"/>
      <c r="AN36" s="3"/>
      <c r="AO36" s="3">
        <v>75.989999999999995</v>
      </c>
      <c r="AP36" s="3"/>
      <c r="AQ36" s="3"/>
      <c r="AR36" s="3"/>
      <c r="AS36" s="3"/>
    </row>
    <row r="37" spans="1:45" x14ac:dyDescent="0.25">
      <c r="A37" s="11">
        <v>42591</v>
      </c>
      <c r="B37" s="5">
        <v>25.2</v>
      </c>
      <c r="C37" s="5">
        <v>1.33</v>
      </c>
      <c r="D37" s="5">
        <v>1.4</v>
      </c>
      <c r="E37" s="5">
        <v>8.3699999999999992</v>
      </c>
      <c r="F37" s="5">
        <v>11</v>
      </c>
      <c r="G37" s="3">
        <f>(1.75+1.72)/2</f>
        <v>1.7349999999999999</v>
      </c>
      <c r="H37" s="3"/>
      <c r="I37" s="3"/>
      <c r="J37" s="3"/>
      <c r="K37" s="3"/>
      <c r="L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>
        <v>0.30599999999999999</v>
      </c>
      <c r="AR37" s="3"/>
      <c r="AS37" s="3"/>
    </row>
    <row r="38" spans="1:45" x14ac:dyDescent="0.25">
      <c r="A38" s="11">
        <v>42598</v>
      </c>
      <c r="B38" s="5">
        <v>25.2</v>
      </c>
      <c r="C38" s="5">
        <v>1.3</v>
      </c>
      <c r="D38" s="5">
        <v>1.4</v>
      </c>
      <c r="E38" s="5">
        <v>8.34</v>
      </c>
      <c r="F38" s="5">
        <v>11</v>
      </c>
      <c r="G38" s="3">
        <f>(0.19+0.2)/2</f>
        <v>0.19500000000000001</v>
      </c>
      <c r="H38" s="3"/>
      <c r="I38" s="3"/>
      <c r="J38" s="3"/>
      <c r="K38" s="3"/>
      <c r="L38" s="3"/>
      <c r="O38" s="3">
        <v>6.1400000000000003E-2</v>
      </c>
      <c r="P38" s="3">
        <v>-4.0000000000000001E-3</v>
      </c>
      <c r="Q38" s="3">
        <v>4.1000000000000002E-2</v>
      </c>
      <c r="R38" s="3">
        <v>-5.0000000000000001E-3</v>
      </c>
      <c r="S38" s="3">
        <v>27.25</v>
      </c>
      <c r="T38" s="3">
        <v>-2.9999999999999997E-4</v>
      </c>
      <c r="U38" s="3">
        <v>-1E-3</v>
      </c>
      <c r="V38" s="3">
        <v>1.3100000000000001E-2</v>
      </c>
      <c r="W38" s="3">
        <v>1.5599999999999999E-2</v>
      </c>
      <c r="X38" s="3">
        <v>2.5129999999999999</v>
      </c>
      <c r="Y38" s="3">
        <v>8.6E-3</v>
      </c>
      <c r="Z38" s="3">
        <v>9.1270000000000007</v>
      </c>
      <c r="AA38" s="3">
        <v>1.1999999999999999E-3</v>
      </c>
      <c r="AB38" s="3">
        <v>24.11</v>
      </c>
      <c r="AC38" s="3">
        <v>-0.03</v>
      </c>
      <c r="AD38" s="3">
        <v>1.1999999999999999E-3</v>
      </c>
      <c r="AE38" s="3">
        <v>-0.01</v>
      </c>
      <c r="AF38" s="3">
        <v>0.66400000000000003</v>
      </c>
      <c r="AG38" s="3">
        <v>-2E-3</v>
      </c>
      <c r="AH38" s="3">
        <v>0.21099999999999999</v>
      </c>
      <c r="AI38" s="3">
        <v>0.1676</v>
      </c>
      <c r="AJ38" s="3">
        <v>-3.0000000000000001E-3</v>
      </c>
      <c r="AK38" s="3">
        <v>1.9950000000000001</v>
      </c>
      <c r="AL38" s="3">
        <v>-1E-3</v>
      </c>
      <c r="AM38" s="3">
        <v>0.22159999999999999</v>
      </c>
      <c r="AN38" s="3">
        <v>20.010000000000002</v>
      </c>
      <c r="AO38" s="3">
        <v>79.31</v>
      </c>
      <c r="AP38" s="3"/>
      <c r="AQ38" s="3">
        <v>-0.1</v>
      </c>
      <c r="AR38" s="3">
        <v>-1E-3</v>
      </c>
      <c r="AS38" s="3">
        <v>1.5800000000000002E-2</v>
      </c>
    </row>
    <row r="39" spans="1:45" x14ac:dyDescent="0.25">
      <c r="A39" s="11">
        <v>42605</v>
      </c>
      <c r="B39" s="5">
        <v>23</v>
      </c>
      <c r="C39" s="5">
        <v>1.19</v>
      </c>
      <c r="D39" s="5">
        <v>1.28</v>
      </c>
      <c r="E39" s="5">
        <v>8.41</v>
      </c>
      <c r="F39" s="5">
        <v>11</v>
      </c>
      <c r="G39" s="3">
        <f>(0.1+0.18)/2</f>
        <v>0.14000000000000001</v>
      </c>
      <c r="H39" s="3"/>
      <c r="I39" s="3"/>
      <c r="J39" s="3"/>
      <c r="K39" s="3"/>
      <c r="L39" s="3"/>
      <c r="O39" s="3">
        <v>5.2299999999999999E-2</v>
      </c>
      <c r="P39" s="3">
        <v>-4.0000000000000001E-3</v>
      </c>
      <c r="Q39" s="3">
        <v>5.2499999999999998E-2</v>
      </c>
      <c r="R39" s="3">
        <v>-5.0000000000000001E-3</v>
      </c>
      <c r="S39" s="3">
        <v>33.270000000000003</v>
      </c>
      <c r="T39" s="3">
        <v>-2.9999999999999997E-4</v>
      </c>
      <c r="U39" s="3">
        <v>-1E-3</v>
      </c>
      <c r="V39" s="3">
        <v>1.24E-2</v>
      </c>
      <c r="W39" s="3">
        <v>0.32569999999999999</v>
      </c>
      <c r="X39" s="3">
        <v>2.9510000000000001</v>
      </c>
      <c r="Y39" s="3">
        <v>-5.0000000000000001E-3</v>
      </c>
      <c r="Z39" s="3">
        <v>10.84</v>
      </c>
      <c r="AA39" s="3">
        <v>3.5499999999999997E-2</v>
      </c>
      <c r="AB39" s="3">
        <v>31.16</v>
      </c>
      <c r="AC39" s="3">
        <v>-0.03</v>
      </c>
      <c r="AD39" s="3">
        <v>-1E-3</v>
      </c>
      <c r="AE39" s="3">
        <v>-0.01</v>
      </c>
      <c r="AF39" s="3">
        <v>0.625</v>
      </c>
      <c r="AG39" s="3">
        <v>-2E-3</v>
      </c>
      <c r="AH39" s="3">
        <v>0.152</v>
      </c>
      <c r="AI39" s="3">
        <v>0.1983</v>
      </c>
      <c r="AJ39" s="3">
        <v>-3.0000000000000001E-3</v>
      </c>
      <c r="AK39" s="3">
        <v>2.2189999999999999</v>
      </c>
      <c r="AL39" s="3">
        <v>-1E-3</v>
      </c>
      <c r="AM39" s="3">
        <v>0.21609999999999999</v>
      </c>
      <c r="AN39" s="3">
        <v>24.14</v>
      </c>
      <c r="AO39" s="3">
        <v>78.7</v>
      </c>
      <c r="AP39" s="3"/>
      <c r="AQ39" s="3">
        <v>0.30299999999999999</v>
      </c>
      <c r="AR39" s="3">
        <v>-1E-3</v>
      </c>
      <c r="AS39" s="3">
        <v>3.3399999999999999E-2</v>
      </c>
    </row>
    <row r="40" spans="1:45" x14ac:dyDescent="0.25">
      <c r="A40" s="11">
        <v>42612</v>
      </c>
      <c r="B40" s="5">
        <v>22.5</v>
      </c>
      <c r="C40" s="5">
        <v>0.95</v>
      </c>
      <c r="D40" s="5">
        <v>0.99</v>
      </c>
      <c r="E40" s="5">
        <v>8.14</v>
      </c>
      <c r="F40" s="5">
        <v>11</v>
      </c>
      <c r="G40" s="3">
        <f>(0.11+0.11)/2</f>
        <v>0.11</v>
      </c>
      <c r="H40" s="3"/>
      <c r="I40" s="3"/>
      <c r="J40" s="3"/>
      <c r="K40" s="3"/>
      <c r="L40" s="3"/>
      <c r="O40" s="3">
        <v>0.14000000000000001</v>
      </c>
      <c r="P40" s="3">
        <v>-4.0000000000000001E-3</v>
      </c>
      <c r="Q40" s="3">
        <v>5.3699999999999998E-2</v>
      </c>
      <c r="R40" s="3">
        <v>-5.0000000000000001E-3</v>
      </c>
      <c r="S40" s="3">
        <v>33.06</v>
      </c>
      <c r="T40" s="3">
        <v>-2.9999999999999997E-4</v>
      </c>
      <c r="U40" s="3">
        <v>-1E-3</v>
      </c>
      <c r="V40" s="3">
        <v>5.0000000000000001E-3</v>
      </c>
      <c r="W40" s="3">
        <v>1.6799999999999999E-2</v>
      </c>
      <c r="X40" s="3">
        <v>2.6840000000000002</v>
      </c>
      <c r="Y40" s="3">
        <v>8.6E-3</v>
      </c>
      <c r="Z40" s="3">
        <v>10.66</v>
      </c>
      <c r="AA40" s="3">
        <v>1.2999999999999999E-3</v>
      </c>
      <c r="AB40" s="3">
        <v>29.5</v>
      </c>
      <c r="AC40" s="3">
        <v>-0.03</v>
      </c>
      <c r="AD40" s="3">
        <v>1.1999999999999999E-3</v>
      </c>
      <c r="AE40" s="3">
        <v>-0.01</v>
      </c>
      <c r="AF40" s="3">
        <v>0.623</v>
      </c>
      <c r="AG40" s="3">
        <v>-2E-3</v>
      </c>
      <c r="AH40" s="3">
        <v>0.16600000000000001</v>
      </c>
      <c r="AI40" s="3">
        <v>0.16320000000000001</v>
      </c>
      <c r="AJ40" s="3">
        <v>-3.0000000000000001E-3</v>
      </c>
      <c r="AK40" s="3">
        <v>1.028</v>
      </c>
      <c r="AL40" s="3">
        <v>-1E-3</v>
      </c>
      <c r="AM40" s="3">
        <v>0.28660000000000002</v>
      </c>
      <c r="AN40" s="3">
        <v>27.31</v>
      </c>
      <c r="AO40" s="3">
        <v>85.57</v>
      </c>
      <c r="AP40" s="3"/>
      <c r="AQ40" s="3">
        <v>0.34399999999999997</v>
      </c>
      <c r="AR40" s="3">
        <v>-1E-3</v>
      </c>
      <c r="AS40" s="3">
        <v>6.1499999999999999E-2</v>
      </c>
    </row>
    <row r="41" spans="1:45" x14ac:dyDescent="0.25">
      <c r="A41" s="11">
        <v>42619</v>
      </c>
      <c r="B41" s="5">
        <v>22</v>
      </c>
      <c r="C41" s="5">
        <v>1.26</v>
      </c>
      <c r="D41" s="5">
        <v>1.37</v>
      </c>
      <c r="E41" s="5">
        <v>8.4499999999999993</v>
      </c>
      <c r="F41" s="5">
        <v>10</v>
      </c>
      <c r="G41" s="3">
        <f>(0.48+0.38)/2</f>
        <v>0.43</v>
      </c>
      <c r="H41" s="3"/>
      <c r="I41" s="3"/>
      <c r="J41" s="3"/>
      <c r="K41" s="3"/>
      <c r="L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>
        <v>-0.03</v>
      </c>
      <c r="AD41" s="3"/>
      <c r="AE41" s="3">
        <v>-0.01</v>
      </c>
      <c r="AF41" s="3">
        <v>0.53400000000000003</v>
      </c>
      <c r="AG41" s="3"/>
      <c r="AH41" s="3">
        <v>0.156</v>
      </c>
      <c r="AI41" s="3"/>
      <c r="AJ41" s="3"/>
      <c r="AK41" s="3"/>
      <c r="AL41" s="3"/>
      <c r="AM41" s="3"/>
      <c r="AN41" s="3"/>
      <c r="AO41" s="3">
        <v>88.73</v>
      </c>
      <c r="AP41" s="3"/>
      <c r="AQ41" s="3"/>
      <c r="AR41" s="3"/>
      <c r="AS41" s="3"/>
    </row>
    <row r="42" spans="1:45" x14ac:dyDescent="0.25">
      <c r="A42" s="11">
        <v>42626</v>
      </c>
      <c r="B42" s="5">
        <v>24.9</v>
      </c>
      <c r="C42" s="5">
        <v>1.25</v>
      </c>
      <c r="D42" s="5">
        <v>1.31</v>
      </c>
      <c r="E42" s="5">
        <v>8.36</v>
      </c>
      <c r="F42" s="5">
        <v>10</v>
      </c>
      <c r="G42" s="3">
        <f>(0.12+0.14)/2</f>
        <v>0.13</v>
      </c>
      <c r="H42" s="3"/>
      <c r="I42" s="3"/>
      <c r="J42" s="3"/>
      <c r="K42" s="3"/>
      <c r="L42" s="3"/>
      <c r="O42" s="3">
        <v>0.12330000000000001</v>
      </c>
      <c r="P42" s="3">
        <v>-4.0000000000000001E-3</v>
      </c>
      <c r="Q42" s="3">
        <v>5.3800000000000001E-2</v>
      </c>
      <c r="R42" s="3">
        <v>-5.0000000000000001E-3</v>
      </c>
      <c r="S42" s="3">
        <v>33.26</v>
      </c>
      <c r="T42" s="3">
        <v>-2.9999999999999997E-4</v>
      </c>
      <c r="U42" s="3">
        <v>-1E-3</v>
      </c>
      <c r="V42" s="3">
        <v>8.0999999999999996E-3</v>
      </c>
      <c r="W42" s="3">
        <v>3.8E-3</v>
      </c>
      <c r="X42" s="3">
        <v>2.8610000000000002</v>
      </c>
      <c r="Y42" s="3">
        <v>7.7000000000000002E-3</v>
      </c>
      <c r="Z42" s="3">
        <v>11.19</v>
      </c>
      <c r="AA42" s="3">
        <v>-1E-3</v>
      </c>
      <c r="AB42" s="3">
        <v>31.64</v>
      </c>
      <c r="AC42" s="3"/>
      <c r="AD42" s="3">
        <v>-1E-3</v>
      </c>
      <c r="AE42" s="3"/>
      <c r="AF42" s="3"/>
      <c r="AG42" s="3">
        <v>-2E-3</v>
      </c>
      <c r="AH42" s="3"/>
      <c r="AI42" s="3">
        <v>0.16550000000000001</v>
      </c>
      <c r="AJ42" s="3">
        <v>-3.0000000000000001E-3</v>
      </c>
      <c r="AK42" s="3">
        <v>0.63859999999999995</v>
      </c>
      <c r="AL42" s="3">
        <v>-1E-3</v>
      </c>
      <c r="AM42" s="3">
        <v>0.27650000000000002</v>
      </c>
      <c r="AN42" s="3">
        <v>26.91</v>
      </c>
      <c r="AO42" s="3"/>
      <c r="AP42" s="3"/>
      <c r="AQ42" s="3"/>
      <c r="AR42" s="3">
        <v>-1E-3</v>
      </c>
      <c r="AS42" s="3">
        <v>1.46E-2</v>
      </c>
    </row>
    <row r="43" spans="1:45" x14ac:dyDescent="0.25">
      <c r="A43" s="11">
        <v>42633</v>
      </c>
      <c r="B43" s="5">
        <v>24.7</v>
      </c>
      <c r="C43" s="5">
        <v>1.18</v>
      </c>
      <c r="D43" s="5">
        <v>1.24</v>
      </c>
      <c r="E43" s="5">
        <v>8.3699999999999992</v>
      </c>
      <c r="F43" s="5">
        <v>11</v>
      </c>
      <c r="G43" s="3">
        <f>(0.22+0.1)/2</f>
        <v>0.16</v>
      </c>
      <c r="H43" s="3"/>
      <c r="I43" s="3"/>
      <c r="J43" s="3"/>
      <c r="K43" s="3"/>
      <c r="L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>
        <v>0.25800000000000001</v>
      </c>
      <c r="AR43" s="3"/>
      <c r="AS43" s="3"/>
    </row>
    <row r="44" spans="1:45" x14ac:dyDescent="0.25">
      <c r="A44" s="11">
        <v>42640</v>
      </c>
      <c r="B44" s="5">
        <v>25.9</v>
      </c>
      <c r="C44" s="5">
        <v>1.3</v>
      </c>
      <c r="D44" s="5">
        <v>1.4</v>
      </c>
      <c r="E44" s="5">
        <v>8.36</v>
      </c>
      <c r="F44" s="5">
        <v>12</v>
      </c>
      <c r="G44" s="3">
        <f>(0.42+0.44)/2</f>
        <v>0.43</v>
      </c>
      <c r="H44" s="3"/>
      <c r="I44" s="3"/>
      <c r="J44" s="3"/>
      <c r="K44" s="3"/>
      <c r="L44" s="3"/>
      <c r="O44" s="3">
        <v>0.19139999999999999</v>
      </c>
      <c r="P44" s="3">
        <v>-4.0000000000000001E-3</v>
      </c>
      <c r="Q44" s="3">
        <v>4.6800000000000001E-2</v>
      </c>
      <c r="R44" s="3">
        <v>-5.0000000000000001E-3</v>
      </c>
      <c r="S44" s="3">
        <v>31.76</v>
      </c>
      <c r="T44" s="3">
        <v>-2.9999999999999997E-4</v>
      </c>
      <c r="U44" s="3">
        <v>-1E-3</v>
      </c>
      <c r="V44" s="3">
        <v>1.52E-2</v>
      </c>
      <c r="W44" s="3">
        <v>7.1000000000000004E-3</v>
      </c>
      <c r="X44" s="3">
        <v>2.7029999999999998</v>
      </c>
      <c r="Y44" s="3">
        <v>-5.0000000000000001E-3</v>
      </c>
      <c r="Z44" s="3">
        <v>10.67</v>
      </c>
      <c r="AA44" s="3">
        <v>-1E-3</v>
      </c>
      <c r="AB44" s="3">
        <v>31.84</v>
      </c>
      <c r="AC44" s="3">
        <v>-0.03</v>
      </c>
      <c r="AD44" s="3">
        <v>-1E-3</v>
      </c>
      <c r="AE44" s="3">
        <v>-0.01</v>
      </c>
      <c r="AF44" s="3">
        <v>0.6</v>
      </c>
      <c r="AG44" s="3">
        <v>-2E-3</v>
      </c>
      <c r="AH44" s="3">
        <v>0.23300000000000001</v>
      </c>
      <c r="AI44" s="3">
        <v>0.1663</v>
      </c>
      <c r="AJ44" s="3">
        <v>-3.0000000000000001E-3</v>
      </c>
      <c r="AK44" s="3">
        <v>0.48349999999999999</v>
      </c>
      <c r="AL44" s="3">
        <v>-1E-3</v>
      </c>
      <c r="AM44" s="3">
        <v>0.25990000000000002</v>
      </c>
      <c r="AN44" s="3">
        <v>24.1</v>
      </c>
      <c r="AO44" s="3">
        <v>88.65</v>
      </c>
      <c r="AP44" s="3"/>
      <c r="AQ44" s="3">
        <v>0.379</v>
      </c>
      <c r="AR44" s="3">
        <v>1E-3</v>
      </c>
      <c r="AS44" s="3">
        <v>1.47E-2</v>
      </c>
    </row>
    <row r="45" spans="1:45" x14ac:dyDescent="0.25">
      <c r="A45" s="11">
        <v>42647</v>
      </c>
      <c r="B45" s="5">
        <v>21.7</v>
      </c>
      <c r="C45" s="5">
        <v>0.49</v>
      </c>
      <c r="D45" s="5">
        <v>0.59</v>
      </c>
      <c r="E45" s="5">
        <v>8.36</v>
      </c>
      <c r="F45" s="5">
        <v>12</v>
      </c>
      <c r="G45" s="3">
        <f>(0.15+0.14)/2</f>
        <v>0.14500000000000002</v>
      </c>
      <c r="H45" s="3"/>
      <c r="I45" s="3"/>
      <c r="J45" s="3"/>
      <c r="K45" s="3"/>
      <c r="L45" s="3"/>
      <c r="O45" s="3">
        <v>0.11940000000000001</v>
      </c>
      <c r="P45" s="3">
        <v>-4.0000000000000001E-3</v>
      </c>
      <c r="Q45" s="3">
        <v>5.0700000000000002E-2</v>
      </c>
      <c r="R45" s="3">
        <v>-5.0000000000000001E-3</v>
      </c>
      <c r="S45" s="3">
        <v>32.159999999999997</v>
      </c>
      <c r="T45" s="3">
        <v>-2.9999999999999997E-4</v>
      </c>
      <c r="U45" s="3">
        <v>-1E-3</v>
      </c>
      <c r="V45" s="3">
        <v>4.5999999999999999E-3</v>
      </c>
      <c r="W45" s="3">
        <v>1.14E-2</v>
      </c>
      <c r="X45" s="3">
        <v>2.806</v>
      </c>
      <c r="Y45" s="3">
        <v>-5.0000000000000001E-3</v>
      </c>
      <c r="Z45" s="3">
        <v>10.9</v>
      </c>
      <c r="AA45" s="3">
        <v>-1E-3</v>
      </c>
      <c r="AB45" s="3">
        <v>32.01</v>
      </c>
      <c r="AC45" s="3"/>
      <c r="AD45" s="3">
        <v>-1E-3</v>
      </c>
      <c r="AE45" s="3"/>
      <c r="AF45" s="3"/>
      <c r="AG45" s="3">
        <v>-2E-3</v>
      </c>
      <c r="AH45" s="3"/>
      <c r="AI45" s="3">
        <v>0.1583</v>
      </c>
      <c r="AJ45" s="3">
        <v>-3.0000000000000001E-3</v>
      </c>
      <c r="AK45" s="3">
        <v>0.3901</v>
      </c>
      <c r="AL45" s="3">
        <v>-1E-3</v>
      </c>
      <c r="AM45" s="3">
        <v>0.28410000000000002</v>
      </c>
      <c r="AN45" s="3">
        <v>25.5</v>
      </c>
      <c r="AO45" s="3"/>
      <c r="AP45" s="3"/>
      <c r="AQ45" s="3"/>
      <c r="AR45" s="3">
        <v>-1E-3</v>
      </c>
      <c r="AS45" s="3">
        <v>1.7899999999999999E-2</v>
      </c>
    </row>
    <row r="46" spans="1:45" x14ac:dyDescent="0.25">
      <c r="A46" s="11">
        <v>42654</v>
      </c>
      <c r="B46" s="5">
        <v>23.5</v>
      </c>
      <c r="C46" s="5">
        <v>1.19</v>
      </c>
      <c r="D46" s="5">
        <v>1.29</v>
      </c>
      <c r="E46" s="5">
        <v>8.6199999999999992</v>
      </c>
      <c r="F46" s="5">
        <v>12</v>
      </c>
      <c r="G46" s="3">
        <f>(0.17+0.18)/2</f>
        <v>0.17499999999999999</v>
      </c>
      <c r="H46" s="3"/>
      <c r="I46" s="3"/>
      <c r="J46" s="3"/>
      <c r="K46" s="3"/>
      <c r="L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>
        <v>-0.03</v>
      </c>
      <c r="AD46" s="3"/>
      <c r="AE46" s="3">
        <v>-0.01</v>
      </c>
      <c r="AF46" s="3">
        <v>0.57999999999999996</v>
      </c>
      <c r="AG46" s="3"/>
      <c r="AH46" s="3">
        <v>0.159</v>
      </c>
      <c r="AI46" s="3"/>
      <c r="AJ46" s="3"/>
      <c r="AK46" s="3"/>
      <c r="AL46" s="3"/>
      <c r="AM46" s="3"/>
      <c r="AN46" s="3"/>
      <c r="AO46" s="3">
        <v>86.93</v>
      </c>
      <c r="AP46" s="3"/>
      <c r="AQ46" s="3"/>
      <c r="AR46" s="3"/>
      <c r="AS46" s="3"/>
    </row>
    <row r="47" spans="1:45" x14ac:dyDescent="0.25">
      <c r="A47" s="11">
        <v>42661</v>
      </c>
      <c r="B47" s="5">
        <v>22.7</v>
      </c>
      <c r="C47" s="5">
        <v>1.1100000000000001</v>
      </c>
      <c r="D47" s="5">
        <v>1.24</v>
      </c>
      <c r="E47" s="5">
        <v>8.52</v>
      </c>
      <c r="F47" s="5">
        <v>10</v>
      </c>
      <c r="G47" s="3">
        <f>(0.11+0.12)/2</f>
        <v>0.11499999999999999</v>
      </c>
      <c r="H47" s="3"/>
      <c r="I47" s="3"/>
      <c r="J47" s="3"/>
      <c r="K47" s="3"/>
      <c r="L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>
        <v>0.254</v>
      </c>
      <c r="AR47" s="3"/>
      <c r="AS47" s="3"/>
    </row>
    <row r="48" spans="1:45" x14ac:dyDescent="0.25">
      <c r="A48" s="11">
        <v>42668</v>
      </c>
      <c r="B48" s="5">
        <v>21</v>
      </c>
      <c r="C48" s="5">
        <v>1.27</v>
      </c>
      <c r="D48" s="5">
        <v>1.4</v>
      </c>
      <c r="E48" s="5">
        <v>8.61</v>
      </c>
      <c r="F48" s="5">
        <v>11</v>
      </c>
      <c r="G48" s="3">
        <f>(0.11+0.15)/2</f>
        <v>0.13</v>
      </c>
      <c r="H48" s="3"/>
      <c r="I48" s="3"/>
      <c r="J48" s="3"/>
      <c r="K48" s="3"/>
      <c r="L48" s="3"/>
      <c r="O48" s="3">
        <v>0.1168</v>
      </c>
      <c r="P48" s="3">
        <v>-4.0000000000000001E-3</v>
      </c>
      <c r="Q48" s="3">
        <v>5.2299999999999999E-2</v>
      </c>
      <c r="R48" s="3">
        <v>-5.0000000000000001E-3</v>
      </c>
      <c r="S48" s="3">
        <v>34.520000000000003</v>
      </c>
      <c r="T48" s="3">
        <v>-2.9999999999999997E-4</v>
      </c>
      <c r="U48" s="3">
        <v>-1E-3</v>
      </c>
      <c r="V48" s="3">
        <v>7.4000000000000003E-3</v>
      </c>
      <c r="W48" s="3">
        <v>1.2500000000000001E-2</v>
      </c>
      <c r="X48" s="3">
        <v>3.0630000000000002</v>
      </c>
      <c r="Y48" s="3">
        <v>1.01E-2</v>
      </c>
      <c r="Z48" s="3">
        <v>11.9</v>
      </c>
      <c r="AA48" s="3">
        <v>1E-3</v>
      </c>
      <c r="AB48" s="3">
        <v>35.869999999999997</v>
      </c>
      <c r="AC48" s="3">
        <v>0.17399999999999999</v>
      </c>
      <c r="AD48" s="3">
        <v>-1E-3</v>
      </c>
      <c r="AE48" s="3">
        <v>-0.01</v>
      </c>
      <c r="AF48" s="3">
        <v>0.66500000000000004</v>
      </c>
      <c r="AG48" s="3">
        <v>-2E-3</v>
      </c>
      <c r="AH48" s="3">
        <v>0.20799999999999999</v>
      </c>
      <c r="AI48" s="3">
        <v>0.18240000000000001</v>
      </c>
      <c r="AJ48" s="3">
        <v>-3.0000000000000001E-3</v>
      </c>
      <c r="AK48" s="3">
        <v>0.37259999999999999</v>
      </c>
      <c r="AL48" s="3">
        <v>-1E-3</v>
      </c>
      <c r="AM48" s="3">
        <v>0.30859999999999999</v>
      </c>
      <c r="AN48" s="3">
        <v>27.59</v>
      </c>
      <c r="AO48" s="3">
        <v>91.72</v>
      </c>
      <c r="AP48" s="3"/>
      <c r="AQ48" s="3">
        <v>0.34799999999999998</v>
      </c>
      <c r="AR48" s="3">
        <v>-1E-3</v>
      </c>
      <c r="AS48" s="3">
        <v>1.66E-2</v>
      </c>
    </row>
    <row r="49" spans="1:45" x14ac:dyDescent="0.25">
      <c r="A49" s="11">
        <v>42675</v>
      </c>
      <c r="B49" s="5">
        <v>20.6</v>
      </c>
      <c r="C49" s="5">
        <v>1.32</v>
      </c>
      <c r="D49" s="5">
        <v>1.43</v>
      </c>
      <c r="E49" s="5">
        <v>8.6199999999999992</v>
      </c>
      <c r="F49" s="5">
        <v>11</v>
      </c>
      <c r="G49" s="3">
        <f>(0.12+0.15)/2</f>
        <v>0.13500000000000001</v>
      </c>
      <c r="H49" s="3"/>
      <c r="I49" s="3"/>
      <c r="J49" s="3"/>
      <c r="K49" s="3"/>
      <c r="L49" s="3"/>
      <c r="O49" s="3">
        <v>0.15190000000000001</v>
      </c>
      <c r="P49" s="3">
        <v>-4.0000000000000001E-3</v>
      </c>
      <c r="Q49" s="3">
        <v>7.1400000000000005E-2</v>
      </c>
      <c r="R49" s="3">
        <v>-5.0000000000000001E-3</v>
      </c>
      <c r="S49" s="3">
        <v>35.090000000000003</v>
      </c>
      <c r="T49" s="3">
        <v>-2.9999999999999997E-4</v>
      </c>
      <c r="U49" s="3">
        <v>-1E-3</v>
      </c>
      <c r="V49" s="3">
        <v>7.1999999999999998E-3</v>
      </c>
      <c r="W49" s="3">
        <v>8.8000000000000005E-3</v>
      </c>
      <c r="X49" s="3">
        <v>6.6050000000000004</v>
      </c>
      <c r="Y49" s="3">
        <v>5.0000000000000001E-3</v>
      </c>
      <c r="Z49" s="3">
        <v>11.64</v>
      </c>
      <c r="AA49" s="3">
        <v>1.6999999999999999E-3</v>
      </c>
      <c r="AB49" s="3">
        <v>37.869999999999997</v>
      </c>
      <c r="AC49" s="3">
        <v>6.6000000000000003E-2</v>
      </c>
      <c r="AD49" s="3">
        <v>1.1000000000000001E-3</v>
      </c>
      <c r="AE49" s="3">
        <v>1.4999999999999999E-2</v>
      </c>
      <c r="AF49" s="3">
        <v>0.67400000000000004</v>
      </c>
      <c r="AG49" s="3">
        <v>-2E-3</v>
      </c>
      <c r="AH49" s="3">
        <v>0.2</v>
      </c>
      <c r="AI49" s="3">
        <v>0.4955</v>
      </c>
      <c r="AJ49" s="3">
        <v>-3.0000000000000001E-3</v>
      </c>
      <c r="AK49" s="3">
        <v>0.45</v>
      </c>
      <c r="AL49" s="3">
        <v>-1E-3</v>
      </c>
      <c r="AM49" s="3">
        <v>0.29020000000000001</v>
      </c>
      <c r="AN49" s="3">
        <v>25.8</v>
      </c>
      <c r="AO49" s="3">
        <v>93.87</v>
      </c>
      <c r="AP49" s="3"/>
      <c r="AQ49" s="3">
        <v>0.34799999999999998</v>
      </c>
      <c r="AR49" s="3">
        <v>-1E-3</v>
      </c>
      <c r="AS49" s="3">
        <v>2.29E-2</v>
      </c>
    </row>
    <row r="50" spans="1:45" x14ac:dyDescent="0.25">
      <c r="A50" s="11">
        <v>42682</v>
      </c>
      <c r="B50" s="5">
        <v>20.100000000000001</v>
      </c>
      <c r="C50" s="5">
        <v>1.1299999999999999</v>
      </c>
      <c r="D50" s="5">
        <v>1.31</v>
      </c>
      <c r="E50" s="5">
        <v>8.42</v>
      </c>
      <c r="F50" s="5">
        <v>10</v>
      </c>
      <c r="G50" s="3">
        <f>(0.18+0.15+0.12+0.11)/4</f>
        <v>0.13999999999999999</v>
      </c>
      <c r="H50" s="3"/>
      <c r="I50" s="3"/>
      <c r="J50" s="3"/>
      <c r="K50" s="3"/>
      <c r="L50" s="3"/>
      <c r="O50" s="3">
        <v>0.1847</v>
      </c>
      <c r="P50" s="3">
        <v>-4.0000000000000001E-3</v>
      </c>
      <c r="Q50" s="3">
        <v>5.91E-2</v>
      </c>
      <c r="R50" s="3">
        <v>-5.0000000000000001E-3</v>
      </c>
      <c r="S50" s="3">
        <v>38.22</v>
      </c>
      <c r="T50" s="3">
        <v>-2.9999999999999997E-4</v>
      </c>
      <c r="U50" s="3">
        <v>-1E-3</v>
      </c>
      <c r="V50" s="3">
        <v>4.5999999999999999E-3</v>
      </c>
      <c r="W50" s="3">
        <v>2.76E-2</v>
      </c>
      <c r="X50" s="3">
        <v>3.1560000000000001</v>
      </c>
      <c r="Y50" s="3">
        <v>1.14E-2</v>
      </c>
      <c r="Z50" s="3">
        <v>13.12</v>
      </c>
      <c r="AA50" s="3">
        <v>1.4E-3</v>
      </c>
      <c r="AB50" s="3">
        <v>42.08</v>
      </c>
      <c r="AC50" s="3">
        <v>-0.03</v>
      </c>
      <c r="AD50" s="3">
        <v>-1E-3</v>
      </c>
      <c r="AE50" s="3">
        <v>-0.01</v>
      </c>
      <c r="AF50" s="3">
        <v>0.64900000000000002</v>
      </c>
      <c r="AG50" s="3">
        <v>-2E-3</v>
      </c>
      <c r="AH50" s="3">
        <v>0.14599999999999999</v>
      </c>
      <c r="AI50" s="3">
        <v>0.1719</v>
      </c>
      <c r="AJ50" s="3">
        <v>-3.0000000000000001E-3</v>
      </c>
      <c r="AK50" s="3">
        <v>0.48770000000000002</v>
      </c>
      <c r="AL50" s="3">
        <v>-1E-3</v>
      </c>
      <c r="AM50" s="3">
        <v>0.29480000000000001</v>
      </c>
      <c r="AN50" s="3">
        <v>31.27</v>
      </c>
      <c r="AO50" s="3">
        <v>93.67</v>
      </c>
      <c r="AP50" s="3"/>
      <c r="AQ50" s="3">
        <v>0.316</v>
      </c>
      <c r="AR50" s="3">
        <v>-1E-3</v>
      </c>
      <c r="AS50" s="3">
        <v>2.3199999999999998E-2</v>
      </c>
    </row>
    <row r="51" spans="1:45" x14ac:dyDescent="0.25">
      <c r="A51" s="11">
        <v>43419</v>
      </c>
      <c r="B51" s="5">
        <v>18.399999999999999</v>
      </c>
      <c r="C51" s="5">
        <v>1.1499999999999999</v>
      </c>
      <c r="D51" s="5">
        <v>1.24</v>
      </c>
      <c r="E51" s="5">
        <v>8.6199999999999992</v>
      </c>
      <c r="F51" s="5">
        <v>11</v>
      </c>
      <c r="G51" s="3">
        <f>(0.1+0.11)/2</f>
        <v>0.10500000000000001</v>
      </c>
      <c r="H51" s="3"/>
      <c r="I51" s="3"/>
      <c r="J51" s="3"/>
      <c r="K51" s="3"/>
      <c r="L51" s="3"/>
      <c r="O51" s="3">
        <v>7.4499999999999997E-2</v>
      </c>
      <c r="P51" s="3">
        <v>-4.0000000000000001E-3</v>
      </c>
      <c r="Q51" s="3">
        <v>5.5100000000000003E-2</v>
      </c>
      <c r="R51" s="3">
        <v>-5.0000000000000001E-3</v>
      </c>
      <c r="S51" s="3">
        <v>39.85</v>
      </c>
      <c r="T51" s="3">
        <v>-2.9999999999999997E-4</v>
      </c>
      <c r="U51" s="3">
        <v>-1E-3</v>
      </c>
      <c r="V51" s="3">
        <v>2.2800000000000001E-2</v>
      </c>
      <c r="W51" s="3">
        <v>1.01E-2</v>
      </c>
      <c r="X51" s="3">
        <v>3.5609999999999999</v>
      </c>
      <c r="Y51" s="3">
        <v>-5.0000000000000001E-3</v>
      </c>
      <c r="Z51" s="3">
        <v>13.4</v>
      </c>
      <c r="AA51" s="3">
        <v>-1E-3</v>
      </c>
      <c r="AB51" s="3">
        <v>43.7</v>
      </c>
      <c r="AC51" s="3">
        <v>-0.03</v>
      </c>
      <c r="AD51" s="3">
        <v>-1E-3</v>
      </c>
      <c r="AE51" s="3">
        <v>-0.01</v>
      </c>
      <c r="AF51" s="3">
        <v>0.59499999999999997</v>
      </c>
      <c r="AG51" s="3">
        <v>-2E-3</v>
      </c>
      <c r="AH51" s="3">
        <v>0.26200000000000001</v>
      </c>
      <c r="AI51" s="3">
        <v>0.15329999999999999</v>
      </c>
      <c r="AJ51" s="3">
        <v>-3.0000000000000001E-3</v>
      </c>
      <c r="AK51" s="3">
        <v>0.5121</v>
      </c>
      <c r="AL51" s="3">
        <v>-1E-3</v>
      </c>
      <c r="AM51" s="3">
        <v>0.308</v>
      </c>
      <c r="AN51" s="3">
        <v>33.380000000000003</v>
      </c>
      <c r="AO51" s="3">
        <v>96.48</v>
      </c>
      <c r="AP51" s="3"/>
      <c r="AQ51" s="3">
        <v>0.77300000000000002</v>
      </c>
      <c r="AR51" s="3">
        <v>-1E-3</v>
      </c>
      <c r="AS51" s="3">
        <v>1.6199999999999999E-2</v>
      </c>
    </row>
    <row r="52" spans="1:45" x14ac:dyDescent="0.25">
      <c r="A52" s="11">
        <v>42696</v>
      </c>
      <c r="B52" s="5">
        <v>17</v>
      </c>
      <c r="C52" s="5">
        <v>1.1200000000000001</v>
      </c>
      <c r="D52" s="5">
        <v>1.19</v>
      </c>
      <c r="E52" s="5">
        <v>8.5500000000000007</v>
      </c>
      <c r="F52" s="5">
        <v>10</v>
      </c>
      <c r="G52" s="3">
        <f>(0.09+0.09)/2</f>
        <v>0.09</v>
      </c>
      <c r="H52" s="3"/>
      <c r="I52" s="3"/>
      <c r="J52" s="3"/>
      <c r="K52" s="3"/>
      <c r="L52" s="3"/>
      <c r="O52" s="3">
        <v>8.3699999999999997E-2</v>
      </c>
      <c r="P52" s="3">
        <v>-4.0000000000000001E-3</v>
      </c>
      <c r="Q52" s="3">
        <v>5.4800000000000001E-2</v>
      </c>
      <c r="R52" s="3">
        <v>-5.0000000000000001E-3</v>
      </c>
      <c r="S52" s="3">
        <v>38.67</v>
      </c>
      <c r="T52" s="3">
        <v>-2.9999999999999997E-4</v>
      </c>
      <c r="U52" s="3">
        <v>-1E-3</v>
      </c>
      <c r="V52" s="3">
        <v>5.4999999999999997E-3</v>
      </c>
      <c r="W52" s="3">
        <v>1.78E-2</v>
      </c>
      <c r="X52" s="3">
        <v>3.782</v>
      </c>
      <c r="Y52" s="3">
        <v>1.4800000000000001E-2</v>
      </c>
      <c r="Z52" s="3">
        <v>13.11</v>
      </c>
      <c r="AA52" s="3">
        <v>1.6000000000000001E-3</v>
      </c>
      <c r="AB52" s="3">
        <v>45.81</v>
      </c>
      <c r="AC52" s="3">
        <v>-0.03</v>
      </c>
      <c r="AD52" s="3">
        <v>1.1000000000000001E-3</v>
      </c>
      <c r="AE52" s="3">
        <v>-0.01</v>
      </c>
      <c r="AF52" s="3">
        <v>0.64400000000000002</v>
      </c>
      <c r="AG52" s="3">
        <v>-2E-3</v>
      </c>
      <c r="AH52" s="3">
        <v>0.10100000000000001</v>
      </c>
      <c r="AI52" s="3">
        <v>0.1439</v>
      </c>
      <c r="AJ52" s="3">
        <v>-3.0000000000000001E-3</v>
      </c>
      <c r="AK52" s="3">
        <v>0.3755</v>
      </c>
      <c r="AL52" s="3">
        <v>-1E-3</v>
      </c>
      <c r="AM52" s="3">
        <v>0.33550000000000002</v>
      </c>
      <c r="AN52" s="3">
        <v>33.950000000000003</v>
      </c>
      <c r="AO52" s="3">
        <v>97.45</v>
      </c>
      <c r="AP52" s="3"/>
      <c r="AQ52" s="3">
        <v>0.377</v>
      </c>
      <c r="AR52" s="3">
        <v>-1E-3</v>
      </c>
      <c r="AS52" s="3">
        <v>2.7E-2</v>
      </c>
    </row>
    <row r="53" spans="1:45" x14ac:dyDescent="0.25">
      <c r="A53" s="11">
        <v>42703</v>
      </c>
      <c r="B53" s="5">
        <v>19.899999999999999</v>
      </c>
      <c r="C53" s="5">
        <v>0.82</v>
      </c>
      <c r="D53" s="5">
        <v>0.95</v>
      </c>
      <c r="E53" s="5">
        <v>8.36</v>
      </c>
      <c r="F53" s="5">
        <v>9</v>
      </c>
      <c r="G53" s="3">
        <f>(0.2+0.26+0.12+0.13)/4</f>
        <v>0.17750000000000002</v>
      </c>
      <c r="H53" s="3"/>
      <c r="I53" s="3"/>
      <c r="J53" s="3"/>
      <c r="K53" s="3"/>
      <c r="L53" s="3"/>
      <c r="O53" s="3">
        <v>6.25E-2</v>
      </c>
      <c r="P53" s="3">
        <v>-4.0000000000000001E-3</v>
      </c>
      <c r="Q53" s="3">
        <v>5.2400000000000002E-2</v>
      </c>
      <c r="R53" s="3">
        <v>-5.0000000000000001E-3</v>
      </c>
      <c r="S53" s="3">
        <v>35.69</v>
      </c>
      <c r="T53" s="3">
        <v>-2.9999999999999997E-4</v>
      </c>
      <c r="U53" s="3">
        <v>-1E-3</v>
      </c>
      <c r="V53" s="3">
        <v>5.1000000000000004E-3</v>
      </c>
      <c r="W53" s="3">
        <v>9.7999999999999997E-3</v>
      </c>
      <c r="X53" s="3">
        <v>3.3180000000000001</v>
      </c>
      <c r="Y53" s="3">
        <v>1.37E-2</v>
      </c>
      <c r="Z53" s="3">
        <v>12.7</v>
      </c>
      <c r="AA53" s="3">
        <v>-1E-3</v>
      </c>
      <c r="AB53" s="3">
        <v>43</v>
      </c>
      <c r="AC53" s="3">
        <v>-0.03</v>
      </c>
      <c r="AD53" s="3">
        <v>-1E-3</v>
      </c>
      <c r="AE53" s="3">
        <v>-0.01</v>
      </c>
      <c r="AF53" s="3">
        <v>0.65200000000000002</v>
      </c>
      <c r="AG53" s="3">
        <v>-2E-3</v>
      </c>
      <c r="AH53" s="3">
        <v>9.5000000000000001E-2</v>
      </c>
      <c r="AI53" s="3">
        <v>0.1358</v>
      </c>
      <c r="AJ53" s="3">
        <v>-3.0000000000000001E-3</v>
      </c>
      <c r="AK53" s="3">
        <v>0.28289999999999998</v>
      </c>
      <c r="AL53" s="3">
        <v>-1E-3</v>
      </c>
      <c r="AM53" s="3">
        <v>0.33079999999999998</v>
      </c>
      <c r="AN53" s="3">
        <v>32.21</v>
      </c>
      <c r="AO53" s="3">
        <v>84.95</v>
      </c>
      <c r="AP53" s="3"/>
      <c r="AQ53" s="3">
        <v>0.48899999999999999</v>
      </c>
      <c r="AR53" s="3">
        <v>-1E-3</v>
      </c>
      <c r="AS53" s="3">
        <v>2.01E-2</v>
      </c>
    </row>
    <row r="54" spans="1:45" x14ac:dyDescent="0.25">
      <c r="A54" s="11">
        <v>42710</v>
      </c>
      <c r="B54" s="5">
        <v>19.5</v>
      </c>
      <c r="C54" s="5">
        <v>0.83</v>
      </c>
      <c r="D54" s="5">
        <v>0.99</v>
      </c>
      <c r="E54" s="5">
        <v>8.5</v>
      </c>
      <c r="F54" s="5">
        <v>9</v>
      </c>
      <c r="G54" s="3">
        <f>(0.12+0.12)/2</f>
        <v>0.12</v>
      </c>
      <c r="H54" s="3"/>
      <c r="I54" s="3"/>
      <c r="J54" s="3"/>
      <c r="K54" s="3"/>
      <c r="L54" s="3"/>
      <c r="O54" s="3">
        <v>6.0600000000000001E-2</v>
      </c>
      <c r="P54" s="3">
        <v>-4.0000000000000001E-3</v>
      </c>
      <c r="Q54" s="3">
        <v>4.8399999999999999E-2</v>
      </c>
      <c r="R54" s="3">
        <v>-5.0000000000000001E-3</v>
      </c>
      <c r="S54" s="3">
        <v>35.9</v>
      </c>
      <c r="T54" s="3">
        <v>-2.9999999999999997E-4</v>
      </c>
      <c r="U54" s="3">
        <v>-1E-3</v>
      </c>
      <c r="V54" s="3">
        <v>2.5000000000000001E-3</v>
      </c>
      <c r="W54" s="3">
        <v>4.3E-3</v>
      </c>
      <c r="X54" s="3">
        <v>3.2250000000000001</v>
      </c>
      <c r="Y54" s="3">
        <v>5.5999999999999999E-3</v>
      </c>
      <c r="Z54" s="3">
        <v>12.11</v>
      </c>
      <c r="AA54" s="3">
        <v>-1E-3</v>
      </c>
      <c r="AB54" s="3">
        <v>43.03</v>
      </c>
      <c r="AC54" s="3">
        <v>-0.03</v>
      </c>
      <c r="AD54" s="3">
        <v>-1E-3</v>
      </c>
      <c r="AE54" s="3">
        <v>-0.01</v>
      </c>
      <c r="AF54" s="3">
        <v>0.69099999999999995</v>
      </c>
      <c r="AG54" s="3">
        <v>-2E-3</v>
      </c>
      <c r="AH54" s="3">
        <v>0.127</v>
      </c>
      <c r="AI54" s="3">
        <v>0.18890000000000001</v>
      </c>
      <c r="AJ54" s="3">
        <v>-3.0000000000000001E-3</v>
      </c>
      <c r="AK54" s="3">
        <v>0.44379999999999997</v>
      </c>
      <c r="AL54" s="3">
        <v>-1E-3</v>
      </c>
      <c r="AM54" s="3">
        <v>0.30759999999999998</v>
      </c>
      <c r="AN54" s="3">
        <v>29.73</v>
      </c>
      <c r="AO54" s="3">
        <v>94.04</v>
      </c>
      <c r="AP54" s="3"/>
      <c r="AQ54" s="3">
        <v>0.53400000000000003</v>
      </c>
      <c r="AR54" s="3">
        <v>-1E-3</v>
      </c>
      <c r="AS54" s="3">
        <v>1.95E-2</v>
      </c>
    </row>
    <row r="55" spans="1:45" x14ac:dyDescent="0.25">
      <c r="A55" s="11">
        <v>42717</v>
      </c>
      <c r="B55" s="5">
        <v>13.8</v>
      </c>
      <c r="C55" s="5">
        <v>1.1399999999999999</v>
      </c>
      <c r="D55" s="5">
        <v>1.27</v>
      </c>
      <c r="E55" s="5">
        <v>8.58</v>
      </c>
      <c r="F55" s="5">
        <v>9</v>
      </c>
      <c r="G55" s="3">
        <f>(0.28+0.27)/2</f>
        <v>0.27500000000000002</v>
      </c>
      <c r="H55" s="3"/>
      <c r="I55" s="3"/>
      <c r="J55" s="3"/>
      <c r="K55" s="3"/>
      <c r="L55" s="3"/>
      <c r="O55" s="3">
        <v>4.87E-2</v>
      </c>
      <c r="P55" s="3">
        <v>-4.0000000000000001E-3</v>
      </c>
      <c r="Q55" s="3">
        <v>5.21E-2</v>
      </c>
      <c r="R55" s="3">
        <v>-5.0000000000000001E-3</v>
      </c>
      <c r="S55" s="3">
        <v>36.130000000000003</v>
      </c>
      <c r="T55" s="3">
        <v>-2.9999999999999997E-4</v>
      </c>
      <c r="U55" s="3">
        <v>-1E-3</v>
      </c>
      <c r="V55" s="3">
        <v>3.5999999999999999E-3</v>
      </c>
      <c r="W55" s="3">
        <v>1.1599999999999999E-2</v>
      </c>
      <c r="X55" s="3">
        <v>3.2290000000000001</v>
      </c>
      <c r="Y55" s="3">
        <v>1.01E-2</v>
      </c>
      <c r="Z55" s="3">
        <v>11.82</v>
      </c>
      <c r="AA55" s="3">
        <v>-1E-3</v>
      </c>
      <c r="AB55" s="3">
        <v>42.07</v>
      </c>
      <c r="AC55" s="3">
        <v>7.0999999999999994E-2</v>
      </c>
      <c r="AD55" s="3">
        <v>1.1000000000000001E-3</v>
      </c>
      <c r="AE55" s="3">
        <v>-0.01</v>
      </c>
      <c r="AF55" s="3">
        <v>0.92</v>
      </c>
      <c r="AG55" s="3">
        <v>-2E-3</v>
      </c>
      <c r="AH55" s="3">
        <v>0.128</v>
      </c>
      <c r="AI55" s="3">
        <v>0.18049999999999999</v>
      </c>
      <c r="AJ55" s="3">
        <v>-3.0000000000000001E-3</v>
      </c>
      <c r="AK55" s="3">
        <v>1.554</v>
      </c>
      <c r="AL55" s="3">
        <v>-1E-3</v>
      </c>
      <c r="AM55" s="3">
        <v>0.27579999999999999</v>
      </c>
      <c r="AN55" s="3">
        <v>32.03</v>
      </c>
      <c r="AO55" s="3">
        <v>85.97</v>
      </c>
      <c r="AP55" s="3"/>
      <c r="AQ55" s="3">
        <v>0.63700000000000001</v>
      </c>
      <c r="AR55" s="3">
        <v>-1E-3</v>
      </c>
      <c r="AS55" s="3">
        <v>2.3900000000000001E-2</v>
      </c>
    </row>
    <row r="56" spans="1:45" x14ac:dyDescent="0.25">
      <c r="A56" s="11">
        <v>42731</v>
      </c>
      <c r="B56" s="5">
        <v>20.100000000000001</v>
      </c>
      <c r="C56" s="5">
        <v>0.5</v>
      </c>
      <c r="D56" s="5">
        <v>0.63</v>
      </c>
      <c r="E56" s="5">
        <v>8.43</v>
      </c>
      <c r="F56" s="5">
        <v>9</v>
      </c>
      <c r="G56" s="3">
        <f>(0.27+0.34+0.31+0.3)/4</f>
        <v>0.30500000000000005</v>
      </c>
      <c r="H56" s="3"/>
      <c r="I56" s="3"/>
      <c r="J56" s="3"/>
      <c r="K56" s="3"/>
      <c r="L56" s="3"/>
      <c r="O56" s="3">
        <v>5.8200000000000002E-2</v>
      </c>
      <c r="P56" s="3">
        <v>-4.0000000000000001E-3</v>
      </c>
      <c r="Q56" s="3">
        <v>4.8099999999999997E-2</v>
      </c>
      <c r="R56" s="3">
        <v>-5.0000000000000001E-3</v>
      </c>
      <c r="S56" s="3">
        <v>37.869999999999997</v>
      </c>
      <c r="T56" s="3">
        <v>-2.9999999999999997E-4</v>
      </c>
      <c r="U56" s="3">
        <v>1.1999999999999999E-3</v>
      </c>
      <c r="V56" s="3">
        <v>4.5999999999999999E-3</v>
      </c>
      <c r="W56" s="3">
        <v>9.7999999999999997E-3</v>
      </c>
      <c r="X56" s="3">
        <v>3.2970000000000002</v>
      </c>
      <c r="Y56" s="3">
        <v>8.0000000000000002E-3</v>
      </c>
      <c r="Z56" s="3">
        <v>11.36</v>
      </c>
      <c r="AA56" s="3">
        <v>-1E-3</v>
      </c>
      <c r="AB56" s="3">
        <v>43.87</v>
      </c>
      <c r="AC56" s="3">
        <v>-0.03</v>
      </c>
      <c r="AD56" s="3">
        <v>-1E-3</v>
      </c>
      <c r="AE56" s="3">
        <v>-0.01</v>
      </c>
      <c r="AF56" s="3">
        <v>0.94</v>
      </c>
      <c r="AG56" s="3">
        <v>-2E-3</v>
      </c>
      <c r="AH56" s="3">
        <v>0.11799999999999999</v>
      </c>
      <c r="AI56" s="3">
        <v>0.1208</v>
      </c>
      <c r="AJ56" s="3">
        <v>-3.0000000000000001E-3</v>
      </c>
      <c r="AK56" s="3">
        <v>1.962</v>
      </c>
      <c r="AL56" s="3">
        <v>-1E-3</v>
      </c>
      <c r="AM56" s="3">
        <v>0.28570000000000001</v>
      </c>
      <c r="AN56" s="3">
        <v>32.11</v>
      </c>
      <c r="AO56" s="3">
        <v>85.45</v>
      </c>
      <c r="AP56" s="3"/>
      <c r="AQ56" s="3">
        <v>0.67200000000000004</v>
      </c>
      <c r="AR56" s="3">
        <v>-1E-3</v>
      </c>
      <c r="AS56" s="3">
        <v>2.5899999999999999E-2</v>
      </c>
    </row>
    <row r="57" spans="1:45" x14ac:dyDescent="0.25">
      <c r="A57" s="11">
        <v>42738</v>
      </c>
      <c r="B57" s="5">
        <v>14.4</v>
      </c>
      <c r="C57" s="5">
        <v>0.98</v>
      </c>
      <c r="D57" s="5">
        <v>1.0900000000000001</v>
      </c>
      <c r="E57" s="5">
        <v>8.2899999999999991</v>
      </c>
      <c r="F57" s="5">
        <v>8</v>
      </c>
      <c r="G57" s="3">
        <f>(0.44+0.37+0.33+0.42)/4</f>
        <v>0.39</v>
      </c>
      <c r="H57" s="3"/>
      <c r="I57" s="3"/>
      <c r="J57" s="3"/>
      <c r="K57" s="3"/>
      <c r="L57" s="3"/>
      <c r="O57" s="3">
        <v>1.7299999999999999E-2</v>
      </c>
      <c r="P57" s="3">
        <v>-4.0000000000000001E-3</v>
      </c>
      <c r="Q57" s="3">
        <v>4.53E-2</v>
      </c>
      <c r="R57" s="3">
        <v>-5.0000000000000001E-3</v>
      </c>
      <c r="S57" s="3">
        <v>36.92</v>
      </c>
      <c r="T57" s="3">
        <v>-2.9999999999999997E-4</v>
      </c>
      <c r="U57" s="3">
        <v>-1E-3</v>
      </c>
      <c r="V57" s="3">
        <v>3.8999999999999998E-3</v>
      </c>
      <c r="W57" s="3">
        <v>7.1000000000000004E-3</v>
      </c>
      <c r="X57" s="3">
        <v>3.2989999999999999</v>
      </c>
      <c r="Y57" s="3">
        <v>1.09E-2</v>
      </c>
      <c r="Z57" s="3">
        <v>11.08</v>
      </c>
      <c r="AA57" s="3">
        <v>-1E-3</v>
      </c>
      <c r="AB57" s="3">
        <v>39.130000000000003</v>
      </c>
      <c r="AC57" s="3">
        <v>-0.03</v>
      </c>
      <c r="AD57" s="3">
        <v>-1E-3</v>
      </c>
      <c r="AE57" s="3">
        <v>-0.01</v>
      </c>
      <c r="AF57" s="3">
        <v>1.0880000000000001</v>
      </c>
      <c r="AG57" s="3">
        <v>-2E-3</v>
      </c>
      <c r="AH57" s="3">
        <v>8.8999999999999996E-2</v>
      </c>
      <c r="AI57" s="3">
        <v>0.1197</v>
      </c>
      <c r="AJ57" s="3">
        <v>-3.0000000000000001E-3</v>
      </c>
      <c r="AK57" s="3">
        <v>1.944</v>
      </c>
      <c r="AL57" s="3">
        <v>-1E-3</v>
      </c>
      <c r="AM57" s="3">
        <v>0.27289999999999998</v>
      </c>
      <c r="AN57" s="3">
        <v>30.38</v>
      </c>
      <c r="AO57" s="3">
        <v>86.93</v>
      </c>
      <c r="AP57" s="3"/>
      <c r="AQ57" s="3">
        <v>0.80200000000000005</v>
      </c>
      <c r="AR57" s="3">
        <v>-1E-3</v>
      </c>
      <c r="AS57" s="3">
        <v>1.9699999999999999E-2</v>
      </c>
    </row>
    <row r="58" spans="1:45" x14ac:dyDescent="0.25">
      <c r="A58" s="11">
        <v>42745</v>
      </c>
      <c r="B58" s="5">
        <v>18.7</v>
      </c>
      <c r="C58" s="5">
        <v>0.71</v>
      </c>
      <c r="D58" s="5">
        <v>0.79</v>
      </c>
      <c r="E58" s="5">
        <v>8.31</v>
      </c>
      <c r="F58" s="5">
        <v>8</v>
      </c>
      <c r="G58" s="3">
        <f>(0.21+0.13+0.1+0.26)/4</f>
        <v>0.17499999999999999</v>
      </c>
      <c r="H58" s="3"/>
      <c r="I58" s="3"/>
      <c r="J58" s="3"/>
      <c r="K58" s="3"/>
      <c r="L58" s="3"/>
      <c r="O58" s="3">
        <v>6.5600000000000006E-2</v>
      </c>
      <c r="P58" s="3">
        <v>-4.0000000000000001E-3</v>
      </c>
      <c r="Q58" s="3">
        <v>4.0300000000000002E-2</v>
      </c>
      <c r="R58" s="3">
        <v>-5.0000000000000001E-3</v>
      </c>
      <c r="S58" s="3">
        <v>35.24</v>
      </c>
      <c r="T58" s="3">
        <v>-2.9999999999999997E-4</v>
      </c>
      <c r="U58" s="3">
        <v>-1E-3</v>
      </c>
      <c r="V58" s="3">
        <v>1.9E-3</v>
      </c>
      <c r="W58" s="3">
        <v>8.3000000000000001E-3</v>
      </c>
      <c r="X58" s="3">
        <v>3.1419999999999999</v>
      </c>
      <c r="Y58" s="3">
        <v>8.8000000000000005E-3</v>
      </c>
      <c r="Z58" s="3">
        <v>10.29</v>
      </c>
      <c r="AA58" s="3">
        <v>-1E-3</v>
      </c>
      <c r="AB58" s="3">
        <v>33.89</v>
      </c>
      <c r="AC58" s="3">
        <v>-0.03</v>
      </c>
      <c r="AD58" s="3">
        <v>-1E-3</v>
      </c>
      <c r="AE58" s="3">
        <v>-0.01</v>
      </c>
      <c r="AF58" s="3">
        <v>1.018</v>
      </c>
      <c r="AG58" s="3">
        <v>-2E-3</v>
      </c>
      <c r="AH58" s="3">
        <v>6.4000000000000001E-2</v>
      </c>
      <c r="AI58" s="3">
        <v>0.17100000000000001</v>
      </c>
      <c r="AJ58" s="3">
        <v>-3.0000000000000001E-3</v>
      </c>
      <c r="AK58" s="3">
        <v>2.036</v>
      </c>
      <c r="AL58" s="3">
        <v>-1E-3</v>
      </c>
      <c r="AM58" s="3">
        <v>0.24510000000000001</v>
      </c>
      <c r="AN58" s="3">
        <v>26.21</v>
      </c>
      <c r="AO58" s="3">
        <v>83.12</v>
      </c>
      <c r="AP58" s="3"/>
      <c r="AQ58" s="3">
        <v>0.82899999999999996</v>
      </c>
      <c r="AR58" s="3">
        <v>-1E-3</v>
      </c>
      <c r="AS58" s="3">
        <v>2.4899999999999999E-2</v>
      </c>
    </row>
    <row r="59" spans="1:45" x14ac:dyDescent="0.25">
      <c r="A59" s="11">
        <v>42752</v>
      </c>
      <c r="B59" s="5">
        <v>12.7</v>
      </c>
      <c r="C59" s="5">
        <v>1.01</v>
      </c>
      <c r="D59" s="5">
        <v>1.1200000000000001</v>
      </c>
      <c r="E59" s="5">
        <v>8.15</v>
      </c>
      <c r="F59" s="5">
        <v>8</v>
      </c>
      <c r="G59" s="3">
        <f>(0.1+0.1)/2</f>
        <v>0.1</v>
      </c>
      <c r="H59" s="3"/>
      <c r="I59" s="3"/>
      <c r="J59" s="3"/>
      <c r="K59" s="3"/>
      <c r="L59" s="3"/>
      <c r="O59" s="3">
        <v>5.7799999999999997E-2</v>
      </c>
      <c r="P59" s="3">
        <v>-4.0000000000000001E-3</v>
      </c>
      <c r="Q59" s="3">
        <v>4.02E-2</v>
      </c>
      <c r="R59" s="3">
        <v>-5.0000000000000001E-3</v>
      </c>
      <c r="S59" s="3">
        <v>32.82</v>
      </c>
      <c r="T59" s="3">
        <v>-2.9999999999999997E-4</v>
      </c>
      <c r="U59" s="3">
        <v>-1E-3</v>
      </c>
      <c r="V59" s="3">
        <v>1.21E-2</v>
      </c>
      <c r="W59" s="3">
        <v>1.0999999999999999E-2</v>
      </c>
      <c r="X59" s="3">
        <v>3.077</v>
      </c>
      <c r="Y59" s="3">
        <v>8.3000000000000001E-3</v>
      </c>
      <c r="Z59" s="3">
        <v>9.5850000000000009</v>
      </c>
      <c r="AA59" s="3">
        <v>-1E-3</v>
      </c>
      <c r="AB59" s="3">
        <v>30.36</v>
      </c>
      <c r="AC59" s="3">
        <v>-0.03</v>
      </c>
      <c r="AD59" s="3">
        <v>-1E-3</v>
      </c>
      <c r="AE59" s="3">
        <v>-0.01</v>
      </c>
      <c r="AF59" s="3">
        <v>0.94599999999999995</v>
      </c>
      <c r="AG59" s="3">
        <v>-2E-3</v>
      </c>
      <c r="AH59" s="3">
        <v>0.17699999999999999</v>
      </c>
      <c r="AI59" s="3">
        <v>0.18099999999999999</v>
      </c>
      <c r="AJ59" s="3">
        <v>-3.0000000000000001E-3</v>
      </c>
      <c r="AK59" s="3">
        <v>2.077</v>
      </c>
      <c r="AL59" s="3">
        <v>-1E-3</v>
      </c>
      <c r="AM59" s="3">
        <v>0.22700000000000001</v>
      </c>
      <c r="AN59" s="3">
        <v>24.85</v>
      </c>
      <c r="AO59" s="3">
        <v>76.319999999999993</v>
      </c>
      <c r="AP59" s="3"/>
      <c r="AQ59" s="3"/>
      <c r="AR59" s="3">
        <v>-1E-3</v>
      </c>
      <c r="AS59" s="3">
        <v>2.2800000000000001E-2</v>
      </c>
    </row>
    <row r="60" spans="1:45" x14ac:dyDescent="0.25">
      <c r="A60" s="11">
        <v>42759</v>
      </c>
      <c r="B60" s="5">
        <v>17.5</v>
      </c>
      <c r="C60" s="5">
        <v>0.91</v>
      </c>
      <c r="D60" s="5">
        <v>1.1399999999999999</v>
      </c>
      <c r="E60" s="5">
        <v>8.2799999999999994</v>
      </c>
      <c r="F60" s="5">
        <v>8</v>
      </c>
      <c r="G60" s="3">
        <f>(0.15+0.13)/2</f>
        <v>0.14000000000000001</v>
      </c>
      <c r="H60" s="3"/>
      <c r="I60" s="3"/>
      <c r="J60" s="3"/>
      <c r="K60" s="3"/>
      <c r="L60" s="3"/>
      <c r="O60" s="3">
        <v>-4.0000000000000001E-3</v>
      </c>
      <c r="P60" s="3">
        <v>1.12E-2</v>
      </c>
      <c r="Q60" s="3">
        <v>-1E-3</v>
      </c>
      <c r="R60" s="3">
        <v>-5.0000000000000001E-3</v>
      </c>
      <c r="S60" s="3">
        <v>0.19359999999999999</v>
      </c>
      <c r="T60" s="3">
        <v>-2.9999999999999997E-4</v>
      </c>
      <c r="U60" s="3">
        <v>-1E-3</v>
      </c>
      <c r="V60" s="3">
        <v>-1E-3</v>
      </c>
      <c r="W60" s="3">
        <v>4.9399999999999999E-2</v>
      </c>
      <c r="X60" s="3">
        <v>-0.3</v>
      </c>
      <c r="Y60" s="3">
        <v>-5.0000000000000001E-3</v>
      </c>
      <c r="Z60" s="3">
        <v>1.01E-2</v>
      </c>
      <c r="AA60" s="3">
        <v>2.5000000000000001E-3</v>
      </c>
      <c r="AB60" s="3">
        <v>59.95</v>
      </c>
      <c r="AC60" s="3">
        <v>-0.03</v>
      </c>
      <c r="AD60" s="3">
        <v>2.5000000000000001E-3</v>
      </c>
      <c r="AE60" s="3">
        <v>-0.01</v>
      </c>
      <c r="AF60" s="3">
        <v>0.877</v>
      </c>
      <c r="AG60" s="3">
        <v>-2E-3</v>
      </c>
      <c r="AH60" s="3">
        <v>0.159</v>
      </c>
      <c r="AI60" s="3">
        <v>0.8206</v>
      </c>
      <c r="AJ60" s="3">
        <v>-3.0000000000000001E-3</v>
      </c>
      <c r="AK60" s="3">
        <v>7.4800000000000005E-2</v>
      </c>
      <c r="AL60" s="3">
        <v>-1E-3</v>
      </c>
      <c r="AM60" s="3">
        <v>8.0000000000000002E-3</v>
      </c>
      <c r="AN60" s="3">
        <v>2.9769999999999999</v>
      </c>
      <c r="AO60" s="3">
        <v>76.069999999999993</v>
      </c>
      <c r="AP60" s="3"/>
      <c r="AQ60" s="3"/>
      <c r="AR60" s="3">
        <v>-1E-3</v>
      </c>
      <c r="AS60" s="3">
        <v>1.1000000000000001E-3</v>
      </c>
    </row>
    <row r="61" spans="1:45" x14ac:dyDescent="0.25">
      <c r="A61" s="11">
        <v>42765</v>
      </c>
      <c r="B61" s="5">
        <v>15.1</v>
      </c>
      <c r="C61" s="5">
        <v>0.95</v>
      </c>
      <c r="D61" s="5">
        <v>1.05</v>
      </c>
      <c r="E61" s="5">
        <v>8.34</v>
      </c>
      <c r="F61" s="5">
        <v>7</v>
      </c>
      <c r="G61" s="3">
        <f>(0.74+0.56)/2</f>
        <v>0.65</v>
      </c>
      <c r="H61" s="3"/>
      <c r="I61" s="3"/>
      <c r="J61" s="3"/>
      <c r="K61" s="3"/>
      <c r="L61" s="3"/>
      <c r="O61" s="3">
        <v>4.7E-2</v>
      </c>
      <c r="P61" s="3">
        <v>-4.0000000000000001E-3</v>
      </c>
      <c r="Q61" s="3">
        <v>3.7400000000000003E-2</v>
      </c>
      <c r="R61" s="3">
        <v>-5.0000000000000001E-3</v>
      </c>
      <c r="S61" s="3">
        <v>31.97</v>
      </c>
      <c r="T61" s="3">
        <v>-2.9999999999999997E-4</v>
      </c>
      <c r="U61" s="3">
        <v>-1E-3</v>
      </c>
      <c r="V61" s="3">
        <v>3.8999999999999998E-3</v>
      </c>
      <c r="W61" s="3">
        <v>3.6900000000000002E-2</v>
      </c>
      <c r="X61" s="3">
        <v>2.782</v>
      </c>
      <c r="Y61" s="3">
        <v>6.1000000000000004E-3</v>
      </c>
      <c r="Z61" s="3">
        <v>10.27</v>
      </c>
      <c r="AA61" s="3">
        <v>1.1000000000000001E-3</v>
      </c>
      <c r="AB61" s="3">
        <v>30.03</v>
      </c>
      <c r="AC61" s="3">
        <v>0.752</v>
      </c>
      <c r="AD61" s="3">
        <v>-1E-3</v>
      </c>
      <c r="AE61" s="3">
        <v>-0.01</v>
      </c>
      <c r="AF61" s="3">
        <v>0.80700000000000005</v>
      </c>
      <c r="AG61" s="3">
        <v>-2E-3</v>
      </c>
      <c r="AH61" s="3">
        <v>4.4999999999999998E-2</v>
      </c>
      <c r="AI61" s="3">
        <v>0.15909999999999999</v>
      </c>
      <c r="AJ61" s="3">
        <v>-3.0000000000000001E-3</v>
      </c>
      <c r="AK61" s="3">
        <v>2.097</v>
      </c>
      <c r="AL61" s="3">
        <v>-1E-3</v>
      </c>
      <c r="AM61" s="3">
        <v>0.22370000000000001</v>
      </c>
      <c r="AN61" s="3">
        <v>24.05</v>
      </c>
      <c r="AO61" s="3">
        <v>75.349999999999994</v>
      </c>
      <c r="AP61" s="3"/>
      <c r="AQ61" s="3">
        <v>1.105</v>
      </c>
      <c r="AR61" s="3">
        <v>-1E-3</v>
      </c>
      <c r="AS61" s="3">
        <v>1.37E-2</v>
      </c>
    </row>
    <row r="62" spans="1:45" x14ac:dyDescent="0.25">
      <c r="A62" s="11">
        <v>42773</v>
      </c>
      <c r="B62" s="5">
        <v>17.600000000000001</v>
      </c>
      <c r="C62" s="5">
        <v>0.89</v>
      </c>
      <c r="D62" s="5">
        <v>1.04</v>
      </c>
      <c r="E62" s="5">
        <v>8.31</v>
      </c>
      <c r="F62" s="5">
        <v>7</v>
      </c>
      <c r="G62" s="3">
        <f>(0.15+0.16)/2</f>
        <v>0.155</v>
      </c>
      <c r="H62" s="3"/>
      <c r="I62" s="3"/>
      <c r="J62" s="3"/>
      <c r="K62" s="3"/>
      <c r="L62" s="3"/>
      <c r="O62" s="3">
        <v>1.5299999999999999E-2</v>
      </c>
      <c r="P62" s="3">
        <v>-4.0000000000000001E-3</v>
      </c>
      <c r="Q62" s="3">
        <v>3.8100000000000002E-2</v>
      </c>
      <c r="R62" s="3">
        <v>-5.0000000000000001E-3</v>
      </c>
      <c r="S62" s="3">
        <v>32.32</v>
      </c>
      <c r="T62" s="3">
        <v>-2.9999999999999997E-4</v>
      </c>
      <c r="U62" s="3">
        <v>-1E-3</v>
      </c>
      <c r="V62" s="3">
        <v>1.7899999999999999E-2</v>
      </c>
      <c r="W62" s="3">
        <v>3.5900000000000001E-2</v>
      </c>
      <c r="X62" s="3">
        <v>2.6280000000000001</v>
      </c>
      <c r="Y62" s="3">
        <v>6.4000000000000003E-3</v>
      </c>
      <c r="Z62" s="3">
        <v>8.6940000000000008</v>
      </c>
      <c r="AA62" s="3">
        <v>-1E-3</v>
      </c>
      <c r="AB62" s="3">
        <v>26.4</v>
      </c>
      <c r="AC62" s="3">
        <v>-0.03</v>
      </c>
      <c r="AD62" s="3">
        <v>1E-3</v>
      </c>
      <c r="AE62" s="3">
        <v>-0.01</v>
      </c>
      <c r="AF62" s="3">
        <v>0.93500000000000005</v>
      </c>
      <c r="AG62" s="3">
        <v>-2E-3</v>
      </c>
      <c r="AH62" s="3">
        <v>0.26900000000000002</v>
      </c>
      <c r="AI62" s="3">
        <v>0.1913</v>
      </c>
      <c r="AJ62" s="3">
        <v>-3.0000000000000001E-3</v>
      </c>
      <c r="AK62" s="3">
        <v>2.33</v>
      </c>
      <c r="AL62" s="3">
        <v>-1E-3</v>
      </c>
      <c r="AM62" s="3">
        <v>0.2034</v>
      </c>
      <c r="AN62" s="3">
        <v>21.88</v>
      </c>
      <c r="AO62" s="3">
        <v>65.87</v>
      </c>
      <c r="AP62" s="3"/>
      <c r="AQ62" s="3"/>
      <c r="AR62" s="3">
        <v>-1E-3</v>
      </c>
      <c r="AS62" s="3">
        <v>2.76E-2</v>
      </c>
    </row>
    <row r="63" spans="1:45" x14ac:dyDescent="0.25">
      <c r="A63" s="11">
        <v>42780</v>
      </c>
      <c r="B63" s="5">
        <v>17.600000000000001</v>
      </c>
      <c r="C63" s="5">
        <v>0.96</v>
      </c>
      <c r="D63" s="5">
        <v>1.07</v>
      </c>
      <c r="E63" s="5">
        <v>8.2799999999999994</v>
      </c>
      <c r="F63" s="5">
        <v>8</v>
      </c>
      <c r="G63" s="3">
        <f>(0.21+0.12+0.17+0.15)/4</f>
        <v>0.16250000000000001</v>
      </c>
      <c r="H63" s="3"/>
      <c r="I63" s="3"/>
      <c r="J63" s="3"/>
      <c r="K63" s="3"/>
      <c r="L63" s="3"/>
      <c r="O63" s="3">
        <v>-4.0000000000000001E-3</v>
      </c>
      <c r="P63" s="3">
        <v>-4.0000000000000001E-3</v>
      </c>
      <c r="Q63" s="3">
        <v>3.61E-2</v>
      </c>
      <c r="R63" s="3">
        <v>-5.0000000000000001E-3</v>
      </c>
      <c r="S63" s="3">
        <v>29.34</v>
      </c>
      <c r="T63" s="3">
        <v>-2.9999999999999997E-4</v>
      </c>
      <c r="U63" s="3">
        <v>-1E-3</v>
      </c>
      <c r="V63" s="3">
        <v>5.0000000000000001E-3</v>
      </c>
      <c r="W63" s="3">
        <v>3.4700000000000002E-2</v>
      </c>
      <c r="X63" s="3">
        <v>2.4750000000000001</v>
      </c>
      <c r="Y63" s="3">
        <v>-5.0000000000000001E-3</v>
      </c>
      <c r="Z63" s="3">
        <v>7.8070000000000004</v>
      </c>
      <c r="AA63" s="3">
        <v>-1E-3</v>
      </c>
      <c r="AB63" s="3">
        <v>26.05</v>
      </c>
      <c r="AC63" s="3">
        <v>-0.03</v>
      </c>
      <c r="AD63" s="3">
        <v>-1E-3</v>
      </c>
      <c r="AE63" s="3">
        <v>-0.01</v>
      </c>
      <c r="AF63" s="3">
        <v>1.1879999999999999</v>
      </c>
      <c r="AG63" s="3">
        <v>-2E-3</v>
      </c>
      <c r="AH63" s="3">
        <v>-2.5000000000000001E-2</v>
      </c>
      <c r="AI63" s="3">
        <v>0.18490000000000001</v>
      </c>
      <c r="AJ63" s="3">
        <v>-3.0000000000000001E-3</v>
      </c>
      <c r="AK63" s="3">
        <v>2.4940000000000002</v>
      </c>
      <c r="AL63" s="3">
        <v>-1E-3</v>
      </c>
      <c r="AM63" s="3">
        <v>0.2019</v>
      </c>
      <c r="AN63" s="3">
        <v>19.010000000000002</v>
      </c>
      <c r="AO63" s="3">
        <v>60.93</v>
      </c>
      <c r="AP63" s="3"/>
      <c r="AQ63" s="3"/>
      <c r="AR63" s="3">
        <v>-1E-3</v>
      </c>
      <c r="AS63" s="3">
        <v>2.41E-2</v>
      </c>
    </row>
    <row r="64" spans="1:45" x14ac:dyDescent="0.25">
      <c r="A64" s="11">
        <v>42787</v>
      </c>
      <c r="B64" s="5">
        <v>19.100000000000001</v>
      </c>
      <c r="C64" s="5">
        <v>0.82</v>
      </c>
      <c r="D64" s="5">
        <v>0.95</v>
      </c>
      <c r="E64" s="5">
        <v>8.1300000000000008</v>
      </c>
      <c r="F64" s="5">
        <v>9</v>
      </c>
      <c r="G64" s="3">
        <f>(0.14+0.14)/2</f>
        <v>0.14000000000000001</v>
      </c>
      <c r="H64" s="3"/>
      <c r="I64" s="3"/>
      <c r="J64" s="3"/>
      <c r="K64" s="3"/>
      <c r="L64" s="3"/>
      <c r="O64" s="3">
        <v>3.9100000000000003E-2</v>
      </c>
      <c r="P64" s="3">
        <v>-4.0000000000000001E-3</v>
      </c>
      <c r="Q64" s="3">
        <v>3.4700000000000002E-2</v>
      </c>
      <c r="R64" s="3">
        <v>-5.0000000000000001E-3</v>
      </c>
      <c r="S64" s="3">
        <v>26.35</v>
      </c>
      <c r="T64" s="3">
        <v>-2.9999999999999997E-4</v>
      </c>
      <c r="U64" s="3">
        <v>-1E-3</v>
      </c>
      <c r="V64" s="3">
        <v>1.38E-2</v>
      </c>
      <c r="W64" s="3">
        <v>1.17E-2</v>
      </c>
      <c r="X64" s="3">
        <v>2.02</v>
      </c>
      <c r="Y64" s="3">
        <v>-5.0000000000000001E-3</v>
      </c>
      <c r="Z64" s="3">
        <v>7.3630000000000004</v>
      </c>
      <c r="AA64" s="3">
        <v>-1E-3</v>
      </c>
      <c r="AB64" s="3">
        <v>20.36</v>
      </c>
      <c r="AC64" s="3">
        <v>-0.03</v>
      </c>
      <c r="AD64" s="3">
        <v>-1E-3</v>
      </c>
      <c r="AE64" s="3">
        <v>-0.01</v>
      </c>
      <c r="AF64" s="3">
        <v>1.095</v>
      </c>
      <c r="AG64" s="3">
        <v>-2E-3</v>
      </c>
      <c r="AH64" s="3">
        <v>0.224</v>
      </c>
      <c r="AI64" s="3">
        <v>0.17749999999999999</v>
      </c>
      <c r="AJ64" s="3">
        <v>-3.0000000000000001E-3</v>
      </c>
      <c r="AK64" s="3">
        <v>2.581</v>
      </c>
      <c r="AL64" s="3">
        <v>-1E-3</v>
      </c>
      <c r="AM64" s="3">
        <v>0.1862</v>
      </c>
      <c r="AN64" s="3">
        <v>17.440000000000001</v>
      </c>
      <c r="AO64" s="3">
        <v>55.35</v>
      </c>
      <c r="AP64" s="3"/>
      <c r="AQ64" s="3"/>
      <c r="AR64" s="3">
        <v>-1E-3</v>
      </c>
      <c r="AS64" s="3">
        <v>3.3399999999999999E-2</v>
      </c>
    </row>
    <row r="65" spans="1:45" x14ac:dyDescent="0.25">
      <c r="A65" s="11">
        <v>42794</v>
      </c>
      <c r="B65" s="5">
        <v>13.9</v>
      </c>
      <c r="C65" s="5">
        <v>1.1200000000000001</v>
      </c>
      <c r="D65" s="5">
        <v>1.26</v>
      </c>
      <c r="E65" s="5">
        <v>8.2100000000000009</v>
      </c>
      <c r="F65" s="5">
        <v>8</v>
      </c>
      <c r="G65" s="3">
        <f>(0.22+0.22)/2</f>
        <v>0.22</v>
      </c>
      <c r="H65" s="3"/>
      <c r="I65" s="3"/>
      <c r="J65" s="3"/>
      <c r="K65" s="3"/>
      <c r="L65" s="3"/>
      <c r="O65" s="3">
        <v>4.7300000000000002E-2</v>
      </c>
      <c r="P65" s="3">
        <v>-4.0000000000000001E-3</v>
      </c>
      <c r="Q65" s="3">
        <v>3.6299999999999999E-2</v>
      </c>
      <c r="R65" s="3">
        <v>-5.0000000000000001E-3</v>
      </c>
      <c r="S65" s="3">
        <v>26.98</v>
      </c>
      <c r="T65" s="3">
        <v>-2.9999999999999997E-4</v>
      </c>
      <c r="U65" s="3">
        <v>-1E-3</v>
      </c>
      <c r="V65" s="3">
        <v>3.8E-3</v>
      </c>
      <c r="W65" s="3">
        <v>1.12E-2</v>
      </c>
      <c r="X65" s="3">
        <v>2.0070000000000001</v>
      </c>
      <c r="Y65" s="3">
        <v>5.4000000000000003E-3</v>
      </c>
      <c r="Z65" s="3">
        <v>7.282</v>
      </c>
      <c r="AA65" s="3">
        <v>-1E-3</v>
      </c>
      <c r="AB65" s="3">
        <v>20.22</v>
      </c>
      <c r="AC65" s="3">
        <v>-0.03</v>
      </c>
      <c r="AD65" s="3">
        <v>-1E-3</v>
      </c>
      <c r="AE65" s="3">
        <v>-0.01</v>
      </c>
      <c r="AF65" s="3">
        <v>1.109</v>
      </c>
      <c r="AG65" s="3">
        <v>-2E-3</v>
      </c>
      <c r="AH65" s="3">
        <v>2.5999999999999999E-2</v>
      </c>
      <c r="AI65" s="3">
        <v>0.17150000000000001</v>
      </c>
      <c r="AJ65" s="3">
        <v>-3.0000000000000001E-3</v>
      </c>
      <c r="AK65" s="3">
        <v>2.6720000000000002</v>
      </c>
      <c r="AL65" s="3">
        <v>-1E-3</v>
      </c>
      <c r="AM65" s="3">
        <v>0.17530000000000001</v>
      </c>
      <c r="AN65" s="3">
        <v>17.239999999999998</v>
      </c>
      <c r="AO65" s="3">
        <v>55.89</v>
      </c>
      <c r="AP65" s="3"/>
      <c r="AQ65" s="3"/>
      <c r="AR65" s="3">
        <v>-1E-3</v>
      </c>
      <c r="AS65" s="3">
        <v>2.9100000000000001E-2</v>
      </c>
    </row>
    <row r="66" spans="1:45" x14ac:dyDescent="0.25">
      <c r="A66" s="11">
        <v>42808</v>
      </c>
      <c r="B66" s="5">
        <v>13.6</v>
      </c>
      <c r="C66" s="5">
        <v>1.17</v>
      </c>
      <c r="D66" s="5">
        <v>1.3</v>
      </c>
      <c r="E66" s="5">
        <v>8.42</v>
      </c>
      <c r="F66" s="5">
        <v>8</v>
      </c>
      <c r="G66" s="3">
        <f>(0.1+0.11)/2</f>
        <v>0.10500000000000001</v>
      </c>
      <c r="H66" s="3"/>
      <c r="I66" s="3"/>
      <c r="J66" s="3"/>
      <c r="K66" s="3"/>
      <c r="L66" s="3"/>
      <c r="O66" s="3">
        <v>2.18E-2</v>
      </c>
      <c r="P66" s="3">
        <v>-4.0000000000000001E-3</v>
      </c>
      <c r="Q66" s="3">
        <v>3.3000000000000002E-2</v>
      </c>
      <c r="R66" s="3">
        <v>-5.0000000000000001E-3</v>
      </c>
      <c r="S66" s="3">
        <v>25.33</v>
      </c>
      <c r="T66" s="3">
        <v>-2.9999999999999997E-4</v>
      </c>
      <c r="U66" s="3">
        <v>-1E-3</v>
      </c>
      <c r="V66" s="3">
        <v>1.03E-2</v>
      </c>
      <c r="W66" s="3">
        <v>7.4000000000000003E-3</v>
      </c>
      <c r="X66" s="3">
        <v>2.09</v>
      </c>
      <c r="Y66" s="3">
        <v>-5.0000000000000001E-3</v>
      </c>
      <c r="Z66" s="3">
        <v>6.7119999999999997</v>
      </c>
      <c r="AA66" s="3">
        <v>-1E-3</v>
      </c>
      <c r="AB66" s="3">
        <v>19.47</v>
      </c>
      <c r="AC66" s="3">
        <v>-0.03</v>
      </c>
      <c r="AD66" s="3">
        <v>-1E-3</v>
      </c>
      <c r="AE66" s="3">
        <v>-0.01</v>
      </c>
      <c r="AF66" s="3">
        <v>1.1000000000000001</v>
      </c>
      <c r="AG66" s="3">
        <v>-2E-3</v>
      </c>
      <c r="AH66" s="3">
        <v>0.13200000000000001</v>
      </c>
      <c r="AI66" s="3">
        <v>0.18920000000000001</v>
      </c>
      <c r="AJ66" s="3">
        <v>-3.0000000000000001E-3</v>
      </c>
      <c r="AK66" s="3">
        <v>2.7709999999999999</v>
      </c>
      <c r="AL66" s="3">
        <v>-1E-3</v>
      </c>
      <c r="AM66" s="3">
        <v>0.15490000000000001</v>
      </c>
      <c r="AN66" s="3">
        <v>16.22</v>
      </c>
      <c r="AO66" s="3">
        <v>52.17</v>
      </c>
      <c r="AP66" s="3"/>
      <c r="AQ66" s="3">
        <v>1.335</v>
      </c>
      <c r="AR66" s="3">
        <v>-1E-3</v>
      </c>
      <c r="AS66" s="3">
        <v>2.46E-2</v>
      </c>
    </row>
    <row r="67" spans="1:45" x14ac:dyDescent="0.25">
      <c r="A67" s="11">
        <v>42822</v>
      </c>
      <c r="B67" s="5">
        <v>15</v>
      </c>
      <c r="C67" s="5">
        <v>1.08</v>
      </c>
      <c r="D67" s="5">
        <v>1.2</v>
      </c>
      <c r="E67" s="5">
        <v>8.5</v>
      </c>
      <c r="F67" s="5">
        <v>8</v>
      </c>
      <c r="G67" s="3">
        <f>(0.1+0.12)/2</f>
        <v>0.11</v>
      </c>
      <c r="H67" s="3"/>
      <c r="I67" s="3"/>
      <c r="J67" s="3"/>
      <c r="K67" s="3"/>
      <c r="L67" s="3"/>
      <c r="O67" s="3">
        <v>3.9300000000000002E-2</v>
      </c>
      <c r="P67" s="3">
        <v>5.1000000000000004E-3</v>
      </c>
      <c r="Q67" s="3">
        <v>3.0099999999999998E-2</v>
      </c>
      <c r="R67" s="3">
        <v>-5.0000000000000001E-3</v>
      </c>
      <c r="S67" s="3">
        <v>23.34</v>
      </c>
      <c r="T67" s="3">
        <v>-2.9999999999999997E-4</v>
      </c>
      <c r="U67" s="3">
        <v>-1E-3</v>
      </c>
      <c r="V67" s="3">
        <v>5.1999999999999998E-3</v>
      </c>
      <c r="W67" s="3">
        <v>1.3899999999999999E-2</v>
      </c>
      <c r="X67" s="3">
        <v>1.986</v>
      </c>
      <c r="Y67" s="3">
        <v>-5.0000000000000001E-3</v>
      </c>
      <c r="Z67" s="3">
        <v>6.6340000000000003</v>
      </c>
      <c r="AA67" s="3">
        <v>-1E-3</v>
      </c>
      <c r="AB67" s="3">
        <v>15.87</v>
      </c>
      <c r="AC67" s="3">
        <v>-0.03</v>
      </c>
      <c r="AD67" s="3">
        <v>-1E-3</v>
      </c>
      <c r="AE67" s="3">
        <v>-0.01</v>
      </c>
      <c r="AF67" s="3">
        <v>1.036</v>
      </c>
      <c r="AG67" s="3">
        <v>-2E-3</v>
      </c>
      <c r="AH67" s="3">
        <v>5.5E-2</v>
      </c>
      <c r="AI67" s="3">
        <v>0.1593</v>
      </c>
      <c r="AJ67" s="3">
        <v>-3.0000000000000001E-3</v>
      </c>
      <c r="AK67" s="3">
        <v>2.706</v>
      </c>
      <c r="AL67" s="3">
        <v>-1E-3</v>
      </c>
      <c r="AM67" s="3">
        <v>0.15770000000000001</v>
      </c>
      <c r="AN67" s="3">
        <v>16.39</v>
      </c>
      <c r="AO67" s="3">
        <v>49.34</v>
      </c>
      <c r="AP67" s="3"/>
      <c r="AQ67" s="3"/>
      <c r="AR67" s="3">
        <v>-1E-3</v>
      </c>
      <c r="AS67" s="3">
        <v>2.35E-2</v>
      </c>
    </row>
    <row r="68" spans="1:45" x14ac:dyDescent="0.25">
      <c r="A68" s="11">
        <v>42829</v>
      </c>
      <c r="B68" s="5">
        <v>19.3</v>
      </c>
      <c r="C68" s="5">
        <v>0.86</v>
      </c>
      <c r="D68" s="5">
        <v>0.95</v>
      </c>
      <c r="E68" s="5">
        <v>8.42</v>
      </c>
      <c r="F68" s="5">
        <v>9</v>
      </c>
      <c r="G68" s="3">
        <f>(0.28+0.18+0.16+0.18)/4</f>
        <v>0.2</v>
      </c>
      <c r="H68" s="3"/>
      <c r="I68" s="3"/>
      <c r="J68" s="3"/>
      <c r="K68" s="3"/>
      <c r="L68" s="3"/>
      <c r="O68" s="3">
        <v>1.8700000000000001E-2</v>
      </c>
      <c r="P68" s="3">
        <v>-4.0000000000000001E-3</v>
      </c>
      <c r="Q68" s="3">
        <v>3.0300000000000001E-2</v>
      </c>
      <c r="R68" s="3">
        <v>-5.0000000000000001E-3</v>
      </c>
      <c r="S68" s="3">
        <v>26.68</v>
      </c>
      <c r="T68" s="3">
        <v>-2.9999999999999997E-4</v>
      </c>
      <c r="U68" s="3">
        <v>-1E-3</v>
      </c>
      <c r="V68" s="3">
        <v>1.06E-2</v>
      </c>
      <c r="W68" s="3">
        <v>7.4999999999999997E-3</v>
      </c>
      <c r="X68" s="3">
        <v>2.226</v>
      </c>
      <c r="Y68" s="3">
        <v>6.3E-3</v>
      </c>
      <c r="Z68" s="3">
        <v>7.33</v>
      </c>
      <c r="AA68" s="3">
        <v>-1E-3</v>
      </c>
      <c r="AB68" s="3">
        <v>18.510000000000002</v>
      </c>
      <c r="AC68" s="3">
        <v>-0.03</v>
      </c>
      <c r="AD68" s="3">
        <v>-1E-3</v>
      </c>
      <c r="AE68" s="3">
        <v>-0.01</v>
      </c>
      <c r="AF68" s="3">
        <v>1.0840000000000001</v>
      </c>
      <c r="AG68" s="3">
        <v>-2E-3</v>
      </c>
      <c r="AH68" s="3">
        <v>9.8000000000000004E-2</v>
      </c>
      <c r="AI68" s="3">
        <v>0.1691</v>
      </c>
      <c r="AJ68" s="3">
        <v>-3.0000000000000001E-3</v>
      </c>
      <c r="AK68" s="3">
        <v>2.879</v>
      </c>
      <c r="AL68" s="3">
        <v>-1E-3</v>
      </c>
      <c r="AM68" s="3">
        <v>0.16200000000000001</v>
      </c>
      <c r="AN68" s="3">
        <v>17.559999999999999</v>
      </c>
      <c r="AO68" s="3">
        <v>53.14</v>
      </c>
      <c r="AP68" s="3"/>
      <c r="AQ68" s="3"/>
      <c r="AR68" s="3">
        <v>-1E-3</v>
      </c>
      <c r="AS68" s="3">
        <v>2.8299999999999999E-2</v>
      </c>
    </row>
    <row r="69" spans="1:45" x14ac:dyDescent="0.25">
      <c r="A69" s="11">
        <v>42836</v>
      </c>
      <c r="B69" s="5">
        <v>18</v>
      </c>
      <c r="C69" s="5">
        <v>1.1499999999999999</v>
      </c>
      <c r="D69" s="5">
        <v>1.24</v>
      </c>
      <c r="E69" s="5">
        <v>8.4700000000000006</v>
      </c>
      <c r="F69" s="5">
        <v>8</v>
      </c>
      <c r="G69" s="3">
        <f>(0.2+0.24+0.2+0.2)/4</f>
        <v>0.21000000000000002</v>
      </c>
      <c r="H69" s="3"/>
      <c r="I69" s="3"/>
      <c r="J69" s="3"/>
      <c r="K69" s="3"/>
      <c r="L69" s="3"/>
      <c r="O69" s="3">
        <v>7.1999999999999998E-3</v>
      </c>
      <c r="P69" s="3">
        <v>-4.0000000000000001E-3</v>
      </c>
      <c r="Q69" s="3">
        <v>2.9100000000000001E-2</v>
      </c>
      <c r="R69" s="3">
        <v>-5.0000000000000001E-3</v>
      </c>
      <c r="S69" s="3">
        <v>29.17</v>
      </c>
      <c r="T69" s="3">
        <v>-2.9999999999999997E-4</v>
      </c>
      <c r="U69" s="3">
        <v>-1E-3</v>
      </c>
      <c r="V69" s="3">
        <v>1.1900000000000001E-2</v>
      </c>
      <c r="W69" s="3">
        <v>5.0000000000000001E-3</v>
      </c>
      <c r="X69" s="3">
        <v>2.3410000000000002</v>
      </c>
      <c r="Y69" s="3">
        <v>-5.0000000000000001E-3</v>
      </c>
      <c r="Z69" s="3">
        <v>8.1940000000000008</v>
      </c>
      <c r="AA69" s="3">
        <v>-1E-3</v>
      </c>
      <c r="AB69" s="3">
        <v>21.17</v>
      </c>
      <c r="AC69" s="3">
        <v>-0.03</v>
      </c>
      <c r="AD69" s="3">
        <v>-1E-3</v>
      </c>
      <c r="AE69" s="3">
        <v>-0.01</v>
      </c>
      <c r="AF69" s="3">
        <v>1.1379999999999999</v>
      </c>
      <c r="AG69" s="3">
        <v>-2E-3</v>
      </c>
      <c r="AH69" s="3">
        <v>0.17299999999999999</v>
      </c>
      <c r="AI69" s="3">
        <v>0.1837</v>
      </c>
      <c r="AJ69" s="3">
        <v>-3.0000000000000001E-3</v>
      </c>
      <c r="AK69" s="3">
        <v>2.92</v>
      </c>
      <c r="AL69" s="3">
        <v>-1E-3</v>
      </c>
      <c r="AM69" s="3">
        <v>0.18640000000000001</v>
      </c>
      <c r="AN69" s="3">
        <v>18.39</v>
      </c>
      <c r="AO69" s="3">
        <v>62.64</v>
      </c>
      <c r="AP69" s="3"/>
      <c r="AQ69" s="3">
        <v>1.2849999999999999</v>
      </c>
      <c r="AR69" s="3">
        <v>-1E-3</v>
      </c>
      <c r="AS69" s="3">
        <v>2.7E-2</v>
      </c>
    </row>
    <row r="70" spans="1:45" x14ac:dyDescent="0.25">
      <c r="A70" s="11">
        <v>42843</v>
      </c>
      <c r="B70" s="5">
        <v>17.399999999999999</v>
      </c>
      <c r="C70" s="5">
        <v>1.05</v>
      </c>
      <c r="D70" s="5">
        <v>1.18</v>
      </c>
      <c r="E70" s="5">
        <v>8.66</v>
      </c>
      <c r="F70" s="5">
        <v>8</v>
      </c>
      <c r="G70" s="3">
        <f>(0.15+0.15)/2</f>
        <v>0.15</v>
      </c>
      <c r="H70" s="3"/>
      <c r="I70" s="3"/>
      <c r="J70" s="3"/>
      <c r="K70" s="3"/>
      <c r="L70" s="3"/>
      <c r="O70" s="3">
        <v>2.5000000000000001E-2</v>
      </c>
      <c r="P70" s="3">
        <v>-4.0000000000000001E-3</v>
      </c>
      <c r="Q70" s="3">
        <v>3.1899999999999998E-2</v>
      </c>
      <c r="R70" s="3">
        <v>-5.0000000000000001E-3</v>
      </c>
      <c r="S70" s="3">
        <v>28.98</v>
      </c>
      <c r="T70" s="3">
        <v>-2.9999999999999997E-4</v>
      </c>
      <c r="U70" s="3">
        <v>-1E-3</v>
      </c>
      <c r="V70" s="3">
        <v>1.38E-2</v>
      </c>
      <c r="W70" s="3">
        <v>7.1000000000000004E-3</v>
      </c>
      <c r="X70" s="3">
        <v>1.9239999999999999</v>
      </c>
      <c r="Y70" s="3">
        <v>7.4999999999999997E-3</v>
      </c>
      <c r="Z70" s="3">
        <v>8.0410000000000004</v>
      </c>
      <c r="AA70" s="3">
        <v>2.3999999999999998E-3</v>
      </c>
      <c r="AB70" s="3">
        <v>23.49</v>
      </c>
      <c r="AC70" s="3">
        <v>-0.03</v>
      </c>
      <c r="AD70" s="3">
        <v>1E-3</v>
      </c>
      <c r="AE70" s="3">
        <v>-0.01</v>
      </c>
      <c r="AF70" s="3">
        <v>1.085</v>
      </c>
      <c r="AG70" s="3">
        <v>-2E-3</v>
      </c>
      <c r="AH70" s="3"/>
      <c r="AI70" s="3">
        <v>0.19969999999999999</v>
      </c>
      <c r="AJ70" s="3">
        <v>-3.0000000000000001E-3</v>
      </c>
      <c r="AK70" s="3">
        <v>2.82</v>
      </c>
      <c r="AL70" s="3">
        <v>-1E-3</v>
      </c>
      <c r="AM70" s="3">
        <v>0.18729999999999999</v>
      </c>
      <c r="AN70" s="3">
        <v>19.23</v>
      </c>
      <c r="AO70" s="3">
        <v>62.14</v>
      </c>
      <c r="AP70" s="3"/>
      <c r="AQ70" s="3">
        <v>1.1890000000000001</v>
      </c>
      <c r="AR70" s="3">
        <v>-1E-3</v>
      </c>
      <c r="AS70" s="3">
        <v>2.8299999999999999E-2</v>
      </c>
    </row>
    <row r="71" spans="1:45" x14ac:dyDescent="0.25">
      <c r="A71" s="11">
        <v>42850</v>
      </c>
      <c r="B71" s="5">
        <v>19</v>
      </c>
      <c r="C71" s="5">
        <v>1</v>
      </c>
      <c r="D71" s="5">
        <v>1.18</v>
      </c>
      <c r="E71" s="5">
        <v>8.39</v>
      </c>
      <c r="F71" s="5">
        <v>8</v>
      </c>
      <c r="G71" s="3">
        <f>(0.13+0.13)/2</f>
        <v>0.13</v>
      </c>
      <c r="H71" s="3"/>
      <c r="I71" s="3"/>
      <c r="J71" s="3"/>
      <c r="K71" s="3"/>
      <c r="L71" s="3"/>
      <c r="O71" s="3">
        <v>2.6200000000000001E-2</v>
      </c>
      <c r="P71" s="3">
        <v>-4.0000000000000001E-3</v>
      </c>
      <c r="Q71" s="3">
        <v>3.2300000000000002E-2</v>
      </c>
      <c r="R71" s="3">
        <v>-5.0000000000000001E-3</v>
      </c>
      <c r="S71" s="3">
        <v>27.85</v>
      </c>
      <c r="T71" s="3">
        <v>-2.9999999999999997E-4</v>
      </c>
      <c r="U71" s="3">
        <v>-1E-3</v>
      </c>
      <c r="V71" s="3">
        <v>3.5999999999999999E-3</v>
      </c>
      <c r="W71" s="3">
        <v>1.1599999999999999E-2</v>
      </c>
      <c r="X71" s="3">
        <v>1.7889999999999999</v>
      </c>
      <c r="Y71" s="3">
        <v>1.67E-2</v>
      </c>
      <c r="Z71" s="3">
        <v>7.7489999999999997</v>
      </c>
      <c r="AA71" s="3">
        <v>-1E-3</v>
      </c>
      <c r="AB71" s="3">
        <v>23.2</v>
      </c>
      <c r="AC71" s="3"/>
      <c r="AD71" s="3">
        <v>-1E-3</v>
      </c>
      <c r="AE71" s="3"/>
      <c r="AF71" s="3"/>
      <c r="AG71" s="3">
        <v>-2E-3</v>
      </c>
      <c r="AH71" s="3"/>
      <c r="AI71" s="3">
        <v>0.18149999999999999</v>
      </c>
      <c r="AJ71" s="3">
        <v>-3.0000000000000001E-3</v>
      </c>
      <c r="AK71" s="3">
        <v>2.5870000000000002</v>
      </c>
      <c r="AL71" s="3">
        <v>-1E-3</v>
      </c>
      <c r="AM71" s="3">
        <v>0.17469999999999999</v>
      </c>
      <c r="AN71" s="3">
        <v>18.670000000000002</v>
      </c>
      <c r="AO71" s="3">
        <v>59.48</v>
      </c>
      <c r="AP71" s="3"/>
      <c r="AQ71" s="3">
        <v>1.206</v>
      </c>
      <c r="AR71" s="3">
        <v>-1E-3</v>
      </c>
      <c r="AS71" s="3">
        <v>3.0700000000000002E-2</v>
      </c>
    </row>
    <row r="72" spans="1:45" x14ac:dyDescent="0.25">
      <c r="A72" s="11">
        <v>42857</v>
      </c>
      <c r="B72" s="5">
        <v>20</v>
      </c>
      <c r="C72" s="5">
        <v>1.01</v>
      </c>
      <c r="D72" s="5">
        <v>1.17</v>
      </c>
      <c r="E72" s="5">
        <v>8.41</v>
      </c>
      <c r="F72" s="5">
        <v>9</v>
      </c>
      <c r="G72" s="3">
        <f>(0.14+0.13+0.14+0.13)/4</f>
        <v>0.13500000000000001</v>
      </c>
      <c r="H72" s="3"/>
      <c r="I72" s="3"/>
      <c r="J72" s="3"/>
      <c r="K72" s="3"/>
      <c r="L72" s="3"/>
      <c r="O72" s="3">
        <v>3.8199999999999998E-2</v>
      </c>
      <c r="P72" s="3">
        <v>-4.0000000000000001E-3</v>
      </c>
      <c r="Q72" s="3">
        <v>3.8800000000000001E-2</v>
      </c>
      <c r="R72" s="3">
        <v>-5.0000000000000001E-3</v>
      </c>
      <c r="S72" s="3">
        <v>30.41</v>
      </c>
      <c r="T72" s="3">
        <v>-2.9999999999999997E-4</v>
      </c>
      <c r="U72" s="3">
        <v>-1E-3</v>
      </c>
      <c r="V72" s="3">
        <v>3.5999999999999999E-3</v>
      </c>
      <c r="W72" s="3">
        <v>5.5999999999999999E-3</v>
      </c>
      <c r="X72" s="3">
        <v>2.1850000000000001</v>
      </c>
      <c r="Y72" s="3">
        <v>5.5999999999999999E-3</v>
      </c>
      <c r="Z72" s="3">
        <v>8.3030000000000008</v>
      </c>
      <c r="AA72" s="3">
        <v>-1E-3</v>
      </c>
      <c r="AB72" s="3">
        <v>20.51</v>
      </c>
      <c r="AC72" s="3"/>
      <c r="AD72" s="3">
        <v>-1E-3</v>
      </c>
      <c r="AE72" s="3"/>
      <c r="AF72" s="3"/>
      <c r="AG72" s="3">
        <v>-2E-3</v>
      </c>
      <c r="AH72" s="3">
        <v>9.2999999999999999E-2</v>
      </c>
      <c r="AI72" s="3">
        <v>0.15179999999999999</v>
      </c>
      <c r="AJ72" s="3">
        <v>-3.0000000000000001E-3</v>
      </c>
      <c r="AK72" s="3">
        <v>2.8140000000000001</v>
      </c>
      <c r="AL72" s="3">
        <v>-1E-3</v>
      </c>
      <c r="AM72" s="3">
        <v>0.2</v>
      </c>
      <c r="AN72" s="3">
        <v>20.91</v>
      </c>
      <c r="AO72" s="3">
        <v>61.04</v>
      </c>
      <c r="AP72" s="3"/>
      <c r="AQ72" s="3"/>
      <c r="AR72" s="3">
        <v>-1E-3</v>
      </c>
      <c r="AS72" s="3">
        <v>2.7300000000000001E-2</v>
      </c>
    </row>
    <row r="73" spans="1:45" x14ac:dyDescent="0.25">
      <c r="A73" s="11">
        <v>42864</v>
      </c>
      <c r="B73" s="5">
        <v>19.5</v>
      </c>
      <c r="C73" s="5">
        <v>1.1100000000000001</v>
      </c>
      <c r="D73" s="5">
        <v>1.2</v>
      </c>
      <c r="E73" s="5">
        <v>8.24</v>
      </c>
      <c r="F73" s="5">
        <v>9</v>
      </c>
      <c r="G73" s="3">
        <f>(0.12+0.12)/2</f>
        <v>0.12</v>
      </c>
      <c r="H73" s="3"/>
      <c r="I73" s="3"/>
      <c r="J73" s="3"/>
      <c r="K73" s="3"/>
      <c r="L73" s="3"/>
      <c r="O73" s="3">
        <v>2.63E-2</v>
      </c>
      <c r="P73" s="3">
        <v>-4.0000000000000001E-3</v>
      </c>
      <c r="Q73" s="3">
        <v>2.9600000000000001E-2</v>
      </c>
      <c r="R73" s="3">
        <v>-5.0000000000000001E-3</v>
      </c>
      <c r="S73" s="3">
        <v>29.39</v>
      </c>
      <c r="T73" s="3">
        <v>-2.9999999999999997E-4</v>
      </c>
      <c r="U73" s="3">
        <v>-1E-3</v>
      </c>
      <c r="V73" s="3">
        <v>4.1000000000000003E-3</v>
      </c>
      <c r="W73" s="3">
        <v>1.0200000000000001E-2</v>
      </c>
      <c r="X73" s="3">
        <v>1.8759999999999999</v>
      </c>
      <c r="Y73" s="3">
        <v>-5.0000000000000001E-3</v>
      </c>
      <c r="Z73" s="3">
        <v>8.7929999999999993</v>
      </c>
      <c r="AA73" s="3">
        <v>-1E-3</v>
      </c>
      <c r="AB73" s="3">
        <v>20.98</v>
      </c>
      <c r="AC73" s="3">
        <v>-0.03</v>
      </c>
      <c r="AD73" s="3">
        <v>-1E-3</v>
      </c>
      <c r="AE73" s="3">
        <v>-0.01</v>
      </c>
      <c r="AF73" s="3">
        <v>0.98899999999999999</v>
      </c>
      <c r="AG73" s="3">
        <v>-2E-3</v>
      </c>
      <c r="AH73" s="3">
        <v>9.1999999999999998E-2</v>
      </c>
      <c r="AI73" s="3">
        <v>0.16880000000000001</v>
      </c>
      <c r="AJ73" s="3">
        <v>-3.0000000000000001E-3</v>
      </c>
      <c r="AK73" s="3">
        <v>2.673</v>
      </c>
      <c r="AL73" s="3">
        <v>-1E-3</v>
      </c>
      <c r="AM73" s="3">
        <v>0.20119999999999999</v>
      </c>
      <c r="AN73" s="3">
        <v>19.91</v>
      </c>
      <c r="AO73" s="3">
        <v>68.349999999999994</v>
      </c>
      <c r="AP73" s="3"/>
      <c r="AQ73" s="3">
        <v>1.2829999999999999</v>
      </c>
      <c r="AR73" s="3">
        <v>-1E-3</v>
      </c>
      <c r="AS73" s="3">
        <v>2.7E-2</v>
      </c>
    </row>
    <row r="74" spans="1:45" x14ac:dyDescent="0.25">
      <c r="A74" s="11">
        <v>42871</v>
      </c>
      <c r="B74" s="5">
        <v>20.5</v>
      </c>
      <c r="C74" s="5">
        <v>0.98</v>
      </c>
      <c r="D74" s="5">
        <v>1.1000000000000001</v>
      </c>
      <c r="E74" s="5">
        <v>8.49</v>
      </c>
      <c r="F74" s="5">
        <v>8</v>
      </c>
      <c r="G74" s="3">
        <f>(0.11+0.11)/2</f>
        <v>0.11</v>
      </c>
      <c r="H74" s="3"/>
      <c r="I74" s="3"/>
      <c r="J74" s="3"/>
      <c r="K74" s="3"/>
      <c r="L74" s="3"/>
      <c r="O74" s="3">
        <v>2.0500000000000001E-2</v>
      </c>
      <c r="P74" s="3">
        <v>-4.0000000000000001E-3</v>
      </c>
      <c r="Q74" s="3">
        <v>3.3099999999999997E-2</v>
      </c>
      <c r="R74" s="3">
        <v>-5.0000000000000001E-3</v>
      </c>
      <c r="S74" s="3">
        <v>30.45</v>
      </c>
      <c r="T74" s="3">
        <v>-2.9999999999999997E-4</v>
      </c>
      <c r="U74" s="3">
        <v>-1E-3</v>
      </c>
      <c r="V74" s="3">
        <v>1.5900000000000001E-2</v>
      </c>
      <c r="W74" s="3">
        <v>6.8999999999999999E-3</v>
      </c>
      <c r="X74" s="3">
        <v>1.9710000000000001</v>
      </c>
      <c r="Y74" s="3">
        <v>1.01E-2</v>
      </c>
      <c r="Z74" s="3">
        <v>9.0069999999999997</v>
      </c>
      <c r="AA74" s="3">
        <v>1.5E-3</v>
      </c>
      <c r="AB74" s="3">
        <v>21.8</v>
      </c>
      <c r="AC74" s="3">
        <v>-0.03</v>
      </c>
      <c r="AD74" s="3">
        <v>-1E-3</v>
      </c>
      <c r="AE74" s="3">
        <v>-0.01</v>
      </c>
      <c r="AF74" s="3">
        <v>0.86799999999999999</v>
      </c>
      <c r="AG74" s="3">
        <v>-2E-3</v>
      </c>
      <c r="AH74" s="3">
        <v>0.20699999999999999</v>
      </c>
      <c r="AI74" s="3">
        <v>0.1769</v>
      </c>
      <c r="AJ74" s="3">
        <v>-3.0000000000000001E-3</v>
      </c>
      <c r="AK74" s="3">
        <v>2.738</v>
      </c>
      <c r="AL74" s="3">
        <v>-1E-3</v>
      </c>
      <c r="AM74" s="3">
        <v>0.2084</v>
      </c>
      <c r="AN74" s="3">
        <v>19.760000000000002</v>
      </c>
      <c r="AO74" s="3">
        <v>66.52</v>
      </c>
      <c r="AP74" s="3"/>
      <c r="AQ74" s="3">
        <v>1.077</v>
      </c>
      <c r="AR74" s="3">
        <v>-1E-3</v>
      </c>
      <c r="AS74" s="3">
        <v>2.7699999999999999E-2</v>
      </c>
    </row>
    <row r="75" spans="1:45" x14ac:dyDescent="0.25">
      <c r="A75" s="11">
        <v>42878</v>
      </c>
      <c r="B75" s="5">
        <v>22</v>
      </c>
      <c r="C75" s="5">
        <v>0.94</v>
      </c>
      <c r="D75" s="5">
        <v>0.99</v>
      </c>
      <c r="E75" s="5">
        <v>8.2200000000000006</v>
      </c>
      <c r="F75" s="5">
        <v>7</v>
      </c>
      <c r="G75" s="3">
        <f>(0.14+0.12)/2</f>
        <v>0.13</v>
      </c>
      <c r="H75" s="3"/>
      <c r="I75" s="3"/>
      <c r="J75" s="3"/>
      <c r="K75" s="3"/>
      <c r="L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>
        <v>3.1E-2</v>
      </c>
      <c r="AD75" s="3"/>
      <c r="AE75" s="3">
        <v>0.01</v>
      </c>
      <c r="AF75" s="3">
        <v>0.83299999999999996</v>
      </c>
      <c r="AG75" s="3"/>
      <c r="AH75" s="3">
        <v>6.5000000000000002E-2</v>
      </c>
      <c r="AI75" s="3"/>
      <c r="AJ75" s="3"/>
      <c r="AK75" s="3"/>
      <c r="AL75" s="3"/>
      <c r="AM75" s="3"/>
      <c r="AN75" s="3"/>
      <c r="AO75" s="3">
        <v>58.24</v>
      </c>
      <c r="AP75" s="3"/>
      <c r="AQ75" s="3"/>
      <c r="AR75" s="3"/>
      <c r="AS75" s="3"/>
    </row>
    <row r="76" spans="1:45" x14ac:dyDescent="0.25">
      <c r="A76" s="11">
        <v>42885</v>
      </c>
      <c r="B76" s="5">
        <v>21</v>
      </c>
      <c r="C76" s="5">
        <v>1.0900000000000001</v>
      </c>
      <c r="D76" s="5">
        <v>1.23</v>
      </c>
      <c r="E76" s="5">
        <v>8.56</v>
      </c>
      <c r="F76" s="5">
        <v>8</v>
      </c>
      <c r="G76" s="3">
        <f>(0.17+0.17)/2</f>
        <v>0.17</v>
      </c>
      <c r="H76" s="3"/>
      <c r="I76" s="3"/>
      <c r="J76" s="3"/>
      <c r="K76" s="3"/>
      <c r="L76" s="3"/>
      <c r="O76" s="3">
        <v>2.7799999999999998E-2</v>
      </c>
      <c r="P76" s="3">
        <v>-4.0000000000000001E-3</v>
      </c>
      <c r="Q76" s="3">
        <v>3.2500000000000001E-2</v>
      </c>
      <c r="R76" s="3">
        <v>-5.0000000000000001E-3</v>
      </c>
      <c r="S76" s="3">
        <v>27.75</v>
      </c>
      <c r="T76" s="3">
        <v>-2.9999999999999997E-4</v>
      </c>
      <c r="U76" s="3">
        <v>-1E-3</v>
      </c>
      <c r="V76" s="3">
        <v>4.8999999999999998E-3</v>
      </c>
      <c r="W76" s="3">
        <v>1.2E-2</v>
      </c>
      <c r="X76" s="3">
        <v>1.901</v>
      </c>
      <c r="Y76" s="3">
        <v>7.1999999999999998E-3</v>
      </c>
      <c r="Z76" s="3">
        <v>7.7439999999999998</v>
      </c>
      <c r="AA76" s="3">
        <v>2.3E-3</v>
      </c>
      <c r="AB76" s="3">
        <v>20.260000000000002</v>
      </c>
      <c r="AC76" s="3"/>
      <c r="AD76" s="3">
        <v>2.5000000000000001E-3</v>
      </c>
      <c r="AE76" s="3"/>
      <c r="AF76" s="3"/>
      <c r="AG76" s="3">
        <v>-2E-3</v>
      </c>
      <c r="AH76" s="3"/>
      <c r="AI76" s="3">
        <v>0.1666</v>
      </c>
      <c r="AJ76" s="3">
        <v>3.2000000000000002E-3</v>
      </c>
      <c r="AK76" s="3">
        <v>2.6960000000000002</v>
      </c>
      <c r="AL76" s="3">
        <v>-1E-3</v>
      </c>
      <c r="AM76" s="3">
        <v>0.17469999999999999</v>
      </c>
      <c r="AN76" s="3">
        <v>18.600000000000001</v>
      </c>
      <c r="AO76" s="3"/>
      <c r="AP76" s="3"/>
      <c r="AQ76" s="3"/>
      <c r="AR76" s="3">
        <v>-1E-3</v>
      </c>
      <c r="AS76" s="3">
        <v>2.9499999999999998E-2</v>
      </c>
    </row>
    <row r="77" spans="1:45" x14ac:dyDescent="0.25">
      <c r="A77" s="11">
        <v>42892</v>
      </c>
      <c r="B77" s="5">
        <v>21</v>
      </c>
      <c r="C77" s="5">
        <v>0.87</v>
      </c>
      <c r="D77" s="5">
        <v>0.97</v>
      </c>
      <c r="E77" s="5">
        <v>8.5299999999999994</v>
      </c>
      <c r="F77" s="5">
        <v>8</v>
      </c>
      <c r="G77" s="5">
        <v>0.21</v>
      </c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>
        <v>1.1619999999999999</v>
      </c>
      <c r="AR77" s="3"/>
      <c r="AS77" s="3"/>
    </row>
    <row r="78" spans="1:45" x14ac:dyDescent="0.25">
      <c r="A78" s="11">
        <v>42899</v>
      </c>
      <c r="B78" s="5">
        <v>22</v>
      </c>
      <c r="C78" s="5">
        <v>0.93</v>
      </c>
      <c r="D78" s="5">
        <v>1.0900000000000001</v>
      </c>
      <c r="E78" s="5">
        <v>8.5299999999999994</v>
      </c>
      <c r="F78" s="5">
        <v>8</v>
      </c>
      <c r="G78" s="3">
        <f>(0.13+0.13)/2</f>
        <v>0.13</v>
      </c>
      <c r="H78" s="3"/>
      <c r="I78" s="3"/>
      <c r="J78" s="3"/>
      <c r="K78" s="3"/>
      <c r="L78" s="3"/>
      <c r="O78" s="3">
        <v>5.8999999999999997E-2</v>
      </c>
      <c r="P78" s="3">
        <v>-4.0000000000000001E-3</v>
      </c>
      <c r="Q78" s="3">
        <v>2.9600000000000001E-2</v>
      </c>
      <c r="R78" s="3">
        <v>-5.0000000000000001E-3</v>
      </c>
      <c r="S78" s="3">
        <v>26.07</v>
      </c>
      <c r="T78" s="3">
        <v>-2.9999999999999997E-4</v>
      </c>
      <c r="U78" s="3">
        <v>-1E-3</v>
      </c>
      <c r="V78" s="3">
        <v>4.8999999999999998E-3</v>
      </c>
      <c r="W78" s="3">
        <v>1.52E-2</v>
      </c>
      <c r="X78" s="3">
        <v>1.716</v>
      </c>
      <c r="Y78" s="3">
        <v>9.5999999999999992E-3</v>
      </c>
      <c r="Z78" s="3">
        <v>7.0030000000000001</v>
      </c>
      <c r="AA78" s="3">
        <v>2.3999999999999998E-3</v>
      </c>
      <c r="AB78" s="3">
        <v>18.14</v>
      </c>
      <c r="AC78" s="3">
        <v>0.14899999999999999</v>
      </c>
      <c r="AD78" s="3">
        <v>1.1999999999999999E-3</v>
      </c>
      <c r="AE78" s="3">
        <v>-0.01</v>
      </c>
      <c r="AF78" s="3">
        <v>0.77900000000000003</v>
      </c>
      <c r="AG78" s="3">
        <v>-2E-3</v>
      </c>
      <c r="AH78" s="3">
        <v>0.126</v>
      </c>
      <c r="AI78" s="3">
        <v>0.19350000000000001</v>
      </c>
      <c r="AJ78" s="3">
        <v>-3.0000000000000001E-3</v>
      </c>
      <c r="AK78" s="3">
        <v>2.7679999999999998</v>
      </c>
      <c r="AL78" s="3">
        <v>-1E-3</v>
      </c>
      <c r="AM78" s="3">
        <v>0.16789999999999999</v>
      </c>
      <c r="AN78" s="3">
        <v>16.07</v>
      </c>
      <c r="AO78" s="3">
        <v>64.010000000000005</v>
      </c>
      <c r="AP78" s="3"/>
      <c r="AQ78" s="3">
        <v>1.127</v>
      </c>
      <c r="AR78" s="3">
        <v>-1E-3</v>
      </c>
      <c r="AS78" s="3">
        <v>1.9E-2</v>
      </c>
    </row>
    <row r="79" spans="1:45" x14ac:dyDescent="0.25">
      <c r="A79" s="11">
        <v>42906</v>
      </c>
      <c r="B79" s="5">
        <v>22</v>
      </c>
      <c r="C79" s="5">
        <v>0.8</v>
      </c>
      <c r="D79" s="5">
        <v>0.86</v>
      </c>
      <c r="E79" s="5">
        <v>8.65</v>
      </c>
      <c r="F79" s="5">
        <v>9</v>
      </c>
      <c r="G79" s="3">
        <f>(0.1+0.11)/2</f>
        <v>0.10500000000000001</v>
      </c>
      <c r="H79" s="3"/>
      <c r="I79" s="3"/>
      <c r="J79" s="3"/>
      <c r="K79" s="3"/>
      <c r="L79" s="3"/>
      <c r="O79" s="3">
        <v>5.57E-2</v>
      </c>
      <c r="P79" s="3">
        <v>-4.0000000000000001E-3</v>
      </c>
      <c r="Q79" s="3">
        <v>3.3300000000000003E-2</v>
      </c>
      <c r="R79" s="3">
        <v>-5.0000000000000001E-3</v>
      </c>
      <c r="S79" s="3">
        <v>27.85</v>
      </c>
      <c r="T79" s="3">
        <v>-2.9999999999999997E-4</v>
      </c>
      <c r="U79" s="3">
        <v>1.2999999999999999E-3</v>
      </c>
      <c r="V79" s="3">
        <v>5.7000000000000002E-3</v>
      </c>
      <c r="W79" s="3">
        <v>1.2500000000000001E-2</v>
      </c>
      <c r="X79" s="3">
        <v>1.6819999999999999</v>
      </c>
      <c r="Y79" s="3">
        <v>-5.0000000000000001E-3</v>
      </c>
      <c r="Z79" s="3">
        <v>7.7</v>
      </c>
      <c r="AA79" s="3">
        <v>1.1000000000000001E-3</v>
      </c>
      <c r="AB79" s="3">
        <v>19.16</v>
      </c>
      <c r="AC79" s="3">
        <v>-0.03</v>
      </c>
      <c r="AD79" s="3">
        <v>-1E-3</v>
      </c>
      <c r="AE79" s="3">
        <v>-0.01</v>
      </c>
      <c r="AF79" s="3">
        <v>0.70099999999999996</v>
      </c>
      <c r="AG79" s="3">
        <v>2.0999999999999999E-3</v>
      </c>
      <c r="AH79" s="3">
        <v>0.105</v>
      </c>
      <c r="AI79" s="3">
        <v>0.15670000000000001</v>
      </c>
      <c r="AJ79" s="3">
        <v>-3.0000000000000001E-3</v>
      </c>
      <c r="AK79" s="3">
        <v>2.452</v>
      </c>
      <c r="AL79" s="3">
        <v>-1E-3</v>
      </c>
      <c r="AM79" s="3">
        <v>0.1714</v>
      </c>
      <c r="AN79" s="3">
        <v>17.57</v>
      </c>
      <c r="AO79" s="3">
        <v>63</v>
      </c>
      <c r="AP79" s="3"/>
      <c r="AQ79" s="3">
        <v>0.98599999999999999</v>
      </c>
      <c r="AR79" s="3">
        <v>-1E-3</v>
      </c>
      <c r="AS79" s="3">
        <v>2.5899999999999999E-2</v>
      </c>
    </row>
    <row r="80" spans="1:45" x14ac:dyDescent="0.25">
      <c r="A80" s="11">
        <v>42913</v>
      </c>
      <c r="B80" s="5">
        <v>23</v>
      </c>
      <c r="C80" s="5">
        <v>0.74</v>
      </c>
      <c r="D80" s="5">
        <v>0.85</v>
      </c>
      <c r="E80" s="5">
        <v>8.43</v>
      </c>
      <c r="F80" s="5">
        <v>9</v>
      </c>
      <c r="G80" s="3">
        <f>(0.12+0.11)/2</f>
        <v>0.11499999999999999</v>
      </c>
      <c r="H80" s="3"/>
      <c r="I80" s="3"/>
      <c r="J80" s="3"/>
      <c r="K80" s="3"/>
      <c r="L80" s="3"/>
      <c r="O80" s="3">
        <v>5.5E-2</v>
      </c>
      <c r="P80" s="3">
        <v>-4.0000000000000001E-3</v>
      </c>
      <c r="Q80" s="3">
        <v>3.2399999999999998E-2</v>
      </c>
      <c r="R80" s="3">
        <v>-5.0000000000000001E-3</v>
      </c>
      <c r="S80" s="3">
        <v>27.86</v>
      </c>
      <c r="T80" s="3">
        <v>-2.9999999999999997E-4</v>
      </c>
      <c r="U80" s="3">
        <v>-1E-3</v>
      </c>
      <c r="V80" s="3">
        <v>7.6E-3</v>
      </c>
      <c r="W80" s="3">
        <v>8.2000000000000007E-3</v>
      </c>
      <c r="X80" s="3">
        <v>1.833</v>
      </c>
      <c r="Y80" s="3">
        <v>8.5000000000000006E-3</v>
      </c>
      <c r="Z80" s="3">
        <v>7.9619999999999997</v>
      </c>
      <c r="AA80" s="3">
        <v>1.8E-3</v>
      </c>
      <c r="AB80" s="3">
        <v>19.989999999999998</v>
      </c>
      <c r="AC80" s="3"/>
      <c r="AD80" s="3">
        <v>1.2999999999999999E-3</v>
      </c>
      <c r="AE80" s="3"/>
      <c r="AF80" s="3"/>
      <c r="AG80" s="3">
        <v>2.8E-3</v>
      </c>
      <c r="AH80" s="3"/>
      <c r="AI80" s="3">
        <v>0.16520000000000001</v>
      </c>
      <c r="AJ80" s="3">
        <v>-3.0000000000000001E-3</v>
      </c>
      <c r="AK80" s="3">
        <v>2.35</v>
      </c>
      <c r="AL80" s="3">
        <v>-1E-3</v>
      </c>
      <c r="AM80" s="3">
        <v>0.17319999999999999</v>
      </c>
      <c r="AN80" s="3">
        <v>19.510000000000002</v>
      </c>
      <c r="AO80" s="3"/>
      <c r="AP80" s="3"/>
      <c r="AQ80" s="3"/>
      <c r="AR80" s="3">
        <v>-1E-3</v>
      </c>
      <c r="AS80" s="3">
        <v>2.9600000000000001E-2</v>
      </c>
    </row>
    <row r="81" spans="1:45" x14ac:dyDescent="0.25">
      <c r="A81" s="11">
        <v>42921</v>
      </c>
      <c r="B81" s="5">
        <v>22.9</v>
      </c>
      <c r="C81" s="5">
        <v>0.81</v>
      </c>
      <c r="D81" s="5">
        <v>0.9</v>
      </c>
      <c r="E81" s="5">
        <v>8.6300000000000008</v>
      </c>
      <c r="F81" s="5">
        <v>10</v>
      </c>
      <c r="G81" s="3">
        <f>(0.09+0.1)/2</f>
        <v>9.5000000000000001E-2</v>
      </c>
      <c r="H81" s="3"/>
      <c r="I81" s="3"/>
      <c r="J81" s="3"/>
      <c r="K81" s="3"/>
      <c r="L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>
        <v>-0.03</v>
      </c>
      <c r="AD81" s="3"/>
      <c r="AE81" s="3">
        <v>-0.01</v>
      </c>
      <c r="AF81" s="3">
        <v>0.58199999999999996</v>
      </c>
      <c r="AG81" s="3"/>
      <c r="AH81" s="3">
        <v>9.6000000000000002E-2</v>
      </c>
      <c r="AI81" s="3"/>
      <c r="AJ81" s="3"/>
      <c r="AK81" s="3"/>
      <c r="AL81" s="3"/>
      <c r="AM81" s="3"/>
      <c r="AN81" s="3"/>
      <c r="AO81" s="3">
        <v>64.459999999999994</v>
      </c>
      <c r="AP81" s="3"/>
      <c r="AQ81" s="3"/>
      <c r="AR81" s="3"/>
      <c r="AS81" s="3"/>
    </row>
    <row r="82" spans="1:45" x14ac:dyDescent="0.25">
      <c r="A82" s="11">
        <v>42927</v>
      </c>
      <c r="B82" s="5">
        <v>22</v>
      </c>
      <c r="C82" s="5">
        <v>0.69</v>
      </c>
      <c r="D82" s="5">
        <v>0.77</v>
      </c>
      <c r="E82" s="5">
        <v>8.3699999999999992</v>
      </c>
      <c r="F82" s="5">
        <v>10</v>
      </c>
      <c r="G82" s="3">
        <f>(0.08+0.08)/2</f>
        <v>0.08</v>
      </c>
      <c r="H82" s="3"/>
      <c r="I82" s="3"/>
      <c r="J82" s="3"/>
      <c r="K82" s="3"/>
      <c r="L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>
        <v>0.97099999999999997</v>
      </c>
      <c r="AR82" s="3"/>
      <c r="AS82" s="3"/>
    </row>
    <row r="83" spans="1:45" x14ac:dyDescent="0.25">
      <c r="A83" s="11">
        <v>42933</v>
      </c>
      <c r="B83" s="5">
        <v>23</v>
      </c>
      <c r="C83" s="5">
        <v>0.81</v>
      </c>
      <c r="D83" s="5">
        <v>0.88</v>
      </c>
      <c r="E83" s="5">
        <v>8.57</v>
      </c>
      <c r="F83" s="5">
        <v>9</v>
      </c>
      <c r="G83" s="3">
        <f>(0.19+0.18)/2</f>
        <v>0.185</v>
      </c>
      <c r="H83" s="3"/>
      <c r="I83" s="3"/>
      <c r="J83" s="3"/>
      <c r="K83" s="3"/>
      <c r="L83" s="3"/>
      <c r="O83" s="3">
        <v>3.15E-2</v>
      </c>
      <c r="P83" s="3">
        <v>-4.0000000000000001E-3</v>
      </c>
      <c r="Q83" s="3">
        <v>3.3599999999999998E-2</v>
      </c>
      <c r="R83" s="3">
        <v>-5.0000000000000001E-3</v>
      </c>
      <c r="S83" s="3">
        <v>27.87</v>
      </c>
      <c r="T83" s="3">
        <v>-2.9999999999999997E-4</v>
      </c>
      <c r="U83" s="3">
        <v>-1E-3</v>
      </c>
      <c r="V83" s="3">
        <v>3.0999999999999999E-3</v>
      </c>
      <c r="W83" s="3">
        <v>1.32E-2</v>
      </c>
      <c r="X83" s="3">
        <v>2.1269999999999998</v>
      </c>
      <c r="Y83" s="3">
        <v>-5.0000000000000001E-3</v>
      </c>
      <c r="Z83" s="3">
        <v>8.2330000000000005</v>
      </c>
      <c r="AA83" s="3">
        <v>1.8E-3</v>
      </c>
      <c r="AB83" s="3">
        <v>19.079999999999998</v>
      </c>
      <c r="AC83" s="3"/>
      <c r="AD83" s="3">
        <v>1.1000000000000001E-3</v>
      </c>
      <c r="AE83" s="3"/>
      <c r="AF83" s="3"/>
      <c r="AG83" s="3">
        <v>-2E-3</v>
      </c>
      <c r="AH83" s="3"/>
      <c r="AI83" s="3">
        <v>0.16259999999999999</v>
      </c>
      <c r="AJ83" s="3">
        <v>-3.0000000000000001E-3</v>
      </c>
      <c r="AK83" s="3">
        <v>2.4079999999999999</v>
      </c>
      <c r="AL83" s="3">
        <v>-1E-3</v>
      </c>
      <c r="AM83" s="3">
        <v>0.2152</v>
      </c>
      <c r="AN83" s="3">
        <v>18.7</v>
      </c>
      <c r="AO83" s="3"/>
      <c r="AP83" s="3"/>
      <c r="AQ83" s="3"/>
      <c r="AR83" s="3">
        <v>-1E-3</v>
      </c>
      <c r="AS83" s="3">
        <v>2.9499999999999998E-2</v>
      </c>
    </row>
    <row r="84" spans="1:45" x14ac:dyDescent="0.25">
      <c r="A84" s="11">
        <v>42941</v>
      </c>
      <c r="B84" s="5">
        <v>23</v>
      </c>
      <c r="C84" s="5">
        <v>0.61</v>
      </c>
      <c r="D84" s="5">
        <v>0.65</v>
      </c>
      <c r="E84" s="5">
        <v>8.44</v>
      </c>
      <c r="F84" s="5">
        <v>10</v>
      </c>
      <c r="G84" s="3">
        <f>(0.11+0.11)/2</f>
        <v>0.11</v>
      </c>
      <c r="H84" s="3"/>
      <c r="I84" s="3"/>
      <c r="J84" s="3"/>
      <c r="K84" s="3"/>
      <c r="L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>
        <v>-0.03</v>
      </c>
      <c r="AD84" s="3"/>
      <c r="AE84" s="3">
        <v>-0.01</v>
      </c>
      <c r="AF84" s="3">
        <v>0.754</v>
      </c>
      <c r="AG84" s="3"/>
      <c r="AH84" s="3">
        <v>0.13700000000000001</v>
      </c>
      <c r="AI84" s="3"/>
      <c r="AJ84" s="3"/>
      <c r="AK84" s="3"/>
      <c r="AL84" s="3"/>
      <c r="AM84" s="3"/>
      <c r="AN84" s="3"/>
      <c r="AO84" s="3">
        <v>69.08</v>
      </c>
      <c r="AP84" s="3"/>
      <c r="AQ84" s="3"/>
      <c r="AR84" s="3"/>
      <c r="AS84" s="3"/>
    </row>
    <row r="85" spans="1:45" x14ac:dyDescent="0.25">
      <c r="A85" s="11">
        <v>42948</v>
      </c>
      <c r="B85" s="5">
        <v>23</v>
      </c>
      <c r="C85" s="5">
        <v>0.68</v>
      </c>
      <c r="D85" s="5">
        <v>0.77</v>
      </c>
      <c r="E85" s="5">
        <v>8.27</v>
      </c>
      <c r="F85" s="5">
        <v>9</v>
      </c>
      <c r="G85" s="3">
        <f>(1.17+1.28)/2</f>
        <v>1.2250000000000001</v>
      </c>
      <c r="H85" s="3"/>
      <c r="I85" s="3"/>
      <c r="J85" s="3"/>
      <c r="K85" s="3"/>
      <c r="L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>
        <v>0.63600000000000001</v>
      </c>
      <c r="AR85" s="3"/>
      <c r="AS85" s="3"/>
    </row>
    <row r="86" spans="1:45" x14ac:dyDescent="0.25">
      <c r="A86" s="11">
        <v>42955</v>
      </c>
      <c r="B86" s="5">
        <v>22</v>
      </c>
      <c r="C86" s="5">
        <v>0.82</v>
      </c>
      <c r="D86" s="5">
        <v>0.91</v>
      </c>
      <c r="E86" s="5">
        <v>8.43</v>
      </c>
      <c r="F86" s="5">
        <v>9</v>
      </c>
      <c r="G86" s="3">
        <f>(0.48+0.44)/2</f>
        <v>0.45999999999999996</v>
      </c>
      <c r="H86" s="3"/>
      <c r="I86" s="3"/>
      <c r="J86" s="3"/>
      <c r="K86" s="3"/>
      <c r="L86" s="3"/>
      <c r="O86" s="3">
        <v>3.9600000000000003E-2</v>
      </c>
      <c r="P86" s="3">
        <v>-4.0000000000000001E-3</v>
      </c>
      <c r="Q86" s="3">
        <v>3.3599999999999998E-2</v>
      </c>
      <c r="R86" s="3">
        <v>-5.0000000000000001E-3</v>
      </c>
      <c r="S86" s="3">
        <v>28.1</v>
      </c>
      <c r="T86" s="3">
        <v>-2.9999999999999997E-4</v>
      </c>
      <c r="U86" s="3">
        <v>-1E-3</v>
      </c>
      <c r="V86" s="3">
        <v>1.03E-2</v>
      </c>
      <c r="W86" s="3">
        <v>4.7000000000000002E-3</v>
      </c>
      <c r="X86" s="3">
        <v>1.7110000000000001</v>
      </c>
      <c r="Y86" s="3">
        <v>-5.0000000000000001E-3</v>
      </c>
      <c r="Z86" s="3">
        <v>7.1470000000000002</v>
      </c>
      <c r="AA86" s="3">
        <v>-1E-3</v>
      </c>
      <c r="AB86" s="3">
        <v>18.309999999999999</v>
      </c>
      <c r="AC86" s="3"/>
      <c r="AD86" s="3">
        <v>1.5E-3</v>
      </c>
      <c r="AE86" s="3"/>
      <c r="AF86" s="3"/>
      <c r="AG86" s="3">
        <v>-2E-3</v>
      </c>
      <c r="AH86" s="3"/>
      <c r="AI86" s="3">
        <v>0.15540000000000001</v>
      </c>
      <c r="AJ86" s="3">
        <v>-3.0000000000000001E-3</v>
      </c>
      <c r="AK86" s="3">
        <v>2.7679999999999998</v>
      </c>
      <c r="AL86" s="3">
        <v>-1E-3</v>
      </c>
      <c r="AM86" s="3">
        <v>0.16739999999999999</v>
      </c>
      <c r="AN86" s="3">
        <v>17.170000000000002</v>
      </c>
      <c r="AO86" s="3"/>
      <c r="AP86" s="3"/>
      <c r="AQ86" s="3"/>
      <c r="AR86" s="3">
        <v>1E-3</v>
      </c>
      <c r="AS86" s="3">
        <v>2.6200000000000001E-2</v>
      </c>
    </row>
    <row r="87" spans="1:45" x14ac:dyDescent="0.25">
      <c r="A87" s="11">
        <v>42962</v>
      </c>
      <c r="B87" s="5">
        <v>24</v>
      </c>
      <c r="C87" s="5">
        <v>1.1599999999999999</v>
      </c>
      <c r="D87" s="5">
        <v>1.29</v>
      </c>
      <c r="E87" s="5">
        <v>8.49</v>
      </c>
      <c r="F87" s="5">
        <v>10</v>
      </c>
      <c r="G87" s="3">
        <f>(0.09+0.1)/2</f>
        <v>9.5000000000000001E-2</v>
      </c>
      <c r="H87" s="3"/>
      <c r="I87" s="3"/>
      <c r="J87" s="3"/>
      <c r="K87" s="3"/>
      <c r="L87" s="3"/>
      <c r="O87" s="3">
        <v>4.9099999999999998E-2</v>
      </c>
      <c r="P87" s="3">
        <v>-4.0000000000000001E-3</v>
      </c>
      <c r="Q87" s="3">
        <v>3.3000000000000002E-2</v>
      </c>
      <c r="R87" s="3">
        <v>-5.0000000000000001E-3</v>
      </c>
      <c r="S87" s="3">
        <v>24.3</v>
      </c>
      <c r="T87" s="3">
        <v>-2.9999999999999997E-4</v>
      </c>
      <c r="U87" s="3">
        <v>-1E-3</v>
      </c>
      <c r="V87" s="3">
        <v>8.9999999999999993E-3</v>
      </c>
      <c r="W87" s="3">
        <v>5.7999999999999996E-3</v>
      </c>
      <c r="X87" s="3">
        <v>1.8080000000000001</v>
      </c>
      <c r="Y87" s="3">
        <v>9.1000000000000004E-3</v>
      </c>
      <c r="Z87" s="3">
        <v>6.9710000000000001</v>
      </c>
      <c r="AA87" s="3">
        <v>-1E-3</v>
      </c>
      <c r="AB87" s="3">
        <v>15.77</v>
      </c>
      <c r="AC87" s="3"/>
      <c r="AD87" s="3">
        <v>1.4E-3</v>
      </c>
      <c r="AE87" s="3"/>
      <c r="AF87" s="3"/>
      <c r="AG87" s="3">
        <v>-2E-3</v>
      </c>
      <c r="AH87" s="3"/>
      <c r="AI87" s="3">
        <v>0.1686</v>
      </c>
      <c r="AJ87" s="3">
        <v>-3.0000000000000001E-3</v>
      </c>
      <c r="AK87" s="3">
        <v>2.823</v>
      </c>
      <c r="AL87" s="3">
        <v>-1E-3</v>
      </c>
      <c r="AM87" s="3">
        <v>0.1671</v>
      </c>
      <c r="AN87" s="3">
        <v>15.83</v>
      </c>
      <c r="AO87" s="3"/>
      <c r="AP87" s="3"/>
      <c r="AQ87" s="3"/>
      <c r="AR87" s="3">
        <v>-1E-3</v>
      </c>
      <c r="AS87" s="3">
        <v>2.9700000000000001E-2</v>
      </c>
    </row>
    <row r="88" spans="1:45" x14ac:dyDescent="0.25">
      <c r="A88" s="11">
        <v>42969</v>
      </c>
      <c r="B88" s="5">
        <v>24</v>
      </c>
      <c r="C88" s="5">
        <v>1.04</v>
      </c>
      <c r="D88" s="5">
        <v>1.19</v>
      </c>
      <c r="E88" s="5">
        <v>8.43</v>
      </c>
      <c r="F88" s="5">
        <v>10</v>
      </c>
      <c r="G88" s="3">
        <f>(0.1+0.09)/2</f>
        <v>9.5000000000000001E-2</v>
      </c>
      <c r="H88" s="3"/>
      <c r="I88" s="3"/>
      <c r="J88" s="3"/>
      <c r="K88" s="3"/>
      <c r="L88" s="3"/>
      <c r="O88" s="3">
        <v>2.29E-2</v>
      </c>
      <c r="P88" s="3">
        <v>-4.0000000000000001E-3</v>
      </c>
      <c r="Q88" s="3">
        <v>3.6299999999999999E-2</v>
      </c>
      <c r="R88" s="3">
        <v>-5.0000000000000001E-3</v>
      </c>
      <c r="S88" s="3">
        <v>26.93</v>
      </c>
      <c r="T88" s="3">
        <v>-2.9999999999999997E-4</v>
      </c>
      <c r="U88" s="3">
        <v>-1E-3</v>
      </c>
      <c r="V88" s="3">
        <v>7.7999999999999996E-3</v>
      </c>
      <c r="W88" s="3">
        <v>8.3999999999999995E-3</v>
      </c>
      <c r="X88" s="3">
        <v>1.9430000000000001</v>
      </c>
      <c r="Y88" s="3">
        <v>7.4000000000000003E-3</v>
      </c>
      <c r="Z88" s="3">
        <v>8.4960000000000004</v>
      </c>
      <c r="AA88" s="3">
        <v>1.6999999999999999E-3</v>
      </c>
      <c r="AB88" s="3">
        <v>18.45</v>
      </c>
      <c r="AC88" s="3"/>
      <c r="AD88" s="3">
        <v>1.2999999999999999E-3</v>
      </c>
      <c r="AE88" s="3"/>
      <c r="AF88" s="3"/>
      <c r="AG88" s="3">
        <v>-2E-3</v>
      </c>
      <c r="AH88" s="3"/>
      <c r="AI88" s="3">
        <v>0.15640000000000001</v>
      </c>
      <c r="AJ88" s="3">
        <v>-3.0000000000000001E-3</v>
      </c>
      <c r="AK88" s="3">
        <v>2.798</v>
      </c>
      <c r="AL88" s="3">
        <v>-1E-3</v>
      </c>
      <c r="AM88" s="3">
        <v>0.2094</v>
      </c>
      <c r="AN88" s="3">
        <v>18.579999999999998</v>
      </c>
      <c r="AO88" s="3"/>
      <c r="AP88" s="3"/>
      <c r="AQ88" s="3"/>
      <c r="AR88" s="3">
        <v>-1E-3</v>
      </c>
      <c r="AS88" s="3">
        <v>2.93E-2</v>
      </c>
    </row>
    <row r="89" spans="1:45" x14ac:dyDescent="0.25">
      <c r="A89" s="11">
        <v>42976</v>
      </c>
      <c r="B89" s="5">
        <v>23.5</v>
      </c>
      <c r="C89" s="5">
        <v>1.19</v>
      </c>
      <c r="D89" s="5">
        <v>1.32</v>
      </c>
      <c r="E89" s="5">
        <v>8.27</v>
      </c>
      <c r="F89" s="5">
        <v>10</v>
      </c>
      <c r="G89" s="3">
        <f>(0.18+0.18)/2</f>
        <v>0.18</v>
      </c>
      <c r="H89" s="3"/>
      <c r="I89" s="3"/>
      <c r="J89" s="3"/>
      <c r="K89" s="3"/>
      <c r="L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>
        <v>-0.03</v>
      </c>
      <c r="AD89" s="3"/>
      <c r="AE89" s="3">
        <v>-0.01</v>
      </c>
      <c r="AF89" s="3">
        <v>0.82399999999999995</v>
      </c>
      <c r="AG89" s="3"/>
      <c r="AH89" s="3">
        <v>0.11600000000000001</v>
      </c>
      <c r="AI89" s="3"/>
      <c r="AJ89" s="3"/>
      <c r="AK89" s="3"/>
      <c r="AL89" s="3"/>
      <c r="AM89" s="3"/>
      <c r="AN89" s="3"/>
      <c r="AO89" s="3">
        <v>69.33</v>
      </c>
      <c r="AP89" s="3"/>
      <c r="AQ89" s="3"/>
      <c r="AR89" s="3"/>
      <c r="AS89" s="3"/>
    </row>
    <row r="90" spans="1:45" x14ac:dyDescent="0.25">
      <c r="A90" s="11">
        <v>42983</v>
      </c>
      <c r="B90" s="5">
        <v>22.5</v>
      </c>
      <c r="C90" s="5">
        <v>1.07</v>
      </c>
      <c r="D90" s="5">
        <v>1.18</v>
      </c>
      <c r="E90" s="5">
        <v>8.67</v>
      </c>
      <c r="F90" s="5">
        <v>10</v>
      </c>
      <c r="G90" s="3">
        <f>(7.94+7.42)/2</f>
        <v>7.68</v>
      </c>
      <c r="H90" s="3"/>
      <c r="I90" s="3"/>
      <c r="J90" s="3"/>
      <c r="K90" s="3"/>
      <c r="L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>
        <v>0.72199999999999998</v>
      </c>
      <c r="AR90" s="3"/>
      <c r="AS90" s="3"/>
    </row>
    <row r="91" spans="1:45" x14ac:dyDescent="0.25">
      <c r="A91" s="11">
        <v>42990</v>
      </c>
      <c r="B91" s="5">
        <v>22.5</v>
      </c>
      <c r="C91" s="5">
        <v>1.17</v>
      </c>
      <c r="D91" s="5">
        <v>1.24</v>
      </c>
      <c r="E91" s="5">
        <v>8.3800000000000008</v>
      </c>
      <c r="F91" s="5">
        <v>10</v>
      </c>
      <c r="G91" s="3">
        <f>(0.16+0.18)/2</f>
        <v>0.16999999999999998</v>
      </c>
      <c r="H91" s="3"/>
      <c r="I91" s="3"/>
      <c r="J91" s="3"/>
      <c r="K91" s="3"/>
      <c r="L91" s="3"/>
      <c r="O91" s="3">
        <v>1.8800000000000001E-2</v>
      </c>
      <c r="P91" s="3">
        <v>6.4999999999999997E-3</v>
      </c>
      <c r="Q91" s="3">
        <v>2.29E-2</v>
      </c>
      <c r="R91" s="3">
        <v>-5.0000000000000001E-3</v>
      </c>
      <c r="S91" s="3">
        <v>19.27</v>
      </c>
      <c r="T91" s="3">
        <v>-2.9999999999999997E-4</v>
      </c>
      <c r="U91" s="3">
        <v>-1E-3</v>
      </c>
      <c r="V91" s="3">
        <v>-1E-3</v>
      </c>
      <c r="W91" s="3">
        <v>-1E-3</v>
      </c>
      <c r="X91" s="3">
        <v>1.282</v>
      </c>
      <c r="Y91" s="3">
        <v>9.9000000000000008E-3</v>
      </c>
      <c r="Z91" s="3">
        <v>5.0979999999999999</v>
      </c>
      <c r="AA91" s="3">
        <v>-1E-3</v>
      </c>
      <c r="AB91" s="3">
        <v>69.84</v>
      </c>
      <c r="AC91" s="3"/>
      <c r="AD91" s="3">
        <v>3.0000000000000001E-3</v>
      </c>
      <c r="AE91" s="3"/>
      <c r="AF91" s="3"/>
      <c r="AG91" s="3">
        <v>-2E-3</v>
      </c>
      <c r="AH91" s="3"/>
      <c r="AI91" s="3">
        <v>0.66639999999999999</v>
      </c>
      <c r="AJ91" s="3">
        <v>-3.0000000000000001E-3</v>
      </c>
      <c r="AK91" s="3">
        <v>1.8859999999999999</v>
      </c>
      <c r="AL91" s="3">
        <v>-1E-3</v>
      </c>
      <c r="AM91" s="3">
        <v>0.12189999999999999</v>
      </c>
      <c r="AN91" s="3">
        <v>14.9</v>
      </c>
      <c r="AO91" s="3"/>
      <c r="AP91" s="3"/>
      <c r="AQ91" s="3"/>
      <c r="AR91" s="3">
        <v>-1E-3</v>
      </c>
      <c r="AS91" s="3">
        <v>2.93E-2</v>
      </c>
    </row>
    <row r="92" spans="1:45" x14ac:dyDescent="0.25">
      <c r="A92" s="11">
        <v>42997</v>
      </c>
      <c r="B92" s="5">
        <v>21.5</v>
      </c>
      <c r="C92" s="5">
        <v>0.79</v>
      </c>
      <c r="D92" s="5">
        <v>0.89</v>
      </c>
      <c r="E92" s="5">
        <v>8.75</v>
      </c>
      <c r="F92" s="5">
        <v>10</v>
      </c>
      <c r="G92" s="3">
        <f>(0.21+0.18)/2</f>
        <v>0.19500000000000001</v>
      </c>
      <c r="H92" s="3"/>
      <c r="I92" s="3"/>
      <c r="J92" s="3"/>
      <c r="K92" s="3"/>
      <c r="L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>
        <v>-0.03</v>
      </c>
      <c r="AD92" s="3"/>
      <c r="AE92" s="3">
        <v>1.0999999999999999E-2</v>
      </c>
      <c r="AF92" s="3">
        <v>0.86299999999999999</v>
      </c>
      <c r="AG92" s="3"/>
      <c r="AH92" s="3">
        <v>0.20699999999999999</v>
      </c>
      <c r="AI92" s="3"/>
      <c r="AJ92" s="3"/>
      <c r="AK92" s="3"/>
      <c r="AL92" s="3"/>
      <c r="AM92" s="3"/>
      <c r="AN92" s="3"/>
      <c r="AO92" s="3">
        <v>72</v>
      </c>
      <c r="AP92" s="3"/>
      <c r="AQ92" s="3"/>
      <c r="AR92" s="3"/>
      <c r="AS92" s="3"/>
    </row>
    <row r="93" spans="1:45" x14ac:dyDescent="0.25">
      <c r="A93" s="11">
        <v>43004</v>
      </c>
      <c r="B93" s="5">
        <v>23</v>
      </c>
      <c r="C93" s="5">
        <v>1.0900000000000001</v>
      </c>
      <c r="D93" s="5">
        <v>1.17</v>
      </c>
      <c r="E93" s="5">
        <v>8.6199999999999992</v>
      </c>
      <c r="F93" s="5">
        <v>10</v>
      </c>
      <c r="G93" s="3">
        <f>(0.15+0.15)/2</f>
        <v>0.15</v>
      </c>
      <c r="H93" s="3"/>
      <c r="I93" s="3"/>
      <c r="J93" s="3"/>
      <c r="K93" s="3"/>
      <c r="L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>
        <v>0.45900000000000002</v>
      </c>
      <c r="AR93" s="3"/>
      <c r="AS93" s="3"/>
    </row>
    <row r="94" spans="1:45" x14ac:dyDescent="0.25">
      <c r="A94" s="11">
        <v>43011</v>
      </c>
      <c r="B94" s="5">
        <v>23</v>
      </c>
      <c r="C94" s="5">
        <v>1.0900000000000001</v>
      </c>
      <c r="D94" s="5">
        <v>1.23</v>
      </c>
      <c r="E94" s="5">
        <v>8.5</v>
      </c>
      <c r="F94" s="5">
        <v>10</v>
      </c>
      <c r="G94" s="3">
        <f>(0.57+0.51)/2</f>
        <v>0.54</v>
      </c>
      <c r="H94" s="3"/>
      <c r="I94" s="3"/>
      <c r="J94" s="3"/>
      <c r="K94" s="3"/>
      <c r="L94" s="3"/>
      <c r="O94" s="3">
        <v>5.9200000000000003E-2</v>
      </c>
      <c r="P94" s="3">
        <v>-4.0000000000000001E-3</v>
      </c>
      <c r="Q94" s="3">
        <v>4.48E-2</v>
      </c>
      <c r="R94" s="3">
        <v>-5.0000000000000001E-3</v>
      </c>
      <c r="S94" s="3">
        <v>31.19</v>
      </c>
      <c r="T94" s="3">
        <v>-2.9999999999999997E-4</v>
      </c>
      <c r="U94" s="3">
        <v>-1E-3</v>
      </c>
      <c r="V94" s="3">
        <v>1.14E-2</v>
      </c>
      <c r="W94" s="3">
        <v>1.0699999999999999E-2</v>
      </c>
      <c r="X94" s="3">
        <v>2.1259999999999999</v>
      </c>
      <c r="Y94" s="3">
        <v>-5.0000000000000001E-3</v>
      </c>
      <c r="Z94" s="3">
        <v>9.7520000000000007</v>
      </c>
      <c r="AA94" s="3">
        <v>-1E-3</v>
      </c>
      <c r="AB94" s="3">
        <v>24.51</v>
      </c>
      <c r="AC94" s="3"/>
      <c r="AD94" s="3">
        <v>1E-3</v>
      </c>
      <c r="AE94" s="3"/>
      <c r="AF94" s="3"/>
      <c r="AG94" s="3">
        <v>-2E-3</v>
      </c>
      <c r="AH94" s="3"/>
      <c r="AI94" s="3">
        <v>0.13750000000000001</v>
      </c>
      <c r="AJ94" s="3">
        <v>-3.0000000000000001E-3</v>
      </c>
      <c r="AK94" s="3">
        <v>2.3919999999999999</v>
      </c>
      <c r="AL94" s="3">
        <v>-1E-3</v>
      </c>
      <c r="AM94" s="3">
        <v>0.2341</v>
      </c>
      <c r="AN94" s="3">
        <v>21.9</v>
      </c>
      <c r="AO94" s="3"/>
      <c r="AP94" s="3"/>
      <c r="AQ94" s="3"/>
      <c r="AR94" s="3">
        <v>-1E-3</v>
      </c>
      <c r="AS94" s="3">
        <v>2.63E-2</v>
      </c>
    </row>
    <row r="95" spans="1:45" x14ac:dyDescent="0.25">
      <c r="A95" s="11">
        <v>43018</v>
      </c>
      <c r="B95" s="5">
        <v>22.5</v>
      </c>
      <c r="C95" s="5">
        <v>1.1000000000000001</v>
      </c>
      <c r="D95" s="5">
        <v>1.21</v>
      </c>
      <c r="E95" s="5">
        <v>8.41</v>
      </c>
      <c r="F95" s="5">
        <v>10</v>
      </c>
      <c r="G95" s="3">
        <f>(0.28+0.2)/2</f>
        <v>0.24000000000000002</v>
      </c>
      <c r="H95" s="3"/>
      <c r="I95" s="3"/>
      <c r="J95" s="3"/>
      <c r="K95" s="3"/>
      <c r="L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>
        <v>-0.03</v>
      </c>
      <c r="AD95" s="3"/>
      <c r="AE95" s="3">
        <v>1.2E-2</v>
      </c>
      <c r="AF95" s="3">
        <v>0.93200000000000005</v>
      </c>
      <c r="AG95" s="3"/>
      <c r="AH95" s="3">
        <v>0.158</v>
      </c>
      <c r="AI95" s="3"/>
      <c r="AJ95" s="3"/>
      <c r="AK95" s="3"/>
      <c r="AL95" s="3"/>
      <c r="AM95" s="3"/>
      <c r="AN95" s="3"/>
      <c r="AO95" s="3">
        <v>78.44</v>
      </c>
      <c r="AP95" s="3"/>
      <c r="AQ95" s="3"/>
      <c r="AR95" s="3"/>
      <c r="AS95" s="3"/>
    </row>
    <row r="96" spans="1:45" x14ac:dyDescent="0.25">
      <c r="A96" s="11">
        <v>43025</v>
      </c>
      <c r="B96" s="5">
        <v>22</v>
      </c>
      <c r="C96" s="5">
        <v>0.82</v>
      </c>
      <c r="D96" s="5">
        <v>0.92</v>
      </c>
      <c r="E96" s="5">
        <v>8.42</v>
      </c>
      <c r="F96" s="5">
        <v>11</v>
      </c>
      <c r="G96" s="3">
        <f>(0.13+0.13)/2</f>
        <v>0.13</v>
      </c>
      <c r="H96" s="3"/>
      <c r="I96" s="3"/>
      <c r="J96" s="3"/>
      <c r="K96" s="3"/>
      <c r="L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>
        <v>0.73099999999999998</v>
      </c>
      <c r="AR96" s="3"/>
      <c r="AS96" s="3"/>
    </row>
    <row r="97" spans="1:45" x14ac:dyDescent="0.25">
      <c r="A97" s="11">
        <v>43032</v>
      </c>
      <c r="B97" s="5">
        <v>21.5</v>
      </c>
      <c r="C97" s="5">
        <v>0.79</v>
      </c>
      <c r="D97" s="5">
        <v>0.94</v>
      </c>
      <c r="E97" s="5">
        <v>8.7200000000000006</v>
      </c>
      <c r="F97" s="5">
        <v>11</v>
      </c>
      <c r="G97" s="3">
        <f>(0.15+0.14)/2</f>
        <v>0.14500000000000002</v>
      </c>
      <c r="H97" s="3"/>
      <c r="I97" s="3"/>
      <c r="J97" s="3"/>
      <c r="K97" s="3"/>
      <c r="L97" s="3"/>
      <c r="O97" s="3">
        <v>7.8700000000000006E-2</v>
      </c>
      <c r="P97" s="3">
        <v>-4.0000000000000001E-3</v>
      </c>
      <c r="Q97" s="3">
        <v>4.1399999999999999E-2</v>
      </c>
      <c r="R97" s="3">
        <v>-5.0000000000000001E-3</v>
      </c>
      <c r="S97" s="3">
        <v>31.18</v>
      </c>
      <c r="T97" s="3">
        <v>-2.9999999999999997E-4</v>
      </c>
      <c r="U97" s="3">
        <v>-1E-3</v>
      </c>
      <c r="V97" s="3">
        <v>1.41E-2</v>
      </c>
      <c r="W97" s="3">
        <v>5.8999999999999999E-3</v>
      </c>
      <c r="X97" s="3">
        <v>2.1480000000000001</v>
      </c>
      <c r="Y97" s="3">
        <v>1.01E-2</v>
      </c>
      <c r="Z97" s="3">
        <v>9.6509999999999998</v>
      </c>
      <c r="AA97" s="3">
        <v>-1E-3</v>
      </c>
      <c r="AB97" s="3">
        <v>24.16</v>
      </c>
      <c r="AC97" s="3"/>
      <c r="AD97" s="3">
        <v>-1E-3</v>
      </c>
      <c r="AE97" s="3"/>
      <c r="AF97" s="3"/>
      <c r="AG97" s="3">
        <v>-2E-3</v>
      </c>
      <c r="AH97" s="3"/>
      <c r="AI97" s="3">
        <v>0.159</v>
      </c>
      <c r="AJ97" s="3">
        <v>-3.0000000000000001E-3</v>
      </c>
      <c r="AK97" s="3">
        <v>2.2389999999999999</v>
      </c>
      <c r="AL97" s="3">
        <v>-1E-3</v>
      </c>
      <c r="AM97" s="3">
        <v>0.2399</v>
      </c>
      <c r="AN97" s="3">
        <v>21.79</v>
      </c>
      <c r="AO97" s="3"/>
      <c r="AP97" s="3"/>
      <c r="AQ97" s="3"/>
      <c r="AR97" s="3">
        <v>-1E-3</v>
      </c>
      <c r="AS97" s="3">
        <v>2.7900000000000001E-2</v>
      </c>
    </row>
    <row r="98" spans="1:45" x14ac:dyDescent="0.25">
      <c r="A98" s="11">
        <v>43039</v>
      </c>
      <c r="B98" s="5">
        <v>20</v>
      </c>
      <c r="C98" s="5">
        <v>0.77</v>
      </c>
      <c r="D98" s="5">
        <v>0.85</v>
      </c>
      <c r="E98" s="5">
        <v>8.6</v>
      </c>
      <c r="F98" s="5">
        <v>11</v>
      </c>
      <c r="G98" s="3">
        <f>(0.14+0.12)/2</f>
        <v>0.13</v>
      </c>
      <c r="H98" s="3"/>
      <c r="I98" s="3"/>
      <c r="J98" s="3"/>
      <c r="K98" s="3"/>
      <c r="L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>
        <v>3.9E-2</v>
      </c>
      <c r="AD98" s="3"/>
      <c r="AE98" s="3">
        <v>-0.01</v>
      </c>
      <c r="AF98" s="3">
        <v>0.95</v>
      </c>
      <c r="AG98" s="3"/>
      <c r="AH98" s="3">
        <v>0.246</v>
      </c>
      <c r="AI98" s="3"/>
      <c r="AJ98" s="3"/>
      <c r="AK98" s="3"/>
      <c r="AL98" s="3"/>
      <c r="AM98" s="3"/>
      <c r="AN98" s="3"/>
      <c r="AO98" s="3">
        <v>81.900000000000006</v>
      </c>
      <c r="AP98" s="3"/>
      <c r="AQ98" s="3"/>
      <c r="AR98" s="3"/>
      <c r="AS98" s="3"/>
    </row>
    <row r="99" spans="1:45" x14ac:dyDescent="0.25">
      <c r="A99" s="11">
        <v>43046</v>
      </c>
      <c r="B99" s="5">
        <v>20.5</v>
      </c>
      <c r="C99" s="5">
        <v>0.72</v>
      </c>
      <c r="D99" s="5">
        <v>0.78</v>
      </c>
      <c r="E99" s="5">
        <v>8.59</v>
      </c>
      <c r="F99" s="5">
        <v>10</v>
      </c>
      <c r="G99" s="3">
        <f>(0.13+0.13)/2</f>
        <v>0.13</v>
      </c>
      <c r="H99" s="3"/>
      <c r="I99" s="3"/>
      <c r="J99" s="3"/>
      <c r="K99" s="3"/>
      <c r="L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>
        <v>0.70099999999999996</v>
      </c>
      <c r="AR99" s="3"/>
      <c r="AS99" s="3"/>
    </row>
    <row r="100" spans="1:45" x14ac:dyDescent="0.25">
      <c r="A100" s="11">
        <v>43053</v>
      </c>
      <c r="B100" s="5">
        <v>20</v>
      </c>
      <c r="C100" s="5">
        <v>0.89</v>
      </c>
      <c r="D100" s="5">
        <v>1.03</v>
      </c>
      <c r="E100" s="5">
        <v>8.57</v>
      </c>
      <c r="F100" s="5">
        <v>10</v>
      </c>
      <c r="G100" s="3">
        <f>(0.4+0.39)/2</f>
        <v>0.39500000000000002</v>
      </c>
      <c r="H100" s="3"/>
      <c r="I100" s="3"/>
      <c r="J100" s="3"/>
      <c r="K100" s="3"/>
      <c r="L100" s="3"/>
      <c r="O100" s="3">
        <v>6.8099999999999994E-2</v>
      </c>
      <c r="P100" s="3">
        <v>-4.0000000000000001E-3</v>
      </c>
      <c r="Q100" s="3">
        <v>3.8300000000000001E-2</v>
      </c>
      <c r="R100" s="3">
        <v>-5.0000000000000001E-3</v>
      </c>
      <c r="S100" s="3">
        <v>29.85</v>
      </c>
      <c r="T100" s="3">
        <v>-2.9999999999999997E-4</v>
      </c>
      <c r="U100" s="3">
        <v>-1E-3</v>
      </c>
      <c r="V100" s="3">
        <v>1.4E-2</v>
      </c>
      <c r="W100" s="3">
        <v>6.1000000000000004E-3</v>
      </c>
      <c r="X100" s="3">
        <v>2.3530000000000002</v>
      </c>
      <c r="Y100" s="3">
        <v>9.5999999999999992E-3</v>
      </c>
      <c r="Z100" s="3">
        <v>9.33</v>
      </c>
      <c r="AA100" s="3">
        <v>-1E-3</v>
      </c>
      <c r="AB100" s="3">
        <v>22.92</v>
      </c>
      <c r="AC100" s="3"/>
      <c r="AD100" s="3">
        <v>-1E-3</v>
      </c>
      <c r="AE100" s="3"/>
      <c r="AF100" s="3"/>
      <c r="AG100" s="3">
        <v>-2E-3</v>
      </c>
      <c r="AH100" s="3"/>
      <c r="AI100" s="3">
        <v>0.16239999999999999</v>
      </c>
      <c r="AJ100" s="3">
        <v>-3.0000000000000001E-3</v>
      </c>
      <c r="AK100" s="3">
        <v>2.0289999999999999</v>
      </c>
      <c r="AL100" s="3">
        <v>-1E-3</v>
      </c>
      <c r="AM100" s="3">
        <v>0.2218</v>
      </c>
      <c r="AN100" s="3">
        <v>21.26</v>
      </c>
      <c r="AO100" s="3"/>
      <c r="AP100" s="3"/>
      <c r="AQ100" s="3"/>
      <c r="AR100" s="3">
        <v>-1E-3</v>
      </c>
      <c r="AS100" s="3">
        <v>2.5100000000000001E-2</v>
      </c>
    </row>
    <row r="101" spans="1:45" x14ac:dyDescent="0.25">
      <c r="A101" s="11">
        <v>43060</v>
      </c>
      <c r="B101" s="5">
        <v>19.5</v>
      </c>
      <c r="C101" s="5">
        <v>1.04</v>
      </c>
      <c r="D101" s="5">
        <v>1.1499999999999999</v>
      </c>
      <c r="E101" s="5">
        <v>8.4700000000000006</v>
      </c>
      <c r="F101" s="5">
        <v>8</v>
      </c>
      <c r="G101" s="3">
        <f>(0.46+0.44)/2</f>
        <v>0.45</v>
      </c>
      <c r="H101" s="3"/>
      <c r="I101" s="3"/>
      <c r="J101" s="3"/>
      <c r="K101" s="3"/>
      <c r="L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>
        <v>5.0999999999999997E-2</v>
      </c>
      <c r="AD101" s="3"/>
      <c r="AE101" s="3">
        <v>-0.01</v>
      </c>
      <c r="AF101" s="3">
        <v>0.91500000000000004</v>
      </c>
      <c r="AG101" s="3"/>
      <c r="AH101" s="3">
        <v>0.215</v>
      </c>
      <c r="AI101" s="3"/>
      <c r="AJ101" s="3"/>
      <c r="AK101" s="3"/>
      <c r="AL101" s="3"/>
      <c r="AM101" s="3"/>
      <c r="AN101" s="3"/>
      <c r="AO101" s="3">
        <v>78.349999999999994</v>
      </c>
      <c r="AP101" s="3"/>
      <c r="AQ101" s="3"/>
      <c r="AR101" s="3"/>
      <c r="AS101" s="3"/>
    </row>
    <row r="102" spans="1:45" x14ac:dyDescent="0.25">
      <c r="A102" s="11">
        <v>43067</v>
      </c>
      <c r="B102" s="5">
        <v>19.5</v>
      </c>
      <c r="C102" s="5">
        <v>0.88</v>
      </c>
      <c r="D102" s="5">
        <v>1</v>
      </c>
      <c r="E102" s="5">
        <v>8.3000000000000007</v>
      </c>
      <c r="F102" s="5">
        <v>8</v>
      </c>
      <c r="G102" s="3">
        <f>(0.09+0.11)/2</f>
        <v>0.1</v>
      </c>
      <c r="H102" s="3"/>
      <c r="I102" s="3"/>
      <c r="J102" s="3"/>
      <c r="K102" s="3"/>
      <c r="L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>
        <v>0.63500000000000001</v>
      </c>
      <c r="AR102" s="3"/>
      <c r="AS102" s="3"/>
    </row>
    <row r="103" spans="1:45" x14ac:dyDescent="0.25">
      <c r="A103" s="11">
        <v>43074</v>
      </c>
      <c r="B103" s="5">
        <v>20</v>
      </c>
      <c r="C103" s="5">
        <v>0.72</v>
      </c>
      <c r="D103" s="5">
        <v>0.84</v>
      </c>
      <c r="E103" s="5">
        <v>8.34</v>
      </c>
      <c r="F103" s="5">
        <v>8</v>
      </c>
      <c r="G103" s="3">
        <f>(0.43+0.43)/2</f>
        <v>0.43</v>
      </c>
      <c r="H103" s="3"/>
      <c r="I103" s="3"/>
      <c r="J103" s="3"/>
      <c r="K103" s="3"/>
      <c r="L103" s="3"/>
      <c r="O103" s="3">
        <v>6.9000000000000006E-2</v>
      </c>
      <c r="P103" s="3">
        <v>-4.0000000000000001E-3</v>
      </c>
      <c r="Q103" s="3">
        <v>3.8699999999999998E-2</v>
      </c>
      <c r="R103" s="3">
        <v>-5.0000000000000001E-3</v>
      </c>
      <c r="S103" s="3">
        <v>29.85</v>
      </c>
      <c r="T103" s="3">
        <v>-2.9999999999999997E-4</v>
      </c>
      <c r="U103" s="3">
        <v>-1E-3</v>
      </c>
      <c r="V103" s="3">
        <v>1.18E-2</v>
      </c>
      <c r="W103" s="3">
        <v>6.1000000000000004E-3</v>
      </c>
      <c r="X103" s="3">
        <v>2.4430000000000001</v>
      </c>
      <c r="Y103" s="3">
        <v>6.1999999999999998E-3</v>
      </c>
      <c r="Z103" s="3">
        <v>8.4480000000000004</v>
      </c>
      <c r="AA103" s="3">
        <v>-1E-3</v>
      </c>
      <c r="AB103" s="3">
        <v>22.91</v>
      </c>
      <c r="AC103" s="3">
        <v>-0.03</v>
      </c>
      <c r="AD103" s="3">
        <v>1.1000000000000001E-3</v>
      </c>
      <c r="AE103" s="3">
        <v>1.2999999999999999E-2</v>
      </c>
      <c r="AF103" s="3">
        <v>1.3660000000000001</v>
      </c>
      <c r="AG103" s="3">
        <v>-2E-3</v>
      </c>
      <c r="AH103" s="3">
        <v>0.25</v>
      </c>
      <c r="AI103" s="3">
        <v>0.1565</v>
      </c>
      <c r="AJ103" s="3">
        <v>-3.0000000000000001E-3</v>
      </c>
      <c r="AK103" s="3">
        <v>2.2050000000000001</v>
      </c>
      <c r="AL103" s="3">
        <v>-1E-3</v>
      </c>
      <c r="AM103" s="3">
        <v>0.22650000000000001</v>
      </c>
      <c r="AN103" s="3">
        <v>18.37</v>
      </c>
      <c r="AO103" s="3">
        <v>81.25</v>
      </c>
      <c r="AP103" s="3"/>
      <c r="AQ103" s="3">
        <v>1.139</v>
      </c>
      <c r="AR103" s="3">
        <v>-1E-3</v>
      </c>
      <c r="AS103" s="3">
        <v>1.9699999999999999E-2</v>
      </c>
    </row>
    <row r="104" spans="1:45" x14ac:dyDescent="0.25">
      <c r="A104" s="11">
        <v>43081</v>
      </c>
      <c r="B104" s="5">
        <v>18</v>
      </c>
      <c r="C104" s="5">
        <v>0.77</v>
      </c>
      <c r="D104" s="5">
        <v>0.9</v>
      </c>
      <c r="E104" s="5">
        <v>8.2899999999999991</v>
      </c>
      <c r="F104" s="5">
        <v>8</v>
      </c>
      <c r="G104" s="3">
        <f>(0.1+0.09)/2</f>
        <v>9.5000000000000001E-2</v>
      </c>
      <c r="H104" s="3"/>
      <c r="I104" s="3"/>
      <c r="J104" s="3"/>
      <c r="K104" s="3"/>
      <c r="L104" s="3"/>
      <c r="O104" s="3">
        <v>9.3600000000000003E-2</v>
      </c>
      <c r="P104" s="3">
        <v>-4.0000000000000001E-3</v>
      </c>
      <c r="Q104" s="3">
        <v>4.0800000000000003E-2</v>
      </c>
      <c r="R104" s="3">
        <v>-5.0000000000000001E-3</v>
      </c>
      <c r="S104" s="3">
        <v>33.53</v>
      </c>
      <c r="T104" s="3">
        <v>-2.9999999999999997E-4</v>
      </c>
      <c r="U104" s="3">
        <v>-1E-3</v>
      </c>
      <c r="V104" s="3">
        <v>1.6400000000000001E-2</v>
      </c>
      <c r="W104" s="3">
        <v>1.7899999999999999E-2</v>
      </c>
      <c r="X104" s="3">
        <v>2.6030000000000002</v>
      </c>
      <c r="Y104" s="3">
        <v>5.5999999999999999E-3</v>
      </c>
      <c r="Z104" s="3">
        <v>9.2140000000000004</v>
      </c>
      <c r="AA104" s="3">
        <v>-1E-3</v>
      </c>
      <c r="AB104" s="3">
        <v>24.77</v>
      </c>
      <c r="AC104" s="3"/>
      <c r="AD104" s="3">
        <v>1E-3</v>
      </c>
      <c r="AE104" s="3"/>
      <c r="AF104" s="3"/>
      <c r="AG104" s="3">
        <v>-2E-3</v>
      </c>
      <c r="AH104" s="3"/>
      <c r="AI104" s="3">
        <v>0.1565</v>
      </c>
      <c r="AJ104" s="3">
        <v>-3.0000000000000001E-3</v>
      </c>
      <c r="AK104" s="3">
        <v>2.4580000000000002</v>
      </c>
      <c r="AL104" s="3">
        <v>-1E-3</v>
      </c>
      <c r="AM104" s="3">
        <v>0.23480000000000001</v>
      </c>
      <c r="AN104" s="3">
        <v>20.45</v>
      </c>
      <c r="AO104" s="3"/>
      <c r="AP104" s="3"/>
      <c r="AQ104" s="3"/>
      <c r="AR104" s="3">
        <v>-1E-3</v>
      </c>
      <c r="AS104" s="3">
        <v>3.1099999999999999E-2</v>
      </c>
    </row>
    <row r="105" spans="1:45" x14ac:dyDescent="0.25">
      <c r="A105" s="11">
        <v>43088</v>
      </c>
      <c r="B105" s="5">
        <v>17.600000000000001</v>
      </c>
      <c r="C105" s="5">
        <v>0.7</v>
      </c>
      <c r="D105" s="5">
        <v>0.84</v>
      </c>
      <c r="E105" s="5">
        <v>8.39</v>
      </c>
      <c r="F105" s="5">
        <v>9</v>
      </c>
      <c r="G105" s="3">
        <f>(0.18+0.11+0.11+0.12)/4</f>
        <v>0.13</v>
      </c>
      <c r="H105" s="3"/>
      <c r="I105" s="3"/>
      <c r="J105" s="3"/>
      <c r="K105" s="3"/>
      <c r="L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>
        <v>3.3000000000000002E-2</v>
      </c>
      <c r="AD105" s="3"/>
      <c r="AE105" s="3">
        <v>0.01</v>
      </c>
      <c r="AF105" s="3">
        <v>1.43</v>
      </c>
      <c r="AG105" s="3"/>
      <c r="AH105" s="3">
        <v>0.23699999999999999</v>
      </c>
      <c r="AI105" s="3"/>
      <c r="AJ105" s="3"/>
      <c r="AK105" s="3"/>
      <c r="AL105" s="3"/>
      <c r="AM105" s="3"/>
      <c r="AN105" s="3"/>
      <c r="AO105" s="3">
        <v>82.63</v>
      </c>
      <c r="AP105" s="3"/>
      <c r="AQ105" s="3"/>
      <c r="AR105" s="3"/>
      <c r="AS105" s="3"/>
    </row>
    <row r="106" spans="1:45" x14ac:dyDescent="0.25">
      <c r="A106" s="11">
        <v>43095</v>
      </c>
      <c r="B106" s="5">
        <v>14</v>
      </c>
      <c r="C106" s="5">
        <v>1.1299999999999999</v>
      </c>
      <c r="D106" s="5">
        <v>1.28</v>
      </c>
      <c r="E106" s="5">
        <v>8.2899999999999991</v>
      </c>
      <c r="F106" s="5">
        <v>9</v>
      </c>
      <c r="G106" s="3">
        <f>(0.16+0.18)/2</f>
        <v>0.16999999999999998</v>
      </c>
      <c r="H106" s="3"/>
      <c r="I106" s="3"/>
      <c r="J106" s="3"/>
      <c r="K106" s="3"/>
      <c r="L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>
        <v>0.7</v>
      </c>
      <c r="AR106" s="3"/>
      <c r="AS106" s="3"/>
    </row>
    <row r="107" spans="1:45" x14ac:dyDescent="0.25">
      <c r="A107" s="11">
        <v>43102</v>
      </c>
      <c r="B107" s="5">
        <v>12</v>
      </c>
      <c r="C107" s="5">
        <v>1.1100000000000001</v>
      </c>
      <c r="D107" s="5">
        <v>1.26</v>
      </c>
      <c r="E107" s="5">
        <v>8.43</v>
      </c>
      <c r="F107" s="5">
        <v>10</v>
      </c>
      <c r="G107" s="3">
        <f>(0.16+0.13)/2</f>
        <v>0.14500000000000002</v>
      </c>
      <c r="H107" s="3"/>
      <c r="I107" s="3"/>
      <c r="J107" s="3"/>
      <c r="K107" s="3"/>
      <c r="L107" s="3"/>
      <c r="O107" s="3">
        <v>6.1699999999999998E-2</v>
      </c>
      <c r="P107" s="3">
        <v>-4.0000000000000001E-3</v>
      </c>
      <c r="Q107" s="3">
        <v>4.1599999999999998E-2</v>
      </c>
      <c r="R107" s="3">
        <v>-5.0000000000000001E-3</v>
      </c>
      <c r="S107" s="3">
        <v>31.65</v>
      </c>
      <c r="T107" s="3">
        <v>-2.9999999999999997E-4</v>
      </c>
      <c r="U107" s="3">
        <v>-1E-3</v>
      </c>
      <c r="V107" s="3">
        <v>1.4800000000000001E-2</v>
      </c>
      <c r="W107" s="3">
        <v>5.1999999999999998E-3</v>
      </c>
      <c r="X107" s="3">
        <v>2.6850000000000001</v>
      </c>
      <c r="Y107" s="3">
        <v>5.7000000000000002E-3</v>
      </c>
      <c r="Z107" s="3">
        <v>9.3160000000000007</v>
      </c>
      <c r="AA107" s="3">
        <v>-1E-3</v>
      </c>
      <c r="AB107" s="3">
        <v>24.35</v>
      </c>
      <c r="AC107" s="3"/>
      <c r="AD107" s="3">
        <v>1.4E-3</v>
      </c>
      <c r="AE107" s="3"/>
      <c r="AF107" s="3"/>
      <c r="AG107" s="3">
        <v>-2E-3</v>
      </c>
      <c r="AH107" s="3"/>
      <c r="AI107" s="3">
        <v>0.15459999999999999</v>
      </c>
      <c r="AJ107" s="3">
        <v>-3.0000000000000001E-3</v>
      </c>
      <c r="AK107" s="3">
        <v>2.5720000000000001</v>
      </c>
      <c r="AL107" s="3">
        <v>-1E-3</v>
      </c>
      <c r="AM107" s="3">
        <v>0.2382</v>
      </c>
      <c r="AN107" s="3">
        <v>20.79</v>
      </c>
      <c r="AO107" s="3"/>
      <c r="AP107" s="3"/>
      <c r="AQ107" s="3"/>
      <c r="AR107" s="3">
        <v>-1E-3</v>
      </c>
      <c r="AS107" s="3">
        <v>3.04E-2</v>
      </c>
    </row>
    <row r="108" spans="1:45" x14ac:dyDescent="0.25">
      <c r="A108" s="11">
        <v>43109</v>
      </c>
      <c r="B108" s="5">
        <v>10.5</v>
      </c>
      <c r="C108" s="5">
        <v>1.1000000000000001</v>
      </c>
      <c r="D108" s="5">
        <v>1.27</v>
      </c>
      <c r="E108" s="5">
        <v>8.59</v>
      </c>
      <c r="F108" s="5">
        <v>10</v>
      </c>
      <c r="G108" s="3">
        <f>(0.11+0.13)/2</f>
        <v>0.12</v>
      </c>
      <c r="H108" s="3"/>
      <c r="I108" s="3"/>
      <c r="J108" s="3"/>
      <c r="K108" s="3"/>
      <c r="L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>
        <v>-0.03</v>
      </c>
      <c r="AD108" s="3"/>
      <c r="AE108" s="3">
        <v>-0.01</v>
      </c>
      <c r="AF108" s="3">
        <v>1.258</v>
      </c>
      <c r="AG108" s="3"/>
      <c r="AH108" s="3">
        <v>0.23</v>
      </c>
      <c r="AI108" s="3"/>
      <c r="AJ108" s="3"/>
      <c r="AK108" s="3"/>
      <c r="AL108" s="3"/>
      <c r="AM108" s="3"/>
      <c r="AN108" s="3"/>
      <c r="AO108" s="3">
        <v>83.43</v>
      </c>
      <c r="AP108" s="3"/>
      <c r="AQ108" s="3"/>
      <c r="AR108" s="3"/>
      <c r="AS108" s="3"/>
    </row>
    <row r="109" spans="1:45" x14ac:dyDescent="0.25">
      <c r="A109" s="11">
        <v>43116</v>
      </c>
      <c r="B109" s="5">
        <v>11.5</v>
      </c>
      <c r="C109" s="5">
        <v>1.03</v>
      </c>
      <c r="D109" s="5">
        <v>1.1599999999999999</v>
      </c>
      <c r="E109" s="5">
        <v>8.3699999999999992</v>
      </c>
      <c r="F109" s="5">
        <v>9</v>
      </c>
      <c r="G109" s="3">
        <f>(1.68+1.67)/2</f>
        <v>1.6749999999999998</v>
      </c>
      <c r="H109" s="3"/>
      <c r="I109" s="3"/>
      <c r="J109" s="3"/>
      <c r="K109" s="3"/>
      <c r="L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>
        <v>0.63700000000000001</v>
      </c>
      <c r="AR109" s="3"/>
      <c r="AS109" s="3"/>
    </row>
    <row r="110" spans="1:45" x14ac:dyDescent="0.25">
      <c r="A110" s="11">
        <v>43123</v>
      </c>
      <c r="B110" s="5">
        <v>12</v>
      </c>
      <c r="C110" s="5">
        <v>1.1000000000000001</v>
      </c>
      <c r="D110" s="5">
        <v>1.26</v>
      </c>
      <c r="E110" s="5">
        <v>8.3699999999999992</v>
      </c>
      <c r="F110" s="5">
        <v>8</v>
      </c>
      <c r="G110" s="3">
        <f>(0.18+0.18)/2</f>
        <v>0.18</v>
      </c>
      <c r="H110" s="3"/>
      <c r="I110" s="3"/>
      <c r="J110" s="3"/>
      <c r="K110" s="3"/>
      <c r="L110" s="3"/>
      <c r="O110" s="3">
        <v>0.112</v>
      </c>
      <c r="P110" s="3">
        <v>-4.0000000000000001E-3</v>
      </c>
      <c r="Q110" s="3">
        <v>3.8300000000000001E-2</v>
      </c>
      <c r="R110" s="3">
        <v>-5.0000000000000001E-3</v>
      </c>
      <c r="S110" s="3">
        <v>31.87</v>
      </c>
      <c r="T110" s="3">
        <v>-2.9999999999999997E-4</v>
      </c>
      <c r="U110" s="3">
        <v>-1E-3</v>
      </c>
      <c r="V110" s="3">
        <v>1.8200000000000001E-2</v>
      </c>
      <c r="W110" s="3">
        <v>3.3E-3</v>
      </c>
      <c r="X110" s="3">
        <v>2.6419999999999999</v>
      </c>
      <c r="Y110" s="3">
        <v>7.6E-3</v>
      </c>
      <c r="Z110" s="3">
        <v>8.7690000000000001</v>
      </c>
      <c r="AA110" s="3">
        <v>-1E-3</v>
      </c>
      <c r="AB110" s="3">
        <v>23.45</v>
      </c>
      <c r="AC110" s="3"/>
      <c r="AD110" s="3">
        <v>-1E-3</v>
      </c>
      <c r="AE110" s="3"/>
      <c r="AF110" s="3"/>
      <c r="AG110" s="3">
        <v>-2E-3</v>
      </c>
      <c r="AH110" s="3"/>
      <c r="AI110" s="3">
        <v>0.154</v>
      </c>
      <c r="AJ110" s="3">
        <v>-3.0000000000000001E-3</v>
      </c>
      <c r="AK110" s="3">
        <v>2.6280000000000001</v>
      </c>
      <c r="AL110" s="3">
        <v>-1E-3</v>
      </c>
      <c r="AM110" s="3">
        <v>0.2331</v>
      </c>
      <c r="AN110" s="3">
        <v>17.309999999999999</v>
      </c>
      <c r="AO110" s="3"/>
      <c r="AP110" s="3"/>
      <c r="AQ110" s="3"/>
      <c r="AR110" s="3">
        <v>-1E-3</v>
      </c>
      <c r="AS110" s="3">
        <v>2.5700000000000001E-2</v>
      </c>
    </row>
    <row r="111" spans="1:45" x14ac:dyDescent="0.25">
      <c r="A111" s="11">
        <v>43130</v>
      </c>
      <c r="B111" s="5">
        <v>20</v>
      </c>
      <c r="C111" s="5">
        <v>0.84</v>
      </c>
      <c r="D111" s="5">
        <v>1</v>
      </c>
      <c r="E111" s="5">
        <v>8.15</v>
      </c>
      <c r="F111" s="5">
        <v>8</v>
      </c>
      <c r="G111" s="3">
        <f>(2.69+2.65)/2</f>
        <v>2.67</v>
      </c>
      <c r="H111" s="3"/>
      <c r="I111" s="3"/>
      <c r="J111" s="3"/>
      <c r="K111" s="3"/>
      <c r="L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>
        <v>-0.03</v>
      </c>
      <c r="AD111" s="3"/>
      <c r="AE111" s="3">
        <v>1.2E-2</v>
      </c>
      <c r="AF111" s="3">
        <v>1.26</v>
      </c>
      <c r="AG111" s="3"/>
      <c r="AH111" s="3">
        <v>0.27700000000000002</v>
      </c>
      <c r="AI111" s="3"/>
      <c r="AJ111" s="3"/>
      <c r="AK111" s="3"/>
      <c r="AL111" s="3"/>
      <c r="AM111" s="3"/>
      <c r="AN111" s="3"/>
      <c r="AO111" s="3">
        <v>88.39</v>
      </c>
      <c r="AP111" s="3"/>
      <c r="AQ111" s="3"/>
      <c r="AR111" s="3"/>
      <c r="AS111" s="3"/>
    </row>
    <row r="112" spans="1:45" x14ac:dyDescent="0.25">
      <c r="A112" s="11">
        <v>43137</v>
      </c>
      <c r="B112" s="5">
        <v>11.5</v>
      </c>
      <c r="C112" s="5">
        <v>1.0900000000000001</v>
      </c>
      <c r="D112" s="5">
        <v>1.21</v>
      </c>
      <c r="E112" s="5">
        <v>8.49</v>
      </c>
      <c r="F112" s="5">
        <v>8</v>
      </c>
      <c r="G112" s="3">
        <f>(0.14+0.15)/2</f>
        <v>0.14500000000000002</v>
      </c>
      <c r="H112" s="3"/>
      <c r="I112" s="3"/>
      <c r="J112" s="3"/>
      <c r="K112" s="3"/>
      <c r="L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>
        <v>0.67700000000000005</v>
      </c>
      <c r="AR112" s="3"/>
      <c r="AS112" s="3"/>
    </row>
    <row r="113" spans="1:45" x14ac:dyDescent="0.25">
      <c r="A113" s="11">
        <v>43144</v>
      </c>
      <c r="B113" s="5">
        <v>14.5</v>
      </c>
      <c r="C113" s="5">
        <v>0.69</v>
      </c>
      <c r="D113" s="5">
        <v>0.82</v>
      </c>
      <c r="E113" s="5">
        <v>8.48</v>
      </c>
      <c r="F113" s="5">
        <v>7</v>
      </c>
      <c r="G113" s="3">
        <f>(0.14+0.13)/2</f>
        <v>0.13500000000000001</v>
      </c>
      <c r="H113" s="3"/>
      <c r="I113" s="3"/>
      <c r="J113" s="3"/>
      <c r="K113" s="3"/>
      <c r="L113" s="3"/>
      <c r="O113" s="3">
        <v>6.8500000000000005E-2</v>
      </c>
      <c r="P113" s="3">
        <v>-4.0000000000000001E-3</v>
      </c>
      <c r="Q113" s="3">
        <v>3.8899999999999997E-2</v>
      </c>
      <c r="R113" s="3">
        <v>-5.0000000000000001E-3</v>
      </c>
      <c r="S113" s="3">
        <v>33.979999999999997</v>
      </c>
      <c r="T113" s="3">
        <v>-2.9999999999999997E-4</v>
      </c>
      <c r="U113" s="3">
        <v>-1E-3</v>
      </c>
      <c r="V113" s="3">
        <v>2.35E-2</v>
      </c>
      <c r="W113" s="3">
        <v>8.6199999999999999E-2</v>
      </c>
      <c r="X113" s="3">
        <v>3.355</v>
      </c>
      <c r="Y113" s="3">
        <v>6.0000000000000001E-3</v>
      </c>
      <c r="Z113" s="3">
        <v>9.1809999999999992</v>
      </c>
      <c r="AA113" s="3">
        <v>1.8E-3</v>
      </c>
      <c r="AB113" s="3">
        <v>25.55</v>
      </c>
      <c r="AC113" s="3"/>
      <c r="AD113" s="3">
        <v>1.1999999999999999E-3</v>
      </c>
      <c r="AE113" s="3"/>
      <c r="AF113" s="3"/>
      <c r="AG113" s="3">
        <v>-2E-3</v>
      </c>
      <c r="AH113" s="3"/>
      <c r="AI113" s="3">
        <v>0.20030000000000001</v>
      </c>
      <c r="AJ113" s="3">
        <v>-3.0000000000000001E-3</v>
      </c>
      <c r="AK113" s="3">
        <v>2.702</v>
      </c>
      <c r="AL113" s="3">
        <v>-1E-3</v>
      </c>
      <c r="AM113" s="3">
        <v>0.2437</v>
      </c>
      <c r="AN113" s="3">
        <v>20.45</v>
      </c>
      <c r="AO113" s="3"/>
      <c r="AP113" s="3"/>
      <c r="AQ113" s="3"/>
      <c r="AR113" s="3">
        <v>-1E-3</v>
      </c>
      <c r="AS113" s="3">
        <v>3.1300000000000001E-2</v>
      </c>
    </row>
    <row r="114" spans="1:45" x14ac:dyDescent="0.25">
      <c r="A114" s="11">
        <v>43151</v>
      </c>
      <c r="B114" s="5">
        <v>16.5</v>
      </c>
      <c r="C114" s="5">
        <v>0.91</v>
      </c>
      <c r="D114" s="5">
        <v>1</v>
      </c>
      <c r="E114" s="5">
        <v>8.25</v>
      </c>
      <c r="F114" s="5">
        <v>7</v>
      </c>
      <c r="G114" s="3">
        <f>(0.14+0.14)/2</f>
        <v>0.14000000000000001</v>
      </c>
      <c r="H114" s="3"/>
      <c r="I114" s="3"/>
      <c r="J114" s="3"/>
      <c r="K114" s="3"/>
      <c r="L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>
        <v>-0.03</v>
      </c>
      <c r="AD114" s="3"/>
      <c r="AE114" s="3">
        <v>-0.01</v>
      </c>
      <c r="AF114" s="3">
        <v>1.1919999999999999</v>
      </c>
      <c r="AG114" s="3"/>
      <c r="AH114" s="3"/>
      <c r="AI114" s="3"/>
      <c r="AJ114" s="3"/>
      <c r="AK114" s="3"/>
      <c r="AL114" s="3"/>
      <c r="AM114" s="3"/>
      <c r="AN114" s="3"/>
      <c r="AO114" s="3">
        <v>92.95</v>
      </c>
      <c r="AP114" s="3"/>
      <c r="AQ114" s="3"/>
      <c r="AR114" s="3"/>
      <c r="AS114" s="3"/>
    </row>
    <row r="115" spans="1:45" x14ac:dyDescent="0.25">
      <c r="A115" s="11">
        <v>43158</v>
      </c>
      <c r="B115" s="5">
        <v>17.5</v>
      </c>
      <c r="C115" s="5">
        <v>0.72</v>
      </c>
      <c r="D115" s="5">
        <v>0.91</v>
      </c>
      <c r="E115" s="5">
        <v>8.3699999999999992</v>
      </c>
      <c r="F115" s="5">
        <v>7</v>
      </c>
      <c r="G115" s="3">
        <f>(0.24+0.24)/2</f>
        <v>0.24</v>
      </c>
      <c r="H115" s="3"/>
      <c r="I115" s="3"/>
      <c r="J115" s="3"/>
      <c r="K115" s="3"/>
      <c r="L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>
        <v>0.84299999999999997</v>
      </c>
      <c r="AR115" s="3"/>
      <c r="AS115" s="3"/>
    </row>
    <row r="116" spans="1:45" x14ac:dyDescent="0.25">
      <c r="A116" s="11">
        <v>43165</v>
      </c>
      <c r="B116" s="5">
        <v>18</v>
      </c>
      <c r="C116" s="5">
        <v>0.87</v>
      </c>
      <c r="D116" s="5">
        <v>0.98</v>
      </c>
      <c r="E116" s="5">
        <v>8.51</v>
      </c>
      <c r="F116" s="5">
        <v>7</v>
      </c>
      <c r="G116" s="3">
        <f>(0.17+0.17)/2</f>
        <v>0.17</v>
      </c>
      <c r="H116" s="3"/>
      <c r="I116" s="3"/>
      <c r="J116" s="3"/>
      <c r="K116" s="3"/>
      <c r="L116" s="3"/>
      <c r="O116" s="3">
        <v>9.9699999999999997E-2</v>
      </c>
      <c r="P116" s="3">
        <v>-4.0000000000000001E-3</v>
      </c>
      <c r="Q116" s="3">
        <v>3.7499999999999999E-2</v>
      </c>
      <c r="R116" s="3">
        <v>-5.0000000000000001E-3</v>
      </c>
      <c r="S116" s="3">
        <v>33.270000000000003</v>
      </c>
      <c r="T116" s="3">
        <v>-2.9999999999999997E-4</v>
      </c>
      <c r="U116" s="3">
        <v>-1E-3</v>
      </c>
      <c r="V116" s="3">
        <v>1.32E-2</v>
      </c>
      <c r="W116" s="3">
        <v>2.9499999999999998E-2</v>
      </c>
      <c r="X116" s="3">
        <v>2.371</v>
      </c>
      <c r="Y116" s="3">
        <v>7.1999999999999998E-3</v>
      </c>
      <c r="Z116" s="3">
        <v>8.5779999999999994</v>
      </c>
      <c r="AA116" s="3">
        <v>-1E-3</v>
      </c>
      <c r="AB116" s="3">
        <v>24.18</v>
      </c>
      <c r="AC116" s="3"/>
      <c r="AD116" s="3">
        <v>-1E-3</v>
      </c>
      <c r="AE116" s="3"/>
      <c r="AF116" s="3"/>
      <c r="AG116" s="3">
        <v>-2E-3</v>
      </c>
      <c r="AH116" s="3"/>
      <c r="AI116" s="3">
        <v>0.2036</v>
      </c>
      <c r="AJ116" s="3">
        <v>-3.0000000000000001E-3</v>
      </c>
      <c r="AK116" s="3">
        <v>2.7930000000000001</v>
      </c>
      <c r="AL116" s="3">
        <v>-1E-3</v>
      </c>
      <c r="AM116" s="3">
        <v>0.20380000000000001</v>
      </c>
      <c r="AN116" s="3">
        <v>19.86</v>
      </c>
      <c r="AO116" s="3"/>
      <c r="AP116" s="3"/>
      <c r="AQ116" s="3"/>
      <c r="AR116" s="3">
        <v>-1E-3</v>
      </c>
      <c r="AS116" s="3">
        <v>2.5999999999999999E-2</v>
      </c>
    </row>
    <row r="117" spans="1:45" x14ac:dyDescent="0.25">
      <c r="A117" s="11">
        <v>43172</v>
      </c>
      <c r="B117" s="5">
        <v>17.5</v>
      </c>
      <c r="C117" s="5">
        <v>0.91</v>
      </c>
      <c r="D117" s="5">
        <v>1.02</v>
      </c>
      <c r="E117" s="5">
        <v>8.4700000000000006</v>
      </c>
      <c r="F117" s="5">
        <v>7</v>
      </c>
      <c r="G117" s="3">
        <f>(0.17+0.17)/2</f>
        <v>0.17</v>
      </c>
      <c r="H117" s="3"/>
      <c r="I117" s="3"/>
      <c r="J117" s="3"/>
      <c r="K117" s="3"/>
      <c r="L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>
        <v>3.5000000000000003E-2</v>
      </c>
      <c r="AD117" s="3"/>
      <c r="AE117" s="3">
        <v>-0.01</v>
      </c>
      <c r="AF117" s="3">
        <v>0.95699999999999996</v>
      </c>
      <c r="AG117" s="3"/>
      <c r="AH117" s="3"/>
      <c r="AI117" s="3"/>
      <c r="AJ117" s="3"/>
      <c r="AK117" s="3"/>
      <c r="AL117" s="3"/>
      <c r="AM117" s="3"/>
      <c r="AN117" s="3"/>
      <c r="AO117" s="3">
        <v>85.12</v>
      </c>
      <c r="AP117" s="3"/>
      <c r="AQ117" s="3"/>
      <c r="AR117" s="3"/>
      <c r="AS117" s="3"/>
    </row>
    <row r="118" spans="1:45" x14ac:dyDescent="0.25">
      <c r="A118" s="11">
        <v>43179</v>
      </c>
      <c r="B118" s="5">
        <v>18</v>
      </c>
      <c r="C118" s="5">
        <v>1.04</v>
      </c>
      <c r="D118" s="5">
        <v>1.1599999999999999</v>
      </c>
      <c r="E118" s="5">
        <v>8.2100000000000009</v>
      </c>
      <c r="F118" s="5">
        <v>8</v>
      </c>
      <c r="G118" s="3">
        <f>(0.2+0.2)/2</f>
        <v>0.2</v>
      </c>
      <c r="H118" s="3"/>
      <c r="I118" s="3"/>
      <c r="J118" s="3"/>
      <c r="K118" s="3"/>
      <c r="L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>
        <v>0.59199999999999997</v>
      </c>
      <c r="AR118" s="3"/>
      <c r="AS118" s="3"/>
    </row>
    <row r="119" spans="1:45" x14ac:dyDescent="0.25">
      <c r="A119" s="11">
        <v>43186</v>
      </c>
      <c r="B119" s="5">
        <v>18</v>
      </c>
      <c r="C119" s="5">
        <v>1.05</v>
      </c>
      <c r="D119" s="5">
        <v>1.21</v>
      </c>
      <c r="E119" s="5">
        <v>8.17</v>
      </c>
      <c r="F119" s="5">
        <v>7</v>
      </c>
      <c r="G119" s="3">
        <f>(0.2+0.2)/2</f>
        <v>0.2</v>
      </c>
      <c r="H119" s="3"/>
      <c r="I119" s="3"/>
      <c r="J119" s="3"/>
      <c r="K119" s="3"/>
      <c r="L119" s="3"/>
      <c r="O119" s="3">
        <v>5.0599999999999999E-2</v>
      </c>
      <c r="P119" s="3">
        <v>-4.0000000000000001E-3</v>
      </c>
      <c r="Q119" s="3">
        <v>4.5900000000000003E-2</v>
      </c>
      <c r="R119" s="3">
        <v>-5.0000000000000001E-3</v>
      </c>
      <c r="S119" s="3">
        <v>34.479999999999997</v>
      </c>
      <c r="T119" s="3">
        <v>-2.9999999999999997E-4</v>
      </c>
      <c r="U119" s="3">
        <v>-1E-3</v>
      </c>
      <c r="V119" s="3">
        <v>8.3000000000000001E-3</v>
      </c>
      <c r="W119" s="3">
        <v>4.1000000000000003E-3</v>
      </c>
      <c r="X119" s="3">
        <v>2.7080000000000002</v>
      </c>
      <c r="Y119" s="3">
        <v>5.4000000000000003E-3</v>
      </c>
      <c r="Z119" s="3">
        <v>9.2870000000000008</v>
      </c>
      <c r="AA119" s="3">
        <v>-1E-3</v>
      </c>
      <c r="AB119" s="3">
        <v>26.48</v>
      </c>
      <c r="AC119" s="3"/>
      <c r="AD119" s="3">
        <v>1.4E-3</v>
      </c>
      <c r="AE119" s="3"/>
      <c r="AF119" s="3"/>
      <c r="AG119" s="3">
        <v>-2E-3</v>
      </c>
      <c r="AH119" s="3"/>
      <c r="AI119" s="3">
        <v>0.1822</v>
      </c>
      <c r="AJ119" s="3">
        <v>-3.0000000000000001E-3</v>
      </c>
      <c r="AK119" s="3">
        <v>2.67</v>
      </c>
      <c r="AL119" s="3">
        <v>-1E-3</v>
      </c>
      <c r="AM119" s="3">
        <v>0.24859999999999999</v>
      </c>
      <c r="AN119" s="3">
        <v>24.58</v>
      </c>
      <c r="AO119" s="3"/>
      <c r="AP119" s="3"/>
      <c r="AQ119" s="3"/>
      <c r="AR119" s="3">
        <v>-1E-3</v>
      </c>
      <c r="AS119" s="3">
        <v>2.23E-2</v>
      </c>
    </row>
    <row r="120" spans="1:45" x14ac:dyDescent="0.25">
      <c r="A120" s="11">
        <v>43193</v>
      </c>
      <c r="B120" s="5">
        <v>22</v>
      </c>
      <c r="C120" s="5">
        <v>0.77</v>
      </c>
      <c r="D120" s="5">
        <v>0.89</v>
      </c>
      <c r="E120" s="5">
        <v>8.02</v>
      </c>
      <c r="F120" s="5">
        <v>7</v>
      </c>
      <c r="G120" s="3">
        <f>(0.32+0.33)/2</f>
        <v>0.32500000000000001</v>
      </c>
      <c r="H120" s="3"/>
      <c r="I120" s="3"/>
      <c r="J120" s="3"/>
      <c r="K120" s="3"/>
      <c r="L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>
        <v>-0.03</v>
      </c>
      <c r="AD120" s="3"/>
      <c r="AE120" s="3"/>
      <c r="AF120" s="3"/>
      <c r="AG120" s="3"/>
      <c r="AH120" s="3">
        <v>0.17799999999999999</v>
      </c>
      <c r="AI120" s="3"/>
      <c r="AJ120" s="3"/>
      <c r="AK120" s="3"/>
      <c r="AL120" s="3"/>
      <c r="AM120" s="3"/>
      <c r="AN120" s="3"/>
      <c r="AO120" s="3">
        <v>86.84</v>
      </c>
      <c r="AP120" s="3"/>
      <c r="AQ120" s="3"/>
      <c r="AR120" s="3"/>
      <c r="AS120" s="3"/>
    </row>
    <row r="121" spans="1:45" x14ac:dyDescent="0.25">
      <c r="A121" s="11">
        <v>43200</v>
      </c>
      <c r="B121" s="5">
        <v>19</v>
      </c>
      <c r="C121" s="5">
        <v>0.96</v>
      </c>
      <c r="D121" s="5">
        <v>1.07</v>
      </c>
      <c r="E121" s="5">
        <v>8.1199999999999992</v>
      </c>
      <c r="F121" s="5">
        <v>7</v>
      </c>
      <c r="G121" s="3">
        <f>(0.18+0.16)/2</f>
        <v>0.16999999999999998</v>
      </c>
      <c r="H121" s="3"/>
      <c r="I121" s="3"/>
      <c r="J121" s="3"/>
      <c r="K121" s="3"/>
      <c r="L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</row>
    <row r="122" spans="1:45" x14ac:dyDescent="0.25">
      <c r="A122" s="11">
        <v>43207</v>
      </c>
      <c r="B122" s="5">
        <v>19</v>
      </c>
      <c r="C122" s="5">
        <v>0.99</v>
      </c>
      <c r="D122" s="5">
        <v>1.1299999999999999</v>
      </c>
      <c r="E122" s="5">
        <v>8.3800000000000008</v>
      </c>
      <c r="F122" s="5">
        <v>7</v>
      </c>
      <c r="G122" s="3">
        <f>(0.24+0.22)/2</f>
        <v>0.22999999999999998</v>
      </c>
      <c r="H122" s="3"/>
      <c r="I122" s="3"/>
      <c r="J122" s="3"/>
      <c r="K122" s="3"/>
      <c r="L122" s="3"/>
      <c r="O122" s="3">
        <v>7.3599999999999999E-2</v>
      </c>
      <c r="P122" s="3">
        <v>-4.0000000000000001E-3</v>
      </c>
      <c r="Q122" s="3">
        <v>4.5600000000000002E-2</v>
      </c>
      <c r="R122" s="3">
        <v>-5.0000000000000001E-3</v>
      </c>
      <c r="S122" s="3">
        <v>33.86</v>
      </c>
      <c r="T122" s="3">
        <v>-2.9999999999999997E-4</v>
      </c>
      <c r="U122" s="3">
        <v>-1E-3</v>
      </c>
      <c r="V122" s="3">
        <v>5.1000000000000004E-3</v>
      </c>
      <c r="W122" s="3">
        <v>1.11E-2</v>
      </c>
      <c r="X122" s="3">
        <v>2.875</v>
      </c>
      <c r="Y122" s="3">
        <v>6.6E-3</v>
      </c>
      <c r="Z122" s="3">
        <v>9.9979999999999993</v>
      </c>
      <c r="AA122" s="3">
        <v>-1E-3</v>
      </c>
      <c r="AB122" s="3">
        <v>26.26</v>
      </c>
      <c r="AC122" s="3"/>
      <c r="AD122" s="3">
        <v>-1E-3</v>
      </c>
      <c r="AE122" s="3"/>
      <c r="AF122" s="3"/>
      <c r="AG122" s="3">
        <v>-2E-3</v>
      </c>
      <c r="AH122" s="3"/>
      <c r="AI122" s="3">
        <v>0.18659999999999999</v>
      </c>
      <c r="AJ122" s="3">
        <v>-3.0000000000000001E-3</v>
      </c>
      <c r="AK122" s="3">
        <v>2.3340000000000001</v>
      </c>
      <c r="AL122" s="3">
        <v>-1E-3</v>
      </c>
      <c r="AM122" s="3">
        <v>0.24590000000000001</v>
      </c>
      <c r="AN122" s="3">
        <v>23.34</v>
      </c>
      <c r="AO122" s="3"/>
      <c r="AP122" s="3"/>
      <c r="AQ122" s="3"/>
      <c r="AR122" s="3">
        <v>-1E-3</v>
      </c>
      <c r="AS122" s="3">
        <v>2.3199999999999998E-2</v>
      </c>
    </row>
    <row r="123" spans="1:45" x14ac:dyDescent="0.25">
      <c r="A123" s="11">
        <v>43214</v>
      </c>
      <c r="B123" s="5">
        <v>18</v>
      </c>
      <c r="C123" s="5">
        <v>1</v>
      </c>
      <c r="D123" s="5">
        <v>1.1200000000000001</v>
      </c>
      <c r="E123" s="5">
        <v>8.31</v>
      </c>
      <c r="F123" s="5">
        <v>7</v>
      </c>
      <c r="G123" s="3">
        <f>(0.21+0.2)/2</f>
        <v>0.20500000000000002</v>
      </c>
      <c r="H123" s="3"/>
      <c r="I123" s="3"/>
      <c r="J123" s="3"/>
      <c r="K123" s="3"/>
      <c r="L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>
        <v>-0.03</v>
      </c>
      <c r="AD123" s="3"/>
      <c r="AE123" s="3">
        <v>-0.01</v>
      </c>
      <c r="AF123" s="3">
        <v>0.68</v>
      </c>
      <c r="AG123" s="3"/>
      <c r="AH123" s="3">
        <v>0.128</v>
      </c>
      <c r="AI123" s="3"/>
      <c r="AJ123" s="3"/>
      <c r="AK123" s="3"/>
      <c r="AL123" s="3"/>
      <c r="AM123" s="3"/>
      <c r="AN123" s="3"/>
      <c r="AO123" s="3">
        <v>88.01</v>
      </c>
      <c r="AP123" s="3"/>
      <c r="AQ123" s="3"/>
      <c r="AR123" s="3"/>
      <c r="AS123" s="3"/>
    </row>
    <row r="124" spans="1:45" x14ac:dyDescent="0.25">
      <c r="A124" s="11">
        <v>43221</v>
      </c>
      <c r="B124" s="5">
        <v>19</v>
      </c>
      <c r="C124" s="5">
        <v>0.92</v>
      </c>
      <c r="D124" s="5">
        <v>1.03</v>
      </c>
      <c r="E124" s="5">
        <v>8.24</v>
      </c>
      <c r="F124" s="5">
        <v>7</v>
      </c>
      <c r="G124" s="3">
        <f>(0.23+0.23)/2</f>
        <v>0.23</v>
      </c>
      <c r="H124" s="3"/>
      <c r="I124" s="3"/>
      <c r="J124" s="3"/>
      <c r="K124" s="3"/>
      <c r="L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>
        <v>0.63200000000000001</v>
      </c>
      <c r="AR124" s="3"/>
      <c r="AS124" s="3"/>
    </row>
    <row r="125" spans="1:45" x14ac:dyDescent="0.25">
      <c r="A125" s="11">
        <v>43228</v>
      </c>
      <c r="B125" s="5">
        <v>19</v>
      </c>
      <c r="C125" s="5">
        <v>0.96</v>
      </c>
      <c r="D125" s="5">
        <v>1.1000000000000001</v>
      </c>
      <c r="E125" s="5">
        <v>8.27</v>
      </c>
      <c r="F125" s="5">
        <v>7</v>
      </c>
      <c r="G125" s="3">
        <f>(0.2+0.2)/2</f>
        <v>0.2</v>
      </c>
      <c r="H125" s="3"/>
      <c r="I125" s="3"/>
      <c r="J125" s="3"/>
      <c r="K125" s="3"/>
      <c r="L125" s="3"/>
      <c r="O125" s="3">
        <v>0.1179</v>
      </c>
      <c r="P125" s="3">
        <v>-4.0000000000000001E-3</v>
      </c>
      <c r="Q125" s="3">
        <v>4.5199999999999997E-2</v>
      </c>
      <c r="R125" s="3">
        <v>-5.0000000000000001E-3</v>
      </c>
      <c r="S125" s="3">
        <v>34.01</v>
      </c>
      <c r="T125" s="3">
        <v>-2.9999999999999997E-4</v>
      </c>
      <c r="U125" s="3">
        <v>-1E-3</v>
      </c>
      <c r="V125" s="3">
        <v>9.4000000000000004E-3</v>
      </c>
      <c r="W125" s="3">
        <v>3.3999999999999998E-3</v>
      </c>
      <c r="X125" s="3">
        <v>2.504</v>
      </c>
      <c r="Y125" s="3">
        <v>-5.0000000000000001E-3</v>
      </c>
      <c r="Z125" s="3">
        <v>11.05</v>
      </c>
      <c r="AA125" s="3">
        <v>-1E-3</v>
      </c>
      <c r="AB125" s="3">
        <v>27.73</v>
      </c>
      <c r="AC125" s="3"/>
      <c r="AD125" s="3">
        <v>-1E-3</v>
      </c>
      <c r="AE125" s="3"/>
      <c r="AF125" s="3"/>
      <c r="AG125" s="3">
        <v>-2E-3</v>
      </c>
      <c r="AH125" s="3"/>
      <c r="AI125" s="3">
        <v>0.1701</v>
      </c>
      <c r="AJ125" s="3">
        <v>-3.0000000000000001E-3</v>
      </c>
      <c r="AK125" s="3">
        <v>2.4430000000000001</v>
      </c>
      <c r="AL125" s="3">
        <v>-1E-3</v>
      </c>
      <c r="AM125" s="3">
        <v>0.26529999999999998</v>
      </c>
      <c r="AN125" s="3">
        <v>24.41</v>
      </c>
      <c r="AO125" s="3"/>
      <c r="AP125" s="3"/>
      <c r="AQ125" s="3"/>
      <c r="AR125" s="3">
        <v>-1E-3</v>
      </c>
      <c r="AS125" s="3">
        <v>2.24E-2</v>
      </c>
    </row>
    <row r="126" spans="1:45" x14ac:dyDescent="0.25">
      <c r="A126" s="11">
        <v>43235</v>
      </c>
      <c r="B126" s="5">
        <v>20</v>
      </c>
      <c r="C126" s="5">
        <v>0.95</v>
      </c>
      <c r="D126" s="5">
        <v>1.05</v>
      </c>
      <c r="E126" s="5">
        <v>8.14</v>
      </c>
      <c r="F126" s="5">
        <v>7</v>
      </c>
      <c r="G126" s="3">
        <f>(0.23+0.24)/2</f>
        <v>0.23499999999999999</v>
      </c>
      <c r="H126" s="3"/>
      <c r="I126" s="3"/>
      <c r="J126" s="3"/>
      <c r="K126" s="3"/>
      <c r="L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>
        <v>-0.03</v>
      </c>
      <c r="AD126" s="3"/>
      <c r="AE126" s="3">
        <v>-0.01</v>
      </c>
      <c r="AF126" s="3">
        <v>0.63100000000000001</v>
      </c>
      <c r="AG126" s="3"/>
      <c r="AH126" s="3">
        <v>0.14699999999999999</v>
      </c>
      <c r="AI126" s="3"/>
      <c r="AJ126" s="3"/>
      <c r="AK126" s="3"/>
      <c r="AL126" s="3"/>
      <c r="AM126" s="3"/>
      <c r="AN126" s="3"/>
      <c r="AO126" s="3">
        <v>90.72</v>
      </c>
      <c r="AP126" s="3"/>
      <c r="AQ126" s="3"/>
      <c r="AR126" s="3"/>
      <c r="AS126" s="3"/>
    </row>
    <row r="127" spans="1:45" x14ac:dyDescent="0.25">
      <c r="A127" s="11">
        <v>43244</v>
      </c>
      <c r="B127" s="5">
        <v>22</v>
      </c>
      <c r="C127" s="5">
        <v>0.89</v>
      </c>
      <c r="D127" s="5">
        <v>0.99</v>
      </c>
      <c r="E127" s="5">
        <v>8.17</v>
      </c>
      <c r="F127" s="5">
        <v>8</v>
      </c>
      <c r="G127" s="3">
        <f>(0.23+0.25)/2</f>
        <v>0.24</v>
      </c>
      <c r="H127" s="3"/>
      <c r="I127" s="3"/>
      <c r="J127" s="3"/>
      <c r="K127" s="3"/>
      <c r="L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>
        <v>0.503</v>
      </c>
      <c r="AR127" s="3"/>
      <c r="AS127" s="3"/>
    </row>
    <row r="128" spans="1:45" x14ac:dyDescent="0.25">
      <c r="A128" s="11">
        <v>43251</v>
      </c>
      <c r="B128" s="5">
        <v>22</v>
      </c>
      <c r="C128" s="5">
        <v>0.79</v>
      </c>
      <c r="D128" s="5">
        <v>0.92</v>
      </c>
      <c r="E128" s="5">
        <v>8.14</v>
      </c>
      <c r="F128" s="5">
        <v>7</v>
      </c>
      <c r="G128" s="3">
        <f>(6.98+7.46)/2</f>
        <v>7.2200000000000006</v>
      </c>
      <c r="H128" s="3"/>
      <c r="I128" s="3"/>
      <c r="J128" s="3"/>
      <c r="K128" s="3"/>
      <c r="L128" s="3"/>
      <c r="O128" s="3">
        <v>9.3100000000000002E-2</v>
      </c>
      <c r="P128" s="3">
        <v>-4.0000000000000001E-3</v>
      </c>
      <c r="Q128" s="3">
        <v>4.2999999999999997E-2</v>
      </c>
      <c r="R128" s="3">
        <v>-5.0000000000000001E-3</v>
      </c>
      <c r="S128" s="3">
        <v>34.31</v>
      </c>
      <c r="T128" s="3">
        <v>-2.9999999999999997E-4</v>
      </c>
      <c r="U128" s="3">
        <v>-1E-3</v>
      </c>
      <c r="V128" s="3">
        <v>1.3299999999999999E-2</v>
      </c>
      <c r="W128" s="3">
        <v>0.20780000000000001</v>
      </c>
      <c r="X128" s="3">
        <v>2.593</v>
      </c>
      <c r="Y128" s="3">
        <v>8.9999999999999993E-3</v>
      </c>
      <c r="Z128" s="3">
        <v>10.72</v>
      </c>
      <c r="AA128" s="3">
        <v>1E-3</v>
      </c>
      <c r="AB128" s="3">
        <v>26.73</v>
      </c>
      <c r="AC128" s="3"/>
      <c r="AD128" s="3">
        <v>1E-3</v>
      </c>
      <c r="AE128" s="3"/>
      <c r="AF128" s="3"/>
      <c r="AG128" s="3">
        <v>-2E-3</v>
      </c>
      <c r="AH128" s="3"/>
      <c r="AI128" s="3">
        <v>0.17929999999999999</v>
      </c>
      <c r="AJ128" s="3">
        <v>-3.0000000000000001E-3</v>
      </c>
      <c r="AK128" s="3">
        <v>2.2850000000000001</v>
      </c>
      <c r="AL128" s="3">
        <v>-1E-3</v>
      </c>
      <c r="AM128" s="3">
        <v>0.25850000000000001</v>
      </c>
      <c r="AN128" s="3">
        <v>24.08</v>
      </c>
      <c r="AO128" s="3"/>
      <c r="AP128" s="3"/>
      <c r="AQ128" s="3"/>
      <c r="AR128" s="3">
        <v>-1E-3</v>
      </c>
      <c r="AS128" s="3">
        <v>2.9100000000000001E-2</v>
      </c>
    </row>
    <row r="129" spans="1:45" x14ac:dyDescent="0.25">
      <c r="A129" s="11">
        <v>43255</v>
      </c>
      <c r="B129" s="5">
        <v>23</v>
      </c>
      <c r="C129" s="5">
        <v>0.94</v>
      </c>
      <c r="D129" s="5">
        <v>1.02</v>
      </c>
      <c r="E129" s="5">
        <v>8.19</v>
      </c>
      <c r="F129" s="5">
        <v>7</v>
      </c>
      <c r="G129" s="3">
        <f>(0.21+0.18)/2</f>
        <v>0.19500000000000001</v>
      </c>
      <c r="H129" s="3"/>
      <c r="I129" s="3"/>
      <c r="J129" s="3"/>
      <c r="K129" s="3"/>
      <c r="L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>
        <v>-0.03</v>
      </c>
      <c r="AD129" s="3"/>
      <c r="AE129" s="3">
        <v>-0.01</v>
      </c>
      <c r="AF129" s="3">
        <v>0.65400000000000003</v>
      </c>
      <c r="AG129" s="3"/>
      <c r="AH129" s="3">
        <v>0.13600000000000001</v>
      </c>
      <c r="AI129" s="3"/>
      <c r="AJ129" s="3"/>
      <c r="AK129" s="3"/>
      <c r="AL129" s="3"/>
      <c r="AM129" s="3"/>
      <c r="AN129" s="3"/>
      <c r="AO129" s="3">
        <v>91.55</v>
      </c>
      <c r="AP129" s="3"/>
      <c r="AQ129" s="3"/>
      <c r="AR129" s="3"/>
      <c r="AS129" s="3"/>
    </row>
    <row r="130" spans="1:45" x14ac:dyDescent="0.25">
      <c r="A130" s="11">
        <v>43265</v>
      </c>
      <c r="B130" s="5">
        <v>23</v>
      </c>
      <c r="C130" s="5">
        <v>1.07</v>
      </c>
      <c r="D130" s="5">
        <v>1.1599999999999999</v>
      </c>
      <c r="E130" s="5">
        <v>8.52</v>
      </c>
      <c r="F130" s="5">
        <v>8</v>
      </c>
      <c r="G130" s="3">
        <f>(0.19+0.19)/2</f>
        <v>0.19</v>
      </c>
      <c r="H130" s="3"/>
      <c r="I130" s="3"/>
      <c r="J130" s="3"/>
      <c r="K130" s="3"/>
      <c r="L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>
        <v>0.438</v>
      </c>
      <c r="AR130" s="3"/>
      <c r="AS130" s="3"/>
    </row>
    <row r="131" spans="1:45" x14ac:dyDescent="0.25">
      <c r="A131" s="11">
        <v>43277</v>
      </c>
      <c r="B131" s="5">
        <v>22.5</v>
      </c>
      <c r="C131" s="5">
        <v>1.02</v>
      </c>
      <c r="D131" s="5">
        <v>1.1100000000000001</v>
      </c>
      <c r="E131" s="5">
        <v>8.5</v>
      </c>
      <c r="F131" s="5">
        <v>9</v>
      </c>
      <c r="G131" s="3">
        <f>(0.29+0.28)/2</f>
        <v>0.28500000000000003</v>
      </c>
      <c r="H131" s="3"/>
      <c r="I131" s="3"/>
      <c r="J131" s="3"/>
      <c r="K131" s="3"/>
      <c r="L131" s="3"/>
      <c r="O131" s="3">
        <v>0.11840000000000001</v>
      </c>
      <c r="P131" s="3">
        <v>-4.0000000000000001E-3</v>
      </c>
      <c r="Q131" s="3">
        <v>4.4999999999999998E-2</v>
      </c>
      <c r="R131" s="3">
        <v>-5.0000000000000001E-3</v>
      </c>
      <c r="S131" s="3">
        <v>34.450000000000003</v>
      </c>
      <c r="T131" s="3">
        <v>-2.9999999999999997E-4</v>
      </c>
      <c r="U131" s="3">
        <v>-1E-3</v>
      </c>
      <c r="V131" s="3">
        <v>4.1999999999999997E-3</v>
      </c>
      <c r="W131" s="3">
        <v>4.8999999999999998E-3</v>
      </c>
      <c r="X131" s="3">
        <v>2.5310000000000001</v>
      </c>
      <c r="Y131" s="3">
        <v>5.3E-3</v>
      </c>
      <c r="Z131" s="3">
        <v>10.72</v>
      </c>
      <c r="AA131" s="3">
        <v>-1E-3</v>
      </c>
      <c r="AB131" s="3">
        <v>26.79</v>
      </c>
      <c r="AC131" s="3"/>
      <c r="AD131" s="3">
        <v>-1E-3</v>
      </c>
      <c r="AE131" s="3"/>
      <c r="AF131" s="3"/>
      <c r="AG131" s="3">
        <v>-2E-3</v>
      </c>
      <c r="AH131" s="3"/>
      <c r="AI131" s="3">
        <v>0.1784</v>
      </c>
      <c r="AJ131" s="3">
        <v>-3.0000000000000001E-3</v>
      </c>
      <c r="AK131" s="3">
        <v>2.359</v>
      </c>
      <c r="AL131" s="3">
        <v>-1E-3</v>
      </c>
      <c r="AM131" s="3">
        <v>0.2586</v>
      </c>
      <c r="AN131" s="3">
        <v>23.36</v>
      </c>
      <c r="AO131" s="3"/>
      <c r="AP131" s="3"/>
      <c r="AQ131" s="3"/>
      <c r="AR131" s="3">
        <v>-1E-3</v>
      </c>
      <c r="AS131" s="3">
        <v>2.5899999999999999E-2</v>
      </c>
    </row>
    <row r="132" spans="1:45" x14ac:dyDescent="0.25">
      <c r="A132" s="11">
        <v>43284</v>
      </c>
      <c r="B132" s="5">
        <v>23</v>
      </c>
      <c r="C132" s="5">
        <v>1.06</v>
      </c>
      <c r="D132" s="5">
        <v>1.18</v>
      </c>
      <c r="E132" s="5">
        <v>8.41</v>
      </c>
      <c r="F132" s="5">
        <v>8</v>
      </c>
      <c r="G132" s="3">
        <f>(0.3+0.25)/2</f>
        <v>0.27500000000000002</v>
      </c>
      <c r="H132" s="3"/>
      <c r="I132" s="3"/>
      <c r="J132" s="3"/>
      <c r="K132" s="3"/>
      <c r="L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>
        <v>-0.03</v>
      </c>
      <c r="AD132" s="3"/>
      <c r="AE132" s="3">
        <v>-0.01</v>
      </c>
      <c r="AF132" s="3">
        <v>0.65700000000000003</v>
      </c>
      <c r="AG132" s="3"/>
      <c r="AH132" s="3">
        <v>7.2999999999999995E-2</v>
      </c>
      <c r="AI132" s="3"/>
      <c r="AJ132" s="3"/>
      <c r="AK132" s="3"/>
      <c r="AL132" s="3"/>
      <c r="AM132" s="3"/>
      <c r="AN132" s="3"/>
      <c r="AO132" s="3">
        <v>91.81</v>
      </c>
      <c r="AP132" s="3"/>
      <c r="AQ132" s="3"/>
      <c r="AR132" s="3"/>
      <c r="AS132" s="3"/>
    </row>
    <row r="133" spans="1:45" x14ac:dyDescent="0.25"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>
        <v>0.51800000000000002</v>
      </c>
      <c r="AR133" s="3"/>
      <c r="AS133" s="3"/>
    </row>
    <row r="134" spans="1:45" x14ac:dyDescent="0.25">
      <c r="O134" s="3">
        <v>4.8800000000000003E-2</v>
      </c>
      <c r="P134" s="3">
        <v>-4.0000000000000001E-3</v>
      </c>
      <c r="Q134" s="3">
        <v>4.82E-2</v>
      </c>
      <c r="R134" s="3">
        <v>-5.0000000000000001E-3</v>
      </c>
      <c r="S134" s="3">
        <v>35.130000000000003</v>
      </c>
      <c r="T134" s="3">
        <v>-2.9999999999999997E-4</v>
      </c>
      <c r="U134" s="3">
        <v>-1E-3</v>
      </c>
      <c r="V134" s="3">
        <v>1.2699999999999999E-2</v>
      </c>
      <c r="W134" s="3">
        <v>6.3E-3</v>
      </c>
      <c r="X134" s="3">
        <v>3.028</v>
      </c>
      <c r="Y134" s="3">
        <v>1.23E-2</v>
      </c>
      <c r="Z134" s="3">
        <v>11.42</v>
      </c>
      <c r="AA134" s="3">
        <v>-1E-3</v>
      </c>
      <c r="AB134" s="3">
        <v>30.02</v>
      </c>
      <c r="AC134" s="3"/>
      <c r="AD134" s="3">
        <v>1E-3</v>
      </c>
      <c r="AE134" s="3"/>
      <c r="AF134" s="3"/>
      <c r="AG134" s="3">
        <v>-2E-3</v>
      </c>
      <c r="AH134" s="3"/>
      <c r="AI134" s="3">
        <v>0.2268</v>
      </c>
      <c r="AJ134" s="3">
        <v>3.5000000000000001E-3</v>
      </c>
      <c r="AK134" s="3">
        <v>2.4460000000000002</v>
      </c>
      <c r="AL134" s="3">
        <v>-1E-3</v>
      </c>
      <c r="AM134" s="3">
        <v>0.29149999999999998</v>
      </c>
      <c r="AN134" s="3">
        <v>24.58</v>
      </c>
      <c r="AO134" s="3"/>
      <c r="AP134" s="3"/>
      <c r="AQ134" s="3"/>
      <c r="AR134" s="3">
        <v>-1E-3</v>
      </c>
      <c r="AS134" s="3">
        <v>2.1899999999999999E-2</v>
      </c>
    </row>
    <row r="135" spans="1:45" x14ac:dyDescent="0.25"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>
        <v>-0.03</v>
      </c>
      <c r="AD135" s="3"/>
      <c r="AE135" s="3">
        <v>-0.01</v>
      </c>
      <c r="AF135" s="3">
        <v>0.73</v>
      </c>
      <c r="AG135" s="3"/>
      <c r="AH135" s="3">
        <v>0.27500000000000002</v>
      </c>
      <c r="AI135" s="3"/>
      <c r="AJ135" s="3"/>
      <c r="AK135" s="3"/>
      <c r="AL135" s="3"/>
      <c r="AM135" s="3"/>
      <c r="AN135" s="3"/>
      <c r="AO135" s="3">
        <v>97.88</v>
      </c>
      <c r="AP135" s="3"/>
      <c r="AQ135" s="3"/>
      <c r="AR135" s="3"/>
      <c r="AS135" s="3"/>
    </row>
    <row r="136" spans="1:45" x14ac:dyDescent="0.25"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>
        <v>0.46200000000000002</v>
      </c>
      <c r="AR136" s="3"/>
      <c r="AS136" s="3"/>
    </row>
    <row r="137" spans="1:45" x14ac:dyDescent="0.25">
      <c r="O137" s="3">
        <v>9.5299999999999996E-2</v>
      </c>
      <c r="P137" s="3">
        <v>-4.0000000000000001E-3</v>
      </c>
      <c r="Q137" s="3">
        <v>4.6699999999999998E-2</v>
      </c>
      <c r="R137" s="3">
        <v>-5.0000000000000001E-3</v>
      </c>
      <c r="S137" s="3">
        <v>35.93</v>
      </c>
      <c r="T137" s="3">
        <v>-2.9999999999999997E-4</v>
      </c>
      <c r="U137" s="3">
        <v>-1E-3</v>
      </c>
      <c r="V137" s="3">
        <v>8.6E-3</v>
      </c>
      <c r="W137" s="3">
        <v>8.3000000000000001E-3</v>
      </c>
      <c r="X137" s="3">
        <v>2.714</v>
      </c>
      <c r="Y137" s="3">
        <v>8.6E-3</v>
      </c>
      <c r="Z137" s="3">
        <v>11.05</v>
      </c>
      <c r="AA137" s="3">
        <v>-1E-3</v>
      </c>
      <c r="AB137" s="3">
        <v>30.06</v>
      </c>
      <c r="AC137" s="3"/>
      <c r="AD137" s="3">
        <v>-1E-3</v>
      </c>
      <c r="AE137" s="3"/>
      <c r="AF137" s="3"/>
      <c r="AG137" s="3">
        <v>3.0999999999999999E-3</v>
      </c>
      <c r="AH137" s="3"/>
      <c r="AI137" s="3">
        <v>0.21560000000000001</v>
      </c>
      <c r="AJ137" s="3">
        <v>-3.0000000000000001E-3</v>
      </c>
      <c r="AK137" s="3">
        <v>2.6230000000000002</v>
      </c>
      <c r="AL137" s="3">
        <v>-1E-3</v>
      </c>
      <c r="AM137" s="3">
        <v>0.26469999999999999</v>
      </c>
      <c r="AN137" s="3">
        <v>23.96</v>
      </c>
      <c r="AO137" s="3"/>
      <c r="AP137" s="3"/>
      <c r="AQ137" s="3"/>
      <c r="AR137" s="3">
        <v>-1E-3</v>
      </c>
      <c r="AS137" s="3">
        <v>2.9700000000000001E-2</v>
      </c>
    </row>
    <row r="138" spans="1:45" x14ac:dyDescent="0.25"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>
        <v>-0.03</v>
      </c>
      <c r="AD138" s="3"/>
      <c r="AE138" s="3">
        <v>-0.01</v>
      </c>
      <c r="AF138" s="3">
        <v>0.751</v>
      </c>
      <c r="AG138" s="3"/>
      <c r="AH138" s="3">
        <v>0.21099999999999999</v>
      </c>
      <c r="AI138" s="3"/>
      <c r="AJ138" s="3"/>
      <c r="AK138" s="3"/>
      <c r="AL138" s="3"/>
      <c r="AM138" s="3"/>
      <c r="AN138" s="3"/>
      <c r="AO138" s="3">
        <v>92.05</v>
      </c>
      <c r="AP138" s="3"/>
      <c r="AQ138" s="3"/>
      <c r="AR138" s="3"/>
      <c r="AS138" s="3"/>
    </row>
    <row r="139" spans="1:45" x14ac:dyDescent="0.25"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>
        <v>0.442</v>
      </c>
      <c r="AR139" s="3"/>
      <c r="AS139" s="3"/>
    </row>
    <row r="140" spans="1:45" x14ac:dyDescent="0.25">
      <c r="O140" s="3">
        <v>9.1899999999999996E-2</v>
      </c>
      <c r="P140" s="3">
        <v>-4.0000000000000001E-3</v>
      </c>
      <c r="Q140" s="3">
        <v>4.65E-2</v>
      </c>
      <c r="R140" s="3">
        <v>-5.0000000000000001E-3</v>
      </c>
      <c r="S140" s="3">
        <v>35.340000000000003</v>
      </c>
      <c r="T140" s="3">
        <v>-2.9999999999999997E-4</v>
      </c>
      <c r="U140" s="3">
        <v>-1E-3</v>
      </c>
      <c r="V140" s="3">
        <v>4.7000000000000002E-3</v>
      </c>
      <c r="W140" s="3">
        <v>2.8899999999999999E-2</v>
      </c>
      <c r="X140" s="3">
        <v>2.9580000000000002</v>
      </c>
      <c r="Y140" s="3">
        <v>1.35E-2</v>
      </c>
      <c r="Z140" s="3">
        <v>11.63</v>
      </c>
      <c r="AA140" s="3">
        <v>-1E-3</v>
      </c>
      <c r="AB140" s="3">
        <v>30.8</v>
      </c>
      <c r="AC140" s="3"/>
      <c r="AD140" s="3">
        <v>1.6000000000000001E-3</v>
      </c>
      <c r="AE140" s="3"/>
      <c r="AF140" s="3"/>
      <c r="AG140" s="3">
        <v>-2E-3</v>
      </c>
      <c r="AH140" s="3"/>
      <c r="AI140" s="3">
        <v>0.221</v>
      </c>
      <c r="AJ140" s="3">
        <v>-3.0000000000000001E-3</v>
      </c>
      <c r="AK140" s="3">
        <v>2.4</v>
      </c>
      <c r="AL140" s="3">
        <v>-1E-3</v>
      </c>
      <c r="AM140" s="3">
        <v>0.27650000000000002</v>
      </c>
      <c r="AN140" s="3">
        <v>25.66</v>
      </c>
      <c r="AO140" s="3"/>
      <c r="AP140" s="3"/>
      <c r="AQ140" s="3"/>
      <c r="AR140" s="3">
        <v>-1E-3</v>
      </c>
      <c r="AS140" s="3">
        <v>2.4899999999999999E-2</v>
      </c>
    </row>
    <row r="141" spans="1:45" x14ac:dyDescent="0.25"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>
        <v>-0.03</v>
      </c>
      <c r="AD141" s="3"/>
      <c r="AE141" s="3">
        <v>1.0999999999999999E-2</v>
      </c>
      <c r="AF141" s="3">
        <v>0.71899999999999997</v>
      </c>
      <c r="AG141" s="3"/>
      <c r="AH141" s="3">
        <v>0.161</v>
      </c>
      <c r="AI141" s="3"/>
      <c r="AJ141" s="3"/>
      <c r="AK141" s="3"/>
      <c r="AL141" s="3"/>
      <c r="AM141" s="3"/>
      <c r="AN141" s="3"/>
      <c r="AO141" s="3">
        <v>92.75</v>
      </c>
      <c r="AP141" s="3"/>
      <c r="AQ141" s="3"/>
      <c r="AR141" s="3"/>
      <c r="AS141" s="3"/>
    </row>
    <row r="142" spans="1:45" x14ac:dyDescent="0.25"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>
        <v>0.51600000000000001</v>
      </c>
      <c r="AR142" s="3"/>
      <c r="AS142" s="3"/>
    </row>
    <row r="143" spans="1:45" x14ac:dyDescent="0.25">
      <c r="O143" s="3">
        <v>0.1265</v>
      </c>
      <c r="P143" s="3">
        <v>-4.0000000000000001E-3</v>
      </c>
      <c r="Q143" s="3">
        <v>4.9099999999999998E-2</v>
      </c>
      <c r="R143" s="3">
        <v>-5.0000000000000001E-3</v>
      </c>
      <c r="S143" s="3">
        <v>38.43</v>
      </c>
      <c r="T143" s="3">
        <v>-2.9999999999999997E-4</v>
      </c>
      <c r="U143" s="3">
        <v>-1E-3</v>
      </c>
      <c r="V143" s="3">
        <v>3.8999999999999998E-3</v>
      </c>
      <c r="W143" s="3">
        <v>1.2E-2</v>
      </c>
      <c r="X143" s="3">
        <v>2.7789999999999999</v>
      </c>
      <c r="Y143" s="3">
        <v>1.26E-2</v>
      </c>
      <c r="Z143" s="3">
        <v>11.96</v>
      </c>
      <c r="AA143" s="3">
        <v>-1E-3</v>
      </c>
      <c r="AB143" s="3">
        <v>34.94</v>
      </c>
      <c r="AC143" s="3"/>
      <c r="AD143" s="3">
        <v>1.1000000000000001E-3</v>
      </c>
      <c r="AE143" s="3"/>
      <c r="AF143" s="3"/>
      <c r="AG143" s="3">
        <v>-2E-3</v>
      </c>
      <c r="AH143" s="3"/>
      <c r="AI143" s="3">
        <v>0.20749999999999999</v>
      </c>
      <c r="AJ143" s="3">
        <v>-3.0000000000000001E-3</v>
      </c>
      <c r="AK143" s="3">
        <v>2.194</v>
      </c>
      <c r="AL143" s="3">
        <v>-1E-3</v>
      </c>
      <c r="AM143" s="3">
        <v>0.28179999999999999</v>
      </c>
      <c r="AN143" s="3">
        <v>27.15</v>
      </c>
      <c r="AO143" s="3"/>
      <c r="AP143" s="3"/>
      <c r="AQ143" s="3"/>
      <c r="AR143" s="3">
        <v>-1E-3</v>
      </c>
      <c r="AS143" s="3">
        <v>3.0499999999999999E-2</v>
      </c>
    </row>
    <row r="144" spans="1:45" x14ac:dyDescent="0.25"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>
        <v>-0.03</v>
      </c>
      <c r="AD144" s="3"/>
      <c r="AE144" s="3">
        <v>1.4999999999999999E-2</v>
      </c>
      <c r="AF144" s="3">
        <v>0.77800000000000002</v>
      </c>
      <c r="AG144" s="3"/>
      <c r="AH144" s="3">
        <v>0.14899999999999999</v>
      </c>
      <c r="AI144" s="3"/>
      <c r="AJ144" s="3"/>
      <c r="AK144" s="3"/>
      <c r="AL144" s="3"/>
      <c r="AM144" s="3"/>
      <c r="AN144" s="3"/>
      <c r="AO144" s="3">
        <v>96.88</v>
      </c>
      <c r="AP144" s="3"/>
      <c r="AQ144" s="3"/>
      <c r="AR144" s="3"/>
      <c r="AS144" s="3"/>
    </row>
    <row r="145" spans="15:45" x14ac:dyDescent="0.25"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>
        <v>0.42799999999999999</v>
      </c>
      <c r="AR145" s="3"/>
      <c r="AS145" s="3"/>
    </row>
    <row r="146" spans="15:45" x14ac:dyDescent="0.25">
      <c r="O146" s="3">
        <v>8.43E-2</v>
      </c>
      <c r="P146" s="3">
        <v>-4.0000000000000001E-3</v>
      </c>
      <c r="Q146" s="3">
        <v>5.1900000000000002E-2</v>
      </c>
      <c r="R146" s="3">
        <v>-5.0000000000000001E-3</v>
      </c>
      <c r="S146" s="3">
        <v>38.96</v>
      </c>
      <c r="T146" s="3">
        <v>-2.9999999999999997E-4</v>
      </c>
      <c r="U146" s="3">
        <v>-1E-3</v>
      </c>
      <c r="V146" s="3">
        <v>1.03E-2</v>
      </c>
      <c r="W146" s="3">
        <v>1.34E-2</v>
      </c>
      <c r="X146" s="3">
        <v>3.2519999999999998</v>
      </c>
      <c r="Y146" s="3">
        <v>2.2800000000000001E-2</v>
      </c>
      <c r="Z146" s="3">
        <v>12.98</v>
      </c>
      <c r="AA146" s="3">
        <v>-1E-3</v>
      </c>
      <c r="AB146" s="3">
        <v>37.54</v>
      </c>
      <c r="AC146" s="3"/>
      <c r="AD146" s="3">
        <v>1.1000000000000001E-3</v>
      </c>
      <c r="AE146" s="3"/>
      <c r="AF146" s="3"/>
      <c r="AG146" s="3">
        <v>-2E-3</v>
      </c>
      <c r="AH146" s="3"/>
      <c r="AI146" s="3">
        <v>0.20830000000000001</v>
      </c>
      <c r="AJ146" s="3">
        <v>-3.0000000000000001E-3</v>
      </c>
      <c r="AK146" s="3">
        <v>2.1019999999999999</v>
      </c>
      <c r="AL146" s="3">
        <v>-1E-3</v>
      </c>
      <c r="AM146" s="3">
        <v>0.31090000000000001</v>
      </c>
      <c r="AN146" s="3">
        <v>29.21</v>
      </c>
      <c r="AO146" s="3"/>
      <c r="AP146" s="3"/>
      <c r="AQ146" s="3"/>
      <c r="AR146" s="3">
        <v>-1E-3</v>
      </c>
      <c r="AS146" s="3">
        <v>2.7799999999999998E-2</v>
      </c>
    </row>
    <row r="147" spans="15:45" x14ac:dyDescent="0.25"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>
        <v>0.03</v>
      </c>
      <c r="AD147" s="3"/>
      <c r="AE147" s="3">
        <v>-0.01</v>
      </c>
      <c r="AF147" s="3">
        <v>0.752</v>
      </c>
      <c r="AG147" s="3"/>
      <c r="AH147" s="3">
        <v>0.22500000000000001</v>
      </c>
      <c r="AI147" s="3"/>
      <c r="AJ147" s="3"/>
      <c r="AK147" s="3"/>
      <c r="AL147" s="3"/>
      <c r="AM147" s="3"/>
      <c r="AN147" s="3"/>
      <c r="AO147" s="3">
        <v>102.54</v>
      </c>
      <c r="AP147" s="3"/>
      <c r="AQ147" s="3"/>
      <c r="AR147" s="3"/>
      <c r="AS147" s="3"/>
    </row>
    <row r="148" spans="15:45" x14ac:dyDescent="0.25"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>
        <v>0.374</v>
      </c>
      <c r="AR148" s="3"/>
      <c r="AS148" s="3"/>
    </row>
    <row r="149" spans="15:45" x14ac:dyDescent="0.25">
      <c r="O149" s="3">
        <v>7.17E-2</v>
      </c>
      <c r="P149" s="3">
        <v>-4.0000000000000001E-3</v>
      </c>
      <c r="Q149" s="3">
        <v>5.5199999999999999E-2</v>
      </c>
      <c r="R149" s="3">
        <v>-5.0000000000000001E-3</v>
      </c>
      <c r="S149" s="3">
        <v>39.380000000000003</v>
      </c>
      <c r="T149" s="3">
        <v>-2.9999999999999997E-4</v>
      </c>
      <c r="U149" s="3">
        <v>-1E-3</v>
      </c>
      <c r="V149" s="3">
        <v>1.1299999999999999E-2</v>
      </c>
      <c r="W149" s="3">
        <v>8.6999999999999994E-3</v>
      </c>
      <c r="X149" s="3">
        <v>3.62</v>
      </c>
      <c r="Y149" s="3">
        <v>2.3800000000000002E-2</v>
      </c>
      <c r="Z149" s="3">
        <v>13.6</v>
      </c>
      <c r="AA149" s="3">
        <v>-1E-3</v>
      </c>
      <c r="AB149" s="3">
        <v>39.130000000000003</v>
      </c>
      <c r="AC149" s="3"/>
      <c r="AD149" s="3">
        <v>1.5E-3</v>
      </c>
      <c r="AE149" s="3"/>
      <c r="AF149" s="3"/>
      <c r="AG149" s="3">
        <v>-2E-3</v>
      </c>
      <c r="AH149" s="3"/>
      <c r="AI149" s="3">
        <v>0.22040000000000001</v>
      </c>
      <c r="AJ149" s="3">
        <v>-3.0000000000000001E-3</v>
      </c>
      <c r="AK149" s="3">
        <v>2.137</v>
      </c>
      <c r="AL149" s="3">
        <v>-1E-3</v>
      </c>
      <c r="AM149" s="3">
        <v>0.3715</v>
      </c>
      <c r="AN149" s="3">
        <v>29.76</v>
      </c>
      <c r="AO149" s="3"/>
      <c r="AP149" s="3"/>
      <c r="AQ149" s="3"/>
      <c r="AR149" s="3">
        <v>-1E-3</v>
      </c>
      <c r="AS149" s="3">
        <v>2.9600000000000001E-2</v>
      </c>
    </row>
    <row r="150" spans="15:45" x14ac:dyDescent="0.25"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>
        <v>-0.03</v>
      </c>
      <c r="AD150" s="3"/>
      <c r="AE150" s="3">
        <v>-0.01</v>
      </c>
      <c r="AF150" s="3">
        <v>0.79500000000000004</v>
      </c>
      <c r="AG150" s="3"/>
      <c r="AH150" s="3">
        <v>0.19700000000000001</v>
      </c>
      <c r="AI150" s="3"/>
      <c r="AJ150" s="3"/>
      <c r="AK150" s="3"/>
      <c r="AL150" s="3"/>
      <c r="AM150" s="3"/>
      <c r="AN150" s="3"/>
      <c r="AO150" s="3">
        <v>101.42</v>
      </c>
      <c r="AP150" s="3"/>
      <c r="AQ150" s="3"/>
      <c r="AR150" s="3"/>
      <c r="AS150" s="3"/>
    </row>
    <row r="151" spans="15:45" x14ac:dyDescent="0.25"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>
        <v>1.19</v>
      </c>
      <c r="AR151" s="3"/>
      <c r="AS151" s="3"/>
    </row>
    <row r="152" spans="15:45" x14ac:dyDescent="0.25">
      <c r="O152" s="3">
        <v>4.1000000000000002E-2</v>
      </c>
      <c r="P152" s="3">
        <v>-4.0000000000000001E-3</v>
      </c>
      <c r="Q152" s="3">
        <v>4.8099999999999997E-2</v>
      </c>
      <c r="R152" s="3">
        <v>-5.0000000000000001E-3</v>
      </c>
      <c r="S152" s="3">
        <v>35.299999999999997</v>
      </c>
      <c r="T152" s="3">
        <v>-2.9999999999999997E-4</v>
      </c>
      <c r="U152" s="3">
        <v>-1E-3</v>
      </c>
      <c r="V152" s="3">
        <v>1.09E-2</v>
      </c>
      <c r="W152" s="3">
        <v>5.5999999999999999E-3</v>
      </c>
      <c r="X152" s="3">
        <v>3.0950000000000002</v>
      </c>
      <c r="Y152" s="3">
        <v>1.9900000000000001E-2</v>
      </c>
      <c r="Z152" s="3">
        <v>12.25</v>
      </c>
      <c r="AA152" s="3">
        <v>-1E-3</v>
      </c>
      <c r="AB152" s="3">
        <v>35.57</v>
      </c>
      <c r="AC152" s="3"/>
      <c r="AD152" s="3">
        <v>1.2999999999999999E-3</v>
      </c>
      <c r="AE152" s="3"/>
      <c r="AF152" s="3"/>
      <c r="AG152" s="3">
        <v>-2E-3</v>
      </c>
      <c r="AH152" s="3"/>
      <c r="AI152" s="3">
        <v>0.2031</v>
      </c>
      <c r="AJ152" s="3">
        <v>-3.0000000000000001E-3</v>
      </c>
      <c r="AK152" s="3">
        <v>1.95</v>
      </c>
      <c r="AL152" s="3">
        <v>-1E-3</v>
      </c>
      <c r="AM152" s="3">
        <v>0.34350000000000003</v>
      </c>
      <c r="AN152" s="3">
        <v>31.2</v>
      </c>
      <c r="AO152" s="3"/>
      <c r="AP152" s="3"/>
      <c r="AQ152" s="3"/>
      <c r="AR152" s="3">
        <v>-1E-3</v>
      </c>
      <c r="AS152" s="3">
        <v>2.47E-2</v>
      </c>
    </row>
    <row r="153" spans="15:45" x14ac:dyDescent="0.25"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>
        <v>-0.03</v>
      </c>
      <c r="AD153" s="3"/>
      <c r="AE153" s="3"/>
      <c r="AF153" s="3">
        <v>0.86699999999999999</v>
      </c>
      <c r="AG153" s="3"/>
      <c r="AH153" s="3">
        <v>0.27</v>
      </c>
      <c r="AI153" s="3"/>
      <c r="AJ153" s="3"/>
      <c r="AK153" s="3"/>
      <c r="AL153" s="3"/>
      <c r="AM153" s="3"/>
      <c r="AN153" s="3"/>
      <c r="AO153" s="3">
        <v>99.91</v>
      </c>
      <c r="AP153" s="3"/>
      <c r="AQ153" s="3"/>
      <c r="AR153" s="3"/>
      <c r="AS153" s="3"/>
    </row>
    <row r="154" spans="15:45" x14ac:dyDescent="0.25"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>
        <v>0.96</v>
      </c>
      <c r="AR154" s="3"/>
      <c r="AS154" s="3"/>
    </row>
    <row r="155" spans="15:45" x14ac:dyDescent="0.25">
      <c r="O155" s="3">
        <v>2.6700000000000002E-2</v>
      </c>
      <c r="P155" s="3">
        <v>-4.0000000000000001E-3</v>
      </c>
      <c r="Q155" s="3">
        <v>4.7E-2</v>
      </c>
      <c r="R155" s="3">
        <v>-5.0000000000000001E-3</v>
      </c>
      <c r="S155" s="3">
        <v>34.369999999999997</v>
      </c>
      <c r="T155" s="3">
        <v>-2.9999999999999997E-4</v>
      </c>
      <c r="U155" s="3">
        <v>-1E-3</v>
      </c>
      <c r="V155" s="3">
        <v>1.2699999999999999E-2</v>
      </c>
      <c r="W155" s="3">
        <v>1.41E-2</v>
      </c>
      <c r="X155" s="3">
        <v>3.0339999999999998</v>
      </c>
      <c r="Y155" s="3">
        <v>1.5100000000000001E-2</v>
      </c>
      <c r="Z155" s="3">
        <v>11.91</v>
      </c>
      <c r="AA155" s="3">
        <v>-1E-3</v>
      </c>
      <c r="AB155" s="3">
        <v>36.130000000000003</v>
      </c>
      <c r="AC155" s="3"/>
      <c r="AD155" s="3">
        <v>-1E-3</v>
      </c>
      <c r="AE155" s="3"/>
      <c r="AF155" s="3"/>
      <c r="AG155" s="3">
        <v>-2E-3</v>
      </c>
      <c r="AH155" s="3"/>
      <c r="AI155" s="3">
        <v>0.2021</v>
      </c>
      <c r="AJ155" s="3">
        <v>-3.0000000000000001E-3</v>
      </c>
      <c r="AK155" s="3">
        <v>1.99</v>
      </c>
      <c r="AL155" s="3">
        <v>-1E-3</v>
      </c>
      <c r="AM155" s="3">
        <v>0.29449999999999998</v>
      </c>
      <c r="AN155" s="3">
        <v>28.83</v>
      </c>
      <c r="AO155" s="3"/>
      <c r="AP155" s="3"/>
      <c r="AQ155" s="3"/>
      <c r="AR155" s="3">
        <v>-1E-3</v>
      </c>
      <c r="AS155" s="3">
        <v>2.9000000000000001E-2</v>
      </c>
    </row>
    <row r="156" spans="15:45" x14ac:dyDescent="0.25"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>
        <v>-0.03</v>
      </c>
      <c r="AD156" s="3"/>
      <c r="AE156" s="3">
        <v>-0.01</v>
      </c>
      <c r="AF156" s="3">
        <v>0.81899999999999995</v>
      </c>
      <c r="AG156" s="3"/>
      <c r="AH156" s="3">
        <v>0.23400000000000001</v>
      </c>
      <c r="AI156" s="3"/>
      <c r="AJ156" s="3"/>
      <c r="AK156" s="3"/>
      <c r="AL156" s="3"/>
      <c r="AM156" s="3"/>
      <c r="AN156" s="3"/>
      <c r="AO156" s="3">
        <v>90.49</v>
      </c>
      <c r="AP156" s="3"/>
      <c r="AQ156" s="3"/>
      <c r="AR156" s="3"/>
      <c r="AS156" s="3"/>
    </row>
    <row r="157" spans="15:45" x14ac:dyDescent="0.25"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>
        <v>2.246</v>
      </c>
      <c r="AR157" s="3"/>
      <c r="AS157" s="3"/>
    </row>
    <row r="158" spans="15:45" x14ac:dyDescent="0.25">
      <c r="O158" s="3">
        <v>2.5000000000000001E-2</v>
      </c>
      <c r="P158" s="3">
        <v>-4.0000000000000001E-3</v>
      </c>
      <c r="Q158" s="3">
        <v>4.3099999999999999E-2</v>
      </c>
      <c r="R158" s="3">
        <v>-5.0000000000000001E-3</v>
      </c>
      <c r="S158" s="3">
        <v>31.94</v>
      </c>
      <c r="T158" s="3">
        <v>-2.9999999999999997E-4</v>
      </c>
      <c r="U158" s="3">
        <v>-1E-3</v>
      </c>
      <c r="V158" s="3">
        <v>1.1599999999999999E-2</v>
      </c>
      <c r="W158" s="3">
        <v>3.5299999999999998E-2</v>
      </c>
      <c r="X158" s="3">
        <v>2.9660000000000002</v>
      </c>
      <c r="Y158" s="3">
        <v>1.3100000000000001E-2</v>
      </c>
      <c r="Z158" s="3">
        <v>9.2309999999999999</v>
      </c>
      <c r="AA158" s="3">
        <v>-1E-3</v>
      </c>
      <c r="AB158" s="3">
        <v>28.63</v>
      </c>
      <c r="AC158" s="3"/>
      <c r="AD158" s="3">
        <v>1E-3</v>
      </c>
      <c r="AE158" s="3"/>
      <c r="AF158" s="3"/>
      <c r="AG158" s="3">
        <v>-2E-3</v>
      </c>
      <c r="AH158" s="3"/>
      <c r="AI158" s="3">
        <v>0.1973</v>
      </c>
      <c r="AJ158" s="3">
        <v>-3.0000000000000001E-3</v>
      </c>
      <c r="AK158" s="3">
        <v>2.0640000000000001</v>
      </c>
      <c r="AL158" s="3">
        <v>-1E-3</v>
      </c>
      <c r="AM158" s="3">
        <v>0.24340000000000001</v>
      </c>
      <c r="AN158" s="3">
        <v>26.05</v>
      </c>
      <c r="AO158" s="3"/>
      <c r="AP158" s="3"/>
      <c r="AQ158" s="3"/>
      <c r="AR158" s="3">
        <v>-1E-3</v>
      </c>
      <c r="AS158" s="3">
        <v>3.3000000000000002E-2</v>
      </c>
    </row>
    <row r="159" spans="15:45" x14ac:dyDescent="0.25"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>
        <v>-0.03</v>
      </c>
      <c r="AD159" s="3"/>
      <c r="AE159" s="3">
        <v>-0.01</v>
      </c>
      <c r="AF159" s="3">
        <v>0.82899999999999996</v>
      </c>
      <c r="AG159" s="3"/>
      <c r="AH159" s="3">
        <v>0.16900000000000001</v>
      </c>
      <c r="AI159" s="3"/>
      <c r="AJ159" s="3"/>
      <c r="AK159" s="3"/>
      <c r="AL159" s="3"/>
      <c r="AM159" s="3"/>
      <c r="AN159" s="3"/>
      <c r="AO159" s="3">
        <v>81.44</v>
      </c>
      <c r="AP159" s="3"/>
      <c r="AQ159" s="3"/>
      <c r="AR159" s="3"/>
      <c r="AS159" s="3"/>
    </row>
    <row r="160" spans="15:45" x14ac:dyDescent="0.25"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>
        <v>0.65</v>
      </c>
      <c r="AR160" s="3"/>
      <c r="AS160" s="3"/>
    </row>
    <row r="161" spans="15:45" x14ac:dyDescent="0.25">
      <c r="O161" s="3">
        <v>1.15E-2</v>
      </c>
      <c r="P161" s="3">
        <v>-4.0000000000000001E-3</v>
      </c>
      <c r="Q161" s="3">
        <v>3.6400000000000002E-2</v>
      </c>
      <c r="R161" s="3">
        <v>-5.0000000000000001E-3</v>
      </c>
      <c r="S161" s="3">
        <v>31.19</v>
      </c>
      <c r="T161" s="3">
        <v>-2.9999999999999997E-4</v>
      </c>
      <c r="U161" s="3">
        <v>-1E-3</v>
      </c>
      <c r="V161" s="3">
        <v>8.0999999999999996E-3</v>
      </c>
      <c r="W161" s="3">
        <v>4.7500000000000001E-2</v>
      </c>
      <c r="X161" s="3">
        <v>3.23</v>
      </c>
      <c r="Y161" s="3">
        <v>1.8200000000000001E-2</v>
      </c>
      <c r="Z161" s="3">
        <v>8.6199999999999992</v>
      </c>
      <c r="AA161" s="3">
        <v>-1E-3</v>
      </c>
      <c r="AB161" s="3">
        <v>22.98</v>
      </c>
      <c r="AC161" s="3"/>
      <c r="AD161" s="3">
        <v>1.1999999999999999E-3</v>
      </c>
      <c r="AE161" s="3"/>
      <c r="AF161" s="3"/>
      <c r="AG161" s="3">
        <v>-2E-3</v>
      </c>
      <c r="AH161" s="3"/>
      <c r="AI161" s="3">
        <v>0.21809999999999999</v>
      </c>
      <c r="AJ161" s="3">
        <v>-3.0000000000000001E-3</v>
      </c>
      <c r="AK161" s="3">
        <v>2.5550000000000002</v>
      </c>
      <c r="AL161" s="3">
        <v>-1E-3</v>
      </c>
      <c r="AM161" s="3">
        <v>0.22850000000000001</v>
      </c>
      <c r="AN161" s="3">
        <v>20.45</v>
      </c>
      <c r="AO161" s="3"/>
      <c r="AP161" s="3"/>
      <c r="AQ161" s="3"/>
      <c r="AR161" s="3">
        <v>-1E-3</v>
      </c>
      <c r="AS161" s="3">
        <v>3.5900000000000001E-2</v>
      </c>
    </row>
    <row r="162" spans="15:45" x14ac:dyDescent="0.25"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>
        <v>-0.03</v>
      </c>
      <c r="AD162" s="3"/>
      <c r="AE162" s="3">
        <v>-0.01</v>
      </c>
      <c r="AF162" s="3">
        <v>0.86899999999999999</v>
      </c>
      <c r="AG162" s="3"/>
      <c r="AH162" s="3">
        <v>0.157</v>
      </c>
      <c r="AI162" s="3"/>
      <c r="AJ162" s="3"/>
      <c r="AK162" s="3"/>
      <c r="AL162" s="3"/>
      <c r="AM162" s="3"/>
      <c r="AN162" s="3"/>
      <c r="AO162" s="3">
        <v>78.13</v>
      </c>
      <c r="AP162" s="3"/>
      <c r="AQ162" s="3"/>
      <c r="AR162" s="3"/>
      <c r="AS162" s="3"/>
    </row>
    <row r="163" spans="15:45" x14ac:dyDescent="0.25"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>
        <v>0.51100000000000001</v>
      </c>
      <c r="AR163" s="3"/>
      <c r="AS163" s="3"/>
    </row>
    <row r="164" spans="15:45" x14ac:dyDescent="0.25">
      <c r="O164" s="3">
        <v>3.6999999999999998E-2</v>
      </c>
      <c r="P164" s="3">
        <v>-4.0000000000000001E-3</v>
      </c>
      <c r="Q164" s="3">
        <v>3.6299999999999999E-2</v>
      </c>
      <c r="R164" s="3">
        <v>-5.0000000000000001E-3</v>
      </c>
      <c r="S164" s="3">
        <v>29.94</v>
      </c>
      <c r="T164" s="3">
        <v>-2.9999999999999997E-4</v>
      </c>
      <c r="U164" s="3">
        <v>-1E-3</v>
      </c>
      <c r="V164" s="3">
        <v>9.5999999999999992E-3</v>
      </c>
      <c r="W164" s="3">
        <v>4.8999999999999998E-3</v>
      </c>
      <c r="X164" s="3">
        <v>2.9609999999999999</v>
      </c>
      <c r="Y164" s="3">
        <v>1.7999999999999999E-2</v>
      </c>
      <c r="Z164" s="3">
        <v>8.2609999999999992</v>
      </c>
      <c r="AA164" s="3">
        <v>-1E-3</v>
      </c>
      <c r="AB164" s="3">
        <v>20.440000000000001</v>
      </c>
      <c r="AC164" s="3"/>
      <c r="AD164" s="3">
        <v>-1E-3</v>
      </c>
      <c r="AE164" s="3"/>
      <c r="AF164" s="3"/>
      <c r="AG164" s="3">
        <v>-2E-3</v>
      </c>
      <c r="AH164" s="3"/>
      <c r="AI164" s="3">
        <v>0.20760000000000001</v>
      </c>
      <c r="AJ164" s="3">
        <v>-3.0000000000000001E-3</v>
      </c>
      <c r="AK164" s="3">
        <v>2.8460000000000001</v>
      </c>
      <c r="AL164" s="3">
        <v>-1E-3</v>
      </c>
      <c r="AM164" s="3">
        <v>0.22639999999999999</v>
      </c>
      <c r="AN164" s="3">
        <v>18.739999999999998</v>
      </c>
      <c r="AO164" s="3"/>
      <c r="AP164" s="3"/>
      <c r="AQ164" s="3"/>
      <c r="AR164" s="3">
        <v>-1E-3</v>
      </c>
      <c r="AS164" s="3">
        <v>1.9199999999999998E-2</v>
      </c>
    </row>
    <row r="165" spans="15:45" x14ac:dyDescent="0.25"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>
        <v>-0.03</v>
      </c>
      <c r="AD165" s="3"/>
      <c r="AE165" s="3">
        <v>1.4999999999999999E-2</v>
      </c>
      <c r="AF165" s="3">
        <v>0.96099999999999997</v>
      </c>
      <c r="AG165" s="3"/>
      <c r="AH165" s="3">
        <v>0.17499999999999999</v>
      </c>
      <c r="AI165" s="3"/>
      <c r="AJ165" s="3"/>
      <c r="AK165" s="3"/>
      <c r="AL165" s="3"/>
      <c r="AM165" s="3"/>
      <c r="AN165" s="3"/>
      <c r="AO165" s="3">
        <v>73.03</v>
      </c>
      <c r="AP165" s="3"/>
      <c r="AQ165" s="3"/>
      <c r="AR165" s="3"/>
      <c r="AS165" s="3"/>
    </row>
    <row r="166" spans="15:45" x14ac:dyDescent="0.25"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>
        <v>0.63400000000000001</v>
      </c>
      <c r="AR166" s="3"/>
      <c r="AS166" s="3"/>
    </row>
    <row r="167" spans="15:45" x14ac:dyDescent="0.25">
      <c r="O167" s="3">
        <v>1.77E-2</v>
      </c>
      <c r="P167" s="3">
        <v>-4.0000000000000001E-3</v>
      </c>
      <c r="Q167" s="3">
        <v>3.1600000000000003E-2</v>
      </c>
      <c r="R167" s="3">
        <v>-5.0000000000000001E-3</v>
      </c>
      <c r="S167" s="3">
        <v>28.47</v>
      </c>
      <c r="T167" s="3">
        <v>-2.9999999999999997E-4</v>
      </c>
      <c r="U167" s="3">
        <v>-1E-3</v>
      </c>
      <c r="V167" s="3">
        <v>2.1899999999999999E-2</v>
      </c>
      <c r="W167" s="3">
        <v>4.8599999999999997E-2</v>
      </c>
      <c r="X167" s="3">
        <v>3.044</v>
      </c>
      <c r="Y167" s="3">
        <v>7.0000000000000001E-3</v>
      </c>
      <c r="Z167" s="3">
        <v>7.6449999999999996</v>
      </c>
      <c r="AA167" s="3">
        <v>3.0999999999999999E-3</v>
      </c>
      <c r="AB167" s="3">
        <v>19.04</v>
      </c>
      <c r="AC167" s="3"/>
      <c r="AD167" s="3">
        <v>1.4E-3</v>
      </c>
      <c r="AE167" s="3"/>
      <c r="AF167" s="3"/>
      <c r="AG167" s="3">
        <v>-2E-3</v>
      </c>
      <c r="AH167" s="3"/>
      <c r="AI167" s="3">
        <v>0.21310000000000001</v>
      </c>
      <c r="AJ167" s="3">
        <v>-3.0000000000000001E-3</v>
      </c>
      <c r="AK167" s="3">
        <v>2.722</v>
      </c>
      <c r="AL167" s="3">
        <v>-1E-3</v>
      </c>
      <c r="AM167" s="3">
        <v>0.20849999999999999</v>
      </c>
      <c r="AN167" s="3">
        <v>17.53</v>
      </c>
      <c r="AO167" s="3"/>
      <c r="AP167" s="3"/>
      <c r="AQ167" s="3"/>
      <c r="AR167" s="3">
        <v>-1E-3</v>
      </c>
      <c r="AS167" s="3">
        <v>3.4299999999999997E-2</v>
      </c>
    </row>
    <row r="168" spans="15:45" x14ac:dyDescent="0.25"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>
        <v>-0.03</v>
      </c>
      <c r="AD168" s="3"/>
      <c r="AE168" s="3">
        <v>-0.01</v>
      </c>
      <c r="AF168" s="3">
        <v>1.1140000000000001</v>
      </c>
      <c r="AG168" s="3"/>
      <c r="AH168" s="3">
        <v>0.21299999999999999</v>
      </c>
      <c r="AI168" s="3"/>
      <c r="AJ168" s="3"/>
      <c r="AK168" s="3"/>
      <c r="AL168" s="3"/>
      <c r="AM168" s="3"/>
      <c r="AN168" s="3"/>
      <c r="AO168" s="3">
        <v>73.040000000000006</v>
      </c>
      <c r="AP168" s="3"/>
      <c r="AQ168" s="3"/>
      <c r="AR168" s="3"/>
      <c r="AS168" s="3"/>
    </row>
    <row r="169" spans="15:45" x14ac:dyDescent="0.25"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>
        <v>2.1059999999999999</v>
      </c>
      <c r="AR169" s="3"/>
      <c r="AS169" s="3"/>
    </row>
    <row r="170" spans="15:45" x14ac:dyDescent="0.25">
      <c r="O170" s="3">
        <v>4.6199999999999998E-2</v>
      </c>
      <c r="P170" s="3">
        <v>-4.0000000000000001E-3</v>
      </c>
      <c r="Q170" s="3">
        <v>3.0499999999999999E-2</v>
      </c>
      <c r="R170" s="3">
        <v>-5.0000000000000001E-3</v>
      </c>
      <c r="S170" s="3">
        <v>28.85</v>
      </c>
      <c r="T170" s="3">
        <v>-2.9999999999999997E-4</v>
      </c>
      <c r="U170" s="3">
        <v>-1E-3</v>
      </c>
      <c r="V170" s="3">
        <v>9.7999999999999997E-3</v>
      </c>
      <c r="W170" s="3">
        <v>4.7999999999999996E-3</v>
      </c>
      <c r="X170" s="3">
        <v>3.02</v>
      </c>
      <c r="Y170" s="3">
        <v>1.37E-2</v>
      </c>
      <c r="Z170" s="3">
        <v>8.1709999999999994</v>
      </c>
      <c r="AA170" s="3">
        <v>-1E-3</v>
      </c>
      <c r="AB170" s="3">
        <v>20.02</v>
      </c>
      <c r="AC170" s="3"/>
      <c r="AD170" s="3">
        <v>-1E-3</v>
      </c>
      <c r="AE170" s="3"/>
      <c r="AF170" s="3"/>
      <c r="AG170" s="3">
        <v>-2E-3</v>
      </c>
      <c r="AH170" s="3"/>
      <c r="AI170" s="3">
        <v>0.2167</v>
      </c>
      <c r="AJ170" s="3">
        <v>-3.0000000000000001E-3</v>
      </c>
      <c r="AK170" s="3">
        <v>2.6549999999999998</v>
      </c>
      <c r="AL170" s="3">
        <v>-1E-3</v>
      </c>
      <c r="AM170" s="3">
        <v>0.19789999999999999</v>
      </c>
      <c r="AN170" s="3">
        <v>17.59</v>
      </c>
      <c r="AO170" s="3"/>
      <c r="AP170" s="3"/>
      <c r="AQ170" s="3"/>
      <c r="AR170" s="3">
        <v>-1E-3</v>
      </c>
      <c r="AS170" s="3">
        <v>1.9E-2</v>
      </c>
    </row>
    <row r="171" spans="15:45" x14ac:dyDescent="0.25"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>
        <v>-0.03</v>
      </c>
      <c r="AD171" s="3"/>
      <c r="AE171" s="3">
        <v>-0.01</v>
      </c>
      <c r="AF171" s="3">
        <v>1.1220000000000001</v>
      </c>
      <c r="AG171" s="3"/>
      <c r="AH171" s="3">
        <v>0.155</v>
      </c>
      <c r="AI171" s="3"/>
      <c r="AJ171" s="3"/>
      <c r="AK171" s="3"/>
      <c r="AL171" s="3"/>
      <c r="AM171" s="3"/>
      <c r="AN171" s="3"/>
      <c r="AO171" s="3">
        <v>73.87</v>
      </c>
      <c r="AP171" s="3"/>
      <c r="AQ171" s="3"/>
      <c r="AR171" s="3"/>
      <c r="AS171" s="3"/>
    </row>
    <row r="172" spans="15:45" x14ac:dyDescent="0.25"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>
        <v>2.14</v>
      </c>
      <c r="AR172" s="3"/>
      <c r="AS172" s="3"/>
    </row>
    <row r="173" spans="15:45" x14ac:dyDescent="0.25">
      <c r="O173" s="3">
        <v>-4.0000000000000001E-3</v>
      </c>
      <c r="P173" s="3">
        <v>-4.0000000000000001E-3</v>
      </c>
      <c r="Q173" s="3">
        <v>3.2800000000000003E-2</v>
      </c>
      <c r="R173" s="3">
        <v>-5.0000000000000001E-3</v>
      </c>
      <c r="S173" s="3">
        <v>30.5</v>
      </c>
      <c r="T173" s="3">
        <v>-2.9999999999999997E-4</v>
      </c>
      <c r="U173" s="3">
        <v>-1E-3</v>
      </c>
      <c r="V173" s="3">
        <v>1.14E-2</v>
      </c>
      <c r="W173" s="3">
        <v>8.3000000000000001E-3</v>
      </c>
      <c r="X173" s="3">
        <v>2.9780000000000002</v>
      </c>
      <c r="Y173" s="3">
        <v>1.3100000000000001E-2</v>
      </c>
      <c r="Z173" s="3">
        <v>8.89</v>
      </c>
      <c r="AA173" s="3">
        <v>-1E-3</v>
      </c>
      <c r="AB173" s="3">
        <v>21.06</v>
      </c>
      <c r="AC173" s="3">
        <v>-0.03</v>
      </c>
      <c r="AD173" s="3">
        <v>1.1000000000000001E-3</v>
      </c>
      <c r="AE173" s="3">
        <v>-0.01</v>
      </c>
      <c r="AF173" s="3">
        <v>1.1559999999999999</v>
      </c>
      <c r="AG173" s="3">
        <v>-2E-3</v>
      </c>
      <c r="AH173" s="3">
        <v>0.159</v>
      </c>
      <c r="AI173" s="3">
        <v>0.22620000000000001</v>
      </c>
      <c r="AJ173" s="3">
        <v>-3.0000000000000001E-3</v>
      </c>
      <c r="AK173" s="3">
        <v>2.8580000000000001</v>
      </c>
      <c r="AL173" s="3">
        <v>-1E-3</v>
      </c>
      <c r="AM173" s="3">
        <v>0.22470000000000001</v>
      </c>
      <c r="AN173" s="3">
        <v>18.350000000000001</v>
      </c>
      <c r="AO173" s="3">
        <v>77.61</v>
      </c>
      <c r="AP173" s="3"/>
      <c r="AQ173" s="3">
        <v>2.129</v>
      </c>
      <c r="AR173" s="3">
        <v>-1E-3</v>
      </c>
      <c r="AS173" s="3">
        <v>2.0199999999999999E-2</v>
      </c>
    </row>
    <row r="174" spans="15:45" x14ac:dyDescent="0.25">
      <c r="O174" s="3">
        <v>2.7799999999999998E-2</v>
      </c>
      <c r="P174" s="3">
        <v>-4.0000000000000001E-3</v>
      </c>
      <c r="Q174" s="3">
        <v>3.3799999999999997E-2</v>
      </c>
      <c r="R174" s="3">
        <v>-5.0000000000000001E-3</v>
      </c>
      <c r="S174" s="3">
        <v>31.91</v>
      </c>
      <c r="T174" s="3">
        <v>-2.9999999999999997E-4</v>
      </c>
      <c r="U174" s="3">
        <v>-1E-3</v>
      </c>
      <c r="V174" s="3">
        <v>4.3E-3</v>
      </c>
      <c r="W174" s="3">
        <v>1.34E-2</v>
      </c>
      <c r="X174" s="3">
        <v>2.8559999999999999</v>
      </c>
      <c r="Y174" s="3">
        <v>-5.0000000000000001E-3</v>
      </c>
      <c r="Z174" s="3">
        <v>9.5619999999999994</v>
      </c>
      <c r="AA174" s="3">
        <v>-1E-3</v>
      </c>
      <c r="AB174" s="3">
        <v>22.48</v>
      </c>
      <c r="AC174" s="3"/>
      <c r="AD174" s="3">
        <v>1.6000000000000001E-3</v>
      </c>
      <c r="AE174" s="3"/>
      <c r="AF174" s="3"/>
      <c r="AG174" s="3">
        <v>-2E-3</v>
      </c>
      <c r="AH174" s="3"/>
      <c r="AI174" s="3">
        <v>0.21490000000000001</v>
      </c>
      <c r="AJ174" s="3">
        <v>-3.0000000000000001E-3</v>
      </c>
      <c r="AK174" s="3">
        <v>2.7709999999999999</v>
      </c>
      <c r="AL174" s="3">
        <v>-1E-3</v>
      </c>
      <c r="AM174" s="3">
        <v>0.24110000000000001</v>
      </c>
      <c r="AN174" s="3">
        <v>18.88</v>
      </c>
      <c r="AO174" s="3"/>
      <c r="AP174" s="3"/>
      <c r="AQ174" s="3"/>
      <c r="AR174" s="3">
        <v>-1E-3</v>
      </c>
      <c r="AS174" s="3">
        <v>3.4599999999999999E-2</v>
      </c>
    </row>
    <row r="175" spans="15:45" x14ac:dyDescent="0.25"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>
        <v>-0.03</v>
      </c>
      <c r="AD175" s="3"/>
      <c r="AE175" s="3">
        <v>-0.01</v>
      </c>
      <c r="AF175" s="3">
        <v>1.069</v>
      </c>
      <c r="AG175" s="3"/>
      <c r="AH175" s="3">
        <v>8.5999999999999993E-2</v>
      </c>
      <c r="AI175" s="3"/>
      <c r="AJ175" s="3"/>
      <c r="AK175" s="3"/>
      <c r="AL175" s="3"/>
      <c r="AM175" s="3"/>
      <c r="AN175" s="3"/>
      <c r="AO175" s="3">
        <v>82.99</v>
      </c>
      <c r="AP175" s="3"/>
      <c r="AQ175" s="3"/>
      <c r="AR175" s="3"/>
      <c r="AS175" s="3"/>
    </row>
    <row r="176" spans="15:45" x14ac:dyDescent="0.25"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>
        <v>1.7050000000000001</v>
      </c>
      <c r="AR176" s="3"/>
      <c r="AS176" s="3"/>
    </row>
    <row r="177" spans="15:45" x14ac:dyDescent="0.25">
      <c r="O177" s="3">
        <v>2.4299999999999999E-2</v>
      </c>
      <c r="P177" s="3">
        <v>-4.0000000000000001E-3</v>
      </c>
      <c r="Q177" s="3">
        <v>3.2899999999999999E-2</v>
      </c>
      <c r="R177" s="3">
        <v>-5.0000000000000001E-3</v>
      </c>
      <c r="S177" s="3">
        <v>33.08</v>
      </c>
      <c r="T177" s="3">
        <v>-2.9999999999999997E-4</v>
      </c>
      <c r="U177" s="3">
        <v>-1E-3</v>
      </c>
      <c r="V177" s="3">
        <v>3.8999999999999998E-3</v>
      </c>
      <c r="W177" s="3">
        <v>6.6E-3</v>
      </c>
      <c r="X177" s="3">
        <v>2.5619999999999998</v>
      </c>
      <c r="Y177" s="3">
        <v>1.37E-2</v>
      </c>
      <c r="Z177" s="3">
        <v>9.9390000000000001</v>
      </c>
      <c r="AA177" s="3">
        <v>-1E-3</v>
      </c>
      <c r="AB177" s="3">
        <v>24.75</v>
      </c>
      <c r="AC177" s="3"/>
      <c r="AD177" s="3">
        <v>1.2999999999999999E-3</v>
      </c>
      <c r="AE177" s="3"/>
      <c r="AF177" s="3"/>
      <c r="AG177" s="3">
        <v>-2E-3</v>
      </c>
      <c r="AH177" s="3"/>
      <c r="AI177" s="3">
        <v>0.2137</v>
      </c>
      <c r="AJ177" s="3">
        <v>-3.0000000000000001E-3</v>
      </c>
      <c r="AK177" s="3">
        <v>2.5649999999999999</v>
      </c>
      <c r="AL177" s="3">
        <v>-1E-3</v>
      </c>
      <c r="AM177" s="3">
        <v>0.2344</v>
      </c>
      <c r="AN177" s="3">
        <v>21.87</v>
      </c>
      <c r="AO177" s="3"/>
      <c r="AP177" s="3"/>
      <c r="AQ177" s="3"/>
      <c r="AR177" s="3">
        <v>-1E-3</v>
      </c>
      <c r="AS177" s="3">
        <v>2.1700000000000001E-2</v>
      </c>
    </row>
    <row r="178" spans="15:45" x14ac:dyDescent="0.25"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>
        <v>-0.03</v>
      </c>
      <c r="AD178" s="3"/>
      <c r="AE178" s="3">
        <v>0.01</v>
      </c>
      <c r="AF178" s="3">
        <v>0.97199999999999998</v>
      </c>
      <c r="AG178" s="3"/>
      <c r="AH178" s="3">
        <v>7.6999999999999999E-2</v>
      </c>
      <c r="AI178" s="3"/>
      <c r="AJ178" s="3"/>
      <c r="AK178" s="3"/>
      <c r="AL178" s="3"/>
      <c r="AM178" s="3"/>
      <c r="AN178" s="3"/>
      <c r="AO178" s="3">
        <v>79.45</v>
      </c>
      <c r="AP178" s="3"/>
      <c r="AQ178" s="3"/>
      <c r="AR178" s="3"/>
      <c r="AS178" s="3"/>
    </row>
    <row r="179" spans="15:45" x14ac:dyDescent="0.25"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>
        <v>2.1619999999999999</v>
      </c>
      <c r="AR179" s="3"/>
      <c r="AS179" s="3"/>
    </row>
    <row r="180" spans="15:45" x14ac:dyDescent="0.25">
      <c r="O180" s="3">
        <v>1.6400000000000001E-2</v>
      </c>
      <c r="P180" s="3">
        <v>-4.0000000000000001E-3</v>
      </c>
      <c r="Q180" s="3">
        <v>3.3599999999999998E-2</v>
      </c>
      <c r="R180" s="3">
        <v>-5.0000000000000001E-3</v>
      </c>
      <c r="S180" s="3">
        <v>35.119999999999997</v>
      </c>
      <c r="T180" s="3">
        <v>-2.9999999999999997E-4</v>
      </c>
      <c r="U180" s="3">
        <v>-1E-3</v>
      </c>
      <c r="V180" s="3">
        <v>2.0999999999999999E-3</v>
      </c>
      <c r="W180" s="3">
        <v>9.7000000000000003E-3</v>
      </c>
      <c r="X180" s="3">
        <v>2.4830000000000001</v>
      </c>
      <c r="Y180" s="3">
        <v>1.5599999999999999E-2</v>
      </c>
      <c r="Z180" s="3">
        <v>10.41</v>
      </c>
      <c r="AA180" s="3">
        <v>-1E-3</v>
      </c>
      <c r="AB180" s="3">
        <v>25.96</v>
      </c>
      <c r="AC180" s="3"/>
      <c r="AD180" s="3">
        <v>1.1999999999999999E-3</v>
      </c>
      <c r="AE180" s="3"/>
      <c r="AF180" s="3"/>
      <c r="AG180" s="3">
        <v>-2E-3</v>
      </c>
      <c r="AH180" s="3"/>
      <c r="AI180" s="3">
        <v>0.21560000000000001</v>
      </c>
      <c r="AJ180" s="3">
        <v>-3.0000000000000001E-3</v>
      </c>
      <c r="AK180" s="3">
        <v>2.573</v>
      </c>
      <c r="AL180" s="3">
        <v>-1E-3</v>
      </c>
      <c r="AM180" s="3">
        <v>0.25979999999999998</v>
      </c>
      <c r="AN180" s="3">
        <v>22.82</v>
      </c>
      <c r="AO180" s="3"/>
      <c r="AP180" s="3"/>
      <c r="AQ180" s="3"/>
      <c r="AR180" s="3">
        <v>-1E-3</v>
      </c>
      <c r="AS180" s="3">
        <v>0.02</v>
      </c>
    </row>
    <row r="181" spans="15:45" x14ac:dyDescent="0.25"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>
        <v>-0.03</v>
      </c>
      <c r="AD181" s="3"/>
      <c r="AE181" s="3">
        <v>-0.01</v>
      </c>
      <c r="AF181" s="3">
        <v>0.93300000000000005</v>
      </c>
      <c r="AG181" s="3"/>
      <c r="AH181" s="3">
        <v>0.06</v>
      </c>
      <c r="AI181" s="3"/>
      <c r="AJ181" s="3"/>
      <c r="AK181" s="3"/>
      <c r="AL181" s="3"/>
      <c r="AM181" s="3"/>
      <c r="AN181" s="3"/>
      <c r="AO181" s="3">
        <v>82.2</v>
      </c>
      <c r="AP181" s="3"/>
      <c r="AQ181" s="3"/>
      <c r="AR181" s="3"/>
      <c r="AS181" s="3"/>
    </row>
    <row r="182" spans="15:45" x14ac:dyDescent="0.25"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>
        <v>1.6819999999999999</v>
      </c>
      <c r="AR182" s="3"/>
      <c r="AS182" s="3"/>
    </row>
    <row r="183" spans="15:45" x14ac:dyDescent="0.25">
      <c r="O183" s="3">
        <v>2.7699999999999999E-2</v>
      </c>
      <c r="P183" s="3">
        <v>-4.0000000000000001E-3</v>
      </c>
      <c r="Q183" s="3">
        <v>3.5900000000000001E-2</v>
      </c>
      <c r="R183" s="3">
        <v>-5.0000000000000001E-3</v>
      </c>
      <c r="S183" s="3">
        <v>36.96</v>
      </c>
      <c r="T183" s="3">
        <v>-2.9999999999999997E-4</v>
      </c>
      <c r="U183" s="3">
        <v>-1E-3</v>
      </c>
      <c r="V183" s="3">
        <v>1.9800000000000002E-2</v>
      </c>
      <c r="W183" s="3">
        <v>0.1333</v>
      </c>
      <c r="X183" s="3">
        <v>2.52</v>
      </c>
      <c r="Y183" s="3">
        <v>1.3100000000000001E-2</v>
      </c>
      <c r="Z183" s="3">
        <v>10.75</v>
      </c>
      <c r="AA183" s="3">
        <v>0.01</v>
      </c>
      <c r="AB183" s="3">
        <v>29.91</v>
      </c>
      <c r="AC183" s="3"/>
      <c r="AD183" s="3">
        <v>1.5E-3</v>
      </c>
      <c r="AE183" s="3"/>
      <c r="AF183" s="3"/>
      <c r="AG183" s="3">
        <v>-2E-3</v>
      </c>
      <c r="AH183" s="3"/>
      <c r="AI183" s="3">
        <v>0.21210000000000001</v>
      </c>
      <c r="AJ183" s="3">
        <v>-3.0000000000000001E-3</v>
      </c>
      <c r="AK183" s="3">
        <v>2.508</v>
      </c>
      <c r="AL183" s="3">
        <v>-1E-3</v>
      </c>
      <c r="AM183" s="3">
        <v>0.26989999999999997</v>
      </c>
      <c r="AN183" s="3">
        <v>24.19</v>
      </c>
      <c r="AO183" s="3"/>
      <c r="AP183" s="3"/>
      <c r="AQ183" s="3"/>
      <c r="AR183" s="3">
        <v>-1E-3</v>
      </c>
      <c r="AS183" s="3">
        <v>2.7199999999999998E-2</v>
      </c>
    </row>
    <row r="184" spans="15:45" x14ac:dyDescent="0.25"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>
        <v>-0.03</v>
      </c>
      <c r="AD184" s="3"/>
      <c r="AE184" s="3">
        <v>-0.01</v>
      </c>
      <c r="AF184" s="3">
        <v>1.02</v>
      </c>
      <c r="AG184" s="3"/>
      <c r="AH184" s="3">
        <v>9.4E-2</v>
      </c>
      <c r="AI184" s="3"/>
      <c r="AJ184" s="3"/>
      <c r="AK184" s="3"/>
      <c r="AL184" s="3"/>
      <c r="AM184" s="3"/>
      <c r="AN184" s="3"/>
      <c r="AO184" s="3">
        <v>83.55</v>
      </c>
      <c r="AP184" s="3"/>
      <c r="AQ184" s="3"/>
      <c r="AR184" s="3"/>
      <c r="AS184" s="3"/>
    </row>
    <row r="185" spans="15:45" x14ac:dyDescent="0.25"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>
        <v>1.2490000000000001</v>
      </c>
      <c r="AR185" s="3"/>
      <c r="AS185" s="3"/>
    </row>
    <row r="186" spans="15:45" x14ac:dyDescent="0.25">
      <c r="O186" s="3">
        <v>3.95E-2</v>
      </c>
      <c r="P186" s="3">
        <v>-4.0000000000000001E-3</v>
      </c>
      <c r="Q186" s="3">
        <v>3.6400000000000002E-2</v>
      </c>
      <c r="R186" s="3">
        <v>-5.0000000000000001E-3</v>
      </c>
      <c r="S186" s="3">
        <v>32.76</v>
      </c>
      <c r="T186" s="3">
        <v>-2.9999999999999997E-4</v>
      </c>
      <c r="U186" s="3">
        <v>-1E-3</v>
      </c>
      <c r="V186" s="3">
        <v>1.1999999999999999E-3</v>
      </c>
      <c r="W186" s="3">
        <v>1.3299999999999999E-2</v>
      </c>
      <c r="X186" s="3">
        <v>2.2410000000000001</v>
      </c>
      <c r="Y186" s="3">
        <v>1.2500000000000001E-2</v>
      </c>
      <c r="Z186" s="3">
        <v>7.27</v>
      </c>
      <c r="AA186" s="3">
        <v>-1E-3</v>
      </c>
      <c r="AB186" s="3">
        <v>27.46</v>
      </c>
      <c r="AC186" s="3"/>
      <c r="AD186" s="3">
        <v>-1E-3</v>
      </c>
      <c r="AE186" s="3"/>
      <c r="AF186" s="3"/>
      <c r="AG186" s="3">
        <v>-2E-3</v>
      </c>
      <c r="AH186" s="3"/>
      <c r="AI186" s="3">
        <v>0.2102</v>
      </c>
      <c r="AJ186" s="3">
        <v>-3.0000000000000001E-3</v>
      </c>
      <c r="AK186" s="3">
        <v>2.6190000000000002</v>
      </c>
      <c r="AL186" s="3">
        <v>-1E-3</v>
      </c>
      <c r="AM186" s="3">
        <v>0.187</v>
      </c>
      <c r="AN186" s="3">
        <v>19.45</v>
      </c>
      <c r="AO186" s="3"/>
      <c r="AP186" s="3"/>
      <c r="AQ186" s="3"/>
      <c r="AR186" s="3">
        <v>-1E-3</v>
      </c>
      <c r="AS186" s="3">
        <v>1.38E-2</v>
      </c>
    </row>
    <row r="187" spans="15:45" x14ac:dyDescent="0.25"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>
        <v>-0.03</v>
      </c>
      <c r="AD187" s="3"/>
      <c r="AE187" s="3">
        <v>1.4999999999999999E-2</v>
      </c>
      <c r="AF187" s="3">
        <v>1.2130000000000001</v>
      </c>
      <c r="AG187" s="3"/>
      <c r="AH187" s="3">
        <v>4.2999999999999997E-2</v>
      </c>
      <c r="AI187" s="3"/>
      <c r="AJ187" s="3"/>
      <c r="AK187" s="3"/>
      <c r="AL187" s="3"/>
      <c r="AM187" s="3"/>
      <c r="AN187" s="3"/>
      <c r="AO187" s="3">
        <v>62.08</v>
      </c>
      <c r="AP187" s="3"/>
      <c r="AQ187" s="3"/>
      <c r="AR187" s="3"/>
      <c r="AS187" s="3"/>
    </row>
    <row r="188" spans="15:45" x14ac:dyDescent="0.25"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>
        <v>1.4379999999999999</v>
      </c>
      <c r="AR188" s="3"/>
      <c r="AS188" s="3"/>
    </row>
    <row r="189" spans="15:45" x14ac:dyDescent="0.25">
      <c r="O189" s="3">
        <v>4.6300000000000001E-2</v>
      </c>
      <c r="P189" s="3">
        <v>-4.0000000000000001E-3</v>
      </c>
      <c r="Q189" s="3">
        <v>3.7400000000000003E-2</v>
      </c>
      <c r="R189" s="3">
        <v>-5.0000000000000001E-3</v>
      </c>
      <c r="S189" s="3">
        <v>29.66</v>
      </c>
      <c r="T189" s="3">
        <v>-2.9999999999999997E-4</v>
      </c>
      <c r="U189" s="3">
        <v>-1E-3</v>
      </c>
      <c r="V189" s="3">
        <v>3.7499999999999999E-2</v>
      </c>
      <c r="W189" s="3">
        <v>0.1968</v>
      </c>
      <c r="X189" s="3">
        <v>2.2480000000000002</v>
      </c>
      <c r="Y189" s="3">
        <v>-5.0000000000000001E-3</v>
      </c>
      <c r="Z189" s="3">
        <v>7.1539999999999999</v>
      </c>
      <c r="AA189" s="3">
        <v>7.7999999999999996E-3</v>
      </c>
      <c r="AB189" s="3">
        <v>25.54</v>
      </c>
      <c r="AC189" s="3"/>
      <c r="AD189" s="3">
        <v>2.5999999999999999E-3</v>
      </c>
      <c r="AE189" s="3"/>
      <c r="AF189" s="3"/>
      <c r="AG189" s="3">
        <v>2.3999999999999998E-3</v>
      </c>
      <c r="AH189" s="3"/>
      <c r="AI189" s="3">
        <v>0.21659999999999999</v>
      </c>
      <c r="AJ189" s="3">
        <v>-3.0000000000000001E-3</v>
      </c>
      <c r="AK189" s="3">
        <v>2.6480000000000001</v>
      </c>
      <c r="AL189" s="3">
        <v>-1E-3</v>
      </c>
      <c r="AM189" s="3">
        <v>0.18709999999999999</v>
      </c>
      <c r="AN189" s="3">
        <v>16.61</v>
      </c>
      <c r="AO189" s="3"/>
      <c r="AP189" s="3"/>
      <c r="AQ189" s="3"/>
      <c r="AR189" s="3">
        <v>-1E-3</v>
      </c>
      <c r="AS189" s="3">
        <v>8.7300000000000003E-2</v>
      </c>
    </row>
    <row r="190" spans="15:45" x14ac:dyDescent="0.25"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>
        <v>-0.03</v>
      </c>
      <c r="AD190" s="3"/>
      <c r="AE190" s="3">
        <v>2.8000000000000001E-2</v>
      </c>
      <c r="AF190" s="3">
        <v>1.25</v>
      </c>
      <c r="AG190" s="3"/>
      <c r="AH190" s="3">
        <v>0.19700000000000001</v>
      </c>
      <c r="AI190" s="3"/>
      <c r="AJ190" s="3"/>
      <c r="AK190" s="3"/>
      <c r="AL190" s="3"/>
      <c r="AM190" s="3"/>
      <c r="AN190" s="3"/>
      <c r="AO190" s="3">
        <v>61.3</v>
      </c>
      <c r="AP190" s="3"/>
      <c r="AQ190" s="3"/>
      <c r="AR190" s="3"/>
      <c r="AS190" s="3"/>
    </row>
    <row r="191" spans="15:45" x14ac:dyDescent="0.25"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>
        <v>1.6779999999999999</v>
      </c>
      <c r="AR191" s="3"/>
      <c r="AS191" s="3"/>
    </row>
    <row r="192" spans="15:45" x14ac:dyDescent="0.25">
      <c r="O192" s="3">
        <v>3.0499999999999999E-2</v>
      </c>
      <c r="P192" s="3">
        <v>-4.0000000000000001E-3</v>
      </c>
      <c r="Q192" s="3">
        <v>3.27E-2</v>
      </c>
      <c r="R192" s="3">
        <v>-5.0000000000000001E-3</v>
      </c>
      <c r="S192" s="3">
        <v>28</v>
      </c>
      <c r="T192" s="3">
        <v>-2.9999999999999997E-4</v>
      </c>
      <c r="U192" s="3">
        <v>-1E-3</v>
      </c>
      <c r="V192" s="3">
        <v>2.0999999999999999E-3</v>
      </c>
      <c r="W192" s="3">
        <v>1.7000000000000001E-2</v>
      </c>
      <c r="X192" s="3">
        <v>2.14</v>
      </c>
      <c r="Y192" s="3">
        <v>1.37E-2</v>
      </c>
      <c r="Z192" s="3">
        <v>7.1680000000000001</v>
      </c>
      <c r="AA192" s="3">
        <v>1.1000000000000001E-3</v>
      </c>
      <c r="AB192" s="3">
        <v>24.99</v>
      </c>
      <c r="AC192" s="3"/>
      <c r="AD192" s="3">
        <v>1.6000000000000001E-3</v>
      </c>
      <c r="AE192" s="3"/>
      <c r="AF192" s="3"/>
      <c r="AG192" s="3">
        <v>-2E-3</v>
      </c>
      <c r="AH192" s="3"/>
      <c r="AI192" s="3">
        <v>0.21590000000000001</v>
      </c>
      <c r="AJ192" s="3">
        <v>-3.0000000000000001E-3</v>
      </c>
      <c r="AK192" s="3">
        <v>2.6549999999999998</v>
      </c>
      <c r="AL192" s="3">
        <v>-1E-3</v>
      </c>
      <c r="AM192" s="3">
        <v>0.17269999999999999</v>
      </c>
      <c r="AN192" s="3">
        <v>15.75</v>
      </c>
      <c r="AO192" s="3"/>
      <c r="AP192" s="3"/>
      <c r="AQ192" s="3"/>
      <c r="AR192" s="3">
        <v>-1E-3</v>
      </c>
      <c r="AS192" s="3">
        <v>2.1899999999999999E-2</v>
      </c>
    </row>
    <row r="193" spans="15:45" x14ac:dyDescent="0.25"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>
        <v>-0.03</v>
      </c>
      <c r="AD193" s="3"/>
      <c r="AE193" s="3">
        <v>-0.01</v>
      </c>
      <c r="AF193" s="3">
        <v>1.236</v>
      </c>
      <c r="AG193" s="3"/>
      <c r="AH193" s="3">
        <v>4.7E-2</v>
      </c>
      <c r="AI193" s="3"/>
      <c r="AJ193" s="3"/>
      <c r="AK193" s="3"/>
      <c r="AL193" s="3"/>
      <c r="AM193" s="3"/>
      <c r="AN193" s="3"/>
      <c r="AO193" s="3">
        <v>61.71</v>
      </c>
      <c r="AP193" s="3"/>
      <c r="AQ193" s="3"/>
      <c r="AR193" s="3"/>
      <c r="AS193" s="3"/>
    </row>
    <row r="194" spans="15:45" x14ac:dyDescent="0.25"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>
        <v>2.036</v>
      </c>
      <c r="AR194" s="3"/>
      <c r="AS194" s="3"/>
    </row>
    <row r="195" spans="15:45" x14ac:dyDescent="0.25">
      <c r="O195" s="3">
        <v>3.2099999999999997E-2</v>
      </c>
      <c r="P195" s="3">
        <v>-4.0000000000000001E-3</v>
      </c>
      <c r="Q195" s="3">
        <v>3.1899999999999998E-2</v>
      </c>
      <c r="R195" s="3">
        <v>-5.0000000000000001E-3</v>
      </c>
      <c r="S195" s="3">
        <v>27.31</v>
      </c>
      <c r="T195" s="3">
        <v>-2.9999999999999997E-4</v>
      </c>
      <c r="U195" s="3">
        <v>-1E-3</v>
      </c>
      <c r="V195" s="3">
        <v>9.7000000000000003E-3</v>
      </c>
      <c r="W195" s="3">
        <v>1.7299999999999999E-2</v>
      </c>
      <c r="X195" s="3">
        <v>1.865</v>
      </c>
      <c r="Y195" s="3">
        <v>5.7999999999999996E-3</v>
      </c>
      <c r="Z195" s="3">
        <v>7.2080000000000002</v>
      </c>
      <c r="AA195" s="3">
        <v>-1E-3</v>
      </c>
      <c r="AB195" s="3">
        <v>22.66</v>
      </c>
      <c r="AC195" s="3"/>
      <c r="AD195" s="3">
        <v>-1E-3</v>
      </c>
      <c r="AE195" s="3"/>
      <c r="AF195" s="3"/>
      <c r="AG195" s="3">
        <v>-2E-3</v>
      </c>
      <c r="AH195" s="3"/>
      <c r="AI195" s="3">
        <v>0.223</v>
      </c>
      <c r="AJ195" s="3">
        <v>-3.0000000000000001E-3</v>
      </c>
      <c r="AK195" s="3">
        <v>2.714</v>
      </c>
      <c r="AL195" s="3">
        <v>-1E-3</v>
      </c>
      <c r="AM195" s="3">
        <v>0.1694</v>
      </c>
      <c r="AN195" s="3">
        <v>16.649999999999999</v>
      </c>
      <c r="AO195" s="3"/>
      <c r="AP195" s="3"/>
      <c r="AQ195" s="3"/>
      <c r="AR195" s="3">
        <v>-1E-3</v>
      </c>
      <c r="AS195" s="3">
        <v>1.7100000000000001E-2</v>
      </c>
    </row>
    <row r="196" spans="15:45" x14ac:dyDescent="0.25"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>
        <v>-0.03</v>
      </c>
      <c r="AD196" s="3"/>
      <c r="AE196" s="3">
        <v>-0.01</v>
      </c>
      <c r="AF196" s="3">
        <v>1.022</v>
      </c>
      <c r="AG196" s="3"/>
      <c r="AH196" s="3">
        <v>0.14199999999999999</v>
      </c>
      <c r="AI196" s="3"/>
      <c r="AJ196" s="3"/>
      <c r="AK196" s="3"/>
      <c r="AL196" s="3"/>
      <c r="AM196" s="3"/>
      <c r="AN196" s="3"/>
      <c r="AO196" s="3">
        <v>57.83</v>
      </c>
      <c r="AP196" s="3"/>
      <c r="AQ196" s="3"/>
      <c r="AR196" s="3"/>
      <c r="AS196" s="3"/>
    </row>
    <row r="197" spans="15:45" x14ac:dyDescent="0.25"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>
        <v>6.8360000000000003</v>
      </c>
      <c r="AR197" s="3"/>
      <c r="AS197" s="3"/>
    </row>
    <row r="198" spans="15:45" x14ac:dyDescent="0.25">
      <c r="O198" s="3">
        <v>1.9900000000000001E-2</v>
      </c>
      <c r="P198" s="3">
        <v>-4.0000000000000001E-3</v>
      </c>
      <c r="Q198" s="3">
        <v>3.3700000000000001E-2</v>
      </c>
      <c r="R198" s="3">
        <v>-5.0000000000000001E-3</v>
      </c>
      <c r="S198" s="3">
        <v>24.54</v>
      </c>
      <c r="T198" s="3">
        <v>-2.9999999999999997E-4</v>
      </c>
      <c r="U198" s="3">
        <v>-1E-3</v>
      </c>
      <c r="V198" s="3">
        <v>6.6E-3</v>
      </c>
      <c r="W198" s="3">
        <v>2.3099999999999999E-2</v>
      </c>
      <c r="X198" s="3">
        <v>1.722</v>
      </c>
      <c r="Y198" s="3">
        <v>7.1999999999999998E-3</v>
      </c>
      <c r="Z198" s="3">
        <v>6.1379999999999999</v>
      </c>
      <c r="AA198" s="3">
        <v>-1E-3</v>
      </c>
      <c r="AB198" s="3">
        <v>20.69</v>
      </c>
      <c r="AC198" s="3"/>
      <c r="AD198" s="3">
        <v>1.6000000000000001E-3</v>
      </c>
      <c r="AE198" s="3"/>
      <c r="AF198" s="3"/>
      <c r="AG198" s="3">
        <v>-2E-3</v>
      </c>
      <c r="AH198" s="3"/>
      <c r="AI198" s="3">
        <v>0.21809999999999999</v>
      </c>
      <c r="AJ198" s="3">
        <v>-3.0000000000000001E-3</v>
      </c>
      <c r="AK198" s="3">
        <v>2.653</v>
      </c>
      <c r="AL198" s="3">
        <v>-1E-3</v>
      </c>
      <c r="AM198" s="3">
        <v>0.14879999999999999</v>
      </c>
      <c r="AN198" s="3">
        <v>16.61</v>
      </c>
      <c r="AO198" s="3"/>
      <c r="AP198" s="3"/>
      <c r="AQ198" s="3"/>
      <c r="AR198" s="3">
        <v>-1E-3</v>
      </c>
      <c r="AS198" s="3">
        <v>3.1199999999999999E-2</v>
      </c>
    </row>
    <row r="199" spans="15:45" x14ac:dyDescent="0.25"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>
        <v>-0.03</v>
      </c>
      <c r="AD199" s="3"/>
      <c r="AE199" s="3">
        <v>-0.01</v>
      </c>
      <c r="AF199" s="3">
        <v>0.82399999999999995</v>
      </c>
      <c r="AG199" s="3"/>
      <c r="AH199" s="3">
        <v>-2.5000000000000001E-2</v>
      </c>
      <c r="AI199" s="3"/>
      <c r="AJ199" s="3"/>
      <c r="AK199" s="3"/>
      <c r="AL199" s="3"/>
      <c r="AM199" s="3"/>
      <c r="AN199" s="3"/>
      <c r="AO199" s="3">
        <v>50.38</v>
      </c>
      <c r="AP199" s="3"/>
      <c r="AQ199" s="3"/>
      <c r="AR199" s="3"/>
      <c r="AS199" s="3"/>
    </row>
    <row r="200" spans="15:45" x14ac:dyDescent="0.25"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>
        <v>1.7949999999999999</v>
      </c>
      <c r="AR200" s="3"/>
      <c r="AS200" s="3"/>
    </row>
    <row r="201" spans="15:45" x14ac:dyDescent="0.25">
      <c r="O201" s="3">
        <v>3.7999999999999999E-2</v>
      </c>
      <c r="P201" s="3">
        <v>-4.0000000000000001E-3</v>
      </c>
      <c r="Q201" s="3">
        <v>3.8699999999999998E-2</v>
      </c>
      <c r="R201" s="3">
        <v>-5.0000000000000001E-3</v>
      </c>
      <c r="S201" s="3">
        <v>25.87</v>
      </c>
      <c r="T201" s="3">
        <v>-2.9999999999999997E-4</v>
      </c>
      <c r="U201" s="3">
        <v>-1E-3</v>
      </c>
      <c r="V201" s="3">
        <v>1.6E-2</v>
      </c>
      <c r="W201" s="3">
        <v>2.1000000000000001E-2</v>
      </c>
      <c r="X201" s="3">
        <v>2.0129999999999999</v>
      </c>
      <c r="Y201" s="3">
        <v>9.7000000000000003E-3</v>
      </c>
      <c r="Z201" s="3">
        <v>6.2539999999999996</v>
      </c>
      <c r="AA201" s="3">
        <v>-1E-3</v>
      </c>
      <c r="AB201" s="3">
        <v>19.5</v>
      </c>
      <c r="AC201" s="3"/>
      <c r="AD201" s="3">
        <v>1.1999999999999999E-3</v>
      </c>
      <c r="AE201" s="3"/>
      <c r="AF201" s="3"/>
      <c r="AG201" s="3">
        <v>-2E-3</v>
      </c>
      <c r="AH201" s="3"/>
      <c r="AI201" s="3">
        <v>0.21829999999999999</v>
      </c>
      <c r="AJ201" s="3">
        <v>-3.0000000000000001E-3</v>
      </c>
      <c r="AK201" s="3">
        <v>2.8780000000000001</v>
      </c>
      <c r="AL201" s="3">
        <v>-1E-3</v>
      </c>
      <c r="AM201" s="3">
        <v>0.15029999999999999</v>
      </c>
      <c r="AN201" s="3">
        <v>16.07</v>
      </c>
      <c r="AO201" s="3"/>
      <c r="AP201" s="3"/>
      <c r="AQ201" s="3"/>
      <c r="AR201" s="3">
        <v>-1E-3</v>
      </c>
      <c r="AS201" s="3">
        <v>1.9800000000000002E-2</v>
      </c>
    </row>
    <row r="202" spans="15:45" x14ac:dyDescent="0.25"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>
        <v>-0.03</v>
      </c>
      <c r="AD202" s="3"/>
      <c r="AE202" s="3">
        <v>-0.01</v>
      </c>
      <c r="AF202" s="3">
        <v>0.873</v>
      </c>
      <c r="AG202" s="3"/>
      <c r="AH202" s="3">
        <v>0.122</v>
      </c>
      <c r="AI202" s="3"/>
      <c r="AJ202" s="3"/>
      <c r="AK202" s="3"/>
      <c r="AL202" s="3"/>
      <c r="AM202" s="3"/>
      <c r="AN202" s="3"/>
      <c r="AO202" s="3">
        <v>48.71</v>
      </c>
      <c r="AP202" s="3"/>
      <c r="AQ202" s="3"/>
      <c r="AR202" s="3"/>
      <c r="AS202" s="3"/>
    </row>
    <row r="203" spans="15:45" x14ac:dyDescent="0.25"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>
        <v>2.1080000000000001</v>
      </c>
      <c r="AR203" s="3"/>
      <c r="AS203" s="3"/>
    </row>
    <row r="204" spans="15:45" x14ac:dyDescent="0.25">
      <c r="O204" s="3">
        <v>3.3500000000000002E-2</v>
      </c>
      <c r="P204" s="3">
        <v>-4.0000000000000001E-3</v>
      </c>
      <c r="Q204" s="3">
        <v>3.5900000000000001E-2</v>
      </c>
      <c r="R204" s="3">
        <v>-5.0000000000000001E-3</v>
      </c>
      <c r="S204" s="3">
        <v>25.84</v>
      </c>
      <c r="T204" s="3">
        <v>-2.9999999999999997E-4</v>
      </c>
      <c r="U204" s="3">
        <v>-1E-3</v>
      </c>
      <c r="V204" s="3">
        <v>7.1000000000000004E-3</v>
      </c>
      <c r="W204" s="3">
        <v>1.9800000000000002E-2</v>
      </c>
      <c r="X204" s="3">
        <v>2.0590000000000002</v>
      </c>
      <c r="Y204" s="3">
        <v>1.4800000000000001E-2</v>
      </c>
      <c r="Z204" s="3">
        <v>6.2939999999999996</v>
      </c>
      <c r="AA204" s="3">
        <v>-1E-3</v>
      </c>
      <c r="AB204" s="3">
        <v>17.489999999999998</v>
      </c>
      <c r="AC204" s="3"/>
      <c r="AD204" s="3">
        <v>-1E-3</v>
      </c>
      <c r="AE204" s="3"/>
      <c r="AF204" s="3"/>
      <c r="AG204" s="3">
        <v>-2E-3</v>
      </c>
      <c r="AH204" s="3"/>
      <c r="AI204" s="3">
        <v>0.22720000000000001</v>
      </c>
      <c r="AJ204" s="3">
        <v>-3.0000000000000001E-3</v>
      </c>
      <c r="AK204" s="3">
        <v>3.0859999999999999</v>
      </c>
      <c r="AL204" s="3">
        <v>-1E-3</v>
      </c>
      <c r="AM204" s="3">
        <v>0.15090000000000001</v>
      </c>
      <c r="AN204" s="3">
        <v>15.53</v>
      </c>
      <c r="AO204" s="3"/>
      <c r="AP204" s="3"/>
      <c r="AQ204" s="3"/>
      <c r="AR204" s="3">
        <v>-1E-3</v>
      </c>
      <c r="AS204" s="3">
        <v>2.0400000000000001E-2</v>
      </c>
    </row>
    <row r="205" spans="15:45" x14ac:dyDescent="0.25"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>
        <v>-0.03</v>
      </c>
      <c r="AD205" s="3"/>
      <c r="AE205" s="3">
        <v>1.7000000000000001E-2</v>
      </c>
      <c r="AF205" s="3">
        <v>0.874</v>
      </c>
      <c r="AG205" s="3"/>
      <c r="AH205" s="3">
        <v>0.13300000000000001</v>
      </c>
      <c r="AI205" s="3"/>
      <c r="AJ205" s="3"/>
      <c r="AK205" s="3"/>
      <c r="AL205" s="3"/>
      <c r="AM205" s="3"/>
      <c r="AN205" s="3"/>
      <c r="AO205" s="3">
        <v>54.12</v>
      </c>
      <c r="AP205" s="3"/>
      <c r="AQ205" s="3"/>
      <c r="AR205" s="3"/>
      <c r="AS205" s="3"/>
    </row>
    <row r="206" spans="15:45" x14ac:dyDescent="0.25"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>
        <v>1.375</v>
      </c>
      <c r="AR206" s="3"/>
      <c r="AS206" s="3"/>
    </row>
    <row r="207" spans="15:45" x14ac:dyDescent="0.25">
      <c r="O207" s="3">
        <v>3.3500000000000002E-2</v>
      </c>
      <c r="P207" s="3">
        <v>-4.0000000000000001E-3</v>
      </c>
      <c r="Q207" s="3">
        <v>3.5000000000000003E-2</v>
      </c>
      <c r="R207" s="3">
        <v>-5.0000000000000001E-3</v>
      </c>
      <c r="S207" s="3">
        <v>27.37</v>
      </c>
      <c r="T207" s="3">
        <v>-2.9999999999999997E-4</v>
      </c>
      <c r="U207" s="3">
        <v>-1E-3</v>
      </c>
      <c r="V207" s="3">
        <v>7.7999999999999996E-3</v>
      </c>
      <c r="W207" s="3">
        <v>1.67E-2</v>
      </c>
      <c r="X207" s="3">
        <v>2.0699999999999998</v>
      </c>
      <c r="Y207" s="3">
        <v>1.1900000000000001E-2</v>
      </c>
      <c r="Z207" s="3">
        <v>7.4770000000000003</v>
      </c>
      <c r="AA207" s="3">
        <v>-1E-3</v>
      </c>
      <c r="AB207" s="3">
        <v>17.68</v>
      </c>
      <c r="AC207" s="3"/>
      <c r="AD207" s="3">
        <v>1.2999999999999999E-3</v>
      </c>
      <c r="AE207" s="3"/>
      <c r="AF207" s="3"/>
      <c r="AG207" s="3">
        <v>-2E-3</v>
      </c>
      <c r="AH207" s="3"/>
      <c r="AI207" s="3">
        <v>0.2122</v>
      </c>
      <c r="AJ207" s="3">
        <v>-3.0000000000000001E-3</v>
      </c>
      <c r="AK207" s="3">
        <v>2.9049999999999998</v>
      </c>
      <c r="AL207" s="3">
        <v>-1E-3</v>
      </c>
      <c r="AM207" s="3">
        <v>0.1739</v>
      </c>
      <c r="AN207" s="3">
        <v>17.37</v>
      </c>
      <c r="AO207" s="3"/>
      <c r="AP207" s="3"/>
      <c r="AQ207" s="3"/>
      <c r="AR207" s="3">
        <v>-1E-3</v>
      </c>
      <c r="AS207" s="3">
        <v>2.63E-2</v>
      </c>
    </row>
    <row r="208" spans="15:45" x14ac:dyDescent="0.25"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>
        <v>-0.03</v>
      </c>
      <c r="AD208" s="3"/>
      <c r="AE208" s="3">
        <v>-0.01</v>
      </c>
      <c r="AF208" s="3">
        <v>0.93200000000000005</v>
      </c>
      <c r="AG208" s="3"/>
      <c r="AH208" s="3">
        <v>0.13</v>
      </c>
      <c r="AI208" s="3"/>
      <c r="AJ208" s="3"/>
      <c r="AK208" s="3"/>
      <c r="AL208" s="3"/>
      <c r="AM208" s="3"/>
      <c r="AN208" s="3"/>
      <c r="AO208" s="3">
        <v>59.14</v>
      </c>
      <c r="AP208" s="3"/>
      <c r="AQ208" s="3"/>
      <c r="AR208" s="3"/>
      <c r="AS208" s="3"/>
    </row>
    <row r="209" spans="15:45" x14ac:dyDescent="0.25"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>
        <v>1.19</v>
      </c>
      <c r="AR209" s="3"/>
      <c r="AS209" s="3"/>
    </row>
    <row r="210" spans="15:45" x14ac:dyDescent="0.25">
      <c r="O210" s="3">
        <v>4.8500000000000001E-2</v>
      </c>
      <c r="P210" s="3">
        <v>-4.0000000000000001E-3</v>
      </c>
      <c r="Q210" s="3">
        <v>3.5499999999999997E-2</v>
      </c>
      <c r="R210" s="3">
        <v>-5.0000000000000001E-3</v>
      </c>
      <c r="S210" s="3">
        <v>29.4</v>
      </c>
      <c r="T210" s="3">
        <v>-2.9999999999999997E-4</v>
      </c>
      <c r="U210" s="3">
        <v>-1E-3</v>
      </c>
      <c r="V210" s="3">
        <v>1.0200000000000001E-2</v>
      </c>
      <c r="W210" s="3">
        <v>1.4E-2</v>
      </c>
      <c r="X210" s="3">
        <v>2.0430000000000001</v>
      </c>
      <c r="Y210" s="3">
        <v>1.54E-2</v>
      </c>
      <c r="Z210" s="3">
        <v>8.2929999999999993</v>
      </c>
      <c r="AA210" s="3">
        <v>-1E-3</v>
      </c>
      <c r="AB210" s="3">
        <v>19.190000000000001</v>
      </c>
      <c r="AC210" s="3"/>
      <c r="AD210" s="3">
        <v>1E-3</v>
      </c>
      <c r="AE210" s="3"/>
      <c r="AF210" s="3"/>
      <c r="AG210" s="3">
        <v>-2E-3</v>
      </c>
      <c r="AH210" s="3"/>
      <c r="AI210" s="3">
        <v>0.221</v>
      </c>
      <c r="AJ210" s="3">
        <v>-3.0000000000000001E-3</v>
      </c>
      <c r="AK210" s="3">
        <v>2.9140000000000001</v>
      </c>
      <c r="AL210" s="3">
        <v>-1E-3</v>
      </c>
      <c r="AM210" s="3">
        <v>0.1913</v>
      </c>
      <c r="AN210" s="3">
        <v>18.8</v>
      </c>
      <c r="AO210" s="3"/>
      <c r="AP210" s="3"/>
      <c r="AQ210" s="3"/>
      <c r="AR210" s="3">
        <v>-1E-3</v>
      </c>
      <c r="AS210" s="3">
        <v>2.4E-2</v>
      </c>
    </row>
    <row r="211" spans="15:45" x14ac:dyDescent="0.25"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>
        <v>-0.03</v>
      </c>
      <c r="AD211" s="3"/>
      <c r="AE211" s="3">
        <v>-0.01</v>
      </c>
      <c r="AF211" s="3">
        <v>0.99299999999999999</v>
      </c>
      <c r="AG211" s="3"/>
      <c r="AH211" s="3">
        <v>0.14499999999999999</v>
      </c>
      <c r="AI211" s="3"/>
      <c r="AJ211" s="3"/>
      <c r="AK211" s="3"/>
      <c r="AL211" s="3"/>
      <c r="AM211" s="3"/>
      <c r="AN211" s="3"/>
      <c r="AO211" s="3">
        <v>64.7</v>
      </c>
      <c r="AP211" s="3"/>
      <c r="AQ211" s="3"/>
      <c r="AR211" s="3"/>
      <c r="AS211" s="3"/>
    </row>
    <row r="212" spans="15:45" x14ac:dyDescent="0.25"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>
        <v>1.1879999999999999</v>
      </c>
      <c r="AR212" s="3"/>
      <c r="AS212" s="3"/>
    </row>
    <row r="213" spans="15:45" x14ac:dyDescent="0.25">
      <c r="O213" s="3">
        <v>2.9000000000000001E-2</v>
      </c>
      <c r="P213" s="3">
        <v>-4.0000000000000001E-3</v>
      </c>
      <c r="Q213" s="3">
        <v>3.5999999999999997E-2</v>
      </c>
      <c r="R213" s="3">
        <v>-5.0000000000000001E-3</v>
      </c>
      <c r="S213" s="3">
        <v>30.09</v>
      </c>
      <c r="T213" s="3">
        <v>-2.9999999999999997E-4</v>
      </c>
      <c r="U213" s="3">
        <v>-1E-3</v>
      </c>
      <c r="V213" s="3">
        <v>9.1999999999999998E-3</v>
      </c>
      <c r="W213" s="3">
        <v>1.2999999999999999E-2</v>
      </c>
      <c r="X213" s="3">
        <v>2.024</v>
      </c>
      <c r="Y213" s="3">
        <v>1.44E-2</v>
      </c>
      <c r="Z213" s="3">
        <v>9.19</v>
      </c>
      <c r="AA213" s="3">
        <v>-1E-3</v>
      </c>
      <c r="AB213" s="3">
        <v>20.8</v>
      </c>
      <c r="AC213" s="3"/>
      <c r="AD213" s="3">
        <v>1.2999999999999999E-3</v>
      </c>
      <c r="AE213" s="3"/>
      <c r="AF213" s="3"/>
      <c r="AG213" s="3">
        <v>-2E-3</v>
      </c>
      <c r="AH213" s="3"/>
      <c r="AI213" s="3">
        <v>0.2261</v>
      </c>
      <c r="AJ213" s="3">
        <v>-3.0000000000000001E-3</v>
      </c>
      <c r="AK213" s="3">
        <v>2.7669999999999999</v>
      </c>
      <c r="AL213" s="3">
        <v>-1E-3</v>
      </c>
      <c r="AM213" s="3">
        <v>0.20549999999999999</v>
      </c>
      <c r="AN213" s="3">
        <v>20.63</v>
      </c>
      <c r="AO213" s="3"/>
      <c r="AP213" s="3"/>
      <c r="AQ213" s="3"/>
      <c r="AR213" s="3">
        <v>-1E-3</v>
      </c>
      <c r="AS213" s="3">
        <v>2.6499999999999999E-2</v>
      </c>
    </row>
    <row r="214" spans="15:45" x14ac:dyDescent="0.25"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>
        <v>-0.03</v>
      </c>
      <c r="AD214" s="3"/>
      <c r="AE214" s="3">
        <v>1.2999999999999999E-2</v>
      </c>
      <c r="AF214" s="3">
        <v>0.92400000000000004</v>
      </c>
      <c r="AG214" s="3"/>
      <c r="AH214" s="3">
        <v>0.152</v>
      </c>
      <c r="AI214" s="3"/>
      <c r="AJ214" s="3"/>
      <c r="AK214" s="3"/>
      <c r="AL214" s="3"/>
      <c r="AM214" s="3"/>
      <c r="AN214" s="3"/>
      <c r="AO214" s="3">
        <v>67.91</v>
      </c>
      <c r="AP214" s="3"/>
      <c r="AQ214" s="3"/>
      <c r="AR214" s="3"/>
      <c r="AS214" s="3"/>
    </row>
    <row r="215" spans="15:45" x14ac:dyDescent="0.25"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>
        <v>1.2689999999999999</v>
      </c>
      <c r="AR215" s="3"/>
      <c r="AS215" s="3"/>
    </row>
    <row r="216" spans="15:45" x14ac:dyDescent="0.25">
      <c r="O216" s="12">
        <v>1.4800000000000001E-2</v>
      </c>
      <c r="P216" s="12">
        <v>-4.0000000000000001E-3</v>
      </c>
      <c r="Q216" s="12">
        <v>3.3799999999999997E-2</v>
      </c>
      <c r="R216" s="12">
        <v>-5.0000000000000001E-3</v>
      </c>
      <c r="S216" s="12">
        <v>26.74</v>
      </c>
      <c r="T216" s="12">
        <v>-2.9999999999999997E-4</v>
      </c>
      <c r="U216" s="12">
        <v>-1E-3</v>
      </c>
      <c r="V216" s="12">
        <v>0.01</v>
      </c>
      <c r="W216" s="12">
        <v>3.5900000000000001E-2</v>
      </c>
      <c r="X216" s="12">
        <v>1.8220000000000001</v>
      </c>
      <c r="Y216" s="12">
        <v>1.3299999999999999E-2</v>
      </c>
      <c r="Z216" s="12">
        <v>8.2550000000000008</v>
      </c>
      <c r="AA216" s="12">
        <v>-1E-3</v>
      </c>
      <c r="AB216" s="12">
        <v>19.07</v>
      </c>
      <c r="AC216" s="12"/>
      <c r="AD216" s="12">
        <v>1E-3</v>
      </c>
      <c r="AE216" s="12"/>
      <c r="AF216" s="12"/>
      <c r="AG216" s="12">
        <v>-2E-3</v>
      </c>
      <c r="AH216" s="12"/>
      <c r="AI216" s="12">
        <v>0.25879999999999997</v>
      </c>
      <c r="AJ216" s="12">
        <v>-3.0000000000000001E-3</v>
      </c>
      <c r="AK216" s="12">
        <v>2.722</v>
      </c>
      <c r="AL216" s="12">
        <v>-1E-3</v>
      </c>
      <c r="AM216" s="12">
        <v>0.1835</v>
      </c>
      <c r="AN216" s="12">
        <v>19.28</v>
      </c>
      <c r="AO216" s="12"/>
      <c r="AP216" s="12"/>
      <c r="AQ216" s="12"/>
      <c r="AR216" s="12">
        <v>-1E-3</v>
      </c>
      <c r="AS216" s="12">
        <v>3.2399999999999998E-2</v>
      </c>
    </row>
    <row r="217" spans="15:45" x14ac:dyDescent="0.25"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>
        <v>-0.03</v>
      </c>
      <c r="AD217" s="12"/>
      <c r="AE217" s="12">
        <v>-0.01</v>
      </c>
      <c r="AF217" s="12">
        <v>0.69899999999999995</v>
      </c>
      <c r="AG217" s="12"/>
      <c r="AH217" s="12">
        <v>0.255</v>
      </c>
      <c r="AI217" s="12"/>
      <c r="AJ217" s="12"/>
      <c r="AK217" s="12"/>
      <c r="AL217" s="12"/>
      <c r="AM217" s="12"/>
      <c r="AN217" s="12"/>
      <c r="AO217" s="12">
        <v>61.39</v>
      </c>
      <c r="AP217" s="12"/>
      <c r="AQ217" s="12"/>
      <c r="AR217" s="12"/>
      <c r="AS217" s="12"/>
    </row>
    <row r="218" spans="15:45" x14ac:dyDescent="0.25"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>
        <v>1.089</v>
      </c>
      <c r="AR218" s="12"/>
      <c r="AS218" s="12"/>
    </row>
    <row r="219" spans="15:45" x14ac:dyDescent="0.25">
      <c r="O219" s="12">
        <v>2.2800000000000001E-2</v>
      </c>
      <c r="P219" s="12">
        <v>-4.0000000000000001E-3</v>
      </c>
      <c r="Q219" s="12">
        <v>3.2800000000000003E-2</v>
      </c>
      <c r="R219" s="12">
        <v>-5.0000000000000001E-3</v>
      </c>
      <c r="S219" s="12">
        <v>26.65</v>
      </c>
      <c r="T219" s="12">
        <v>-2.9999999999999997E-4</v>
      </c>
      <c r="U219" s="12">
        <v>-1E-3</v>
      </c>
      <c r="V219" s="12">
        <v>9.4000000000000004E-3</v>
      </c>
      <c r="W219" s="12">
        <v>1.4999999999999999E-2</v>
      </c>
      <c r="X219" s="12">
        <v>1.716</v>
      </c>
      <c r="Y219" s="12">
        <v>7.1999999999999998E-3</v>
      </c>
      <c r="Z219" s="12">
        <v>7.2960000000000003</v>
      </c>
      <c r="AA219" s="12">
        <v>-1E-3</v>
      </c>
      <c r="AB219" s="12">
        <v>20.170000000000002</v>
      </c>
      <c r="AC219" s="12"/>
      <c r="AD219" s="12">
        <v>1E-3</v>
      </c>
      <c r="AE219" s="12"/>
      <c r="AF219" s="12"/>
      <c r="AG219" s="12">
        <v>-2E-3</v>
      </c>
      <c r="AH219" s="12"/>
      <c r="AI219" s="12">
        <v>0.2351</v>
      </c>
      <c r="AJ219" s="12">
        <v>-3.0000000000000001E-3</v>
      </c>
      <c r="AK219" s="12">
        <v>2.726</v>
      </c>
      <c r="AL219" s="12">
        <v>-1E-3</v>
      </c>
      <c r="AM219" s="12">
        <v>0.16889999999999999</v>
      </c>
      <c r="AN219" s="12">
        <v>18.27</v>
      </c>
      <c r="AO219" s="12"/>
      <c r="AP219" s="12"/>
      <c r="AQ219" s="12"/>
      <c r="AR219" s="12">
        <v>-1E-3</v>
      </c>
      <c r="AS219" s="12">
        <v>2.2800000000000001E-2</v>
      </c>
    </row>
    <row r="220" spans="15:45" x14ac:dyDescent="0.25"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>
        <v>-0.03</v>
      </c>
      <c r="AD220" s="12"/>
      <c r="AE220" s="12">
        <v>-0.01</v>
      </c>
      <c r="AF220" s="12">
        <v>0.63</v>
      </c>
      <c r="AG220" s="12"/>
      <c r="AH220" s="12">
        <v>0.17799999999999999</v>
      </c>
      <c r="AI220" s="12"/>
      <c r="AJ220" s="12"/>
      <c r="AK220" s="12"/>
      <c r="AL220" s="12"/>
      <c r="AM220" s="12"/>
      <c r="AN220" s="12"/>
      <c r="AO220" s="12">
        <v>56.88</v>
      </c>
      <c r="AP220" s="12"/>
      <c r="AQ220" s="12"/>
      <c r="AR220" s="12"/>
      <c r="AS220" s="12"/>
    </row>
    <row r="221" spans="15:45" x14ac:dyDescent="0.25"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>
        <v>2.0219999999999998</v>
      </c>
      <c r="AR221" s="12"/>
      <c r="AS221" s="12"/>
    </row>
    <row r="222" spans="15:45" x14ac:dyDescent="0.25">
      <c r="O222" s="12">
        <v>5.1000000000000004E-3</v>
      </c>
      <c r="P222" s="12">
        <v>-4.0000000000000001E-3</v>
      </c>
      <c r="Q222" s="12">
        <v>3.1600000000000003E-2</v>
      </c>
      <c r="R222" s="12">
        <v>-5.0000000000000001E-3</v>
      </c>
      <c r="S222" s="12">
        <v>25.74</v>
      </c>
      <c r="T222" s="12">
        <v>-2.9999999999999997E-4</v>
      </c>
      <c r="U222" s="12">
        <v>-1E-3</v>
      </c>
      <c r="V222" s="12">
        <v>1.1299999999999999E-2</v>
      </c>
      <c r="W222" s="12">
        <v>2.3800000000000002E-2</v>
      </c>
      <c r="X222" s="12">
        <v>1.792</v>
      </c>
      <c r="Y222" s="12">
        <v>1.47E-2</v>
      </c>
      <c r="Z222" s="12">
        <v>6.6459999999999999</v>
      </c>
      <c r="AA222" s="12">
        <v>-1E-3</v>
      </c>
      <c r="AB222" s="12">
        <v>17.72</v>
      </c>
      <c r="AC222" s="12"/>
      <c r="AD222" s="12">
        <v>-1E-3</v>
      </c>
      <c r="AE222" s="12"/>
      <c r="AF222" s="12"/>
      <c r="AG222" s="12">
        <v>-2E-3</v>
      </c>
      <c r="AH222" s="12"/>
      <c r="AI222" s="12">
        <v>0.216</v>
      </c>
      <c r="AJ222" s="12">
        <v>-3.0000000000000001E-3</v>
      </c>
      <c r="AK222" s="12">
        <v>2.6440000000000001</v>
      </c>
      <c r="AL222" s="12">
        <v>-1E-3</v>
      </c>
      <c r="AM222" s="12">
        <v>0.16220000000000001</v>
      </c>
      <c r="AN222" s="12">
        <v>16.940000000000001</v>
      </c>
      <c r="AO222" s="12"/>
      <c r="AP222" s="12"/>
      <c r="AQ222" s="12"/>
      <c r="AR222" s="12">
        <v>-1E-3</v>
      </c>
      <c r="AS222" s="12">
        <v>1.5900000000000001E-2</v>
      </c>
    </row>
    <row r="223" spans="15:45" x14ac:dyDescent="0.25"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>
        <v>-0.03</v>
      </c>
      <c r="AD223" s="12"/>
      <c r="AE223" s="12">
        <v>1.7000000000000001E-2</v>
      </c>
      <c r="AF223" s="12">
        <v>4.7E-2</v>
      </c>
      <c r="AG223" s="12"/>
      <c r="AH223" s="12">
        <v>0.16900000000000001</v>
      </c>
      <c r="AI223" s="12"/>
      <c r="AJ223" s="12"/>
      <c r="AK223" s="12"/>
      <c r="AL223" s="12"/>
      <c r="AM223" s="12"/>
      <c r="AN223" s="12"/>
      <c r="AO223" s="12">
        <v>60.51</v>
      </c>
      <c r="AP223" s="12"/>
      <c r="AQ223" s="12"/>
      <c r="AR223" s="12"/>
      <c r="AS223" s="12"/>
    </row>
    <row r="224" spans="15:45" x14ac:dyDescent="0.25"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>
        <v>0.89700000000000002</v>
      </c>
      <c r="AQ224" s="12">
        <v>2.4340000000000002</v>
      </c>
      <c r="AR224" s="12"/>
      <c r="AS224" s="12"/>
    </row>
    <row r="225" spans="15:45" x14ac:dyDescent="0.25">
      <c r="O225" s="12">
        <v>4.19E-2</v>
      </c>
      <c r="P225" s="12">
        <v>-4.0000000000000001E-3</v>
      </c>
      <c r="Q225" s="12">
        <v>3.1E-2</v>
      </c>
      <c r="R225" s="12">
        <v>-5.0000000000000001E-3</v>
      </c>
      <c r="S225" s="12">
        <v>26.19</v>
      </c>
      <c r="T225" s="12">
        <v>-2.9999999999999997E-4</v>
      </c>
      <c r="U225" s="12">
        <v>-1E-3</v>
      </c>
      <c r="V225" s="12">
        <v>6.0000000000000001E-3</v>
      </c>
      <c r="W225" s="12">
        <v>1.2200000000000001E-2</v>
      </c>
      <c r="X225" s="12">
        <v>1.855</v>
      </c>
      <c r="Y225" s="12">
        <v>1.67E-2</v>
      </c>
      <c r="Z225" s="12">
        <v>6.8970000000000002</v>
      </c>
      <c r="AA225" s="12">
        <v>-1E-3</v>
      </c>
      <c r="AB225" s="12">
        <v>16.829999999999998</v>
      </c>
      <c r="AC225" s="12"/>
      <c r="AD225" s="12">
        <v>1.1000000000000001E-3</v>
      </c>
      <c r="AE225" s="12"/>
      <c r="AF225" s="12"/>
      <c r="AG225" s="12">
        <v>-2E-3</v>
      </c>
      <c r="AH225" s="12"/>
      <c r="AI225" s="12">
        <v>0.2545</v>
      </c>
      <c r="AJ225" s="12">
        <v>-3.0000000000000001E-3</v>
      </c>
      <c r="AK225" s="12">
        <v>2.6440000000000001</v>
      </c>
      <c r="AL225" s="12">
        <v>-1E-3</v>
      </c>
      <c r="AM225" s="12">
        <v>0.16209999999999999</v>
      </c>
      <c r="AN225" s="12">
        <v>17.57</v>
      </c>
      <c r="AO225" s="12"/>
      <c r="AP225" s="12"/>
      <c r="AQ225" s="12"/>
      <c r="AR225" s="12">
        <v>-1E-3</v>
      </c>
      <c r="AS225" s="12">
        <v>2.1499999999999998E-2</v>
      </c>
    </row>
    <row r="226" spans="15:45" x14ac:dyDescent="0.25"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>
        <v>-0.03</v>
      </c>
      <c r="AD226" s="12"/>
      <c r="AE226" s="12">
        <v>-0.01</v>
      </c>
      <c r="AF226" s="12">
        <v>0.67600000000000005</v>
      </c>
      <c r="AG226" s="12"/>
      <c r="AH226" s="12">
        <v>0.17199999999999999</v>
      </c>
      <c r="AI226" s="12"/>
      <c r="AJ226" s="12"/>
      <c r="AK226" s="12"/>
      <c r="AL226" s="12"/>
      <c r="AM226" s="12"/>
      <c r="AN226" s="12"/>
      <c r="AO226" s="12">
        <v>58.43</v>
      </c>
      <c r="AP226" s="12"/>
      <c r="AQ226" s="12"/>
      <c r="AR226" s="12"/>
      <c r="AS226" s="12"/>
    </row>
    <row r="227" spans="15:45" x14ac:dyDescent="0.25"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>
        <v>0.79300000000000004</v>
      </c>
      <c r="AQ227" s="12">
        <v>1.214</v>
      </c>
      <c r="AR227" s="12"/>
      <c r="AS227" s="12"/>
    </row>
    <row r="228" spans="15:45" x14ac:dyDescent="0.25">
      <c r="O228" s="12">
        <v>3.5299999999999998E-2</v>
      </c>
      <c r="P228" s="12">
        <v>-4.0000000000000001E-3</v>
      </c>
      <c r="Q228" s="12">
        <v>3.2599999999999997E-2</v>
      </c>
      <c r="R228" s="12">
        <v>-5.0000000000000001E-3</v>
      </c>
      <c r="S228" s="12">
        <v>28.18</v>
      </c>
      <c r="T228" s="12">
        <v>-2.9999999999999997E-4</v>
      </c>
      <c r="U228" s="12">
        <v>-1E-3</v>
      </c>
      <c r="V228" s="12">
        <v>7.4999999999999997E-3</v>
      </c>
      <c r="W228" s="12">
        <v>1.52E-2</v>
      </c>
      <c r="X228" s="12">
        <v>1.74</v>
      </c>
      <c r="Y228" s="12">
        <v>1.3899999999999999E-2</v>
      </c>
      <c r="Z228" s="12">
        <v>7.2060000000000004</v>
      </c>
      <c r="AA228" s="12">
        <v>-1E-3</v>
      </c>
      <c r="AB228" s="12">
        <v>17.670000000000002</v>
      </c>
      <c r="AC228" s="12"/>
      <c r="AD228" s="12">
        <v>-1E-3</v>
      </c>
      <c r="AE228" s="12"/>
      <c r="AF228" s="12"/>
      <c r="AG228" s="12">
        <v>-2E-3</v>
      </c>
      <c r="AH228" s="12"/>
      <c r="AI228" s="12">
        <v>0.2319</v>
      </c>
      <c r="AJ228" s="12">
        <v>-3.0000000000000001E-3</v>
      </c>
      <c r="AK228" s="12">
        <v>2.5550000000000002</v>
      </c>
      <c r="AL228" s="12">
        <v>-1E-3</v>
      </c>
      <c r="AM228" s="12">
        <v>0.16450000000000001</v>
      </c>
      <c r="AN228" s="12">
        <v>18.05</v>
      </c>
      <c r="AO228" s="12"/>
      <c r="AP228" s="12"/>
      <c r="AQ228" s="12"/>
      <c r="AR228" s="12">
        <v>-1E-3</v>
      </c>
      <c r="AS228" s="12">
        <v>2.1999999999999999E-2</v>
      </c>
    </row>
    <row r="229" spans="15:45" x14ac:dyDescent="0.25"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>
        <v>-0.03</v>
      </c>
      <c r="AD229" s="12"/>
      <c r="AE229" s="12">
        <v>-0.01</v>
      </c>
      <c r="AF229" s="12">
        <v>0.73899999999999999</v>
      </c>
      <c r="AG229" s="12"/>
      <c r="AH229" s="12">
        <v>0.18099999999999999</v>
      </c>
      <c r="AI229" s="12"/>
      <c r="AJ229" s="12"/>
      <c r="AK229" s="12"/>
      <c r="AL229" s="12"/>
      <c r="AM229" s="12"/>
      <c r="AN229" s="12"/>
      <c r="AO229" s="12">
        <v>60.91</v>
      </c>
      <c r="AP229" s="12"/>
      <c r="AQ229" s="12"/>
      <c r="AR229" s="12"/>
      <c r="AS229" s="12"/>
    </row>
    <row r="230" spans="15:45" x14ac:dyDescent="0.25"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>
        <v>0.84</v>
      </c>
      <c r="AQ230" s="12">
        <v>1.1359999999999999</v>
      </c>
      <c r="AR230" s="12"/>
      <c r="AS230" s="12"/>
    </row>
    <row r="231" spans="15:45" x14ac:dyDescent="0.25">
      <c r="O231" s="12">
        <v>4.0399999999999998E-2</v>
      </c>
      <c r="P231" s="12">
        <v>5.1999999999999998E-3</v>
      </c>
      <c r="Q231" s="12">
        <v>3.3399999999999999E-2</v>
      </c>
      <c r="R231" s="12">
        <v>-5.0000000000000001E-3</v>
      </c>
      <c r="S231" s="12">
        <v>28.15</v>
      </c>
      <c r="T231" s="12">
        <v>-2.9999999999999997E-4</v>
      </c>
      <c r="U231" s="12">
        <v>-1E-3</v>
      </c>
      <c r="V231" s="12">
        <v>6.4000000000000003E-3</v>
      </c>
      <c r="W231" s="12">
        <v>1.26E-2</v>
      </c>
      <c r="X231" s="12">
        <v>1.9390000000000001</v>
      </c>
      <c r="Y231" s="12">
        <v>-5.0000000000000001E-3</v>
      </c>
      <c r="Z231" s="12">
        <v>7.7960000000000003</v>
      </c>
      <c r="AA231" s="12">
        <v>1.1999999999999999E-3</v>
      </c>
      <c r="AB231" s="12">
        <v>18.3</v>
      </c>
      <c r="AC231" s="12"/>
      <c r="AD231" s="12">
        <v>1E-3</v>
      </c>
      <c r="AE231" s="12"/>
      <c r="AF231" s="12"/>
      <c r="AG231" s="12">
        <v>-2E-3</v>
      </c>
      <c r="AH231" s="12"/>
      <c r="AI231" s="12">
        <v>0.2213</v>
      </c>
      <c r="AJ231" s="12">
        <v>-3.0000000000000001E-3</v>
      </c>
      <c r="AK231" s="12">
        <v>2.5350000000000001</v>
      </c>
      <c r="AL231" s="12">
        <v>-1E-3</v>
      </c>
      <c r="AM231" s="12">
        <v>0.17100000000000001</v>
      </c>
      <c r="AN231" s="12">
        <v>17.7</v>
      </c>
      <c r="AO231" s="12"/>
      <c r="AP231" s="12"/>
      <c r="AQ231" s="12"/>
      <c r="AR231" s="12">
        <v>-1E-3</v>
      </c>
      <c r="AS231" s="12">
        <v>2.2499999999999999E-2</v>
      </c>
    </row>
    <row r="232" spans="15:45" x14ac:dyDescent="0.25"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>
        <v>-0.03</v>
      </c>
      <c r="AD232" s="12"/>
      <c r="AE232" s="12">
        <v>-0.01</v>
      </c>
      <c r="AF232" s="12">
        <v>0.69199999999999995</v>
      </c>
      <c r="AG232" s="12"/>
      <c r="AH232" s="12">
        <v>0.20499999999999999</v>
      </c>
      <c r="AI232" s="12"/>
      <c r="AJ232" s="12"/>
      <c r="AK232" s="12"/>
      <c r="AL232" s="12"/>
      <c r="AM232" s="12"/>
      <c r="AN232" s="12"/>
      <c r="AO232" s="12">
        <v>67.930000000000007</v>
      </c>
      <c r="AP232" s="12"/>
      <c r="AQ232" s="12"/>
      <c r="AR232" s="12"/>
      <c r="AS232" s="12"/>
    </row>
    <row r="233" spans="15:45" x14ac:dyDescent="0.25"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>
        <v>0.78100000000000003</v>
      </c>
      <c r="AQ233" s="12">
        <v>0.91600000000000004</v>
      </c>
      <c r="AR233" s="12"/>
      <c r="AS233" s="12"/>
    </row>
    <row r="234" spans="15:45" x14ac:dyDescent="0.25"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>
        <v>-0.03</v>
      </c>
      <c r="AD234" s="12"/>
      <c r="AE234" s="12">
        <v>-0.01</v>
      </c>
      <c r="AF234" s="12">
        <v>0.57899999999999996</v>
      </c>
      <c r="AG234" s="12"/>
      <c r="AH234" s="12">
        <v>0.17100000000000001</v>
      </c>
      <c r="AI234" s="12"/>
      <c r="AJ234" s="12"/>
      <c r="AK234" s="12"/>
      <c r="AL234" s="12"/>
      <c r="AM234" s="12"/>
      <c r="AN234" s="12"/>
      <c r="AO234" s="12">
        <v>63.77</v>
      </c>
      <c r="AP234" s="12"/>
      <c r="AQ234" s="12"/>
      <c r="AR234" s="12"/>
      <c r="AS234" s="12"/>
    </row>
    <row r="235" spans="15:45" x14ac:dyDescent="0.25"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>
        <v>0.95399999999999996</v>
      </c>
      <c r="AQ235" s="12">
        <v>1.0329999999999999</v>
      </c>
      <c r="AR235" s="12"/>
      <c r="AS235" s="12"/>
    </row>
    <row r="236" spans="15:45" x14ac:dyDescent="0.25"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>
        <v>-0.03</v>
      </c>
      <c r="AD236" s="12"/>
      <c r="AE236" s="12">
        <v>-0.01</v>
      </c>
      <c r="AF236" s="12">
        <v>0.48499999999999999</v>
      </c>
      <c r="AG236" s="12"/>
      <c r="AH236" s="12">
        <v>0.32900000000000001</v>
      </c>
      <c r="AI236" s="12"/>
      <c r="AJ236" s="12"/>
      <c r="AK236" s="12"/>
      <c r="AL236" s="12"/>
      <c r="AM236" s="12"/>
      <c r="AN236" s="12"/>
      <c r="AO236" s="12">
        <v>68.239999999999995</v>
      </c>
      <c r="AP236" s="12"/>
      <c r="AQ236" s="12"/>
      <c r="AR236" s="12"/>
      <c r="AS236" s="12"/>
    </row>
    <row r="237" spans="15:45" x14ac:dyDescent="0.25"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>
        <v>0.53500000000000003</v>
      </c>
      <c r="AQ237" s="12">
        <v>0.75800000000000001</v>
      </c>
      <c r="AR237" s="12"/>
      <c r="AS237" s="12"/>
    </row>
    <row r="238" spans="15:45" x14ac:dyDescent="0.25"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>
        <v>4.5999999999999999E-2</v>
      </c>
      <c r="AD238" s="12"/>
      <c r="AE238" s="12">
        <v>-0.01</v>
      </c>
      <c r="AF238" s="12">
        <v>0.78400000000000003</v>
      </c>
      <c r="AG238" s="12"/>
      <c r="AH238" s="12">
        <v>0.253</v>
      </c>
      <c r="AI238" s="12"/>
      <c r="AJ238" s="12"/>
      <c r="AK238" s="12"/>
      <c r="AL238" s="12"/>
      <c r="AM238" s="12"/>
      <c r="AN238" s="12"/>
      <c r="AO238" s="12">
        <v>70.03</v>
      </c>
      <c r="AP238" s="12"/>
      <c r="AQ238" s="12"/>
      <c r="AR238" s="12"/>
      <c r="AS238" s="12"/>
    </row>
    <row r="239" spans="15:45" x14ac:dyDescent="0.25"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>
        <v>0.84299999999999997</v>
      </c>
      <c r="AQ239" s="12">
        <v>0.878</v>
      </c>
      <c r="AR239" s="12"/>
      <c r="AS239" s="12"/>
    </row>
    <row r="240" spans="15:45" x14ac:dyDescent="0.25"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>
        <v>3.6999999999999998E-2</v>
      </c>
      <c r="AD240" s="12"/>
      <c r="AE240" s="12">
        <v>-0.01</v>
      </c>
      <c r="AF240" s="12">
        <v>0.78500000000000003</v>
      </c>
      <c r="AG240" s="12"/>
      <c r="AH240" s="12">
        <v>0.11799999999999999</v>
      </c>
      <c r="AI240" s="12"/>
      <c r="AJ240" s="12"/>
      <c r="AK240" s="12"/>
      <c r="AL240" s="12"/>
      <c r="AM240" s="12"/>
      <c r="AN240" s="12"/>
      <c r="AO240" s="12">
        <v>69.849999999999994</v>
      </c>
      <c r="AP240" s="12"/>
      <c r="AQ240" s="12"/>
      <c r="AR240" s="12"/>
      <c r="AS240" s="12"/>
    </row>
    <row r="241" spans="15:45" x14ac:dyDescent="0.25"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>
        <v>0.85399999999999998</v>
      </c>
      <c r="AQ241" s="12">
        <v>0.88</v>
      </c>
      <c r="AR241" s="12"/>
      <c r="AS241" s="12"/>
    </row>
    <row r="242" spans="15:45" x14ac:dyDescent="0.25"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>
        <v>-0.03</v>
      </c>
      <c r="AD242" s="12"/>
      <c r="AE242" s="12">
        <v>-0.01</v>
      </c>
      <c r="AF242" s="12">
        <v>0.88400000000000001</v>
      </c>
      <c r="AG242" s="12"/>
      <c r="AH242" s="12">
        <v>0.24299999999999999</v>
      </c>
      <c r="AI242" s="12"/>
      <c r="AJ242" s="12"/>
      <c r="AK242" s="12"/>
      <c r="AL242" s="12"/>
      <c r="AM242" s="12"/>
      <c r="AN242" s="12"/>
      <c r="AO242" s="12">
        <v>82.03</v>
      </c>
      <c r="AP242" s="12"/>
      <c r="AQ242" s="12"/>
      <c r="AR242" s="12"/>
      <c r="AS242" s="12"/>
    </row>
    <row r="243" spans="15:45" x14ac:dyDescent="0.25"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>
        <v>0.95599999999999996</v>
      </c>
      <c r="AQ243" s="12">
        <v>0.89600000000000002</v>
      </c>
      <c r="AR243" s="12"/>
      <c r="AS243" s="12"/>
    </row>
    <row r="244" spans="15:45" x14ac:dyDescent="0.25"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>
        <v>-0.03</v>
      </c>
      <c r="AD244" s="12"/>
      <c r="AE244" s="12">
        <v>-0.01</v>
      </c>
      <c r="AF244" s="12">
        <v>1.107</v>
      </c>
      <c r="AG244" s="12"/>
      <c r="AH244" s="12">
        <v>0.26100000000000001</v>
      </c>
      <c r="AI244" s="12"/>
      <c r="AJ244" s="12"/>
      <c r="AK244" s="12"/>
      <c r="AL244" s="12"/>
      <c r="AM244" s="12"/>
      <c r="AN244" s="12"/>
      <c r="AO244" s="12">
        <v>91.86</v>
      </c>
      <c r="AP244" s="12"/>
      <c r="AQ244" s="12"/>
      <c r="AR244" s="12"/>
      <c r="AS244" s="12"/>
    </row>
    <row r="245" spans="15:45" x14ac:dyDescent="0.25"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>
        <v>1.18</v>
      </c>
      <c r="AQ245" s="12">
        <v>1.3109999999999999</v>
      </c>
      <c r="AR245" s="12"/>
      <c r="AS245" s="12"/>
    </row>
    <row r="246" spans="15:45" x14ac:dyDescent="0.25"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>
        <v>-0.03</v>
      </c>
      <c r="AD246" s="12"/>
      <c r="AE246" s="12">
        <v>1.0999999999999999E-2</v>
      </c>
      <c r="AF246" s="12">
        <v>1.1220000000000001</v>
      </c>
      <c r="AG246" s="12"/>
      <c r="AH246" s="12">
        <v>0.217</v>
      </c>
      <c r="AI246" s="12"/>
      <c r="AJ246" s="12"/>
      <c r="AK246" s="12"/>
      <c r="AL246" s="12"/>
      <c r="AM246" s="12"/>
      <c r="AN246" s="12"/>
      <c r="AO246" s="12">
        <v>88.23</v>
      </c>
      <c r="AP246" s="12"/>
      <c r="AQ246" s="12"/>
      <c r="AR246" s="12"/>
      <c r="AS246" s="12"/>
    </row>
    <row r="247" spans="15:45" x14ac:dyDescent="0.25"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>
        <v>1.1639999999999999</v>
      </c>
      <c r="AQ247" s="12">
        <v>0.95599999999999996</v>
      </c>
      <c r="AR247" s="12"/>
      <c r="AS247" s="12"/>
    </row>
    <row r="248" spans="15:45" x14ac:dyDescent="0.25"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>
        <v>-0.03</v>
      </c>
      <c r="AD248" s="12"/>
      <c r="AE248" s="12">
        <v>1.4E-2</v>
      </c>
      <c r="AF248" s="12">
        <v>0.97299999999999998</v>
      </c>
      <c r="AG248" s="12"/>
      <c r="AH248" s="12">
        <v>0.222</v>
      </c>
      <c r="AI248" s="12"/>
      <c r="AJ248" s="12"/>
      <c r="AK248" s="12"/>
      <c r="AL248" s="12"/>
      <c r="AM248" s="12"/>
      <c r="AN248" s="12"/>
      <c r="AO248" s="12">
        <v>85.82</v>
      </c>
      <c r="AP248" s="12"/>
      <c r="AQ248" s="12"/>
      <c r="AR248" s="12"/>
      <c r="AS248" s="12"/>
    </row>
    <row r="249" spans="15:45" x14ac:dyDescent="0.25"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>
        <v>1.0940000000000001</v>
      </c>
      <c r="AQ249" s="12">
        <v>0.92600000000000005</v>
      </c>
      <c r="AR249" s="12"/>
      <c r="AS249" s="12"/>
    </row>
    <row r="250" spans="15:45" x14ac:dyDescent="0.25"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>
        <v>-0.03</v>
      </c>
      <c r="AD250" s="12"/>
      <c r="AE250" s="12">
        <v>-0.01</v>
      </c>
      <c r="AF250" s="12">
        <v>0.82</v>
      </c>
      <c r="AG250" s="12"/>
      <c r="AH250" s="12">
        <v>0.222</v>
      </c>
      <c r="AI250" s="12"/>
      <c r="AJ250" s="12"/>
      <c r="AK250" s="12"/>
      <c r="AL250" s="12"/>
      <c r="AM250" s="12"/>
      <c r="AN250" s="12"/>
      <c r="AO250" s="12">
        <v>92.34</v>
      </c>
      <c r="AP250" s="12"/>
      <c r="AQ250" s="12"/>
      <c r="AR250" s="12"/>
      <c r="AS250" s="12"/>
    </row>
    <row r="251" spans="15:45" x14ac:dyDescent="0.25"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>
        <v>0.84399999999999997</v>
      </c>
      <c r="AQ251" s="12">
        <v>0.871</v>
      </c>
      <c r="AR251" s="12"/>
      <c r="AS251" s="12"/>
    </row>
  </sheetData>
  <dataConsolidate/>
  <pageMargins left="0.7" right="0.7" top="0.75" bottom="0.75" header="0.3" footer="0.3"/>
  <pageSetup orientation="portrait" verticalDpi="597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"/>
  <sheetViews>
    <sheetView workbookViewId="0">
      <selection activeCell="J13" sqref="J13"/>
    </sheetView>
  </sheetViews>
  <sheetFormatPr defaultRowHeight="15" x14ac:dyDescent="0.25"/>
  <cols>
    <col min="1" max="1" width="4.7109375" style="13" bestFit="1" customWidth="1"/>
    <col min="2" max="2" width="1.5703125" style="14" customWidth="1"/>
    <col min="3" max="4" width="7.7109375" style="14" customWidth="1"/>
    <col min="5" max="5" width="1.5703125" style="14" customWidth="1"/>
    <col min="6" max="7" width="7.7109375" style="14" customWidth="1"/>
    <col min="8" max="8" width="1.5703125" style="14" customWidth="1"/>
    <col min="9" max="10" width="7.7109375" style="14" customWidth="1"/>
    <col min="11" max="11" width="1.5703125" style="14" customWidth="1"/>
    <col min="12" max="13" width="7.7109375" style="14" customWidth="1"/>
    <col min="14" max="15" width="1.5703125" style="14" customWidth="1"/>
    <col min="16" max="17" width="5" style="14" customWidth="1"/>
    <col min="18" max="18" width="1.5703125" style="14" customWidth="1"/>
    <col min="19" max="20" width="5" style="14" customWidth="1"/>
  </cols>
  <sheetData>
    <row r="1" spans="1:20" ht="15.75" x14ac:dyDescent="0.25">
      <c r="A1" s="27" t="s">
        <v>255</v>
      </c>
    </row>
    <row r="3" spans="1:20" x14ac:dyDescent="0.25">
      <c r="A3" s="16" t="s">
        <v>87</v>
      </c>
      <c r="B3" s="15"/>
      <c r="C3" s="25" t="s">
        <v>86</v>
      </c>
      <c r="D3" s="25"/>
      <c r="E3" s="15"/>
      <c r="F3" s="25" t="s">
        <v>88</v>
      </c>
      <c r="G3" s="25"/>
      <c r="H3" s="15"/>
      <c r="I3" s="25" t="s">
        <v>86</v>
      </c>
      <c r="J3" s="25"/>
      <c r="L3" s="25" t="s">
        <v>88</v>
      </c>
      <c r="M3" s="25"/>
      <c r="N3" s="17"/>
      <c r="O3" s="17"/>
      <c r="P3" s="26" t="s">
        <v>89</v>
      </c>
      <c r="Q3" s="26"/>
      <c r="R3" s="26"/>
      <c r="S3" s="26"/>
      <c r="T3" s="26"/>
    </row>
    <row r="4" spans="1:20" ht="15" customHeight="1" x14ac:dyDescent="0.25">
      <c r="K4" s="17"/>
      <c r="R4" s="15"/>
    </row>
    <row r="5" spans="1:20" x14ac:dyDescent="0.25">
      <c r="A5" s="13">
        <v>0</v>
      </c>
      <c r="C5" s="18">
        <v>2.2200000000000002</v>
      </c>
      <c r="D5" s="18">
        <v>2.16</v>
      </c>
      <c r="F5" s="18">
        <v>2.2200000000000002</v>
      </c>
      <c r="G5" s="18">
        <v>2.2000000000000002</v>
      </c>
      <c r="I5" s="18">
        <v>1.98</v>
      </c>
      <c r="J5" s="18">
        <v>1.98</v>
      </c>
      <c r="L5" s="18">
        <v>1.98</v>
      </c>
      <c r="M5" s="18">
        <v>1.98</v>
      </c>
      <c r="P5" s="18">
        <v>2.2400000000000002</v>
      </c>
      <c r="Q5" s="18">
        <v>2.2400000000000002</v>
      </c>
      <c r="S5" s="18">
        <v>2.13</v>
      </c>
      <c r="T5" s="18">
        <v>2.13</v>
      </c>
    </row>
    <row r="6" spans="1:20" x14ac:dyDescent="0.25">
      <c r="A6" s="13">
        <v>1</v>
      </c>
      <c r="B6" s="18"/>
      <c r="C6" s="18">
        <v>2.08</v>
      </c>
      <c r="D6" s="18">
        <v>2.0499999999999998</v>
      </c>
      <c r="E6" s="18"/>
      <c r="F6" s="18">
        <v>2.14</v>
      </c>
      <c r="G6" s="18">
        <v>2.09</v>
      </c>
      <c r="H6" s="18"/>
      <c r="I6" s="18">
        <v>1.91</v>
      </c>
      <c r="J6" s="18">
        <v>1.91</v>
      </c>
      <c r="L6" s="18">
        <v>1.92</v>
      </c>
      <c r="M6" s="18">
        <v>1.93</v>
      </c>
      <c r="O6" s="18"/>
      <c r="P6" s="18">
        <v>2.25</v>
      </c>
      <c r="Q6" s="18">
        <v>2.25</v>
      </c>
      <c r="R6" s="18"/>
      <c r="S6" s="18">
        <v>2.04</v>
      </c>
      <c r="T6" s="18">
        <v>2.04</v>
      </c>
    </row>
    <row r="7" spans="1:20" x14ac:dyDescent="0.25">
      <c r="A7" s="13">
        <v>2</v>
      </c>
      <c r="B7" s="18"/>
      <c r="C7" s="18">
        <v>2.09</v>
      </c>
      <c r="D7" s="18">
        <v>2.06</v>
      </c>
      <c r="E7" s="18"/>
      <c r="F7" s="18">
        <v>2.1800000000000002</v>
      </c>
      <c r="G7" s="18">
        <v>2.15</v>
      </c>
      <c r="H7" s="18"/>
      <c r="I7" s="18">
        <v>1.88</v>
      </c>
      <c r="J7" s="18">
        <v>1.88</v>
      </c>
      <c r="K7" s="18"/>
      <c r="L7" s="18">
        <v>1.99</v>
      </c>
      <c r="M7" s="18">
        <v>1.98</v>
      </c>
      <c r="N7" s="18"/>
      <c r="O7" s="18"/>
      <c r="P7" s="18">
        <v>2.1800000000000002</v>
      </c>
      <c r="Q7" s="18">
        <v>2.1800000000000002</v>
      </c>
      <c r="R7" s="18"/>
      <c r="S7" s="18">
        <v>1.97</v>
      </c>
      <c r="T7" s="18">
        <v>1.97</v>
      </c>
    </row>
    <row r="8" spans="1:20" x14ac:dyDescent="0.25">
      <c r="A8" s="13">
        <v>3</v>
      </c>
      <c r="B8" s="18"/>
      <c r="C8" s="18">
        <v>2.0299999999999998</v>
      </c>
      <c r="D8" s="18">
        <v>1.97</v>
      </c>
      <c r="E8" s="18"/>
      <c r="F8" s="18">
        <v>2.17</v>
      </c>
      <c r="G8" s="18">
        <v>2.11</v>
      </c>
      <c r="H8" s="18"/>
      <c r="I8" s="18">
        <v>1.93</v>
      </c>
      <c r="J8" s="18">
        <v>1.93</v>
      </c>
      <c r="K8" s="18"/>
      <c r="L8" s="18">
        <v>1.88</v>
      </c>
      <c r="M8" s="18">
        <v>1.88</v>
      </c>
      <c r="N8" s="18"/>
      <c r="O8" s="18"/>
      <c r="P8" s="18">
        <v>2.1800000000000002</v>
      </c>
      <c r="Q8" s="18">
        <v>2.19</v>
      </c>
      <c r="R8" s="18"/>
      <c r="S8" s="18">
        <v>1.97</v>
      </c>
      <c r="T8" s="18">
        <v>1.97</v>
      </c>
    </row>
    <row r="9" spans="1:20" x14ac:dyDescent="0.25">
      <c r="A9" s="13">
        <v>4</v>
      </c>
      <c r="B9" s="18"/>
      <c r="C9" s="18">
        <v>2.04</v>
      </c>
      <c r="D9" s="18">
        <v>1.99</v>
      </c>
      <c r="E9" s="18"/>
      <c r="F9" s="18">
        <v>2.13</v>
      </c>
      <c r="G9" s="18">
        <v>2.08</v>
      </c>
      <c r="H9" s="18"/>
      <c r="I9" s="18"/>
      <c r="J9" s="18"/>
      <c r="K9" s="18"/>
      <c r="N9" s="18"/>
      <c r="O9" s="18"/>
      <c r="P9" s="18"/>
      <c r="Q9" s="18"/>
      <c r="R9" s="18"/>
      <c r="S9" s="18"/>
      <c r="T9" s="18"/>
    </row>
    <row r="10" spans="1:20" x14ac:dyDescent="0.25">
      <c r="A10" s="13">
        <v>5</v>
      </c>
      <c r="B10" s="18"/>
      <c r="C10" s="18">
        <v>2.06</v>
      </c>
      <c r="D10" s="18">
        <v>2.0299999999999998</v>
      </c>
      <c r="E10" s="18"/>
      <c r="F10" s="18">
        <v>2.06</v>
      </c>
      <c r="G10" s="18">
        <v>2.04</v>
      </c>
    </row>
    <row r="11" spans="1:20" x14ac:dyDescent="0.25">
      <c r="B11" s="18"/>
      <c r="C11" s="18"/>
      <c r="D11" s="18"/>
      <c r="E11" s="18"/>
      <c r="F11" s="18"/>
      <c r="G11" s="18"/>
      <c r="H11" s="18"/>
    </row>
    <row r="12" spans="1:20" x14ac:dyDescent="0.25">
      <c r="A12" s="13">
        <v>0</v>
      </c>
      <c r="C12" s="18">
        <v>2.2200000000000002</v>
      </c>
      <c r="D12" s="18">
        <v>2.16</v>
      </c>
      <c r="F12" s="18">
        <v>2.2200000000000002</v>
      </c>
      <c r="G12" s="18">
        <v>2.2000000000000002</v>
      </c>
      <c r="H12" s="18"/>
      <c r="I12" s="18">
        <v>1.98</v>
      </c>
      <c r="J12" s="18">
        <v>1.98</v>
      </c>
      <c r="K12" s="18"/>
      <c r="L12" s="18">
        <v>1.98</v>
      </c>
      <c r="M12" s="18">
        <v>1.98</v>
      </c>
      <c r="N12" s="18"/>
      <c r="P12" s="18">
        <v>2.2400000000000002</v>
      </c>
      <c r="Q12" s="18">
        <v>2.2400000000000002</v>
      </c>
      <c r="S12" s="18">
        <v>2.13</v>
      </c>
      <c r="T12" s="18">
        <v>2.13</v>
      </c>
    </row>
    <row r="13" spans="1:20" x14ac:dyDescent="0.25">
      <c r="A13" s="13">
        <v>1</v>
      </c>
      <c r="B13" s="18"/>
      <c r="C13" s="18">
        <v>2.06</v>
      </c>
      <c r="D13" s="18">
        <v>2.0299999999999998</v>
      </c>
      <c r="E13" s="18"/>
      <c r="F13" s="18">
        <v>2.09</v>
      </c>
      <c r="G13" s="18">
        <v>2.09</v>
      </c>
      <c r="H13" s="18"/>
      <c r="I13" s="18">
        <v>1.93</v>
      </c>
      <c r="J13" s="18">
        <v>1.93</v>
      </c>
      <c r="L13" s="18">
        <v>1.99</v>
      </c>
      <c r="M13" s="18">
        <v>1.99</v>
      </c>
      <c r="O13" s="18"/>
      <c r="P13" s="18">
        <v>2.17</v>
      </c>
      <c r="Q13" s="18">
        <v>2.17</v>
      </c>
      <c r="R13" s="18"/>
      <c r="S13" s="18">
        <v>2</v>
      </c>
      <c r="T13" s="18">
        <v>2.0099999999999998</v>
      </c>
    </row>
    <row r="14" spans="1:20" x14ac:dyDescent="0.25">
      <c r="A14" s="13">
        <v>5</v>
      </c>
      <c r="B14" s="18"/>
      <c r="C14" s="18">
        <v>2.02</v>
      </c>
      <c r="D14" s="18">
        <v>2.0099999999999998</v>
      </c>
      <c r="E14" s="18"/>
      <c r="F14" s="18">
        <v>2.15</v>
      </c>
      <c r="G14" s="18">
        <v>2.11</v>
      </c>
      <c r="H14" s="18"/>
      <c r="I14" s="18">
        <v>1.72</v>
      </c>
      <c r="J14" s="18">
        <v>1.72</v>
      </c>
      <c r="K14" s="18"/>
      <c r="L14" s="18">
        <v>1.95</v>
      </c>
      <c r="M14" s="18">
        <v>1.94</v>
      </c>
      <c r="N14" s="18"/>
      <c r="O14" s="18"/>
      <c r="P14" s="18">
        <v>2.17</v>
      </c>
      <c r="Q14" s="18">
        <v>2.17</v>
      </c>
      <c r="R14" s="18"/>
      <c r="S14" s="18">
        <v>2.02</v>
      </c>
      <c r="T14" s="18">
        <v>2.02</v>
      </c>
    </row>
    <row r="15" spans="1:20" x14ac:dyDescent="0.25">
      <c r="A15" s="13">
        <v>10</v>
      </c>
      <c r="B15" s="18"/>
      <c r="C15" s="18">
        <v>2.0099999999999998</v>
      </c>
      <c r="D15" s="18">
        <v>1.99</v>
      </c>
      <c r="E15" s="18"/>
      <c r="F15" s="18">
        <v>2.14</v>
      </c>
      <c r="G15" s="18">
        <v>2.11</v>
      </c>
      <c r="I15" s="18">
        <v>1.96</v>
      </c>
      <c r="J15" s="18">
        <v>1.95</v>
      </c>
      <c r="K15" s="18"/>
      <c r="L15" s="18">
        <v>1.9</v>
      </c>
      <c r="M15" s="18">
        <v>1.9</v>
      </c>
      <c r="N15" s="18"/>
      <c r="O15" s="18"/>
      <c r="P15" s="18">
        <v>2.17</v>
      </c>
      <c r="Q15" s="18">
        <v>2.16</v>
      </c>
      <c r="R15" s="18"/>
      <c r="S15" s="18">
        <v>1.96</v>
      </c>
      <c r="T15" s="18">
        <v>1.97</v>
      </c>
    </row>
    <row r="16" spans="1:20" x14ac:dyDescent="0.25">
      <c r="A16" s="13">
        <v>15</v>
      </c>
      <c r="B16" s="18"/>
      <c r="C16" s="18">
        <v>1.92</v>
      </c>
      <c r="D16" s="18">
        <v>1.9</v>
      </c>
      <c r="E16" s="18"/>
      <c r="F16" s="18">
        <v>2.0499999999999998</v>
      </c>
      <c r="G16" s="18">
        <v>2.0299999999999998</v>
      </c>
      <c r="H16" s="18"/>
      <c r="I16" s="18"/>
      <c r="J16" s="18"/>
      <c r="K16" s="18"/>
      <c r="L16" s="18"/>
      <c r="M16" s="18"/>
      <c r="N16" s="18"/>
      <c r="O16" s="18"/>
      <c r="P16" s="18">
        <v>2.11</v>
      </c>
      <c r="Q16" s="18">
        <v>2.12</v>
      </c>
      <c r="R16" s="18"/>
      <c r="S16" s="18">
        <v>1.97</v>
      </c>
      <c r="T16" s="18">
        <v>1.98</v>
      </c>
    </row>
    <row r="17" spans="1:20" x14ac:dyDescent="0.25">
      <c r="B17" s="18"/>
      <c r="C17" s="18"/>
      <c r="D17" s="18"/>
      <c r="E17" s="18"/>
      <c r="F17" s="18"/>
      <c r="G17" s="18"/>
      <c r="H17" s="18"/>
      <c r="N17" s="18"/>
      <c r="O17" s="18"/>
      <c r="P17" s="18"/>
      <c r="Q17" s="18"/>
      <c r="R17" s="18"/>
      <c r="S17" s="18"/>
      <c r="T17" s="18"/>
    </row>
    <row r="18" spans="1:20" x14ac:dyDescent="0.25">
      <c r="A18" s="13">
        <v>0</v>
      </c>
      <c r="C18" s="18">
        <v>2.2200000000000002</v>
      </c>
      <c r="D18" s="18">
        <v>2.16</v>
      </c>
      <c r="F18" s="18">
        <v>2.2200000000000002</v>
      </c>
      <c r="G18" s="18">
        <v>2.2000000000000002</v>
      </c>
      <c r="H18" s="18"/>
      <c r="I18" s="18">
        <v>1.98</v>
      </c>
      <c r="J18" s="18">
        <v>1.98</v>
      </c>
      <c r="K18" s="18"/>
      <c r="L18" s="18">
        <v>1.98</v>
      </c>
      <c r="M18" s="18">
        <v>1.98</v>
      </c>
      <c r="N18" s="18"/>
      <c r="P18" s="18">
        <v>2.2400000000000002</v>
      </c>
      <c r="Q18" s="18">
        <v>2.2400000000000002</v>
      </c>
      <c r="S18" s="18">
        <v>2.13</v>
      </c>
      <c r="T18" s="18">
        <v>2.13</v>
      </c>
    </row>
    <row r="19" spans="1:20" x14ac:dyDescent="0.25">
      <c r="A19" s="13">
        <v>5</v>
      </c>
      <c r="B19" s="18"/>
      <c r="C19" s="18">
        <v>2.0099999999999998</v>
      </c>
      <c r="D19" s="18">
        <v>1.98</v>
      </c>
      <c r="E19" s="18"/>
      <c r="F19" s="18">
        <v>2.0699999999999998</v>
      </c>
      <c r="G19" s="18">
        <v>2</v>
      </c>
      <c r="H19" s="18"/>
      <c r="I19" s="18">
        <v>1.86</v>
      </c>
      <c r="J19" s="18">
        <v>1.86</v>
      </c>
      <c r="L19" s="18">
        <v>1.94</v>
      </c>
      <c r="M19" s="18">
        <v>1.94</v>
      </c>
      <c r="O19" s="18"/>
      <c r="P19" s="18">
        <v>2.15</v>
      </c>
      <c r="Q19" s="18">
        <v>2.15</v>
      </c>
      <c r="R19" s="18"/>
      <c r="S19" s="18">
        <v>2.08</v>
      </c>
      <c r="T19" s="18">
        <v>2.08</v>
      </c>
    </row>
    <row r="20" spans="1:20" x14ac:dyDescent="0.25">
      <c r="A20" s="13">
        <v>15</v>
      </c>
      <c r="B20" s="18"/>
      <c r="C20" s="18">
        <v>1.95</v>
      </c>
      <c r="D20" s="18">
        <v>1.93</v>
      </c>
      <c r="E20" s="18"/>
      <c r="F20" s="18">
        <v>2.0699999999999998</v>
      </c>
      <c r="G20" s="18">
        <v>2.02</v>
      </c>
      <c r="H20" s="18"/>
      <c r="I20" s="18">
        <v>1.78</v>
      </c>
      <c r="J20" s="18">
        <v>1.79</v>
      </c>
      <c r="K20" s="18"/>
      <c r="L20" s="18">
        <v>1.94</v>
      </c>
      <c r="M20" s="18">
        <v>1.94</v>
      </c>
      <c r="N20" s="18"/>
      <c r="O20" s="18"/>
      <c r="P20" s="18">
        <v>2.13</v>
      </c>
      <c r="Q20" s="18">
        <v>2.13</v>
      </c>
      <c r="R20" s="18"/>
      <c r="S20" s="18">
        <v>2.06</v>
      </c>
      <c r="T20" s="18">
        <v>2.06</v>
      </c>
    </row>
    <row r="21" spans="1:20" x14ac:dyDescent="0.25">
      <c r="A21" s="13">
        <v>20</v>
      </c>
      <c r="B21" s="18"/>
      <c r="C21" s="18">
        <v>1.9</v>
      </c>
      <c r="D21" s="18">
        <v>1.87</v>
      </c>
      <c r="E21" s="18"/>
      <c r="F21" s="18">
        <v>2.0499999999999998</v>
      </c>
      <c r="G21" s="18">
        <v>2</v>
      </c>
      <c r="I21" s="18">
        <v>1.89</v>
      </c>
      <c r="J21" s="18">
        <v>1.89</v>
      </c>
      <c r="K21" s="18"/>
      <c r="L21" s="18">
        <v>1.85</v>
      </c>
      <c r="M21" s="18">
        <v>1.85</v>
      </c>
      <c r="N21" s="18"/>
      <c r="O21" s="18"/>
      <c r="P21" s="18">
        <v>2.13</v>
      </c>
      <c r="Q21" s="18">
        <v>2.13</v>
      </c>
      <c r="R21" s="18"/>
      <c r="S21" s="18">
        <v>2.13</v>
      </c>
      <c r="T21" s="18">
        <v>2.13</v>
      </c>
    </row>
    <row r="22" spans="1:20" x14ac:dyDescent="0.25">
      <c r="A22" s="13">
        <v>25</v>
      </c>
      <c r="B22" s="18"/>
      <c r="C22" s="18">
        <v>1.9</v>
      </c>
      <c r="D22" s="18">
        <v>1.87</v>
      </c>
      <c r="E22" s="18"/>
      <c r="F22" s="18">
        <v>1.98</v>
      </c>
      <c r="G22" s="18">
        <v>1.95</v>
      </c>
      <c r="H22" s="18"/>
      <c r="I22" s="18"/>
      <c r="J22" s="18"/>
      <c r="K22" s="18"/>
      <c r="N22" s="18"/>
      <c r="O22" s="18"/>
      <c r="P22" s="18">
        <v>2.0499999999999998</v>
      </c>
      <c r="Q22" s="18">
        <v>2.0499999999999998</v>
      </c>
      <c r="R22" s="18"/>
      <c r="S22" s="18">
        <v>1.99</v>
      </c>
      <c r="T22" s="18">
        <v>1.99</v>
      </c>
    </row>
    <row r="23" spans="1:20" x14ac:dyDescent="0.25">
      <c r="A23" s="13">
        <v>30</v>
      </c>
      <c r="B23" s="18"/>
      <c r="C23" s="18">
        <v>1.88</v>
      </c>
      <c r="D23" s="18">
        <v>1.85</v>
      </c>
      <c r="E23" s="18"/>
      <c r="F23" s="18">
        <v>2.02</v>
      </c>
      <c r="G23" s="18">
        <v>1.97</v>
      </c>
      <c r="H23" s="18"/>
      <c r="N23" s="18"/>
    </row>
    <row r="24" spans="1:20" x14ac:dyDescent="0.25">
      <c r="H24" s="18"/>
    </row>
    <row r="25" spans="1:20" x14ac:dyDescent="0.25">
      <c r="A25" s="13">
        <v>0</v>
      </c>
      <c r="C25" s="18">
        <v>2.08</v>
      </c>
      <c r="D25" s="18">
        <v>2.06</v>
      </c>
      <c r="F25" s="18">
        <v>2.2000000000000002</v>
      </c>
      <c r="G25" s="18">
        <v>2.16</v>
      </c>
      <c r="I25" s="18">
        <v>2.0499999999999998</v>
      </c>
      <c r="J25" s="18">
        <v>2.0499999999999998</v>
      </c>
      <c r="K25" s="18"/>
      <c r="L25" s="18">
        <v>1.98</v>
      </c>
      <c r="M25" s="18">
        <v>1.98</v>
      </c>
      <c r="O25" s="18"/>
      <c r="P25" s="18">
        <v>2.17</v>
      </c>
      <c r="Q25" s="18">
        <v>2.1800000000000002</v>
      </c>
      <c r="S25" s="18">
        <v>2.25</v>
      </c>
      <c r="T25" s="18">
        <v>2.25</v>
      </c>
    </row>
    <row r="26" spans="1:20" x14ac:dyDescent="0.25">
      <c r="A26" s="13">
        <v>1</v>
      </c>
      <c r="B26" s="18"/>
      <c r="C26" s="18">
        <v>2.0099999999999998</v>
      </c>
      <c r="D26" s="18">
        <v>1.98</v>
      </c>
      <c r="E26" s="18"/>
      <c r="F26" s="18">
        <v>2.1800000000000002</v>
      </c>
      <c r="G26" s="18">
        <v>2.13</v>
      </c>
      <c r="I26" s="18">
        <v>2.0099999999999998</v>
      </c>
      <c r="J26" s="18">
        <v>2.02</v>
      </c>
      <c r="K26" s="18"/>
      <c r="L26" s="18">
        <v>2.0699999999999998</v>
      </c>
      <c r="M26" s="18">
        <v>2.0699999999999998</v>
      </c>
      <c r="N26" s="18"/>
      <c r="O26" s="18"/>
      <c r="P26" s="18">
        <v>2.1800000000000002</v>
      </c>
      <c r="Q26" s="18">
        <v>2.1800000000000002</v>
      </c>
      <c r="R26" s="18"/>
      <c r="S26" s="18">
        <v>2.14</v>
      </c>
      <c r="T26" s="18">
        <v>2.14</v>
      </c>
    </row>
    <row r="27" spans="1:20" x14ac:dyDescent="0.25">
      <c r="A27" s="13">
        <v>3</v>
      </c>
      <c r="B27" s="18"/>
      <c r="C27" s="18">
        <v>2.02</v>
      </c>
      <c r="D27" s="18">
        <v>1.98</v>
      </c>
      <c r="E27" s="18"/>
      <c r="F27" s="18">
        <v>2.11</v>
      </c>
      <c r="G27" s="18">
        <v>2.06</v>
      </c>
      <c r="H27" s="18"/>
      <c r="I27" s="18">
        <v>2</v>
      </c>
      <c r="J27" s="18">
        <v>2</v>
      </c>
      <c r="L27" s="18">
        <v>2</v>
      </c>
      <c r="M27" s="18">
        <v>1.99</v>
      </c>
      <c r="N27" s="18"/>
      <c r="O27" s="18"/>
      <c r="P27" s="18">
        <v>2.13</v>
      </c>
      <c r="Q27" s="18">
        <v>2.14</v>
      </c>
      <c r="R27" s="18"/>
      <c r="S27" s="18">
        <v>2.14</v>
      </c>
      <c r="T27" s="18">
        <v>2.14</v>
      </c>
    </row>
    <row r="28" spans="1:20" x14ac:dyDescent="0.25">
      <c r="A28" s="13">
        <v>5</v>
      </c>
      <c r="B28" s="18"/>
      <c r="C28" s="18">
        <v>1.97</v>
      </c>
      <c r="D28" s="18">
        <v>1.94</v>
      </c>
      <c r="E28" s="18"/>
      <c r="F28" s="18">
        <v>2.0099999999999998</v>
      </c>
      <c r="G28" s="18">
        <v>2.0499999999999998</v>
      </c>
      <c r="H28" s="18"/>
      <c r="I28" s="18">
        <v>1.95</v>
      </c>
      <c r="J28" s="18">
        <v>1.96</v>
      </c>
      <c r="K28" s="18"/>
      <c r="L28" s="18">
        <v>2.0699999999999998</v>
      </c>
      <c r="M28" s="18">
        <v>2.06</v>
      </c>
      <c r="N28" s="18"/>
      <c r="O28" s="18"/>
      <c r="P28" s="18">
        <v>2.12</v>
      </c>
      <c r="Q28" s="18">
        <v>2.12</v>
      </c>
      <c r="R28" s="18"/>
      <c r="S28" s="18">
        <v>2.12</v>
      </c>
      <c r="T28" s="18">
        <v>2.12</v>
      </c>
    </row>
    <row r="29" spans="1:20" x14ac:dyDescent="0.25">
      <c r="B29" s="18"/>
      <c r="C29" s="18"/>
      <c r="D29" s="18"/>
      <c r="E29" s="18"/>
      <c r="F29" s="18"/>
      <c r="G29" s="18"/>
      <c r="H29" s="18"/>
      <c r="K29" s="18"/>
      <c r="N29" s="18"/>
    </row>
    <row r="30" spans="1:20" x14ac:dyDescent="0.25">
      <c r="A30" s="13">
        <v>0</v>
      </c>
      <c r="C30" s="18">
        <v>2.08</v>
      </c>
      <c r="D30" s="18">
        <v>2.06</v>
      </c>
      <c r="F30" s="18">
        <v>2.2000000000000002</v>
      </c>
      <c r="G30" s="18">
        <v>2.16</v>
      </c>
      <c r="H30" s="18"/>
      <c r="I30" s="18">
        <v>2.0499999999999998</v>
      </c>
      <c r="J30" s="18">
        <v>2.0499999999999998</v>
      </c>
      <c r="K30" s="18"/>
      <c r="L30" s="18">
        <v>1.98</v>
      </c>
      <c r="M30" s="18">
        <v>1.98</v>
      </c>
      <c r="O30" s="18"/>
      <c r="P30" s="18">
        <v>2.17</v>
      </c>
      <c r="Q30" s="18">
        <v>2.1800000000000002</v>
      </c>
      <c r="S30" s="18">
        <v>2.25</v>
      </c>
      <c r="T30" s="18">
        <v>2.25</v>
      </c>
    </row>
    <row r="31" spans="1:20" x14ac:dyDescent="0.25">
      <c r="A31" s="13">
        <v>1</v>
      </c>
      <c r="B31" s="18"/>
      <c r="C31" s="18">
        <v>2.0499999999999998</v>
      </c>
      <c r="D31" s="18">
        <v>2.02</v>
      </c>
      <c r="E31" s="18"/>
      <c r="F31" s="18">
        <v>2.08</v>
      </c>
      <c r="G31" s="18">
        <v>2.0499999999999998</v>
      </c>
      <c r="I31" s="18">
        <v>2.02</v>
      </c>
      <c r="J31" s="18">
        <v>2.02</v>
      </c>
      <c r="L31" s="18">
        <v>1.99</v>
      </c>
      <c r="M31" s="18">
        <v>1.98</v>
      </c>
      <c r="N31" s="18"/>
      <c r="O31" s="18"/>
      <c r="P31" s="18">
        <v>2.15</v>
      </c>
      <c r="Q31" s="18">
        <v>2.15</v>
      </c>
      <c r="R31" s="18"/>
      <c r="S31" s="18">
        <v>2.13</v>
      </c>
      <c r="T31" s="18">
        <v>2.13</v>
      </c>
    </row>
    <row r="32" spans="1:20" x14ac:dyDescent="0.25">
      <c r="A32" s="13">
        <v>5</v>
      </c>
      <c r="B32" s="18"/>
      <c r="C32" s="18">
        <v>1.98</v>
      </c>
      <c r="D32" s="18">
        <v>1.96</v>
      </c>
      <c r="E32" s="18"/>
      <c r="F32" s="18">
        <v>2.0699999999999998</v>
      </c>
      <c r="G32" s="18">
        <v>2.04</v>
      </c>
      <c r="H32" s="18"/>
      <c r="I32" s="18">
        <v>1.96</v>
      </c>
      <c r="J32" s="18">
        <v>1.96</v>
      </c>
      <c r="L32" s="18">
        <v>2.0099999999999998</v>
      </c>
      <c r="M32" s="18">
        <v>2.0099999999999998</v>
      </c>
      <c r="N32" s="18"/>
      <c r="O32" s="18"/>
      <c r="P32" s="18">
        <v>2.14</v>
      </c>
      <c r="Q32" s="18">
        <v>2.15</v>
      </c>
      <c r="R32" s="18"/>
      <c r="S32" s="18">
        <v>2.16</v>
      </c>
      <c r="T32" s="18">
        <v>2.16</v>
      </c>
    </row>
    <row r="33" spans="1:20" x14ac:dyDescent="0.25">
      <c r="A33" s="13">
        <v>10</v>
      </c>
      <c r="B33" s="18"/>
      <c r="C33" s="18">
        <v>1.98</v>
      </c>
      <c r="D33" s="18">
        <v>1.95</v>
      </c>
      <c r="E33" s="18"/>
      <c r="F33" s="18">
        <v>2.0499999999999998</v>
      </c>
      <c r="G33" s="18">
        <v>2.0099999999999998</v>
      </c>
      <c r="H33" s="18"/>
      <c r="I33" s="18">
        <v>1.95</v>
      </c>
      <c r="J33" s="18">
        <v>1.96</v>
      </c>
      <c r="K33" s="18"/>
      <c r="L33" s="18">
        <v>2.04</v>
      </c>
      <c r="M33" s="18">
        <v>2.0299999999999998</v>
      </c>
      <c r="N33" s="18"/>
      <c r="O33" s="18"/>
      <c r="P33" s="18">
        <v>2.1</v>
      </c>
      <c r="Q33" s="18">
        <v>2.1</v>
      </c>
      <c r="R33" s="18"/>
      <c r="S33" s="18">
        <v>2.13</v>
      </c>
      <c r="T33" s="18">
        <v>2.13</v>
      </c>
    </row>
    <row r="34" spans="1:20" x14ac:dyDescent="0.25">
      <c r="A34" s="13">
        <v>15</v>
      </c>
      <c r="B34" s="18"/>
      <c r="C34" s="18">
        <v>1.89</v>
      </c>
      <c r="D34" s="18">
        <v>1.87</v>
      </c>
      <c r="E34" s="18"/>
      <c r="F34" s="18">
        <v>1.99</v>
      </c>
      <c r="G34" s="18">
        <v>1.95</v>
      </c>
      <c r="H34" s="18"/>
      <c r="I34" s="18"/>
      <c r="J34" s="18"/>
      <c r="K34" s="18"/>
      <c r="L34" s="18"/>
      <c r="M34" s="18"/>
      <c r="N34" s="18"/>
      <c r="O34" s="18"/>
      <c r="P34" s="18">
        <v>2.08</v>
      </c>
      <c r="Q34" s="18">
        <v>2.08</v>
      </c>
      <c r="R34" s="18"/>
      <c r="S34" s="18">
        <v>2.11</v>
      </c>
      <c r="T34" s="18">
        <v>2.11</v>
      </c>
    </row>
    <row r="35" spans="1:20" x14ac:dyDescent="0.25">
      <c r="B35" s="18"/>
      <c r="C35" s="18"/>
      <c r="D35" s="18"/>
      <c r="E35" s="18"/>
      <c r="F35" s="18"/>
      <c r="G35" s="18"/>
      <c r="H35" s="18"/>
      <c r="N35" s="18"/>
    </row>
    <row r="36" spans="1:20" x14ac:dyDescent="0.25">
      <c r="A36" s="13">
        <v>0</v>
      </c>
      <c r="C36" s="18">
        <v>2.08</v>
      </c>
      <c r="D36" s="18">
        <v>2.06</v>
      </c>
      <c r="F36" s="18">
        <v>2.2000000000000002</v>
      </c>
      <c r="G36" s="18">
        <v>2.16</v>
      </c>
      <c r="I36" s="18">
        <v>2.0499999999999998</v>
      </c>
      <c r="J36" s="18">
        <v>2.0499999999999998</v>
      </c>
      <c r="K36" s="18"/>
      <c r="L36" s="18">
        <v>1.98</v>
      </c>
      <c r="M36" s="18">
        <v>1.98</v>
      </c>
      <c r="O36" s="18"/>
      <c r="P36" s="18">
        <v>2.17</v>
      </c>
      <c r="Q36" s="18">
        <v>2.1800000000000002</v>
      </c>
      <c r="S36" s="18">
        <v>2.25</v>
      </c>
      <c r="T36" s="18">
        <v>2.25</v>
      </c>
    </row>
    <row r="37" spans="1:20" x14ac:dyDescent="0.25">
      <c r="A37" s="13">
        <v>5</v>
      </c>
      <c r="B37" s="18"/>
      <c r="C37" s="18">
        <v>1.92</v>
      </c>
      <c r="D37" s="18">
        <v>1.89</v>
      </c>
      <c r="E37" s="18"/>
      <c r="F37" s="18">
        <v>2.0099999999999998</v>
      </c>
      <c r="G37" s="18">
        <v>1.96</v>
      </c>
      <c r="I37" s="18">
        <v>2</v>
      </c>
      <c r="J37" s="18">
        <v>2.0099999999999998</v>
      </c>
      <c r="K37" s="18"/>
      <c r="L37" s="18">
        <v>2.0499999999999998</v>
      </c>
      <c r="M37" s="18">
        <v>2.0299999999999998</v>
      </c>
      <c r="N37" s="18"/>
      <c r="O37" s="18"/>
      <c r="P37" s="18">
        <v>2.2000000000000002</v>
      </c>
      <c r="Q37" s="18">
        <v>2.2200000000000002</v>
      </c>
      <c r="R37" s="18"/>
      <c r="S37" s="18">
        <v>2.17</v>
      </c>
      <c r="T37" s="18">
        <v>2.1800000000000002</v>
      </c>
    </row>
    <row r="38" spans="1:20" x14ac:dyDescent="0.25">
      <c r="A38" s="13">
        <v>10</v>
      </c>
      <c r="B38" s="18"/>
      <c r="C38" s="18">
        <v>2.13</v>
      </c>
      <c r="D38" s="18">
        <v>2.11</v>
      </c>
      <c r="E38" s="18"/>
      <c r="F38" s="18">
        <v>1.97</v>
      </c>
      <c r="G38" s="18">
        <v>1.93</v>
      </c>
      <c r="I38" s="18">
        <v>1.84</v>
      </c>
      <c r="J38" s="18">
        <v>1.85</v>
      </c>
      <c r="L38" s="18">
        <v>2.0499999999999998</v>
      </c>
      <c r="M38" s="18">
        <v>2.04</v>
      </c>
      <c r="N38" s="18"/>
      <c r="O38" s="18"/>
      <c r="P38" s="18">
        <v>2.0699999999999998</v>
      </c>
      <c r="Q38" s="18">
        <v>2.0699999999999998</v>
      </c>
      <c r="R38" s="18"/>
      <c r="S38" s="18">
        <v>2.19</v>
      </c>
      <c r="T38" s="18">
        <v>2.19</v>
      </c>
    </row>
    <row r="39" spans="1:20" x14ac:dyDescent="0.25">
      <c r="A39" s="13">
        <v>15</v>
      </c>
      <c r="B39" s="18"/>
      <c r="C39" s="18">
        <v>1.94</v>
      </c>
      <c r="D39" s="18">
        <v>1.88</v>
      </c>
      <c r="E39" s="18"/>
      <c r="F39" s="18">
        <v>1.98</v>
      </c>
      <c r="G39" s="18">
        <v>1.89</v>
      </c>
      <c r="I39" s="18">
        <v>1.95</v>
      </c>
      <c r="J39" s="18">
        <v>1.95</v>
      </c>
      <c r="K39" s="18"/>
      <c r="L39" s="18">
        <v>1.95</v>
      </c>
      <c r="M39" s="18">
        <v>1.95</v>
      </c>
      <c r="N39" s="18"/>
      <c r="O39" s="18"/>
      <c r="P39" s="18">
        <v>2.1</v>
      </c>
      <c r="Q39" s="18">
        <v>2.1</v>
      </c>
      <c r="R39" s="18"/>
      <c r="S39" s="18">
        <v>2.2000000000000002</v>
      </c>
      <c r="T39" s="18">
        <v>2.21</v>
      </c>
    </row>
    <row r="40" spans="1:20" x14ac:dyDescent="0.25">
      <c r="A40" s="13">
        <v>30</v>
      </c>
      <c r="B40" s="18"/>
      <c r="C40" s="18">
        <v>1.82</v>
      </c>
      <c r="D40" s="18">
        <v>1.79</v>
      </c>
      <c r="E40" s="18"/>
      <c r="F40" s="18">
        <v>1.84</v>
      </c>
      <c r="G40" s="18">
        <v>1.8</v>
      </c>
      <c r="K40"/>
      <c r="L40"/>
      <c r="M40"/>
      <c r="P40" s="18">
        <v>2.04</v>
      </c>
      <c r="Q40" s="18">
        <v>2.04</v>
      </c>
      <c r="R40" s="18"/>
      <c r="S40" s="18">
        <v>2.15</v>
      </c>
      <c r="T40" s="18">
        <v>2.15</v>
      </c>
    </row>
  </sheetData>
  <mergeCells count="5">
    <mergeCell ref="L3:M3"/>
    <mergeCell ref="P3:T3"/>
    <mergeCell ref="C3:D3"/>
    <mergeCell ref="F3:G3"/>
    <mergeCell ref="I3:J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51"/>
  <sheetViews>
    <sheetView workbookViewId="0">
      <selection activeCell="D22" sqref="D22"/>
    </sheetView>
  </sheetViews>
  <sheetFormatPr defaultRowHeight="12.75" x14ac:dyDescent="0.2"/>
  <cols>
    <col min="1" max="16384" width="9.140625" style="19"/>
  </cols>
  <sheetData>
    <row r="1" spans="1:5" x14ac:dyDescent="0.2">
      <c r="A1" s="19" t="s">
        <v>90</v>
      </c>
      <c r="B1" s="19" t="s">
        <v>91</v>
      </c>
    </row>
    <row r="2" spans="1:5" x14ac:dyDescent="0.2">
      <c r="A2" s="19" t="s">
        <v>92</v>
      </c>
      <c r="B2" s="19" t="s">
        <v>93</v>
      </c>
    </row>
    <row r="3" spans="1:5" x14ac:dyDescent="0.2">
      <c r="A3" s="19" t="s">
        <v>94</v>
      </c>
      <c r="B3" s="19" t="s">
        <v>93</v>
      </c>
    </row>
    <row r="4" spans="1:5" x14ac:dyDescent="0.2">
      <c r="A4" s="19" t="s">
        <v>95</v>
      </c>
      <c r="B4" s="19" t="s">
        <v>96</v>
      </c>
    </row>
    <row r="5" spans="1:5" x14ac:dyDescent="0.2">
      <c r="A5" s="19" t="s">
        <v>97</v>
      </c>
      <c r="B5" s="19" t="s">
        <v>98</v>
      </c>
    </row>
    <row r="6" spans="1:5" x14ac:dyDescent="0.2">
      <c r="A6" s="19" t="s">
        <v>99</v>
      </c>
      <c r="B6" s="19" t="s">
        <v>100</v>
      </c>
    </row>
    <row r="7" spans="1:5" x14ac:dyDescent="0.2">
      <c r="A7" s="19" t="s">
        <v>101</v>
      </c>
      <c r="B7" s="19" t="s">
        <v>102</v>
      </c>
    </row>
    <row r="8" spans="1:5" x14ac:dyDescent="0.2">
      <c r="A8" s="19" t="s">
        <v>103</v>
      </c>
      <c r="B8" s="19" t="s">
        <v>104</v>
      </c>
    </row>
    <row r="9" spans="1:5" x14ac:dyDescent="0.2">
      <c r="A9" s="19" t="s">
        <v>105</v>
      </c>
      <c r="B9" s="19" t="s">
        <v>106</v>
      </c>
    </row>
    <row r="11" spans="1:5" x14ac:dyDescent="0.2">
      <c r="A11" s="19" t="s">
        <v>107</v>
      </c>
      <c r="B11" s="19" t="s">
        <v>108</v>
      </c>
      <c r="C11" s="19" t="s">
        <v>109</v>
      </c>
      <c r="D11" s="19" t="s">
        <v>110</v>
      </c>
      <c r="E11" s="19" t="s">
        <v>111</v>
      </c>
    </row>
    <row r="12" spans="1:5" x14ac:dyDescent="0.2">
      <c r="A12" s="19">
        <v>1</v>
      </c>
      <c r="B12" s="19">
        <v>1</v>
      </c>
      <c r="C12" s="19" t="s">
        <v>112</v>
      </c>
      <c r="D12" s="20">
        <v>0.27171358466148376</v>
      </c>
      <c r="E12" s="20">
        <v>2.0795383024960756E-3</v>
      </c>
    </row>
    <row r="13" spans="1:5" x14ac:dyDescent="0.2">
      <c r="A13" s="19">
        <v>1</v>
      </c>
      <c r="B13" s="19">
        <v>2</v>
      </c>
      <c r="C13" s="19" t="s">
        <v>112</v>
      </c>
      <c r="D13" s="20">
        <v>0.27160710096359253</v>
      </c>
      <c r="E13" s="20">
        <v>1.7685772618278861E-3</v>
      </c>
    </row>
    <row r="14" spans="1:5" x14ac:dyDescent="0.2">
      <c r="A14" s="19">
        <v>1</v>
      </c>
      <c r="B14" s="19">
        <v>3</v>
      </c>
      <c r="C14" s="19" t="s">
        <v>112</v>
      </c>
      <c r="D14" s="20">
        <v>0.27152213454246521</v>
      </c>
      <c r="E14" s="20">
        <v>1.4791334979236126E-3</v>
      </c>
    </row>
    <row r="15" spans="1:5" x14ac:dyDescent="0.2">
      <c r="A15" s="19">
        <v>1</v>
      </c>
      <c r="B15" s="19">
        <v>4</v>
      </c>
      <c r="C15" s="19" t="s">
        <v>112</v>
      </c>
      <c r="D15" s="20">
        <v>0.27131828665733337</v>
      </c>
      <c r="E15" s="20">
        <v>1.0708083864301443E-3</v>
      </c>
    </row>
    <row r="16" spans="1:5" x14ac:dyDescent="0.2">
      <c r="A16" s="19">
        <v>1</v>
      </c>
      <c r="B16" s="19">
        <v>5</v>
      </c>
      <c r="C16" s="19" t="s">
        <v>112</v>
      </c>
      <c r="D16" s="20">
        <v>0.2709280252456665</v>
      </c>
      <c r="E16" s="20">
        <v>4.7606969019398093E-4</v>
      </c>
    </row>
    <row r="17" spans="1:5" x14ac:dyDescent="0.2">
      <c r="A17" s="19">
        <v>1</v>
      </c>
      <c r="B17" s="19">
        <v>6</v>
      </c>
      <c r="C17" s="19" t="s">
        <v>112</v>
      </c>
      <c r="D17" s="20">
        <v>0.27063649892807007</v>
      </c>
      <c r="E17" s="20">
        <v>-1.9933888324885629E-5</v>
      </c>
    </row>
    <row r="18" spans="1:5" x14ac:dyDescent="0.2">
      <c r="A18" s="19">
        <v>1</v>
      </c>
      <c r="B18" s="19">
        <v>7</v>
      </c>
      <c r="C18" s="19" t="s">
        <v>112</v>
      </c>
      <c r="D18" s="20">
        <v>0.27071553468704224</v>
      </c>
      <c r="E18" s="20">
        <v>-1.4537539391312748E-4</v>
      </c>
    </row>
    <row r="19" spans="1:5" x14ac:dyDescent="0.2">
      <c r="A19" s="19">
        <v>1</v>
      </c>
      <c r="B19" s="19">
        <v>8</v>
      </c>
      <c r="C19" s="19" t="s">
        <v>112</v>
      </c>
      <c r="D19" s="20">
        <v>0.27072283625602722</v>
      </c>
      <c r="E19" s="20">
        <v>-3.4255109494552016E-4</v>
      </c>
    </row>
    <row r="20" spans="1:5" x14ac:dyDescent="0.2">
      <c r="A20" s="19">
        <v>1</v>
      </c>
      <c r="B20" s="19">
        <v>9</v>
      </c>
      <c r="C20" s="19" t="s">
        <v>112</v>
      </c>
      <c r="D20" s="20">
        <v>0.2704070508480072</v>
      </c>
      <c r="E20" s="20">
        <v>-8.6281378753483295E-4</v>
      </c>
    </row>
    <row r="21" spans="1:5" x14ac:dyDescent="0.2">
      <c r="A21" s="19">
        <v>1</v>
      </c>
      <c r="B21" s="19">
        <v>10</v>
      </c>
      <c r="C21" s="19" t="s">
        <v>112</v>
      </c>
      <c r="D21" s="20">
        <v>0.27023467421531677</v>
      </c>
      <c r="E21" s="20">
        <v>-1.239667646586895E-3</v>
      </c>
    </row>
    <row r="22" spans="1:5" x14ac:dyDescent="0.2">
      <c r="A22" s="19">
        <v>1</v>
      </c>
      <c r="B22" s="19">
        <v>11</v>
      </c>
      <c r="C22" s="19" t="s">
        <v>112</v>
      </c>
      <c r="D22" s="20">
        <v>0.26992759108543396</v>
      </c>
      <c r="E22" s="20">
        <v>-1.7512281192466617E-3</v>
      </c>
    </row>
    <row r="23" spans="1:5" x14ac:dyDescent="0.2">
      <c r="A23" s="19">
        <v>1</v>
      </c>
      <c r="B23" s="19">
        <v>12</v>
      </c>
      <c r="C23" s="19" t="s">
        <v>112</v>
      </c>
      <c r="D23" s="20">
        <v>0.27015286684036255</v>
      </c>
      <c r="E23" s="20">
        <v>-1.7304295906797051E-3</v>
      </c>
    </row>
    <row r="24" spans="1:5" x14ac:dyDescent="0.2">
      <c r="A24" s="19">
        <v>1</v>
      </c>
      <c r="B24" s="19">
        <v>13</v>
      </c>
      <c r="C24" s="19" t="s">
        <v>112</v>
      </c>
      <c r="D24" s="20">
        <v>0.27072268724441528</v>
      </c>
      <c r="E24" s="20">
        <v>-1.3650864129886031E-3</v>
      </c>
    </row>
    <row r="25" spans="1:5" x14ac:dyDescent="0.2">
      <c r="A25" s="19">
        <v>1</v>
      </c>
      <c r="B25" s="19">
        <v>14</v>
      </c>
      <c r="C25" s="19" t="s">
        <v>112</v>
      </c>
      <c r="D25" s="20">
        <v>0.27188220620155334</v>
      </c>
      <c r="E25" s="20">
        <v>-4.1004476952366531E-4</v>
      </c>
    </row>
    <row r="26" spans="1:5" x14ac:dyDescent="0.2">
      <c r="A26" s="19">
        <v>1</v>
      </c>
      <c r="B26" s="19">
        <v>15</v>
      </c>
      <c r="C26" s="19" t="s">
        <v>112</v>
      </c>
      <c r="D26" s="20">
        <v>0.27350056171417236</v>
      </c>
      <c r="E26" s="20">
        <v>1.0038334876298904E-3</v>
      </c>
    </row>
    <row r="27" spans="1:5" x14ac:dyDescent="0.2">
      <c r="A27" s="19">
        <v>1</v>
      </c>
      <c r="B27" s="19">
        <v>16</v>
      </c>
      <c r="C27" s="19" t="s">
        <v>112</v>
      </c>
      <c r="D27" s="20">
        <v>0.27653849124908447</v>
      </c>
      <c r="E27" s="20">
        <v>3.8372857961803675E-3</v>
      </c>
    </row>
    <row r="28" spans="1:5" x14ac:dyDescent="0.2">
      <c r="A28" s="19">
        <v>1</v>
      </c>
      <c r="B28" s="19">
        <v>17</v>
      </c>
      <c r="C28" s="19" t="s">
        <v>112</v>
      </c>
      <c r="D28" s="20">
        <v>0.28240340948104858</v>
      </c>
      <c r="E28" s="20">
        <v>9.4977263361215591E-3</v>
      </c>
    </row>
    <row r="29" spans="1:5" x14ac:dyDescent="0.2">
      <c r="A29" s="19">
        <v>1</v>
      </c>
      <c r="B29" s="19">
        <v>18</v>
      </c>
      <c r="C29" s="19" t="s">
        <v>112</v>
      </c>
      <c r="D29" s="20">
        <v>0.29255044460296631</v>
      </c>
      <c r="E29" s="20">
        <v>1.9440283998847008E-2</v>
      </c>
    </row>
    <row r="30" spans="1:5" x14ac:dyDescent="0.2">
      <c r="A30" s="19">
        <v>1</v>
      </c>
      <c r="B30" s="19">
        <v>19</v>
      </c>
      <c r="C30" s="19" t="s">
        <v>112</v>
      </c>
      <c r="D30" s="20">
        <v>0.30649614334106445</v>
      </c>
      <c r="E30" s="20">
        <v>3.3181507140398026E-2</v>
      </c>
    </row>
    <row r="31" spans="1:5" x14ac:dyDescent="0.2">
      <c r="A31" s="19">
        <v>1</v>
      </c>
      <c r="B31" s="19">
        <v>20</v>
      </c>
      <c r="C31" s="19" t="s">
        <v>112</v>
      </c>
      <c r="D31" s="20">
        <v>0.32495883107185364</v>
      </c>
      <c r="E31" s="20">
        <v>5.1439717411994934E-2</v>
      </c>
    </row>
    <row r="32" spans="1:5" x14ac:dyDescent="0.2">
      <c r="A32" s="19">
        <v>1</v>
      </c>
      <c r="B32" s="19">
        <v>21</v>
      </c>
      <c r="C32" s="19" t="s">
        <v>112</v>
      </c>
      <c r="D32" s="20">
        <v>0.3454938530921936</v>
      </c>
      <c r="E32" s="20">
        <v>7.1770258247852325E-2</v>
      </c>
    </row>
    <row r="33" spans="1:5" x14ac:dyDescent="0.2">
      <c r="A33" s="19">
        <v>1</v>
      </c>
      <c r="B33" s="19">
        <v>22</v>
      </c>
      <c r="C33" s="19" t="s">
        <v>112</v>
      </c>
      <c r="D33" s="20">
        <v>0.36486610770225525</v>
      </c>
      <c r="E33" s="20">
        <v>9.0938039124011993E-2</v>
      </c>
    </row>
    <row r="34" spans="1:5" x14ac:dyDescent="0.2">
      <c r="A34" s="19">
        <v>1</v>
      </c>
      <c r="B34" s="19">
        <v>23</v>
      </c>
      <c r="C34" s="19" t="s">
        <v>112</v>
      </c>
      <c r="D34" s="20">
        <v>0.37959185242652893</v>
      </c>
      <c r="E34" s="20">
        <v>0.1054593026638031</v>
      </c>
    </row>
    <row r="35" spans="1:5" x14ac:dyDescent="0.2">
      <c r="A35" s="19">
        <v>1</v>
      </c>
      <c r="B35" s="19">
        <v>24</v>
      </c>
      <c r="C35" s="19" t="s">
        <v>112</v>
      </c>
      <c r="D35" s="20">
        <v>0.38926830887794495</v>
      </c>
      <c r="E35" s="20">
        <v>0.11493128538131714</v>
      </c>
    </row>
    <row r="36" spans="1:5" x14ac:dyDescent="0.2">
      <c r="A36" s="19">
        <v>1</v>
      </c>
      <c r="B36" s="19">
        <v>25</v>
      </c>
      <c r="C36" s="19" t="s">
        <v>112</v>
      </c>
      <c r="D36" s="20">
        <v>0.39611354470252991</v>
      </c>
      <c r="E36" s="20">
        <v>0.12157204002141953</v>
      </c>
    </row>
    <row r="37" spans="1:5" x14ac:dyDescent="0.2">
      <c r="A37" s="19">
        <v>1</v>
      </c>
      <c r="B37" s="19">
        <v>26</v>
      </c>
      <c r="C37" s="19" t="s">
        <v>112</v>
      </c>
      <c r="D37" s="20">
        <v>0.3998502790927887</v>
      </c>
      <c r="E37" s="20">
        <v>0.12510430812835693</v>
      </c>
    </row>
    <row r="38" spans="1:5" x14ac:dyDescent="0.2">
      <c r="A38" s="19">
        <v>1</v>
      </c>
      <c r="B38" s="19">
        <v>27</v>
      </c>
      <c r="C38" s="19" t="s">
        <v>112</v>
      </c>
      <c r="D38" s="20">
        <v>0.40140417218208313</v>
      </c>
      <c r="E38" s="20">
        <v>0.1264537125825882</v>
      </c>
    </row>
    <row r="39" spans="1:5" x14ac:dyDescent="0.2">
      <c r="A39" s="19">
        <v>1</v>
      </c>
      <c r="B39" s="19">
        <v>28</v>
      </c>
      <c r="C39" s="19" t="s">
        <v>112</v>
      </c>
      <c r="D39" s="20">
        <v>0.40211561322212219</v>
      </c>
      <c r="E39" s="20">
        <v>0.12696067988872528</v>
      </c>
    </row>
    <row r="40" spans="1:5" x14ac:dyDescent="0.2">
      <c r="A40" s="19">
        <v>1</v>
      </c>
      <c r="B40" s="19">
        <v>29</v>
      </c>
      <c r="C40" s="19" t="s">
        <v>112</v>
      </c>
      <c r="D40" s="20">
        <v>0.40270867943763733</v>
      </c>
      <c r="E40" s="20">
        <v>0.12734927237033844</v>
      </c>
    </row>
    <row r="41" spans="1:5" x14ac:dyDescent="0.2">
      <c r="A41" s="19">
        <v>1</v>
      </c>
      <c r="B41" s="19">
        <v>30</v>
      </c>
      <c r="C41" s="19" t="s">
        <v>112</v>
      </c>
      <c r="D41" s="20">
        <v>0.40284588932991028</v>
      </c>
      <c r="E41" s="20">
        <v>0.12728200852870941</v>
      </c>
    </row>
    <row r="42" spans="1:5" x14ac:dyDescent="0.2">
      <c r="A42" s="19">
        <v>1</v>
      </c>
      <c r="B42" s="19">
        <v>31</v>
      </c>
      <c r="C42" s="19" t="s">
        <v>112</v>
      </c>
      <c r="D42" s="20">
        <v>0.40332877635955811</v>
      </c>
      <c r="E42" s="20">
        <v>0.12756040692329407</v>
      </c>
    </row>
    <row r="43" spans="1:5" x14ac:dyDescent="0.2">
      <c r="A43" s="19">
        <v>1</v>
      </c>
      <c r="B43" s="19">
        <v>32</v>
      </c>
      <c r="C43" s="19" t="s">
        <v>112</v>
      </c>
      <c r="D43" s="20">
        <v>0.40343207120895386</v>
      </c>
      <c r="E43" s="20">
        <v>0.12745922803878784</v>
      </c>
    </row>
    <row r="44" spans="1:5" x14ac:dyDescent="0.2">
      <c r="A44" s="19">
        <v>1</v>
      </c>
      <c r="B44" s="19">
        <v>33</v>
      </c>
      <c r="C44" s="19" t="s">
        <v>112</v>
      </c>
      <c r="D44" s="20">
        <v>0.40402328968048096</v>
      </c>
      <c r="E44" s="20">
        <v>0.12784597277641296</v>
      </c>
    </row>
    <row r="45" spans="1:5" x14ac:dyDescent="0.2">
      <c r="A45" s="19">
        <v>1</v>
      </c>
      <c r="B45" s="19">
        <v>34</v>
      </c>
      <c r="C45" s="19" t="s">
        <v>112</v>
      </c>
      <c r="D45" s="20">
        <v>0.40457424521446228</v>
      </c>
      <c r="E45" s="20">
        <v>0.12819245457649231</v>
      </c>
    </row>
    <row r="46" spans="1:5" x14ac:dyDescent="0.2">
      <c r="A46" s="19">
        <v>1</v>
      </c>
      <c r="B46" s="19">
        <v>35</v>
      </c>
      <c r="C46" s="19" t="s">
        <v>112</v>
      </c>
      <c r="D46" s="20">
        <v>0.40424215793609619</v>
      </c>
      <c r="E46" s="20">
        <v>0.12765587866306305</v>
      </c>
    </row>
    <row r="47" spans="1:5" x14ac:dyDescent="0.2">
      <c r="A47" s="19">
        <v>1</v>
      </c>
      <c r="B47" s="19">
        <v>36</v>
      </c>
      <c r="C47" s="19" t="s">
        <v>112</v>
      </c>
      <c r="D47" s="20">
        <v>0.40441662073135376</v>
      </c>
      <c r="E47" s="20">
        <v>0.12762586772441864</v>
      </c>
    </row>
    <row r="48" spans="1:5" x14ac:dyDescent="0.2">
      <c r="A48" s="19">
        <v>1</v>
      </c>
      <c r="B48" s="19">
        <v>37</v>
      </c>
      <c r="C48" s="19" t="s">
        <v>112</v>
      </c>
      <c r="D48" s="20">
        <v>0.40483954548835754</v>
      </c>
      <c r="E48" s="20">
        <v>0.12784431874752045</v>
      </c>
    </row>
    <row r="49" spans="1:5" x14ac:dyDescent="0.2">
      <c r="A49" s="19">
        <v>1</v>
      </c>
      <c r="B49" s="19">
        <v>38</v>
      </c>
      <c r="C49" s="19" t="s">
        <v>112</v>
      </c>
      <c r="D49" s="20">
        <v>0.40521013736724854</v>
      </c>
      <c r="E49" s="20">
        <v>0.12801043689250946</v>
      </c>
    </row>
    <row r="50" spans="1:5" x14ac:dyDescent="0.2">
      <c r="A50" s="19">
        <v>1</v>
      </c>
      <c r="B50" s="19">
        <v>39</v>
      </c>
      <c r="C50" s="19" t="s">
        <v>112</v>
      </c>
      <c r="D50" s="20">
        <v>0.40556800365447998</v>
      </c>
      <c r="E50" s="20">
        <v>0.12816381454467773</v>
      </c>
    </row>
    <row r="51" spans="1:5" x14ac:dyDescent="0.2">
      <c r="A51" s="19">
        <v>1</v>
      </c>
      <c r="B51" s="19">
        <v>40</v>
      </c>
      <c r="C51" s="19" t="s">
        <v>112</v>
      </c>
      <c r="D51" s="20">
        <v>0.40567800402641296</v>
      </c>
      <c r="E51" s="20">
        <v>0.12806934118270874</v>
      </c>
    </row>
    <row r="52" spans="1:5" x14ac:dyDescent="0.2">
      <c r="A52" s="19">
        <v>2</v>
      </c>
      <c r="B52" s="19">
        <v>1</v>
      </c>
      <c r="C52" s="19" t="s">
        <v>112</v>
      </c>
      <c r="D52" s="20">
        <v>0.2633478045463562</v>
      </c>
      <c r="E52" s="20">
        <v>2.3912836331874132E-3</v>
      </c>
    </row>
    <row r="53" spans="1:5" x14ac:dyDescent="0.2">
      <c r="A53" s="19">
        <v>2</v>
      </c>
      <c r="B53" s="19">
        <v>2</v>
      </c>
      <c r="C53" s="19" t="s">
        <v>112</v>
      </c>
      <c r="D53" s="20">
        <v>0.26321309804916382</v>
      </c>
      <c r="E53" s="20">
        <v>2.0306254737079144E-3</v>
      </c>
    </row>
    <row r="54" spans="1:5" x14ac:dyDescent="0.2">
      <c r="A54" s="19">
        <v>2</v>
      </c>
      <c r="B54" s="19">
        <v>3</v>
      </c>
      <c r="C54" s="19" t="s">
        <v>112</v>
      </c>
      <c r="D54" s="20">
        <v>0.26301136612892151</v>
      </c>
      <c r="E54" s="20">
        <v>1.6029417747631669E-3</v>
      </c>
    </row>
    <row r="55" spans="1:5" x14ac:dyDescent="0.2">
      <c r="A55" s="19">
        <v>2</v>
      </c>
      <c r="B55" s="19">
        <v>4</v>
      </c>
      <c r="C55" s="19" t="s">
        <v>112</v>
      </c>
      <c r="D55" s="20">
        <v>0.26277539134025574</v>
      </c>
      <c r="E55" s="20">
        <v>1.1410152073949575E-3</v>
      </c>
    </row>
    <row r="56" spans="1:5" x14ac:dyDescent="0.2">
      <c r="A56" s="19">
        <v>2</v>
      </c>
      <c r="B56" s="19">
        <v>5</v>
      </c>
      <c r="C56" s="19" t="s">
        <v>112</v>
      </c>
      <c r="D56" s="20">
        <v>0.26234325766563416</v>
      </c>
      <c r="E56" s="20">
        <v>4.8292972496710718E-4</v>
      </c>
    </row>
    <row r="57" spans="1:5" x14ac:dyDescent="0.2">
      <c r="A57" s="19">
        <v>2</v>
      </c>
      <c r="B57" s="19">
        <v>6</v>
      </c>
      <c r="C57" s="19" t="s">
        <v>112</v>
      </c>
      <c r="D57" s="20">
        <v>0.26194611191749573</v>
      </c>
      <c r="E57" s="20">
        <v>-1.4016778732184321E-4</v>
      </c>
    </row>
    <row r="58" spans="1:5" x14ac:dyDescent="0.2">
      <c r="A58" s="19">
        <v>2</v>
      </c>
      <c r="B58" s="19">
        <v>7</v>
      </c>
      <c r="C58" s="19" t="s">
        <v>112</v>
      </c>
      <c r="D58" s="20">
        <v>0.26192694902420044</v>
      </c>
      <c r="E58" s="20">
        <v>-3.8528244476765394E-4</v>
      </c>
    </row>
    <row r="59" spans="1:5" x14ac:dyDescent="0.2">
      <c r="A59" s="19">
        <v>2</v>
      </c>
      <c r="B59" s="19">
        <v>8</v>
      </c>
      <c r="C59" s="19" t="s">
        <v>112</v>
      </c>
      <c r="D59" s="20">
        <v>0.26205801963806152</v>
      </c>
      <c r="E59" s="20">
        <v>-4.8016360960900784E-4</v>
      </c>
    </row>
    <row r="60" spans="1:5" x14ac:dyDescent="0.2">
      <c r="A60" s="19">
        <v>2</v>
      </c>
      <c r="B60" s="19">
        <v>9</v>
      </c>
      <c r="C60" s="19" t="s">
        <v>112</v>
      </c>
      <c r="D60" s="20">
        <v>0.26201316714286804</v>
      </c>
      <c r="E60" s="20">
        <v>-7.5096788350492716E-4</v>
      </c>
    </row>
    <row r="61" spans="1:5" x14ac:dyDescent="0.2">
      <c r="A61" s="19">
        <v>2</v>
      </c>
      <c r="B61" s="19">
        <v>10</v>
      </c>
      <c r="C61" s="19" t="s">
        <v>112</v>
      </c>
      <c r="D61" s="20">
        <v>0.2617872953414917</v>
      </c>
      <c r="E61" s="20">
        <v>-1.2027914635837078E-3</v>
      </c>
    </row>
    <row r="62" spans="1:5" x14ac:dyDescent="0.2">
      <c r="A62" s="19">
        <v>2</v>
      </c>
      <c r="B62" s="19">
        <v>11</v>
      </c>
      <c r="C62" s="19" t="s">
        <v>112</v>
      </c>
      <c r="D62" s="20">
        <v>0.26168489456176758</v>
      </c>
      <c r="E62" s="20">
        <v>-1.5311440220102668E-3</v>
      </c>
    </row>
    <row r="63" spans="1:5" x14ac:dyDescent="0.2">
      <c r="A63" s="19">
        <v>2</v>
      </c>
      <c r="B63" s="19">
        <v>12</v>
      </c>
      <c r="C63" s="19" t="s">
        <v>112</v>
      </c>
      <c r="D63" s="20">
        <v>0.26168999075889587</v>
      </c>
      <c r="E63" s="20">
        <v>-1.7519996035844088E-3</v>
      </c>
    </row>
    <row r="64" spans="1:5" x14ac:dyDescent="0.2">
      <c r="A64" s="19">
        <v>2</v>
      </c>
      <c r="B64" s="19">
        <v>13</v>
      </c>
      <c r="C64" s="19" t="s">
        <v>112</v>
      </c>
      <c r="D64" s="20">
        <v>0.26234406232833862</v>
      </c>
      <c r="E64" s="20">
        <v>-1.3238798128440976E-3</v>
      </c>
    </row>
    <row r="65" spans="1:5" x14ac:dyDescent="0.2">
      <c r="A65" s="19">
        <v>2</v>
      </c>
      <c r="B65" s="19">
        <v>14</v>
      </c>
      <c r="C65" s="19" t="s">
        <v>112</v>
      </c>
      <c r="D65" s="20">
        <v>0.26342570781707764</v>
      </c>
      <c r="E65" s="20">
        <v>-4.6818610280752182E-4</v>
      </c>
    </row>
    <row r="66" spans="1:5" x14ac:dyDescent="0.2">
      <c r="A66" s="19">
        <v>2</v>
      </c>
      <c r="B66" s="19">
        <v>15</v>
      </c>
      <c r="C66" s="19" t="s">
        <v>112</v>
      </c>
      <c r="D66" s="20">
        <v>0.26503297686576843</v>
      </c>
      <c r="E66" s="20">
        <v>9.131311671808362E-4</v>
      </c>
    </row>
    <row r="67" spans="1:5" x14ac:dyDescent="0.2">
      <c r="A67" s="19">
        <v>2</v>
      </c>
      <c r="B67" s="19">
        <v>16</v>
      </c>
      <c r="C67" s="19" t="s">
        <v>112</v>
      </c>
      <c r="D67" s="20">
        <v>0.26824036240577698</v>
      </c>
      <c r="E67" s="20">
        <v>3.8945649284869432E-3</v>
      </c>
    </row>
    <row r="68" spans="1:5" x14ac:dyDescent="0.2">
      <c r="A68" s="19">
        <v>2</v>
      </c>
      <c r="B68" s="19">
        <v>17</v>
      </c>
      <c r="C68" s="19" t="s">
        <v>112</v>
      </c>
      <c r="D68" s="20">
        <v>0.27465975284576416</v>
      </c>
      <c r="E68" s="20">
        <v>1.0088003240525723E-2</v>
      </c>
    </row>
    <row r="69" spans="1:5" x14ac:dyDescent="0.2">
      <c r="A69" s="19">
        <v>2</v>
      </c>
      <c r="B69" s="19">
        <v>18</v>
      </c>
      <c r="C69" s="19" t="s">
        <v>112</v>
      </c>
      <c r="D69" s="20">
        <v>0.28446647524833679</v>
      </c>
      <c r="E69" s="20">
        <v>1.9668774679303169E-2</v>
      </c>
    </row>
    <row r="70" spans="1:5" x14ac:dyDescent="0.2">
      <c r="A70" s="19">
        <v>2</v>
      </c>
      <c r="B70" s="19">
        <v>19</v>
      </c>
      <c r="C70" s="19" t="s">
        <v>112</v>
      </c>
      <c r="D70" s="20">
        <v>0.29903227090835571</v>
      </c>
      <c r="E70" s="20">
        <v>3.400861844420433E-2</v>
      </c>
    </row>
    <row r="71" spans="1:5" x14ac:dyDescent="0.2">
      <c r="A71" s="19">
        <v>2</v>
      </c>
      <c r="B71" s="19">
        <v>20</v>
      </c>
      <c r="C71" s="19" t="s">
        <v>112</v>
      </c>
      <c r="D71" s="20">
        <v>0.31735885143280029</v>
      </c>
      <c r="E71" s="20">
        <v>5.2109245210886002E-2</v>
      </c>
    </row>
    <row r="72" spans="1:5" x14ac:dyDescent="0.2">
      <c r="A72" s="19">
        <v>2</v>
      </c>
      <c r="B72" s="19">
        <v>21</v>
      </c>
      <c r="C72" s="19" t="s">
        <v>112</v>
      </c>
      <c r="D72" s="20">
        <v>0.33739379048347473</v>
      </c>
      <c r="E72" s="20">
        <v>7.191823422908783E-2</v>
      </c>
    </row>
    <row r="73" spans="1:5" x14ac:dyDescent="0.2">
      <c r="A73" s="19">
        <v>2</v>
      </c>
      <c r="B73" s="19">
        <v>22</v>
      </c>
      <c r="C73" s="19" t="s">
        <v>112</v>
      </c>
      <c r="D73" s="20">
        <v>0.35608872771263123</v>
      </c>
      <c r="E73" s="20">
        <v>9.0387217700481415E-2</v>
      </c>
    </row>
    <row r="74" spans="1:5" x14ac:dyDescent="0.2">
      <c r="A74" s="19">
        <v>2</v>
      </c>
      <c r="B74" s="19">
        <v>23</v>
      </c>
      <c r="C74" s="19" t="s">
        <v>112</v>
      </c>
      <c r="D74" s="20">
        <v>0.37112897634506226</v>
      </c>
      <c r="E74" s="20">
        <v>0.10520152002573013</v>
      </c>
    </row>
    <row r="75" spans="1:5" x14ac:dyDescent="0.2">
      <c r="A75" s="19">
        <v>2</v>
      </c>
      <c r="B75" s="19">
        <v>24</v>
      </c>
      <c r="C75" s="19" t="s">
        <v>112</v>
      </c>
      <c r="D75" s="20">
        <v>0.38188815116882324</v>
      </c>
      <c r="E75" s="20">
        <v>0.11573474109172821</v>
      </c>
    </row>
    <row r="76" spans="1:5" x14ac:dyDescent="0.2">
      <c r="A76" s="19">
        <v>2</v>
      </c>
      <c r="B76" s="19">
        <v>25</v>
      </c>
      <c r="C76" s="19" t="s">
        <v>112</v>
      </c>
      <c r="D76" s="20">
        <v>0.3881741464138031</v>
      </c>
      <c r="E76" s="20">
        <v>0.12179478257894516</v>
      </c>
    </row>
    <row r="77" spans="1:5" x14ac:dyDescent="0.2">
      <c r="A77" s="19">
        <v>2</v>
      </c>
      <c r="B77" s="19">
        <v>26</v>
      </c>
      <c r="C77" s="19" t="s">
        <v>112</v>
      </c>
      <c r="D77" s="20">
        <v>0.39176565408706665</v>
      </c>
      <c r="E77" s="20">
        <v>0.1251603364944458</v>
      </c>
    </row>
    <row r="78" spans="1:5" x14ac:dyDescent="0.2">
      <c r="A78" s="19">
        <v>2</v>
      </c>
      <c r="B78" s="19">
        <v>27</v>
      </c>
      <c r="C78" s="19" t="s">
        <v>112</v>
      </c>
      <c r="D78" s="20">
        <v>0.39378541707992554</v>
      </c>
      <c r="E78" s="20">
        <v>0.12695415318012238</v>
      </c>
    </row>
    <row r="79" spans="1:5" x14ac:dyDescent="0.2">
      <c r="A79" s="19">
        <v>2</v>
      </c>
      <c r="B79" s="19">
        <v>28</v>
      </c>
      <c r="C79" s="19" t="s">
        <v>112</v>
      </c>
      <c r="D79" s="20">
        <v>0.39438545703887939</v>
      </c>
      <c r="E79" s="20">
        <v>0.12732823193073273</v>
      </c>
    </row>
    <row r="80" spans="1:5" x14ac:dyDescent="0.2">
      <c r="A80" s="19">
        <v>2</v>
      </c>
      <c r="B80" s="19">
        <v>29</v>
      </c>
      <c r="C80" s="19" t="s">
        <v>112</v>
      </c>
      <c r="D80" s="20">
        <v>0.39485287666320801</v>
      </c>
      <c r="E80" s="20">
        <v>0.12756970524787903</v>
      </c>
    </row>
    <row r="81" spans="1:5" x14ac:dyDescent="0.2">
      <c r="A81" s="19">
        <v>2</v>
      </c>
      <c r="B81" s="19">
        <v>30</v>
      </c>
      <c r="C81" s="19" t="s">
        <v>112</v>
      </c>
      <c r="D81" s="20">
        <v>0.39506432414054871</v>
      </c>
      <c r="E81" s="20">
        <v>0.12755520641803741</v>
      </c>
    </row>
    <row r="82" spans="1:5" x14ac:dyDescent="0.2">
      <c r="A82" s="19">
        <v>2</v>
      </c>
      <c r="B82" s="19">
        <v>31</v>
      </c>
      <c r="C82" s="19" t="s">
        <v>112</v>
      </c>
      <c r="D82" s="20">
        <v>0.39553019404411316</v>
      </c>
      <c r="E82" s="20">
        <v>0.12779511511325836</v>
      </c>
    </row>
    <row r="83" spans="1:5" x14ac:dyDescent="0.2">
      <c r="A83" s="19">
        <v>2</v>
      </c>
      <c r="B83" s="19">
        <v>32</v>
      </c>
      <c r="C83" s="19" t="s">
        <v>112</v>
      </c>
      <c r="D83" s="20">
        <v>0.39638045430183411</v>
      </c>
      <c r="E83" s="20">
        <v>0.128419429063797</v>
      </c>
    </row>
    <row r="84" spans="1:5" x14ac:dyDescent="0.2">
      <c r="A84" s="19">
        <v>2</v>
      </c>
      <c r="B84" s="19">
        <v>33</v>
      </c>
      <c r="C84" s="19" t="s">
        <v>112</v>
      </c>
      <c r="D84" s="20">
        <v>0.39689770340919495</v>
      </c>
      <c r="E84" s="20">
        <v>0.12871073186397552</v>
      </c>
    </row>
    <row r="85" spans="1:5" x14ac:dyDescent="0.2">
      <c r="A85" s="19">
        <v>2</v>
      </c>
      <c r="B85" s="19">
        <v>34</v>
      </c>
      <c r="C85" s="19" t="s">
        <v>112</v>
      </c>
      <c r="D85" s="20">
        <v>0.39682072401046753</v>
      </c>
      <c r="E85" s="20">
        <v>0.1284077912569046</v>
      </c>
    </row>
    <row r="86" spans="1:5" x14ac:dyDescent="0.2">
      <c r="A86" s="19">
        <v>2</v>
      </c>
      <c r="B86" s="19">
        <v>35</v>
      </c>
      <c r="C86" s="19" t="s">
        <v>112</v>
      </c>
      <c r="D86" s="20">
        <v>0.39644774794578552</v>
      </c>
      <c r="E86" s="20">
        <v>0.12780886888504028</v>
      </c>
    </row>
    <row r="87" spans="1:5" x14ac:dyDescent="0.2">
      <c r="A87" s="19">
        <v>2</v>
      </c>
      <c r="B87" s="19">
        <v>36</v>
      </c>
      <c r="C87" s="19" t="s">
        <v>112</v>
      </c>
      <c r="D87" s="20">
        <v>0.39673963189125061</v>
      </c>
      <c r="E87" s="20">
        <v>0.12787479162216187</v>
      </c>
    </row>
    <row r="88" spans="1:5" x14ac:dyDescent="0.2">
      <c r="A88" s="19">
        <v>2</v>
      </c>
      <c r="B88" s="19">
        <v>37</v>
      </c>
      <c r="C88" s="19" t="s">
        <v>112</v>
      </c>
      <c r="D88" s="20">
        <v>0.3973686695098877</v>
      </c>
      <c r="E88" s="20">
        <v>0.12827788293361664</v>
      </c>
    </row>
    <row r="89" spans="1:5" x14ac:dyDescent="0.2">
      <c r="A89" s="19">
        <v>2</v>
      </c>
      <c r="B89" s="19">
        <v>38</v>
      </c>
      <c r="C89" s="19" t="s">
        <v>112</v>
      </c>
      <c r="D89" s="20">
        <v>0.39761921763420105</v>
      </c>
      <c r="E89" s="20">
        <v>0.12830248475074768</v>
      </c>
    </row>
    <row r="90" spans="1:5" x14ac:dyDescent="0.2">
      <c r="A90" s="19">
        <v>2</v>
      </c>
      <c r="B90" s="19">
        <v>39</v>
      </c>
      <c r="C90" s="19" t="s">
        <v>112</v>
      </c>
      <c r="D90" s="20">
        <v>0.39818811416625977</v>
      </c>
      <c r="E90" s="20">
        <v>0.12864542007446289</v>
      </c>
    </row>
    <row r="91" spans="1:5" x14ac:dyDescent="0.2">
      <c r="A91" s="19">
        <v>2</v>
      </c>
      <c r="B91" s="19">
        <v>40</v>
      </c>
      <c r="C91" s="19" t="s">
        <v>112</v>
      </c>
      <c r="D91" s="20">
        <v>0.3980860710144043</v>
      </c>
      <c r="E91" s="20">
        <v>0.12831743061542511</v>
      </c>
    </row>
    <row r="92" spans="1:5" x14ac:dyDescent="0.2">
      <c r="A92" s="19">
        <v>3</v>
      </c>
      <c r="B92" s="19">
        <v>1</v>
      </c>
      <c r="C92" s="19" t="s">
        <v>112</v>
      </c>
      <c r="D92" s="20">
        <v>0.26303398609161377</v>
      </c>
      <c r="E92" s="20">
        <v>2.0296159200370312E-3</v>
      </c>
    </row>
    <row r="93" spans="1:5" x14ac:dyDescent="0.2">
      <c r="A93" s="19">
        <v>3</v>
      </c>
      <c r="B93" s="19">
        <v>2</v>
      </c>
      <c r="C93" s="19" t="s">
        <v>112</v>
      </c>
      <c r="D93" s="20">
        <v>0.26302459836006165</v>
      </c>
      <c r="E93" s="20">
        <v>1.6943609807640314E-3</v>
      </c>
    </row>
    <row r="94" spans="1:5" x14ac:dyDescent="0.2">
      <c r="A94" s="19">
        <v>3</v>
      </c>
      <c r="B94" s="19">
        <v>3</v>
      </c>
      <c r="C94" s="19" t="s">
        <v>112</v>
      </c>
      <c r="D94" s="20">
        <v>0.26299795508384705</v>
      </c>
      <c r="E94" s="20">
        <v>1.3418503804132342E-3</v>
      </c>
    </row>
    <row r="95" spans="1:5" x14ac:dyDescent="0.2">
      <c r="A95" s="19">
        <v>3</v>
      </c>
      <c r="B95" s="19">
        <v>4</v>
      </c>
      <c r="C95" s="19" t="s">
        <v>112</v>
      </c>
      <c r="D95" s="20">
        <v>0.26293283700942993</v>
      </c>
      <c r="E95" s="20">
        <v>9.5086509827524424E-4</v>
      </c>
    </row>
    <row r="96" spans="1:5" x14ac:dyDescent="0.2">
      <c r="A96" s="19">
        <v>3</v>
      </c>
      <c r="B96" s="19">
        <v>5</v>
      </c>
      <c r="C96" s="19" t="s">
        <v>112</v>
      </c>
      <c r="D96" s="20">
        <v>0.26297122240066528</v>
      </c>
      <c r="E96" s="20">
        <v>6.6338328178972006E-4</v>
      </c>
    </row>
    <row r="97" spans="1:5" x14ac:dyDescent="0.2">
      <c r="A97" s="19">
        <v>3</v>
      </c>
      <c r="B97" s="19">
        <v>6</v>
      </c>
      <c r="C97" s="19" t="s">
        <v>112</v>
      </c>
      <c r="D97" s="20">
        <v>0.26286739110946655</v>
      </c>
      <c r="E97" s="20">
        <v>2.3368472466245294E-4</v>
      </c>
    </row>
    <row r="98" spans="1:5" x14ac:dyDescent="0.2">
      <c r="A98" s="19">
        <v>3</v>
      </c>
      <c r="B98" s="19">
        <v>7</v>
      </c>
      <c r="C98" s="19" t="s">
        <v>112</v>
      </c>
      <c r="D98" s="20">
        <v>0.26282897591590881</v>
      </c>
      <c r="E98" s="20">
        <v>-1.3059770571999252E-4</v>
      </c>
    </row>
    <row r="99" spans="1:5" x14ac:dyDescent="0.2">
      <c r="A99" s="19">
        <v>3</v>
      </c>
      <c r="B99" s="19">
        <v>8</v>
      </c>
      <c r="C99" s="19" t="s">
        <v>112</v>
      </c>
      <c r="D99" s="20">
        <v>0.26296877861022949</v>
      </c>
      <c r="E99" s="20">
        <v>-3.1666224822402E-4</v>
      </c>
    </row>
    <row r="100" spans="1:5" x14ac:dyDescent="0.2">
      <c r="A100" s="19">
        <v>3</v>
      </c>
      <c r="B100" s="19">
        <v>9</v>
      </c>
      <c r="C100" s="19" t="s">
        <v>112</v>
      </c>
      <c r="D100" s="20">
        <v>0.26250851154327393</v>
      </c>
      <c r="E100" s="20">
        <v>-1.1027965229004622E-3</v>
      </c>
    </row>
    <row r="101" spans="1:5" x14ac:dyDescent="0.2">
      <c r="A101" s="19">
        <v>3</v>
      </c>
      <c r="B101" s="19">
        <v>10</v>
      </c>
      <c r="C101" s="19" t="s">
        <v>112</v>
      </c>
      <c r="D101" s="20">
        <v>0.26240503787994385</v>
      </c>
      <c r="E101" s="20">
        <v>-1.5321375103667378E-3</v>
      </c>
    </row>
    <row r="102" spans="1:5" x14ac:dyDescent="0.2">
      <c r="A102" s="19">
        <v>3</v>
      </c>
      <c r="B102" s="19">
        <v>11</v>
      </c>
      <c r="C102" s="19" t="s">
        <v>112</v>
      </c>
      <c r="D102" s="20">
        <v>0.26261729001998901</v>
      </c>
      <c r="E102" s="20">
        <v>-1.6457525780424476E-3</v>
      </c>
    </row>
    <row r="103" spans="1:5" x14ac:dyDescent="0.2">
      <c r="A103" s="19">
        <v>3</v>
      </c>
      <c r="B103" s="19">
        <v>12</v>
      </c>
      <c r="C103" s="19" t="s">
        <v>112</v>
      </c>
      <c r="D103" s="20">
        <v>0.26328784227371216</v>
      </c>
      <c r="E103" s="20">
        <v>-1.3010675320401788E-3</v>
      </c>
    </row>
    <row r="104" spans="1:5" x14ac:dyDescent="0.2">
      <c r="A104" s="19">
        <v>3</v>
      </c>
      <c r="B104" s="19">
        <v>13</v>
      </c>
      <c r="C104" s="19" t="s">
        <v>112</v>
      </c>
      <c r="D104" s="20">
        <v>0.26355811953544617</v>
      </c>
      <c r="E104" s="20">
        <v>-1.3566574780270457E-3</v>
      </c>
    </row>
    <row r="105" spans="1:5" x14ac:dyDescent="0.2">
      <c r="A105" s="19">
        <v>3</v>
      </c>
      <c r="B105" s="19">
        <v>14</v>
      </c>
      <c r="C105" s="19" t="s">
        <v>112</v>
      </c>
      <c r="D105" s="20">
        <v>0.26460766792297363</v>
      </c>
      <c r="E105" s="20">
        <v>-6.3297635642811656E-4</v>
      </c>
    </row>
    <row r="106" spans="1:5" x14ac:dyDescent="0.2">
      <c r="A106" s="19">
        <v>3</v>
      </c>
      <c r="B106" s="19">
        <v>15</v>
      </c>
      <c r="C106" s="19" t="s">
        <v>112</v>
      </c>
      <c r="D106" s="20">
        <v>0.26646804809570313</v>
      </c>
      <c r="E106" s="20">
        <v>9.0153655037283897E-4</v>
      </c>
    </row>
    <row r="107" spans="1:5" x14ac:dyDescent="0.2">
      <c r="A107" s="19">
        <v>3</v>
      </c>
      <c r="B107" s="19">
        <v>16</v>
      </c>
      <c r="C107" s="19" t="s">
        <v>112</v>
      </c>
      <c r="D107" s="20">
        <v>0.2698197066783905</v>
      </c>
      <c r="E107" s="20">
        <v>3.9273276925086975E-3</v>
      </c>
    </row>
    <row r="108" spans="1:5" x14ac:dyDescent="0.2">
      <c r="A108" s="19">
        <v>3</v>
      </c>
      <c r="B108" s="19">
        <v>17</v>
      </c>
      <c r="C108" s="19" t="s">
        <v>112</v>
      </c>
      <c r="D108" s="20">
        <v>0.27517831325531006</v>
      </c>
      <c r="E108" s="20">
        <v>8.9600672945380211E-3</v>
      </c>
    </row>
    <row r="109" spans="1:5" x14ac:dyDescent="0.2">
      <c r="A109" s="19">
        <v>3</v>
      </c>
      <c r="B109" s="19">
        <v>18</v>
      </c>
      <c r="C109" s="19" t="s">
        <v>112</v>
      </c>
      <c r="D109" s="20">
        <v>0.28468763828277588</v>
      </c>
      <c r="E109" s="20">
        <v>1.8143525347113609E-2</v>
      </c>
    </row>
    <row r="110" spans="1:5" x14ac:dyDescent="0.2">
      <c r="A110" s="19">
        <v>3</v>
      </c>
      <c r="B110" s="19">
        <v>19</v>
      </c>
      <c r="C110" s="19" t="s">
        <v>112</v>
      </c>
      <c r="D110" s="20">
        <v>0.29923537373542786</v>
      </c>
      <c r="E110" s="20">
        <v>3.236539289355278E-2</v>
      </c>
    </row>
    <row r="111" spans="1:5" x14ac:dyDescent="0.2">
      <c r="A111" s="19">
        <v>3</v>
      </c>
      <c r="B111" s="19">
        <v>20</v>
      </c>
      <c r="C111" s="19" t="s">
        <v>112</v>
      </c>
      <c r="D111" s="20">
        <v>0.31786349415779114</v>
      </c>
      <c r="E111" s="20">
        <v>5.0667647272348404E-2</v>
      </c>
    </row>
    <row r="112" spans="1:5" x14ac:dyDescent="0.2">
      <c r="A112" s="19">
        <v>3</v>
      </c>
      <c r="B112" s="19">
        <v>21</v>
      </c>
      <c r="C112" s="19" t="s">
        <v>112</v>
      </c>
      <c r="D112" s="20">
        <v>0.33825650811195374</v>
      </c>
      <c r="E112" s="20">
        <v>7.0734791457653046E-2</v>
      </c>
    </row>
    <row r="113" spans="1:5" x14ac:dyDescent="0.2">
      <c r="A113" s="19">
        <v>3</v>
      </c>
      <c r="B113" s="19">
        <v>22</v>
      </c>
      <c r="C113" s="19" t="s">
        <v>112</v>
      </c>
      <c r="D113" s="20">
        <v>0.35633751749992371</v>
      </c>
      <c r="E113" s="20">
        <v>8.8489934802055359E-2</v>
      </c>
    </row>
    <row r="114" spans="1:5" x14ac:dyDescent="0.2">
      <c r="A114" s="19">
        <v>3</v>
      </c>
      <c r="B114" s="19">
        <v>23</v>
      </c>
      <c r="C114" s="19" t="s">
        <v>112</v>
      </c>
      <c r="D114" s="20">
        <v>0.37073707580566406</v>
      </c>
      <c r="E114" s="20">
        <v>0.10256362706422806</v>
      </c>
    </row>
    <row r="115" spans="1:5" x14ac:dyDescent="0.2">
      <c r="A115" s="19">
        <v>3</v>
      </c>
      <c r="B115" s="19">
        <v>24</v>
      </c>
      <c r="C115" s="19" t="s">
        <v>112</v>
      </c>
      <c r="D115" s="20">
        <v>0.38025492429733276</v>
      </c>
      <c r="E115" s="20">
        <v>0.1117556095123291</v>
      </c>
    </row>
    <row r="116" spans="1:5" x14ac:dyDescent="0.2">
      <c r="A116" s="19">
        <v>3</v>
      </c>
      <c r="B116" s="19">
        <v>25</v>
      </c>
      <c r="C116" s="19" t="s">
        <v>112</v>
      </c>
      <c r="D116" s="20">
        <v>0.38665765523910522</v>
      </c>
      <c r="E116" s="20">
        <v>0.11783247441053391</v>
      </c>
    </row>
    <row r="117" spans="1:5" x14ac:dyDescent="0.2">
      <c r="A117" s="19">
        <v>3</v>
      </c>
      <c r="B117" s="19">
        <v>26</v>
      </c>
      <c r="C117" s="19" t="s">
        <v>112</v>
      </c>
      <c r="D117" s="20">
        <v>0.39012759923934937</v>
      </c>
      <c r="E117" s="20">
        <v>0.12097654491662979</v>
      </c>
    </row>
    <row r="118" spans="1:5" x14ac:dyDescent="0.2">
      <c r="A118" s="19">
        <v>3</v>
      </c>
      <c r="B118" s="19">
        <v>27</v>
      </c>
      <c r="C118" s="19" t="s">
        <v>112</v>
      </c>
      <c r="D118" s="20">
        <v>0.39175096154212952</v>
      </c>
      <c r="E118" s="20">
        <v>0.12227404117584229</v>
      </c>
    </row>
    <row r="119" spans="1:5" x14ac:dyDescent="0.2">
      <c r="A119" s="19">
        <v>3</v>
      </c>
      <c r="B119" s="19">
        <v>28</v>
      </c>
      <c r="C119" s="19" t="s">
        <v>112</v>
      </c>
      <c r="D119" s="20">
        <v>0.39231538772583008</v>
      </c>
      <c r="E119" s="20">
        <v>0.12251260131597519</v>
      </c>
    </row>
    <row r="120" spans="1:5" x14ac:dyDescent="0.2">
      <c r="A120" s="19">
        <v>3</v>
      </c>
      <c r="B120" s="19">
        <v>29</v>
      </c>
      <c r="C120" s="19" t="s">
        <v>112</v>
      </c>
      <c r="D120" s="20">
        <v>0.39321261644363403</v>
      </c>
      <c r="E120" s="20">
        <v>0.12308396399021149</v>
      </c>
    </row>
    <row r="121" spans="1:5" x14ac:dyDescent="0.2">
      <c r="A121" s="19">
        <v>3</v>
      </c>
      <c r="B121" s="19">
        <v>30</v>
      </c>
      <c r="C121" s="19" t="s">
        <v>112</v>
      </c>
      <c r="D121" s="20">
        <v>0.39356666803359985</v>
      </c>
      <c r="E121" s="20">
        <v>0.12311214953660965</v>
      </c>
    </row>
    <row r="122" spans="1:5" x14ac:dyDescent="0.2">
      <c r="A122" s="19">
        <v>3</v>
      </c>
      <c r="B122" s="19">
        <v>31</v>
      </c>
      <c r="C122" s="19" t="s">
        <v>112</v>
      </c>
      <c r="D122" s="20">
        <v>0.39366802573204041</v>
      </c>
      <c r="E122" s="20">
        <v>0.12288764119148254</v>
      </c>
    </row>
    <row r="123" spans="1:5" x14ac:dyDescent="0.2">
      <c r="A123" s="19">
        <v>3</v>
      </c>
      <c r="B123" s="19">
        <v>32</v>
      </c>
      <c r="C123" s="19" t="s">
        <v>112</v>
      </c>
      <c r="D123" s="20">
        <v>0.39463314414024353</v>
      </c>
      <c r="E123" s="20">
        <v>0.12352688610553741</v>
      </c>
    </row>
    <row r="124" spans="1:5" x14ac:dyDescent="0.2">
      <c r="A124" s="19">
        <v>3</v>
      </c>
      <c r="B124" s="19">
        <v>33</v>
      </c>
      <c r="C124" s="19" t="s">
        <v>112</v>
      </c>
      <c r="D124" s="20">
        <v>0.39531907439231873</v>
      </c>
      <c r="E124" s="20">
        <v>0.12388695031404495</v>
      </c>
    </row>
    <row r="125" spans="1:5" x14ac:dyDescent="0.2">
      <c r="A125" s="19">
        <v>3</v>
      </c>
      <c r="B125" s="19">
        <v>34</v>
      </c>
      <c r="C125" s="19" t="s">
        <v>112</v>
      </c>
      <c r="D125" s="20">
        <v>0.39503592252731323</v>
      </c>
      <c r="E125" s="20">
        <v>0.1232779324054718</v>
      </c>
    </row>
    <row r="126" spans="1:5" x14ac:dyDescent="0.2">
      <c r="A126" s="19">
        <v>3</v>
      </c>
      <c r="B126" s="19">
        <v>35</v>
      </c>
      <c r="C126" s="19" t="s">
        <v>112</v>
      </c>
      <c r="D126" s="20">
        <v>0.39512750506401062</v>
      </c>
      <c r="E126" s="20">
        <v>0.12304364889860153</v>
      </c>
    </row>
    <row r="127" spans="1:5" x14ac:dyDescent="0.2">
      <c r="A127" s="19">
        <v>3</v>
      </c>
      <c r="B127" s="19">
        <v>36</v>
      </c>
      <c r="C127" s="19" t="s">
        <v>112</v>
      </c>
      <c r="D127" s="20">
        <v>0.39512166380882263</v>
      </c>
      <c r="E127" s="20">
        <v>0.12271194159984589</v>
      </c>
    </row>
    <row r="128" spans="1:5" x14ac:dyDescent="0.2">
      <c r="A128" s="19">
        <v>3</v>
      </c>
      <c r="B128" s="19">
        <v>37</v>
      </c>
      <c r="C128" s="19" t="s">
        <v>112</v>
      </c>
      <c r="D128" s="20">
        <v>0.39561626315116882</v>
      </c>
      <c r="E128" s="20">
        <v>0.12288067489862442</v>
      </c>
    </row>
    <row r="129" spans="1:5" x14ac:dyDescent="0.2">
      <c r="A129" s="19">
        <v>3</v>
      </c>
      <c r="B129" s="19">
        <v>38</v>
      </c>
      <c r="C129" s="19" t="s">
        <v>112</v>
      </c>
      <c r="D129" s="20">
        <v>0.39578261971473694</v>
      </c>
      <c r="E129" s="20">
        <v>0.12272115796804428</v>
      </c>
    </row>
    <row r="130" spans="1:5" x14ac:dyDescent="0.2">
      <c r="A130" s="19">
        <v>3</v>
      </c>
      <c r="B130" s="19">
        <v>39</v>
      </c>
      <c r="C130" s="19" t="s">
        <v>112</v>
      </c>
      <c r="D130" s="20">
        <v>0.39588683843612671</v>
      </c>
      <c r="E130" s="20">
        <v>0.12249951064586639</v>
      </c>
    </row>
    <row r="131" spans="1:5" x14ac:dyDescent="0.2">
      <c r="A131" s="19">
        <v>3</v>
      </c>
      <c r="B131" s="19">
        <v>40</v>
      </c>
      <c r="C131" s="19" t="s">
        <v>112</v>
      </c>
      <c r="D131" s="20">
        <v>0.39637398719787598</v>
      </c>
      <c r="E131" s="20">
        <v>0.122660793364048</v>
      </c>
    </row>
    <row r="132" spans="1:5" x14ac:dyDescent="0.2">
      <c r="A132" s="19">
        <v>4</v>
      </c>
      <c r="B132" s="19">
        <v>1</v>
      </c>
      <c r="C132" s="19" t="s">
        <v>112</v>
      </c>
      <c r="D132" s="20">
        <v>0.25182369351387024</v>
      </c>
      <c r="E132" s="20">
        <v>2.4385110009461641E-3</v>
      </c>
    </row>
    <row r="133" spans="1:5" x14ac:dyDescent="0.2">
      <c r="A133" s="19">
        <v>4</v>
      </c>
      <c r="B133" s="19">
        <v>2</v>
      </c>
      <c r="C133" s="19" t="s">
        <v>112</v>
      </c>
      <c r="D133" s="20">
        <v>0.25174936652183533</v>
      </c>
      <c r="E133" s="20">
        <v>2.2415127605199814E-3</v>
      </c>
    </row>
    <row r="134" spans="1:5" x14ac:dyDescent="0.2">
      <c r="A134" s="19">
        <v>4</v>
      </c>
      <c r="B134" s="19">
        <v>3</v>
      </c>
      <c r="C134" s="19" t="s">
        <v>112</v>
      </c>
      <c r="D134" s="20">
        <v>0.2512739896774292</v>
      </c>
      <c r="E134" s="20">
        <v>1.643464551307261E-3</v>
      </c>
    </row>
    <row r="135" spans="1:5" x14ac:dyDescent="0.2">
      <c r="A135" s="19">
        <v>4</v>
      </c>
      <c r="B135" s="19">
        <v>4</v>
      </c>
      <c r="C135" s="19" t="s">
        <v>112</v>
      </c>
      <c r="D135" s="20">
        <v>0.25080147385597229</v>
      </c>
      <c r="E135" s="20">
        <v>1.0482774814590812E-3</v>
      </c>
    </row>
    <row r="136" spans="1:5" x14ac:dyDescent="0.2">
      <c r="A136" s="19">
        <v>4</v>
      </c>
      <c r="B136" s="19">
        <v>5</v>
      </c>
      <c r="C136" s="19" t="s">
        <v>112</v>
      </c>
      <c r="D136" s="20">
        <v>0.25075900554656982</v>
      </c>
      <c r="E136" s="20">
        <v>8.8313792366534472E-4</v>
      </c>
    </row>
    <row r="137" spans="1:5" x14ac:dyDescent="0.2">
      <c r="A137" s="19">
        <v>4</v>
      </c>
      <c r="B137" s="19">
        <v>6</v>
      </c>
      <c r="C137" s="19" t="s">
        <v>112</v>
      </c>
      <c r="D137" s="20">
        <v>0.25021049380302429</v>
      </c>
      <c r="E137" s="20">
        <v>2.1195491717662662E-4</v>
      </c>
    </row>
    <row r="138" spans="1:5" x14ac:dyDescent="0.2">
      <c r="A138" s="19">
        <v>4</v>
      </c>
      <c r="B138" s="19">
        <v>7</v>
      </c>
      <c r="C138" s="19" t="s">
        <v>112</v>
      </c>
      <c r="D138" s="20">
        <v>0.24975070357322693</v>
      </c>
      <c r="E138" s="20">
        <v>-3.7050657556392252E-4</v>
      </c>
    </row>
    <row r="139" spans="1:5" x14ac:dyDescent="0.2">
      <c r="A139" s="19">
        <v>4</v>
      </c>
      <c r="B139" s="19">
        <v>8</v>
      </c>
      <c r="C139" s="19" t="s">
        <v>112</v>
      </c>
      <c r="D139" s="20">
        <v>0.25015074014663696</v>
      </c>
      <c r="E139" s="20">
        <v>-9.3141243269201368E-5</v>
      </c>
    </row>
    <row r="140" spans="1:5" x14ac:dyDescent="0.2">
      <c r="A140" s="19">
        <v>4</v>
      </c>
      <c r="B140" s="19">
        <v>9</v>
      </c>
      <c r="C140" s="19" t="s">
        <v>112</v>
      </c>
      <c r="D140" s="20">
        <v>0.25002551078796387</v>
      </c>
      <c r="E140" s="20">
        <v>-3.4104185760952532E-4</v>
      </c>
    </row>
    <row r="141" spans="1:5" x14ac:dyDescent="0.2">
      <c r="A141" s="19">
        <v>4</v>
      </c>
      <c r="B141" s="19">
        <v>10</v>
      </c>
      <c r="C141" s="19" t="s">
        <v>112</v>
      </c>
      <c r="D141" s="20">
        <v>0.2496301680803299</v>
      </c>
      <c r="E141" s="20">
        <v>-8.5905584273859859E-4</v>
      </c>
    </row>
    <row r="142" spans="1:5" x14ac:dyDescent="0.2">
      <c r="A142" s="19">
        <v>4</v>
      </c>
      <c r="B142" s="19">
        <v>11</v>
      </c>
      <c r="C142" s="19" t="s">
        <v>112</v>
      </c>
      <c r="D142" s="20">
        <v>0.24931865930557251</v>
      </c>
      <c r="E142" s="20">
        <v>-1.2932358076795936E-3</v>
      </c>
    </row>
    <row r="143" spans="1:5" x14ac:dyDescent="0.2">
      <c r="A143" s="19">
        <v>4</v>
      </c>
      <c r="B143" s="19">
        <v>12</v>
      </c>
      <c r="C143" s="19" t="s">
        <v>112</v>
      </c>
      <c r="D143" s="20">
        <v>0.24957431852817535</v>
      </c>
      <c r="E143" s="20">
        <v>-1.16024783346802E-3</v>
      </c>
    </row>
    <row r="144" spans="1:5" x14ac:dyDescent="0.2">
      <c r="A144" s="19">
        <v>4</v>
      </c>
      <c r="B144" s="19">
        <v>13</v>
      </c>
      <c r="C144" s="19" t="s">
        <v>112</v>
      </c>
      <c r="D144" s="20">
        <v>0.24945041537284851</v>
      </c>
      <c r="E144" s="20">
        <v>-1.4068222371861339E-3</v>
      </c>
    </row>
    <row r="145" spans="1:5" x14ac:dyDescent="0.2">
      <c r="A145" s="19">
        <v>4</v>
      </c>
      <c r="B145" s="19">
        <v>14</v>
      </c>
      <c r="C145" s="19" t="s">
        <v>112</v>
      </c>
      <c r="D145" s="20">
        <v>0.24957534670829773</v>
      </c>
      <c r="E145" s="20">
        <v>-1.4045621501281857E-3</v>
      </c>
    </row>
    <row r="146" spans="1:5" x14ac:dyDescent="0.2">
      <c r="A146" s="19">
        <v>4</v>
      </c>
      <c r="B146" s="19">
        <v>15</v>
      </c>
      <c r="C146" s="19" t="s">
        <v>112</v>
      </c>
      <c r="D146" s="20">
        <v>0.24995599687099457</v>
      </c>
      <c r="E146" s="20">
        <v>-1.146583235822618E-3</v>
      </c>
    </row>
    <row r="147" spans="1:5" x14ac:dyDescent="0.2">
      <c r="A147" s="19">
        <v>4</v>
      </c>
      <c r="B147" s="19">
        <v>16</v>
      </c>
      <c r="C147" s="19" t="s">
        <v>112</v>
      </c>
      <c r="D147" s="20">
        <v>0.25038078427314758</v>
      </c>
      <c r="E147" s="20">
        <v>-8.4446714026853442E-4</v>
      </c>
    </row>
    <row r="148" spans="1:5" x14ac:dyDescent="0.2">
      <c r="A148" s="19">
        <v>4</v>
      </c>
      <c r="B148" s="19">
        <v>17</v>
      </c>
      <c r="C148" s="19" t="s">
        <v>112</v>
      </c>
      <c r="D148" s="20">
        <v>0.25104567408561707</v>
      </c>
      <c r="E148" s="20">
        <v>-3.0224857619032264E-4</v>
      </c>
    </row>
    <row r="149" spans="1:5" x14ac:dyDescent="0.2">
      <c r="A149" s="19">
        <v>4</v>
      </c>
      <c r="B149" s="19">
        <v>18</v>
      </c>
      <c r="C149" s="19" t="s">
        <v>112</v>
      </c>
      <c r="D149" s="20">
        <v>0.2525998055934906</v>
      </c>
      <c r="E149" s="20">
        <v>1.129211625084281E-3</v>
      </c>
    </row>
    <row r="150" spans="1:5" x14ac:dyDescent="0.2">
      <c r="A150" s="19">
        <v>4</v>
      </c>
      <c r="B150" s="19">
        <v>19</v>
      </c>
      <c r="C150" s="19" t="s">
        <v>112</v>
      </c>
      <c r="D150" s="20">
        <v>0.25589913129806519</v>
      </c>
      <c r="E150" s="20">
        <v>4.3058660812675953E-3</v>
      </c>
    </row>
    <row r="151" spans="1:5" x14ac:dyDescent="0.2">
      <c r="A151" s="19">
        <v>4</v>
      </c>
      <c r="B151" s="19">
        <v>20</v>
      </c>
      <c r="C151" s="19" t="s">
        <v>112</v>
      </c>
      <c r="D151" s="20">
        <v>0.26154398918151855</v>
      </c>
      <c r="E151" s="20">
        <v>9.8280524834990501E-3</v>
      </c>
    </row>
    <row r="152" spans="1:5" x14ac:dyDescent="0.2">
      <c r="A152" s="19">
        <v>4</v>
      </c>
      <c r="B152" s="19">
        <v>21</v>
      </c>
      <c r="C152" s="19" t="s">
        <v>112</v>
      </c>
      <c r="D152" s="20">
        <v>0.27083069086074829</v>
      </c>
      <c r="E152" s="20">
        <v>1.8992083147168159E-2</v>
      </c>
    </row>
    <row r="153" spans="1:5" x14ac:dyDescent="0.2">
      <c r="A153" s="19">
        <v>4</v>
      </c>
      <c r="B153" s="19">
        <v>22</v>
      </c>
      <c r="C153" s="19" t="s">
        <v>112</v>
      </c>
      <c r="D153" s="20">
        <v>0.28491240739822388</v>
      </c>
      <c r="E153" s="20">
        <v>3.2951127737760544E-2</v>
      </c>
    </row>
    <row r="154" spans="1:5" x14ac:dyDescent="0.2">
      <c r="A154" s="19">
        <v>4</v>
      </c>
      <c r="B154" s="19">
        <v>23</v>
      </c>
      <c r="C154" s="19" t="s">
        <v>112</v>
      </c>
      <c r="D154" s="20">
        <v>0.30296409130096436</v>
      </c>
      <c r="E154" s="20">
        <v>5.088014155626297E-2</v>
      </c>
    </row>
    <row r="155" spans="1:5" x14ac:dyDescent="0.2">
      <c r="A155" s="19">
        <v>4</v>
      </c>
      <c r="B155" s="19">
        <v>24</v>
      </c>
      <c r="C155" s="19" t="s">
        <v>112</v>
      </c>
      <c r="D155" s="20">
        <v>0.32277795672416687</v>
      </c>
      <c r="E155" s="20">
        <v>7.0571333169937134E-2</v>
      </c>
    </row>
    <row r="156" spans="1:5" x14ac:dyDescent="0.2">
      <c r="A156" s="19">
        <v>4</v>
      </c>
      <c r="B156" s="19">
        <v>25</v>
      </c>
      <c r="C156" s="19" t="s">
        <v>112</v>
      </c>
      <c r="D156" s="20">
        <v>0.34081140160560608</v>
      </c>
      <c r="E156" s="20">
        <v>8.8482111692428589E-2</v>
      </c>
    </row>
    <row r="157" spans="1:5" x14ac:dyDescent="0.2">
      <c r="A157" s="19">
        <v>4</v>
      </c>
      <c r="B157" s="19">
        <v>26</v>
      </c>
      <c r="C157" s="19" t="s">
        <v>112</v>
      </c>
      <c r="D157" s="20">
        <v>0.35548636317253113</v>
      </c>
      <c r="E157" s="20">
        <v>0.10303439944982529</v>
      </c>
    </row>
    <row r="158" spans="1:5" x14ac:dyDescent="0.2">
      <c r="A158" s="19">
        <v>4</v>
      </c>
      <c r="B158" s="19">
        <v>27</v>
      </c>
      <c r="C158" s="19" t="s">
        <v>112</v>
      </c>
      <c r="D158" s="20">
        <v>0.36574679613113403</v>
      </c>
      <c r="E158" s="20">
        <v>0.11317215859889984</v>
      </c>
    </row>
    <row r="159" spans="1:5" x14ac:dyDescent="0.2">
      <c r="A159" s="19">
        <v>4</v>
      </c>
      <c r="B159" s="19">
        <v>28</v>
      </c>
      <c r="C159" s="19" t="s">
        <v>112</v>
      </c>
      <c r="D159" s="20">
        <v>0.37161955237388611</v>
      </c>
      <c r="E159" s="20">
        <v>0.11892224848270416</v>
      </c>
    </row>
    <row r="160" spans="1:5" x14ac:dyDescent="0.2">
      <c r="A160" s="19">
        <v>4</v>
      </c>
      <c r="B160" s="19">
        <v>29</v>
      </c>
      <c r="C160" s="19" t="s">
        <v>112</v>
      </c>
      <c r="D160" s="20">
        <v>0.37495359778404236</v>
      </c>
      <c r="E160" s="20">
        <v>0.12213362008333206</v>
      </c>
    </row>
    <row r="161" spans="1:5" x14ac:dyDescent="0.2">
      <c r="A161" s="19">
        <v>4</v>
      </c>
      <c r="B161" s="19">
        <v>30</v>
      </c>
      <c r="C161" s="19" t="s">
        <v>112</v>
      </c>
      <c r="D161" s="20">
        <v>0.37683326005935669</v>
      </c>
      <c r="E161" s="20">
        <v>0.12389060854911804</v>
      </c>
    </row>
    <row r="162" spans="1:5" x14ac:dyDescent="0.2">
      <c r="A162" s="19">
        <v>4</v>
      </c>
      <c r="B162" s="19">
        <v>31</v>
      </c>
      <c r="C162" s="19" t="s">
        <v>112</v>
      </c>
      <c r="D162" s="20">
        <v>0.37767910957336426</v>
      </c>
      <c r="E162" s="20">
        <v>0.12461379170417786</v>
      </c>
    </row>
    <row r="163" spans="1:5" x14ac:dyDescent="0.2">
      <c r="A163" s="19">
        <v>4</v>
      </c>
      <c r="B163" s="19">
        <v>32</v>
      </c>
      <c r="C163" s="19" t="s">
        <v>112</v>
      </c>
      <c r="D163" s="20">
        <v>0.37833681702613831</v>
      </c>
      <c r="E163" s="20">
        <v>0.12514883279800415</v>
      </c>
    </row>
    <row r="164" spans="1:5" x14ac:dyDescent="0.2">
      <c r="A164" s="19">
        <v>4</v>
      </c>
      <c r="B164" s="19">
        <v>33</v>
      </c>
      <c r="C164" s="19" t="s">
        <v>112</v>
      </c>
      <c r="D164" s="20">
        <v>0.37900999188423157</v>
      </c>
      <c r="E164" s="20">
        <v>0.12569932639598846</v>
      </c>
    </row>
    <row r="165" spans="1:5" x14ac:dyDescent="0.2">
      <c r="A165" s="19">
        <v>4</v>
      </c>
      <c r="B165" s="19">
        <v>34</v>
      </c>
      <c r="C165" s="19" t="s">
        <v>112</v>
      </c>
      <c r="D165" s="20">
        <v>0.37921696901321411</v>
      </c>
      <c r="E165" s="20">
        <v>0.12578363716602325</v>
      </c>
    </row>
    <row r="166" spans="1:5" x14ac:dyDescent="0.2">
      <c r="A166" s="19">
        <v>4</v>
      </c>
      <c r="B166" s="19">
        <v>35</v>
      </c>
      <c r="C166" s="19" t="s">
        <v>112</v>
      </c>
      <c r="D166" s="20">
        <v>0.37881898880004883</v>
      </c>
      <c r="E166" s="20">
        <v>0.12526299059391022</v>
      </c>
    </row>
    <row r="167" spans="1:5" x14ac:dyDescent="0.2">
      <c r="A167" s="19">
        <v>4</v>
      </c>
      <c r="B167" s="19">
        <v>36</v>
      </c>
      <c r="C167" s="19" t="s">
        <v>112</v>
      </c>
      <c r="D167" s="20">
        <v>0.37926703691482544</v>
      </c>
      <c r="E167" s="20">
        <v>0.12558835744857788</v>
      </c>
    </row>
    <row r="168" spans="1:5" x14ac:dyDescent="0.2">
      <c r="A168" s="19">
        <v>4</v>
      </c>
      <c r="B168" s="19">
        <v>37</v>
      </c>
      <c r="C168" s="19" t="s">
        <v>112</v>
      </c>
      <c r="D168" s="20">
        <v>0.3796144425868988</v>
      </c>
      <c r="E168" s="20">
        <v>0.12581309676170349</v>
      </c>
    </row>
    <row r="169" spans="1:5" x14ac:dyDescent="0.2">
      <c r="A169" s="19">
        <v>4</v>
      </c>
      <c r="B169" s="19">
        <v>38</v>
      </c>
      <c r="C169" s="19" t="s">
        <v>112</v>
      </c>
      <c r="D169" s="20">
        <v>0.38048017024993896</v>
      </c>
      <c r="E169" s="20">
        <v>0.1265561580657959</v>
      </c>
    </row>
    <row r="170" spans="1:5" x14ac:dyDescent="0.2">
      <c r="A170" s="19">
        <v>4</v>
      </c>
      <c r="B170" s="19">
        <v>39</v>
      </c>
      <c r="C170" s="19" t="s">
        <v>112</v>
      </c>
      <c r="D170" s="20">
        <v>0.38054269552230835</v>
      </c>
      <c r="E170" s="20">
        <v>0.12649600207805634</v>
      </c>
    </row>
    <row r="171" spans="1:5" x14ac:dyDescent="0.2">
      <c r="A171" s="19">
        <v>4</v>
      </c>
      <c r="B171" s="19">
        <v>40</v>
      </c>
      <c r="C171" s="19" t="s">
        <v>112</v>
      </c>
      <c r="D171" s="20">
        <v>0.38056477904319763</v>
      </c>
      <c r="E171" s="20">
        <v>0.12639541923999786</v>
      </c>
    </row>
    <row r="172" spans="1:5" x14ac:dyDescent="0.2">
      <c r="A172" s="19">
        <v>5</v>
      </c>
      <c r="B172" s="19">
        <v>1</v>
      </c>
      <c r="C172" s="19" t="s">
        <v>112</v>
      </c>
      <c r="D172" s="20">
        <v>0.25261902809143066</v>
      </c>
      <c r="E172" s="20">
        <v>1.2013778323307633E-3</v>
      </c>
    </row>
    <row r="173" spans="1:5" x14ac:dyDescent="0.2">
      <c r="A173" s="19">
        <v>5</v>
      </c>
      <c r="B173" s="19">
        <v>2</v>
      </c>
      <c r="C173" s="19" t="s">
        <v>112</v>
      </c>
      <c r="D173" s="20">
        <v>0.25258761644363403</v>
      </c>
      <c r="E173" s="20">
        <v>1.0708754416555166E-3</v>
      </c>
    </row>
    <row r="174" spans="1:5" x14ac:dyDescent="0.2">
      <c r="A174" s="19">
        <v>5</v>
      </c>
      <c r="B174" s="19">
        <v>3</v>
      </c>
      <c r="C174" s="19" t="s">
        <v>112</v>
      </c>
      <c r="D174" s="20">
        <v>0.25258100032806396</v>
      </c>
      <c r="E174" s="20">
        <v>9.6516864141449332E-4</v>
      </c>
    </row>
    <row r="175" spans="1:5" x14ac:dyDescent="0.2">
      <c r="A175" s="19">
        <v>5</v>
      </c>
      <c r="B175" s="19">
        <v>4</v>
      </c>
      <c r="C175" s="19" t="s">
        <v>112</v>
      </c>
      <c r="D175" s="20">
        <v>0.25257301330566406</v>
      </c>
      <c r="E175" s="20">
        <v>8.5809099255129695E-4</v>
      </c>
    </row>
    <row r="176" spans="1:5" x14ac:dyDescent="0.2">
      <c r="A176" s="19">
        <v>5</v>
      </c>
      <c r="B176" s="19">
        <v>5</v>
      </c>
      <c r="C176" s="19" t="s">
        <v>112</v>
      </c>
      <c r="D176" s="20">
        <v>0.25231724977493286</v>
      </c>
      <c r="E176" s="20">
        <v>5.0323677714914083E-4</v>
      </c>
    </row>
    <row r="177" spans="1:5" x14ac:dyDescent="0.2">
      <c r="A177" s="19">
        <v>5</v>
      </c>
      <c r="B177" s="19">
        <v>6</v>
      </c>
      <c r="C177" s="19" t="s">
        <v>112</v>
      </c>
      <c r="D177" s="20">
        <v>0.25194603204727173</v>
      </c>
      <c r="E177" s="20">
        <v>3.2928353903116658E-5</v>
      </c>
    </row>
    <row r="178" spans="1:5" x14ac:dyDescent="0.2">
      <c r="A178" s="19">
        <v>5</v>
      </c>
      <c r="B178" s="19">
        <v>7</v>
      </c>
      <c r="C178" s="19" t="s">
        <v>112</v>
      </c>
      <c r="D178" s="20">
        <v>0.25192165374755859</v>
      </c>
      <c r="E178" s="20">
        <v>-9.0540626842994243E-5</v>
      </c>
    </row>
    <row r="179" spans="1:5" x14ac:dyDescent="0.2">
      <c r="A179" s="19">
        <v>5</v>
      </c>
      <c r="B179" s="19">
        <v>8</v>
      </c>
      <c r="C179" s="19" t="s">
        <v>112</v>
      </c>
      <c r="D179" s="20">
        <v>0.25221708416938782</v>
      </c>
      <c r="E179" s="20">
        <v>1.0579911759123206E-4</v>
      </c>
    </row>
    <row r="180" spans="1:5" x14ac:dyDescent="0.2">
      <c r="A180" s="19">
        <v>5</v>
      </c>
      <c r="B180" s="19">
        <v>9</v>
      </c>
      <c r="C180" s="19" t="s">
        <v>112</v>
      </c>
      <c r="D180" s="20">
        <v>0.25199252367019653</v>
      </c>
      <c r="E180" s="20">
        <v>-2.1785205171909183E-4</v>
      </c>
    </row>
    <row r="181" spans="1:5" x14ac:dyDescent="0.2">
      <c r="A181" s="19">
        <v>5</v>
      </c>
      <c r="B181" s="19">
        <v>10</v>
      </c>
      <c r="C181" s="19" t="s">
        <v>112</v>
      </c>
      <c r="D181" s="20">
        <v>0.25168713927268982</v>
      </c>
      <c r="E181" s="20">
        <v>-6.2232714844867587E-4</v>
      </c>
    </row>
    <row r="182" spans="1:5" x14ac:dyDescent="0.2">
      <c r="A182" s="19">
        <v>5</v>
      </c>
      <c r="B182" s="19">
        <v>11</v>
      </c>
      <c r="C182" s="19" t="s">
        <v>112</v>
      </c>
      <c r="D182" s="20">
        <v>0.25175711512565613</v>
      </c>
      <c r="E182" s="20">
        <v>-6.5144198015332222E-4</v>
      </c>
    </row>
    <row r="183" spans="1:5" x14ac:dyDescent="0.2">
      <c r="A183" s="19">
        <v>5</v>
      </c>
      <c r="B183" s="19">
        <v>12</v>
      </c>
      <c r="C183" s="19" t="s">
        <v>112</v>
      </c>
      <c r="D183" s="20">
        <v>0.2516307532787323</v>
      </c>
      <c r="E183" s="20">
        <v>-8.7689445354044437E-4</v>
      </c>
    </row>
    <row r="184" spans="1:5" x14ac:dyDescent="0.2">
      <c r="A184" s="19">
        <v>5</v>
      </c>
      <c r="B184" s="19">
        <v>13</v>
      </c>
      <c r="C184" s="19" t="s">
        <v>112</v>
      </c>
      <c r="D184" s="20">
        <v>0.25191181898117065</v>
      </c>
      <c r="E184" s="20">
        <v>-6.9491943577304482E-4</v>
      </c>
    </row>
    <row r="185" spans="1:5" x14ac:dyDescent="0.2">
      <c r="A185" s="19">
        <v>5</v>
      </c>
      <c r="B185" s="19">
        <v>14</v>
      </c>
      <c r="C185" s="19" t="s">
        <v>112</v>
      </c>
      <c r="D185" s="20">
        <v>0.25163966417312622</v>
      </c>
      <c r="E185" s="20">
        <v>-1.0661649284884334E-3</v>
      </c>
    </row>
    <row r="186" spans="1:5" x14ac:dyDescent="0.2">
      <c r="A186" s="19">
        <v>5</v>
      </c>
      <c r="B186" s="19">
        <v>15</v>
      </c>
      <c r="C186" s="19" t="s">
        <v>112</v>
      </c>
      <c r="D186" s="20">
        <v>0.25157415866851807</v>
      </c>
      <c r="E186" s="20">
        <v>-1.2307610595598817E-3</v>
      </c>
    </row>
    <row r="187" spans="1:5" x14ac:dyDescent="0.2">
      <c r="A187" s="19">
        <v>5</v>
      </c>
      <c r="B187" s="19">
        <v>16</v>
      </c>
      <c r="C187" s="19" t="s">
        <v>112</v>
      </c>
      <c r="D187" s="20">
        <v>0.25211083889007568</v>
      </c>
      <c r="E187" s="20">
        <v>-7.9317158088088036E-4</v>
      </c>
    </row>
    <row r="188" spans="1:5" x14ac:dyDescent="0.2">
      <c r="A188" s="19">
        <v>5</v>
      </c>
      <c r="B188" s="19">
        <v>17</v>
      </c>
      <c r="C188" s="19" t="s">
        <v>112</v>
      </c>
      <c r="D188" s="20">
        <v>0.25271138548851013</v>
      </c>
      <c r="E188" s="20">
        <v>-2.917156380135566E-4</v>
      </c>
    </row>
    <row r="189" spans="1:5" x14ac:dyDescent="0.2">
      <c r="A189" s="19">
        <v>5</v>
      </c>
      <c r="B189" s="19">
        <v>18</v>
      </c>
      <c r="C189" s="19" t="s">
        <v>112</v>
      </c>
      <c r="D189" s="20">
        <v>0.25375303626060486</v>
      </c>
      <c r="E189" s="20">
        <v>6.5084442030638456E-4</v>
      </c>
    </row>
    <row r="190" spans="1:5" x14ac:dyDescent="0.2">
      <c r="A190" s="19">
        <v>5</v>
      </c>
      <c r="B190" s="19">
        <v>19</v>
      </c>
      <c r="C190" s="19" t="s">
        <v>112</v>
      </c>
      <c r="D190" s="20">
        <v>0.25662100315093994</v>
      </c>
      <c r="E190" s="20">
        <v>3.4197205677628517E-3</v>
      </c>
    </row>
    <row r="191" spans="1:5" x14ac:dyDescent="0.2">
      <c r="A191" s="19">
        <v>5</v>
      </c>
      <c r="B191" s="19">
        <v>20</v>
      </c>
      <c r="C191" s="19" t="s">
        <v>112</v>
      </c>
      <c r="D191" s="20">
        <v>0.26141130924224854</v>
      </c>
      <c r="E191" s="20">
        <v>8.1109357997775078E-3</v>
      </c>
    </row>
    <row r="192" spans="1:5" x14ac:dyDescent="0.2">
      <c r="A192" s="19">
        <v>5</v>
      </c>
      <c r="B192" s="19">
        <v>21</v>
      </c>
      <c r="C192" s="19" t="s">
        <v>112</v>
      </c>
      <c r="D192" s="20">
        <v>0.26922094821929932</v>
      </c>
      <c r="E192" s="20">
        <v>1.5821484848856926E-2</v>
      </c>
    </row>
    <row r="193" spans="1:5" x14ac:dyDescent="0.2">
      <c r="A193" s="19">
        <v>5</v>
      </c>
      <c r="B193" s="19">
        <v>22</v>
      </c>
      <c r="C193" s="19" t="s">
        <v>112</v>
      </c>
      <c r="D193" s="20">
        <v>0.28150400519371033</v>
      </c>
      <c r="E193" s="20">
        <v>2.8005450963973999E-2</v>
      </c>
    </row>
    <row r="194" spans="1:5" x14ac:dyDescent="0.2">
      <c r="A194" s="19">
        <v>5</v>
      </c>
      <c r="B194" s="19">
        <v>23</v>
      </c>
      <c r="C194" s="19" t="s">
        <v>112</v>
      </c>
      <c r="D194" s="20">
        <v>0.29837736487388611</v>
      </c>
      <c r="E194" s="20">
        <v>4.4779717922210693E-2</v>
      </c>
    </row>
    <row r="195" spans="1:5" x14ac:dyDescent="0.2">
      <c r="A195" s="19">
        <v>5</v>
      </c>
      <c r="B195" s="19">
        <v>24</v>
      </c>
      <c r="C195" s="19" t="s">
        <v>112</v>
      </c>
      <c r="D195" s="20">
        <v>0.31770095229148865</v>
      </c>
      <c r="E195" s="20">
        <v>6.4004220068454742E-2</v>
      </c>
    </row>
    <row r="196" spans="1:5" x14ac:dyDescent="0.2">
      <c r="A196" s="19">
        <v>5</v>
      </c>
      <c r="B196" s="19">
        <v>25</v>
      </c>
      <c r="C196" s="19" t="s">
        <v>112</v>
      </c>
      <c r="D196" s="20">
        <v>0.33683925867080688</v>
      </c>
      <c r="E196" s="20">
        <v>8.3043433725833893E-2</v>
      </c>
    </row>
    <row r="197" spans="1:5" x14ac:dyDescent="0.2">
      <c r="A197" s="19">
        <v>5</v>
      </c>
      <c r="B197" s="19">
        <v>26</v>
      </c>
      <c r="C197" s="19" t="s">
        <v>112</v>
      </c>
      <c r="D197" s="20">
        <v>0.35313788056373596</v>
      </c>
      <c r="E197" s="20">
        <v>9.9242962896823883E-2</v>
      </c>
    </row>
    <row r="198" spans="1:5" x14ac:dyDescent="0.2">
      <c r="A198" s="19">
        <v>5</v>
      </c>
      <c r="B198" s="19">
        <v>27</v>
      </c>
      <c r="C198" s="19" t="s">
        <v>112</v>
      </c>
      <c r="D198" s="20">
        <v>0.36436232924461365</v>
      </c>
      <c r="E198" s="20">
        <v>0.11036831885576248</v>
      </c>
    </row>
    <row r="199" spans="1:5" x14ac:dyDescent="0.2">
      <c r="A199" s="19">
        <v>5</v>
      </c>
      <c r="B199" s="19">
        <v>28</v>
      </c>
      <c r="C199" s="19" t="s">
        <v>112</v>
      </c>
      <c r="D199" s="20">
        <v>0.37211322784423828</v>
      </c>
      <c r="E199" s="20">
        <v>0.11802013218402863</v>
      </c>
    </row>
    <row r="200" spans="1:5" x14ac:dyDescent="0.2">
      <c r="A200" s="19">
        <v>5</v>
      </c>
      <c r="B200" s="19">
        <v>29</v>
      </c>
      <c r="C200" s="19" t="s">
        <v>112</v>
      </c>
      <c r="D200" s="20">
        <v>0.37641197443008423</v>
      </c>
      <c r="E200" s="20">
        <v>0.12221978604793549</v>
      </c>
    </row>
    <row r="201" spans="1:5" x14ac:dyDescent="0.2">
      <c r="A201" s="19">
        <v>5</v>
      </c>
      <c r="B201" s="19">
        <v>30</v>
      </c>
      <c r="C201" s="19" t="s">
        <v>112</v>
      </c>
      <c r="D201" s="20">
        <v>0.37852072715759277</v>
      </c>
      <c r="E201" s="20">
        <v>0.12422944605350494</v>
      </c>
    </row>
    <row r="202" spans="1:5" x14ac:dyDescent="0.2">
      <c r="A202" s="19">
        <v>5</v>
      </c>
      <c r="B202" s="19">
        <v>31</v>
      </c>
      <c r="C202" s="19" t="s">
        <v>112</v>
      </c>
      <c r="D202" s="20">
        <v>0.3799324631690979</v>
      </c>
      <c r="E202" s="20">
        <v>0.12554208934307098</v>
      </c>
    </row>
    <row r="203" spans="1:5" x14ac:dyDescent="0.2">
      <c r="A203" s="19">
        <v>5</v>
      </c>
      <c r="B203" s="19">
        <v>32</v>
      </c>
      <c r="C203" s="19" t="s">
        <v>112</v>
      </c>
      <c r="D203" s="20">
        <v>0.38034334778785706</v>
      </c>
      <c r="E203" s="20">
        <v>0.12585388123989105</v>
      </c>
    </row>
    <row r="204" spans="1:5" x14ac:dyDescent="0.2">
      <c r="A204" s="19">
        <v>5</v>
      </c>
      <c r="B204" s="19">
        <v>33</v>
      </c>
      <c r="C204" s="19" t="s">
        <v>112</v>
      </c>
      <c r="D204" s="20">
        <v>0.38084474205970764</v>
      </c>
      <c r="E204" s="20">
        <v>0.12625618278980255</v>
      </c>
    </row>
    <row r="205" spans="1:5" x14ac:dyDescent="0.2">
      <c r="A205" s="19">
        <v>5</v>
      </c>
      <c r="B205" s="19">
        <v>34</v>
      </c>
      <c r="C205" s="19" t="s">
        <v>112</v>
      </c>
      <c r="D205" s="20">
        <v>0.38107350468635559</v>
      </c>
      <c r="E205" s="20">
        <v>0.12638586759567261</v>
      </c>
    </row>
    <row r="206" spans="1:5" x14ac:dyDescent="0.2">
      <c r="A206" s="19">
        <v>5</v>
      </c>
      <c r="B206" s="19">
        <v>35</v>
      </c>
      <c r="C206" s="19" t="s">
        <v>112</v>
      </c>
      <c r="D206" s="20">
        <v>0.3811381459236145</v>
      </c>
      <c r="E206" s="20">
        <v>0.12635141611099243</v>
      </c>
    </row>
    <row r="207" spans="1:5" x14ac:dyDescent="0.2">
      <c r="A207" s="19">
        <v>5</v>
      </c>
      <c r="B207" s="19">
        <v>36</v>
      </c>
      <c r="C207" s="19" t="s">
        <v>112</v>
      </c>
      <c r="D207" s="20">
        <v>0.38123852014541626</v>
      </c>
      <c r="E207" s="20">
        <v>0.1263526976108551</v>
      </c>
    </row>
    <row r="208" spans="1:5" x14ac:dyDescent="0.2">
      <c r="A208" s="19">
        <v>5</v>
      </c>
      <c r="B208" s="19">
        <v>37</v>
      </c>
      <c r="C208" s="19" t="s">
        <v>112</v>
      </c>
      <c r="D208" s="20">
        <v>0.38156265020370483</v>
      </c>
      <c r="E208" s="20">
        <v>0.12657773494720459</v>
      </c>
    </row>
    <row r="209" spans="1:5" x14ac:dyDescent="0.2">
      <c r="A209" s="19">
        <v>5</v>
      </c>
      <c r="B209" s="19">
        <v>38</v>
      </c>
      <c r="C209" s="19" t="s">
        <v>112</v>
      </c>
      <c r="D209" s="20">
        <v>0.38259530067443848</v>
      </c>
      <c r="E209" s="20">
        <v>0.12751129269599915</v>
      </c>
    </row>
    <row r="210" spans="1:5" x14ac:dyDescent="0.2">
      <c r="A210" s="19">
        <v>5</v>
      </c>
      <c r="B210" s="19">
        <v>39</v>
      </c>
      <c r="C210" s="19" t="s">
        <v>112</v>
      </c>
      <c r="D210" s="20">
        <v>0.38281503319740295</v>
      </c>
      <c r="E210" s="20">
        <v>0.12763193249702454</v>
      </c>
    </row>
    <row r="211" spans="1:5" x14ac:dyDescent="0.2">
      <c r="A211" s="19">
        <v>5</v>
      </c>
      <c r="B211" s="19">
        <v>40</v>
      </c>
      <c r="C211" s="19" t="s">
        <v>112</v>
      </c>
      <c r="D211" s="20">
        <v>0.38272598385810852</v>
      </c>
      <c r="E211" s="20">
        <v>0.12744379043579102</v>
      </c>
    </row>
    <row r="212" spans="1:5" x14ac:dyDescent="0.2">
      <c r="A212" s="19">
        <v>6</v>
      </c>
      <c r="B212" s="19">
        <v>1</v>
      </c>
      <c r="C212" s="19" t="s">
        <v>112</v>
      </c>
      <c r="D212" s="20">
        <v>0.25199833512306213</v>
      </c>
      <c r="E212" s="20">
        <v>2.0795727614313364E-3</v>
      </c>
    </row>
    <row r="213" spans="1:5" x14ac:dyDescent="0.2">
      <c r="A213" s="19">
        <v>6</v>
      </c>
      <c r="B213" s="19">
        <v>2</v>
      </c>
      <c r="C213" s="19" t="s">
        <v>112</v>
      </c>
      <c r="D213" s="20">
        <v>0.25166615843772888</v>
      </c>
      <c r="E213" s="20">
        <v>1.6521948855370283E-3</v>
      </c>
    </row>
    <row r="214" spans="1:5" x14ac:dyDescent="0.2">
      <c r="A214" s="19">
        <v>6</v>
      </c>
      <c r="B214" s="19">
        <v>3</v>
      </c>
      <c r="C214" s="19" t="s">
        <v>112</v>
      </c>
      <c r="D214" s="20">
        <v>0.2514723539352417</v>
      </c>
      <c r="E214" s="20">
        <v>1.3631891924887896E-3</v>
      </c>
    </row>
    <row r="215" spans="1:5" x14ac:dyDescent="0.2">
      <c r="A215" s="19">
        <v>6</v>
      </c>
      <c r="B215" s="19">
        <v>4</v>
      </c>
      <c r="C215" s="19" t="s">
        <v>112</v>
      </c>
      <c r="D215" s="20">
        <v>0.25126346945762634</v>
      </c>
      <c r="E215" s="20">
        <v>1.059103524312377E-3</v>
      </c>
    </row>
    <row r="216" spans="1:5" x14ac:dyDescent="0.2">
      <c r="A216" s="19">
        <v>6</v>
      </c>
      <c r="B216" s="19">
        <v>5</v>
      </c>
      <c r="C216" s="19" t="s">
        <v>112</v>
      </c>
      <c r="D216" s="20">
        <v>0.25089892745018005</v>
      </c>
      <c r="E216" s="20">
        <v>5.993604427203536E-4</v>
      </c>
    </row>
    <row r="217" spans="1:5" x14ac:dyDescent="0.2">
      <c r="A217" s="19">
        <v>6</v>
      </c>
      <c r="B217" s="19">
        <v>6</v>
      </c>
      <c r="C217" s="19" t="s">
        <v>112</v>
      </c>
      <c r="D217" s="20">
        <v>0.25072464346885681</v>
      </c>
      <c r="E217" s="20">
        <v>3.2987529993988574E-4</v>
      </c>
    </row>
    <row r="218" spans="1:5" x14ac:dyDescent="0.2">
      <c r="A218" s="19">
        <v>6</v>
      </c>
      <c r="B218" s="19">
        <v>7</v>
      </c>
      <c r="C218" s="19" t="s">
        <v>112</v>
      </c>
      <c r="D218" s="20">
        <v>0.25030836462974548</v>
      </c>
      <c r="E218" s="20">
        <v>-1.8160468607675284E-4</v>
      </c>
    </row>
    <row r="219" spans="1:5" x14ac:dyDescent="0.2">
      <c r="A219" s="19">
        <v>6</v>
      </c>
      <c r="B219" s="19">
        <v>8</v>
      </c>
      <c r="C219" s="19" t="s">
        <v>112</v>
      </c>
      <c r="D219" s="20">
        <v>0.2500745952129364</v>
      </c>
      <c r="E219" s="20">
        <v>-5.1057524979114532E-4</v>
      </c>
    </row>
    <row r="220" spans="1:5" x14ac:dyDescent="0.2">
      <c r="A220" s="19">
        <v>6</v>
      </c>
      <c r="B220" s="19">
        <v>9</v>
      </c>
      <c r="C220" s="19" t="s">
        <v>112</v>
      </c>
      <c r="D220" s="20">
        <v>0.25009751319885254</v>
      </c>
      <c r="E220" s="20">
        <v>-5.8285839622840285E-4</v>
      </c>
    </row>
    <row r="221" spans="1:5" x14ac:dyDescent="0.2">
      <c r="A221" s="19">
        <v>6</v>
      </c>
      <c r="B221" s="19">
        <v>10</v>
      </c>
      <c r="C221" s="19" t="s">
        <v>112</v>
      </c>
      <c r="D221" s="20">
        <v>0.24999324977397919</v>
      </c>
      <c r="E221" s="20">
        <v>-7.8232295345515013E-4</v>
      </c>
    </row>
    <row r="222" spans="1:5" x14ac:dyDescent="0.2">
      <c r="A222" s="19">
        <v>6</v>
      </c>
      <c r="B222" s="19">
        <v>11</v>
      </c>
      <c r="C222" s="19" t="s">
        <v>112</v>
      </c>
      <c r="D222" s="20">
        <v>0.25003188848495483</v>
      </c>
      <c r="E222" s="20">
        <v>-8.3888543304055929E-4</v>
      </c>
    </row>
    <row r="223" spans="1:5" x14ac:dyDescent="0.2">
      <c r="A223" s="19">
        <v>6</v>
      </c>
      <c r="B223" s="19">
        <v>12</v>
      </c>
      <c r="C223" s="19" t="s">
        <v>112</v>
      </c>
      <c r="D223" s="20">
        <v>0.25018283724784851</v>
      </c>
      <c r="E223" s="20">
        <v>-7.8313780250027776E-4</v>
      </c>
    </row>
    <row r="224" spans="1:5" x14ac:dyDescent="0.2">
      <c r="A224" s="19">
        <v>6</v>
      </c>
      <c r="B224" s="19">
        <v>13</v>
      </c>
      <c r="C224" s="19" t="s">
        <v>112</v>
      </c>
      <c r="D224" s="20">
        <v>0.25014370679855347</v>
      </c>
      <c r="E224" s="20">
        <v>-9.1746938414871693E-4</v>
      </c>
    </row>
    <row r="225" spans="1:5" x14ac:dyDescent="0.2">
      <c r="A225" s="19">
        <v>6</v>
      </c>
      <c r="B225" s="19">
        <v>14</v>
      </c>
      <c r="C225" s="19" t="s">
        <v>112</v>
      </c>
      <c r="D225" s="20">
        <v>0.25011029839515686</v>
      </c>
      <c r="E225" s="20">
        <v>-1.0460789781063795E-3</v>
      </c>
    </row>
    <row r="226" spans="1:5" x14ac:dyDescent="0.2">
      <c r="A226" s="19">
        <v>6</v>
      </c>
      <c r="B226" s="19">
        <v>15</v>
      </c>
      <c r="C226" s="19" t="s">
        <v>112</v>
      </c>
      <c r="D226" s="20">
        <v>0.25013872981071472</v>
      </c>
      <c r="E226" s="20">
        <v>-1.1128486366942525E-3</v>
      </c>
    </row>
    <row r="227" spans="1:5" x14ac:dyDescent="0.2">
      <c r="A227" s="19">
        <v>6</v>
      </c>
      <c r="B227" s="19">
        <v>16</v>
      </c>
      <c r="C227" s="19" t="s">
        <v>112</v>
      </c>
      <c r="D227" s="20">
        <v>0.25034230947494507</v>
      </c>
      <c r="E227" s="20">
        <v>-1.0044701630249619E-3</v>
      </c>
    </row>
    <row r="228" spans="1:5" x14ac:dyDescent="0.2">
      <c r="A228" s="19">
        <v>6</v>
      </c>
      <c r="B228" s="19">
        <v>17</v>
      </c>
      <c r="C228" s="19" t="s">
        <v>112</v>
      </c>
      <c r="D228" s="20">
        <v>0.25121226906776428</v>
      </c>
      <c r="E228" s="20">
        <v>-2.297117025591433E-4</v>
      </c>
    </row>
    <row r="229" spans="1:5" x14ac:dyDescent="0.2">
      <c r="A229" s="19">
        <v>6</v>
      </c>
      <c r="B229" s="19">
        <v>18</v>
      </c>
      <c r="C229" s="19" t="s">
        <v>112</v>
      </c>
      <c r="D229" s="20">
        <v>0.25267773866653442</v>
      </c>
      <c r="E229" s="20">
        <v>1.1405567638576031E-3</v>
      </c>
    </row>
    <row r="230" spans="1:5" x14ac:dyDescent="0.2">
      <c r="A230" s="19">
        <v>6</v>
      </c>
      <c r="B230" s="19">
        <v>19</v>
      </c>
      <c r="C230" s="19" t="s">
        <v>112</v>
      </c>
      <c r="D230" s="20">
        <v>0.25513026118278503</v>
      </c>
      <c r="E230" s="20">
        <v>3.4978780895471573E-3</v>
      </c>
    </row>
    <row r="231" spans="1:5" x14ac:dyDescent="0.2">
      <c r="A231" s="19">
        <v>6</v>
      </c>
      <c r="B231" s="19">
        <v>20</v>
      </c>
      <c r="C231" s="19" t="s">
        <v>112</v>
      </c>
      <c r="D231" s="20">
        <v>0.26009282469749451</v>
      </c>
      <c r="E231" s="20">
        <v>8.3652408793568611E-3</v>
      </c>
    </row>
    <row r="232" spans="1:5" x14ac:dyDescent="0.2">
      <c r="A232" s="19">
        <v>6</v>
      </c>
      <c r="B232" s="19">
        <v>21</v>
      </c>
      <c r="C232" s="19" t="s">
        <v>112</v>
      </c>
      <c r="D232" s="20">
        <v>0.26822426915168762</v>
      </c>
      <c r="E232" s="20">
        <v>1.6401484608650208E-2</v>
      </c>
    </row>
    <row r="233" spans="1:5" x14ac:dyDescent="0.2">
      <c r="A233" s="19">
        <v>6</v>
      </c>
      <c r="B233" s="19">
        <v>22</v>
      </c>
      <c r="C233" s="19" t="s">
        <v>112</v>
      </c>
      <c r="D233" s="20">
        <v>0.28102245926856995</v>
      </c>
      <c r="E233" s="20">
        <v>2.9104473069310188E-2</v>
      </c>
    </row>
    <row r="234" spans="1:5" x14ac:dyDescent="0.2">
      <c r="A234" s="19">
        <v>6</v>
      </c>
      <c r="B234" s="19">
        <v>23</v>
      </c>
      <c r="C234" s="19" t="s">
        <v>112</v>
      </c>
      <c r="D234" s="20">
        <v>0.29835054278373718</v>
      </c>
      <c r="E234" s="20">
        <v>4.6337354928255081E-2</v>
      </c>
    </row>
    <row r="235" spans="1:5" x14ac:dyDescent="0.2">
      <c r="A235" s="19">
        <v>6</v>
      </c>
      <c r="B235" s="19">
        <v>24</v>
      </c>
      <c r="C235" s="19" t="s">
        <v>112</v>
      </c>
      <c r="D235" s="20">
        <v>0.31800007820129395</v>
      </c>
      <c r="E235" s="20">
        <v>6.589169055223465E-2</v>
      </c>
    </row>
    <row r="236" spans="1:5" x14ac:dyDescent="0.2">
      <c r="A236" s="19">
        <v>6</v>
      </c>
      <c r="B236" s="19">
        <v>25</v>
      </c>
      <c r="C236" s="19" t="s">
        <v>112</v>
      </c>
      <c r="D236" s="20">
        <v>0.33674728870391846</v>
      </c>
      <c r="E236" s="20">
        <v>8.4543697535991669E-2</v>
      </c>
    </row>
    <row r="237" spans="1:5" x14ac:dyDescent="0.2">
      <c r="A237" s="19">
        <v>6</v>
      </c>
      <c r="B237" s="19">
        <v>26</v>
      </c>
      <c r="C237" s="19" t="s">
        <v>112</v>
      </c>
      <c r="D237" s="20">
        <v>0.35243603587150574</v>
      </c>
      <c r="E237" s="20">
        <v>0.10013724118471146</v>
      </c>
    </row>
    <row r="238" spans="1:5" x14ac:dyDescent="0.2">
      <c r="A238" s="19">
        <v>6</v>
      </c>
      <c r="B238" s="19">
        <v>27</v>
      </c>
      <c r="C238" s="19" t="s">
        <v>112</v>
      </c>
      <c r="D238" s="20">
        <v>0.36368370056152344</v>
      </c>
      <c r="E238" s="20">
        <v>0.11128970980644226</v>
      </c>
    </row>
    <row r="239" spans="1:5" x14ac:dyDescent="0.2">
      <c r="A239" s="19">
        <v>6</v>
      </c>
      <c r="B239" s="19">
        <v>28</v>
      </c>
      <c r="C239" s="19" t="s">
        <v>112</v>
      </c>
      <c r="D239" s="20">
        <v>0.37134677171707153</v>
      </c>
      <c r="E239" s="20">
        <v>0.11885757744312286</v>
      </c>
    </row>
    <row r="240" spans="1:5" x14ac:dyDescent="0.2">
      <c r="A240" s="19">
        <v>6</v>
      </c>
      <c r="B240" s="19">
        <v>29</v>
      </c>
      <c r="C240" s="19" t="s">
        <v>112</v>
      </c>
      <c r="D240" s="20">
        <v>0.37559735774993896</v>
      </c>
      <c r="E240" s="20">
        <v>0.1230129599571228</v>
      </c>
    </row>
    <row r="241" spans="1:5" x14ac:dyDescent="0.2">
      <c r="A241" s="19">
        <v>6</v>
      </c>
      <c r="B241" s="19">
        <v>30</v>
      </c>
      <c r="C241" s="19" t="s">
        <v>112</v>
      </c>
      <c r="D241" s="20">
        <v>0.3776492178440094</v>
      </c>
      <c r="E241" s="20">
        <v>0.12496962398290634</v>
      </c>
    </row>
    <row r="242" spans="1:5" x14ac:dyDescent="0.2">
      <c r="A242" s="19">
        <v>6</v>
      </c>
      <c r="B242" s="19">
        <v>31</v>
      </c>
      <c r="C242" s="19" t="s">
        <v>112</v>
      </c>
      <c r="D242" s="20">
        <v>0.37880575656890869</v>
      </c>
      <c r="E242" s="20">
        <v>0.12603096663951874</v>
      </c>
    </row>
    <row r="243" spans="1:5" x14ac:dyDescent="0.2">
      <c r="A243" s="19">
        <v>6</v>
      </c>
      <c r="B243" s="19">
        <v>32</v>
      </c>
      <c r="C243" s="19" t="s">
        <v>112</v>
      </c>
      <c r="D243" s="20">
        <v>0.37937501072883606</v>
      </c>
      <c r="E243" s="20">
        <v>0.12650501728057861</v>
      </c>
    </row>
    <row r="244" spans="1:5" x14ac:dyDescent="0.2">
      <c r="A244" s="19">
        <v>6</v>
      </c>
      <c r="B244" s="19">
        <v>33</v>
      </c>
      <c r="C244" s="19" t="s">
        <v>112</v>
      </c>
      <c r="D244" s="20">
        <v>0.37996199727058411</v>
      </c>
      <c r="E244" s="20">
        <v>0.12699680030345917</v>
      </c>
    </row>
    <row r="245" spans="1:5" x14ac:dyDescent="0.2">
      <c r="A245" s="19">
        <v>6</v>
      </c>
      <c r="B245" s="19">
        <v>34</v>
      </c>
      <c r="C245" s="19" t="s">
        <v>112</v>
      </c>
      <c r="D245" s="20">
        <v>0.37978166341781616</v>
      </c>
      <c r="E245" s="20">
        <v>0.12672126293182373</v>
      </c>
    </row>
    <row r="246" spans="1:5" x14ac:dyDescent="0.2">
      <c r="A246" s="19">
        <v>6</v>
      </c>
      <c r="B246" s="19">
        <v>35</v>
      </c>
      <c r="C246" s="19" t="s">
        <v>112</v>
      </c>
      <c r="D246" s="20">
        <v>0.37996506690979004</v>
      </c>
      <c r="E246" s="20">
        <v>0.12680946290493011</v>
      </c>
    </row>
    <row r="247" spans="1:5" x14ac:dyDescent="0.2">
      <c r="A247" s="19">
        <v>6</v>
      </c>
      <c r="B247" s="19">
        <v>36</v>
      </c>
      <c r="C247" s="19" t="s">
        <v>112</v>
      </c>
      <c r="D247" s="20">
        <v>0.3805350661277771</v>
      </c>
      <c r="E247" s="20">
        <v>0.12728425860404968</v>
      </c>
    </row>
    <row r="248" spans="1:5" x14ac:dyDescent="0.2">
      <c r="A248" s="19">
        <v>6</v>
      </c>
      <c r="B248" s="19">
        <v>37</v>
      </c>
      <c r="C248" s="19" t="s">
        <v>112</v>
      </c>
      <c r="D248" s="20">
        <v>0.38099783658981323</v>
      </c>
      <c r="E248" s="20">
        <v>0.12765182554721832</v>
      </c>
    </row>
    <row r="249" spans="1:5" x14ac:dyDescent="0.2">
      <c r="A249" s="19">
        <v>6</v>
      </c>
      <c r="B249" s="19">
        <v>38</v>
      </c>
      <c r="C249" s="19" t="s">
        <v>112</v>
      </c>
      <c r="D249" s="20">
        <v>0.38102307915687561</v>
      </c>
      <c r="E249" s="20">
        <v>0.1275818794965744</v>
      </c>
    </row>
    <row r="250" spans="1:5" x14ac:dyDescent="0.2">
      <c r="A250" s="19">
        <v>6</v>
      </c>
      <c r="B250" s="19">
        <v>39</v>
      </c>
      <c r="C250" s="19" t="s">
        <v>112</v>
      </c>
      <c r="D250" s="20">
        <v>0.38139405846595764</v>
      </c>
      <c r="E250" s="20">
        <v>0.12785765528678894</v>
      </c>
    </row>
    <row r="251" spans="1:5" x14ac:dyDescent="0.2">
      <c r="A251" s="19">
        <v>6</v>
      </c>
      <c r="B251" s="19">
        <v>40</v>
      </c>
      <c r="C251" s="19" t="s">
        <v>112</v>
      </c>
      <c r="D251" s="20">
        <v>0.38199338316917419</v>
      </c>
      <c r="E251" s="20">
        <v>0.128361776471138</v>
      </c>
    </row>
    <row r="252" spans="1:5" x14ac:dyDescent="0.2">
      <c r="A252" s="19">
        <v>7</v>
      </c>
      <c r="B252" s="19">
        <v>1</v>
      </c>
      <c r="C252" s="19" t="s">
        <v>112</v>
      </c>
      <c r="D252" s="20">
        <v>0.26416859030723572</v>
      </c>
      <c r="E252" s="20">
        <v>3.8304025656543672E-4</v>
      </c>
    </row>
    <row r="253" spans="1:5" x14ac:dyDescent="0.2">
      <c r="A253" s="19">
        <v>7</v>
      </c>
      <c r="B253" s="19">
        <v>2</v>
      </c>
      <c r="C253" s="19" t="s">
        <v>112</v>
      </c>
      <c r="D253" s="20">
        <v>0.26414009928703308</v>
      </c>
      <c r="E253" s="20">
        <v>3.4619396319612861E-4</v>
      </c>
    </row>
    <row r="254" spans="1:5" x14ac:dyDescent="0.2">
      <c r="A254" s="19">
        <v>7</v>
      </c>
      <c r="B254" s="19">
        <v>3</v>
      </c>
      <c r="C254" s="19" t="s">
        <v>112</v>
      </c>
      <c r="D254" s="20">
        <v>0.26417568325996399</v>
      </c>
      <c r="E254" s="20">
        <v>3.7342266296036541E-4</v>
      </c>
    </row>
    <row r="255" spans="1:5" x14ac:dyDescent="0.2">
      <c r="A255" s="19">
        <v>7</v>
      </c>
      <c r="B255" s="19">
        <v>4</v>
      </c>
      <c r="C255" s="19" t="s">
        <v>112</v>
      </c>
      <c r="D255" s="20">
        <v>0.26445746421813965</v>
      </c>
      <c r="E255" s="20">
        <v>6.468483479693532E-4</v>
      </c>
    </row>
    <row r="256" spans="1:5" x14ac:dyDescent="0.2">
      <c r="A256" s="19">
        <v>7</v>
      </c>
      <c r="B256" s="19">
        <v>5</v>
      </c>
      <c r="C256" s="19" t="s">
        <v>112</v>
      </c>
      <c r="D256" s="20">
        <v>0.26475191116333008</v>
      </c>
      <c r="E256" s="20">
        <v>9.3294004909694195E-4</v>
      </c>
    </row>
    <row r="257" spans="1:5" x14ac:dyDescent="0.2">
      <c r="A257" s="19">
        <v>7</v>
      </c>
      <c r="B257" s="19">
        <v>6</v>
      </c>
      <c r="C257" s="19" t="s">
        <v>112</v>
      </c>
      <c r="D257" s="20">
        <v>0.26447698473930359</v>
      </c>
      <c r="E257" s="20">
        <v>6.4965832279995084E-4</v>
      </c>
    </row>
    <row r="258" spans="1:5" x14ac:dyDescent="0.2">
      <c r="A258" s="19">
        <v>7</v>
      </c>
      <c r="B258" s="19">
        <v>7</v>
      </c>
      <c r="C258" s="19" t="s">
        <v>112</v>
      </c>
      <c r="D258" s="20">
        <v>0.26410934329032898</v>
      </c>
      <c r="E258" s="20">
        <v>2.7366162976250052E-4</v>
      </c>
    </row>
    <row r="259" spans="1:5" x14ac:dyDescent="0.2">
      <c r="A259" s="19">
        <v>7</v>
      </c>
      <c r="B259" s="19">
        <v>8</v>
      </c>
      <c r="C259" s="19" t="s">
        <v>112</v>
      </c>
      <c r="D259" s="20">
        <v>0.2637353241443634</v>
      </c>
      <c r="E259" s="20">
        <v>-1.0871279664570466E-4</v>
      </c>
    </row>
    <row r="260" spans="1:5" x14ac:dyDescent="0.2">
      <c r="A260" s="19">
        <v>7</v>
      </c>
      <c r="B260" s="19">
        <v>9</v>
      </c>
      <c r="C260" s="19" t="s">
        <v>112</v>
      </c>
      <c r="D260" s="20">
        <v>0.26377785205841064</v>
      </c>
      <c r="E260" s="20">
        <v>-7.4540155765134841E-5</v>
      </c>
    </row>
    <row r="261" spans="1:5" x14ac:dyDescent="0.2">
      <c r="A261" s="19">
        <v>7</v>
      </c>
      <c r="B261" s="19">
        <v>10</v>
      </c>
      <c r="C261" s="19" t="s">
        <v>112</v>
      </c>
      <c r="D261" s="20">
        <v>0.26326936483383179</v>
      </c>
      <c r="E261" s="20">
        <v>-5.913826753385365E-4</v>
      </c>
    </row>
    <row r="262" spans="1:5" x14ac:dyDescent="0.2">
      <c r="A262" s="19">
        <v>7</v>
      </c>
      <c r="B262" s="19">
        <v>11</v>
      </c>
      <c r="C262" s="19" t="s">
        <v>112</v>
      </c>
      <c r="D262" s="20">
        <v>0.26339805126190186</v>
      </c>
      <c r="E262" s="20">
        <v>-4.7105149133130908E-4</v>
      </c>
    </row>
    <row r="263" spans="1:5" x14ac:dyDescent="0.2">
      <c r="A263" s="19">
        <v>7</v>
      </c>
      <c r="B263" s="19">
        <v>12</v>
      </c>
      <c r="C263" s="19" t="s">
        <v>112</v>
      </c>
      <c r="D263" s="20">
        <v>0.26369556784629822</v>
      </c>
      <c r="E263" s="20">
        <v>-1.8189018010161817E-4</v>
      </c>
    </row>
    <row r="264" spans="1:5" x14ac:dyDescent="0.2">
      <c r="A264" s="19">
        <v>7</v>
      </c>
      <c r="B264" s="19">
        <v>13</v>
      </c>
      <c r="C264" s="19" t="s">
        <v>112</v>
      </c>
      <c r="D264" s="20">
        <v>0.26346397399902344</v>
      </c>
      <c r="E264" s="20">
        <v>-4.2183930054306984E-4</v>
      </c>
    </row>
    <row r="265" spans="1:5" x14ac:dyDescent="0.2">
      <c r="A265" s="19">
        <v>7</v>
      </c>
      <c r="B265" s="19">
        <v>14</v>
      </c>
      <c r="C265" s="19" t="s">
        <v>112</v>
      </c>
      <c r="D265" s="20">
        <v>0.26310849189758301</v>
      </c>
      <c r="E265" s="20">
        <v>-7.8567670425400138E-4</v>
      </c>
    </row>
    <row r="266" spans="1:5" x14ac:dyDescent="0.2">
      <c r="A266" s="19">
        <v>7</v>
      </c>
      <c r="B266" s="19">
        <v>15</v>
      </c>
      <c r="C266" s="19" t="s">
        <v>112</v>
      </c>
      <c r="D266" s="20">
        <v>0.26277121901512146</v>
      </c>
      <c r="E266" s="20">
        <v>-1.1313047725707293E-3</v>
      </c>
    </row>
    <row r="267" spans="1:5" x14ac:dyDescent="0.2">
      <c r="A267" s="19">
        <v>7</v>
      </c>
      <c r="B267" s="19">
        <v>16</v>
      </c>
      <c r="C267" s="19" t="s">
        <v>112</v>
      </c>
      <c r="D267" s="20">
        <v>0.26276421546936035</v>
      </c>
      <c r="E267" s="20">
        <v>-1.1466636788100004E-3</v>
      </c>
    </row>
    <row r="268" spans="1:5" x14ac:dyDescent="0.2">
      <c r="A268" s="19">
        <v>7</v>
      </c>
      <c r="B268" s="19">
        <v>17</v>
      </c>
      <c r="C268" s="19" t="s">
        <v>112</v>
      </c>
      <c r="D268" s="20">
        <v>0.26309317350387573</v>
      </c>
      <c r="E268" s="20">
        <v>-8.260608883574605E-4</v>
      </c>
    </row>
    <row r="269" spans="1:5" x14ac:dyDescent="0.2">
      <c r="A269" s="19">
        <v>7</v>
      </c>
      <c r="B269" s="19">
        <v>18</v>
      </c>
      <c r="C269" s="19" t="s">
        <v>112</v>
      </c>
      <c r="D269" s="20">
        <v>0.26312479376792908</v>
      </c>
      <c r="E269" s="20">
        <v>-8.0279586836695671E-4</v>
      </c>
    </row>
    <row r="270" spans="1:5" x14ac:dyDescent="0.2">
      <c r="A270" s="19">
        <v>7</v>
      </c>
      <c r="B270" s="19">
        <v>19</v>
      </c>
      <c r="C270" s="19" t="s">
        <v>112</v>
      </c>
      <c r="D270" s="20">
        <v>0.26350200176239014</v>
      </c>
      <c r="E270" s="20">
        <v>-4.3394317617639899E-4</v>
      </c>
    </row>
    <row r="271" spans="1:5" x14ac:dyDescent="0.2">
      <c r="A271" s="19">
        <v>7</v>
      </c>
      <c r="B271" s="19">
        <v>20</v>
      </c>
      <c r="C271" s="19" t="s">
        <v>112</v>
      </c>
      <c r="D271" s="20">
        <v>0.2639089822769165</v>
      </c>
      <c r="E271" s="20">
        <v>-3.5317923902766779E-5</v>
      </c>
    </row>
    <row r="272" spans="1:5" x14ac:dyDescent="0.2">
      <c r="A272" s="19">
        <v>7</v>
      </c>
      <c r="B272" s="19">
        <v>21</v>
      </c>
      <c r="C272" s="19" t="s">
        <v>112</v>
      </c>
      <c r="D272" s="20">
        <v>0.26503801345825195</v>
      </c>
      <c r="E272" s="20">
        <v>1.0853579733520746E-3</v>
      </c>
    </row>
    <row r="273" spans="1:5" x14ac:dyDescent="0.2">
      <c r="A273" s="19">
        <v>7</v>
      </c>
      <c r="B273" s="19">
        <v>22</v>
      </c>
      <c r="C273" s="19" t="s">
        <v>112</v>
      </c>
      <c r="D273" s="20">
        <v>0.26701030135154724</v>
      </c>
      <c r="E273" s="20">
        <v>3.0492905061691999E-3</v>
      </c>
    </row>
    <row r="274" spans="1:5" x14ac:dyDescent="0.2">
      <c r="A274" s="19">
        <v>7</v>
      </c>
      <c r="B274" s="19">
        <v>23</v>
      </c>
      <c r="C274" s="19" t="s">
        <v>112</v>
      </c>
      <c r="D274" s="20">
        <v>0.27105924487113953</v>
      </c>
      <c r="E274" s="20">
        <v>7.089878898113966E-3</v>
      </c>
    </row>
    <row r="275" spans="1:5" x14ac:dyDescent="0.2">
      <c r="A275" s="19">
        <v>7</v>
      </c>
      <c r="B275" s="19">
        <v>24</v>
      </c>
      <c r="C275" s="19" t="s">
        <v>112</v>
      </c>
      <c r="D275" s="20">
        <v>0.27809864282608032</v>
      </c>
      <c r="E275" s="20">
        <v>1.4120921492576599E-2</v>
      </c>
    </row>
    <row r="276" spans="1:5" x14ac:dyDescent="0.2">
      <c r="A276" s="19">
        <v>7</v>
      </c>
      <c r="B276" s="19">
        <v>25</v>
      </c>
      <c r="C276" s="19" t="s">
        <v>112</v>
      </c>
      <c r="D276" s="20">
        <v>0.28926870226860046</v>
      </c>
      <c r="E276" s="20">
        <v>2.5282625108957291E-2</v>
      </c>
    </row>
    <row r="277" spans="1:5" x14ac:dyDescent="0.2">
      <c r="A277" s="19">
        <v>7</v>
      </c>
      <c r="B277" s="19">
        <v>26</v>
      </c>
      <c r="C277" s="19" t="s">
        <v>112</v>
      </c>
      <c r="D277" s="20">
        <v>0.30489563941955566</v>
      </c>
      <c r="E277" s="20">
        <v>4.0901206433773041E-2</v>
      </c>
    </row>
    <row r="278" spans="1:5" x14ac:dyDescent="0.2">
      <c r="A278" s="19">
        <v>7</v>
      </c>
      <c r="B278" s="19">
        <v>27</v>
      </c>
      <c r="C278" s="19" t="s">
        <v>112</v>
      </c>
      <c r="D278" s="20">
        <v>0.32416406273841858</v>
      </c>
      <c r="E278" s="20">
        <v>6.0161273926496506E-2</v>
      </c>
    </row>
    <row r="279" spans="1:5" x14ac:dyDescent="0.2">
      <c r="A279" s="19">
        <v>7</v>
      </c>
      <c r="B279" s="19">
        <v>28</v>
      </c>
      <c r="C279" s="19" t="s">
        <v>112</v>
      </c>
      <c r="D279" s="20">
        <v>0.34364965558052063</v>
      </c>
      <c r="E279" s="20">
        <v>7.9638510942459106E-2</v>
      </c>
    </row>
    <row r="280" spans="1:5" x14ac:dyDescent="0.2">
      <c r="A280" s="19">
        <v>7</v>
      </c>
      <c r="B280" s="19">
        <v>29</v>
      </c>
      <c r="C280" s="19" t="s">
        <v>112</v>
      </c>
      <c r="D280" s="20">
        <v>0.36038744449615479</v>
      </c>
      <c r="E280" s="20">
        <v>9.636794775724411E-2</v>
      </c>
    </row>
    <row r="281" spans="1:5" x14ac:dyDescent="0.2">
      <c r="A281" s="19">
        <v>7</v>
      </c>
      <c r="B281" s="19">
        <v>30</v>
      </c>
      <c r="C281" s="19" t="s">
        <v>112</v>
      </c>
      <c r="D281" s="20">
        <v>0.37366423010826111</v>
      </c>
      <c r="E281" s="20">
        <v>0.10963637381792068</v>
      </c>
    </row>
    <row r="282" spans="1:5" x14ac:dyDescent="0.2">
      <c r="A282" s="19">
        <v>7</v>
      </c>
      <c r="B282" s="19">
        <v>31</v>
      </c>
      <c r="C282" s="19" t="s">
        <v>112</v>
      </c>
      <c r="D282" s="20">
        <v>0.38246646523475647</v>
      </c>
      <c r="E282" s="20">
        <v>0.11843025684356689</v>
      </c>
    </row>
    <row r="283" spans="1:5" x14ac:dyDescent="0.2">
      <c r="A283" s="19">
        <v>7</v>
      </c>
      <c r="B283" s="19">
        <v>32</v>
      </c>
      <c r="C283" s="19" t="s">
        <v>112</v>
      </c>
      <c r="D283" s="20">
        <v>0.38728079199790955</v>
      </c>
      <c r="E283" s="20">
        <v>0.12323623150587082</v>
      </c>
    </row>
    <row r="284" spans="1:5" x14ac:dyDescent="0.2">
      <c r="A284" s="19">
        <v>7</v>
      </c>
      <c r="B284" s="19">
        <v>33</v>
      </c>
      <c r="C284" s="19" t="s">
        <v>112</v>
      </c>
      <c r="D284" s="20">
        <v>0.39025837182998657</v>
      </c>
      <c r="E284" s="20">
        <v>0.12620545923709869</v>
      </c>
    </row>
    <row r="285" spans="1:5" x14ac:dyDescent="0.2">
      <c r="A285" s="19">
        <v>7</v>
      </c>
      <c r="B285" s="19">
        <v>34</v>
      </c>
      <c r="C285" s="19" t="s">
        <v>112</v>
      </c>
      <c r="D285" s="20">
        <v>0.39099794626235962</v>
      </c>
      <c r="E285" s="20">
        <v>0.12693667411804199</v>
      </c>
    </row>
    <row r="286" spans="1:5" x14ac:dyDescent="0.2">
      <c r="A286" s="19">
        <v>7</v>
      </c>
      <c r="B286" s="19">
        <v>35</v>
      </c>
      <c r="C286" s="19" t="s">
        <v>112</v>
      </c>
      <c r="D286" s="20">
        <v>0.39172238111495972</v>
      </c>
      <c r="E286" s="20">
        <v>0.12765274941921234</v>
      </c>
    </row>
    <row r="287" spans="1:5" x14ac:dyDescent="0.2">
      <c r="A287" s="19">
        <v>7</v>
      </c>
      <c r="B287" s="19">
        <v>36</v>
      </c>
      <c r="C287" s="19" t="s">
        <v>112</v>
      </c>
      <c r="D287" s="20">
        <v>0.39253020286560059</v>
      </c>
      <c r="E287" s="20">
        <v>0.12845221161842346</v>
      </c>
    </row>
    <row r="288" spans="1:5" x14ac:dyDescent="0.2">
      <c r="A288" s="19">
        <v>7</v>
      </c>
      <c r="B288" s="19">
        <v>37</v>
      </c>
      <c r="C288" s="19" t="s">
        <v>112</v>
      </c>
      <c r="D288" s="20">
        <v>0.39313364028930664</v>
      </c>
      <c r="E288" s="20">
        <v>0.12904730439186096</v>
      </c>
    </row>
    <row r="289" spans="1:5" x14ac:dyDescent="0.2">
      <c r="A289" s="19">
        <v>7</v>
      </c>
      <c r="B289" s="19">
        <v>38</v>
      </c>
      <c r="C289" s="19" t="s">
        <v>112</v>
      </c>
      <c r="D289" s="20">
        <v>0.3936823308467865</v>
      </c>
      <c r="E289" s="20">
        <v>0.12958763539791107</v>
      </c>
    </row>
    <row r="290" spans="1:5" x14ac:dyDescent="0.2">
      <c r="A290" s="19">
        <v>7</v>
      </c>
      <c r="B290" s="19">
        <v>39</v>
      </c>
      <c r="C290" s="19" t="s">
        <v>112</v>
      </c>
      <c r="D290" s="20">
        <v>0.39420038461685181</v>
      </c>
      <c r="E290" s="20">
        <v>0.13009732961654663</v>
      </c>
    </row>
    <row r="291" spans="1:5" x14ac:dyDescent="0.2">
      <c r="A291" s="19">
        <v>7</v>
      </c>
      <c r="B291" s="19">
        <v>40</v>
      </c>
      <c r="C291" s="19" t="s">
        <v>112</v>
      </c>
      <c r="D291" s="20">
        <v>0.39386776089668274</v>
      </c>
      <c r="E291" s="20">
        <v>0.12975636124610901</v>
      </c>
    </row>
    <row r="292" spans="1:5" x14ac:dyDescent="0.2">
      <c r="A292" s="19">
        <v>8</v>
      </c>
      <c r="B292" s="19">
        <v>1</v>
      </c>
      <c r="C292" s="19" t="s">
        <v>112</v>
      </c>
      <c r="D292" s="20">
        <v>0.24850353598594666</v>
      </c>
      <c r="E292" s="20">
        <v>9.9112943280488253E-4</v>
      </c>
    </row>
    <row r="293" spans="1:5" x14ac:dyDescent="0.2">
      <c r="A293" s="19">
        <v>8</v>
      </c>
      <c r="B293" s="19">
        <v>2</v>
      </c>
      <c r="C293" s="19" t="s">
        <v>112</v>
      </c>
      <c r="D293" s="20">
        <v>0.24855166673660278</v>
      </c>
      <c r="E293" s="20">
        <v>1.0300168069079518E-3</v>
      </c>
    </row>
    <row r="294" spans="1:5" x14ac:dyDescent="0.2">
      <c r="A294" s="19">
        <v>8</v>
      </c>
      <c r="B294" s="19">
        <v>3</v>
      </c>
      <c r="C294" s="19" t="s">
        <v>112</v>
      </c>
      <c r="D294" s="20">
        <v>0.24843643605709076</v>
      </c>
      <c r="E294" s="20">
        <v>9.0554269263520837E-4</v>
      </c>
    </row>
    <row r="295" spans="1:5" x14ac:dyDescent="0.2">
      <c r="A295" s="19">
        <v>8</v>
      </c>
      <c r="B295" s="19">
        <v>4</v>
      </c>
      <c r="C295" s="19" t="s">
        <v>112</v>
      </c>
      <c r="D295" s="20">
        <v>0.24834102392196655</v>
      </c>
      <c r="E295" s="20">
        <v>8.008871809579432E-4</v>
      </c>
    </row>
    <row r="296" spans="1:5" x14ac:dyDescent="0.2">
      <c r="A296" s="19">
        <v>8</v>
      </c>
      <c r="B296" s="19">
        <v>5</v>
      </c>
      <c r="C296" s="19" t="s">
        <v>112</v>
      </c>
      <c r="D296" s="20">
        <v>0.2482513040304184</v>
      </c>
      <c r="E296" s="20">
        <v>7.0192385464906693E-4</v>
      </c>
    </row>
    <row r="297" spans="1:5" x14ac:dyDescent="0.2">
      <c r="A297" s="19">
        <v>8</v>
      </c>
      <c r="B297" s="19">
        <v>6</v>
      </c>
      <c r="C297" s="19" t="s">
        <v>112</v>
      </c>
      <c r="D297" s="20">
        <v>0.24770326912403107</v>
      </c>
      <c r="E297" s="20">
        <v>1.4464554260484874E-4</v>
      </c>
    </row>
    <row r="298" spans="1:5" x14ac:dyDescent="0.2">
      <c r="A298" s="19">
        <v>8</v>
      </c>
      <c r="B298" s="19">
        <v>7</v>
      </c>
      <c r="C298" s="19" t="s">
        <v>112</v>
      </c>
      <c r="D298" s="20">
        <v>0.24734602868556976</v>
      </c>
      <c r="E298" s="20">
        <v>-2.2183831606525928E-4</v>
      </c>
    </row>
    <row r="299" spans="1:5" x14ac:dyDescent="0.2">
      <c r="A299" s="19">
        <v>8</v>
      </c>
      <c r="B299" s="19">
        <v>8</v>
      </c>
      <c r="C299" s="19" t="s">
        <v>112</v>
      </c>
      <c r="D299" s="20">
        <v>0.24743165075778961</v>
      </c>
      <c r="E299" s="20">
        <v>-1.4545966405421495E-4</v>
      </c>
    </row>
    <row r="300" spans="1:5" x14ac:dyDescent="0.2">
      <c r="A300" s="19">
        <v>8</v>
      </c>
      <c r="B300" s="19">
        <v>9</v>
      </c>
      <c r="C300" s="19" t="s">
        <v>112</v>
      </c>
      <c r="D300" s="20">
        <v>0.24766911566257477</v>
      </c>
      <c r="E300" s="20">
        <v>8.2761835074052215E-5</v>
      </c>
    </row>
    <row r="301" spans="1:5" x14ac:dyDescent="0.2">
      <c r="A301" s="19">
        <v>8</v>
      </c>
      <c r="B301" s="19">
        <v>10</v>
      </c>
      <c r="C301" s="19" t="s">
        <v>112</v>
      </c>
      <c r="D301" s="20">
        <v>0.24728216230869293</v>
      </c>
      <c r="E301" s="20">
        <v>-3.134349244646728E-4</v>
      </c>
    </row>
    <row r="302" spans="1:5" x14ac:dyDescent="0.2">
      <c r="A302" s="19">
        <v>8</v>
      </c>
      <c r="B302" s="19">
        <v>11</v>
      </c>
      <c r="C302" s="19" t="s">
        <v>112</v>
      </c>
      <c r="D302" s="20">
        <v>0.24713180959224701</v>
      </c>
      <c r="E302" s="20">
        <v>-4.7303107567131519E-4</v>
      </c>
    </row>
    <row r="303" spans="1:5" x14ac:dyDescent="0.2">
      <c r="A303" s="19">
        <v>8</v>
      </c>
      <c r="B303" s="19">
        <v>12</v>
      </c>
      <c r="C303" s="19" t="s">
        <v>112</v>
      </c>
      <c r="D303" s="20">
        <v>0.24724335968494415</v>
      </c>
      <c r="E303" s="20">
        <v>-3.7072438863106072E-4</v>
      </c>
    </row>
    <row r="304" spans="1:5" x14ac:dyDescent="0.2">
      <c r="A304" s="19">
        <v>8</v>
      </c>
      <c r="B304" s="19">
        <v>13</v>
      </c>
      <c r="C304" s="19" t="s">
        <v>112</v>
      </c>
      <c r="D304" s="20">
        <v>0.24683871865272522</v>
      </c>
      <c r="E304" s="20">
        <v>-7.8460882650688291E-4</v>
      </c>
    </row>
    <row r="305" spans="1:5" x14ac:dyDescent="0.2">
      <c r="A305" s="19">
        <v>8</v>
      </c>
      <c r="B305" s="19">
        <v>14</v>
      </c>
      <c r="C305" s="19" t="s">
        <v>112</v>
      </c>
      <c r="D305" s="20">
        <v>0.24675929546356201</v>
      </c>
      <c r="E305" s="20">
        <v>-8.7327545043081045E-4</v>
      </c>
    </row>
    <row r="306" spans="1:5" x14ac:dyDescent="0.2">
      <c r="A306" s="19">
        <v>8</v>
      </c>
      <c r="B306" s="19">
        <v>15</v>
      </c>
      <c r="C306" s="19" t="s">
        <v>112</v>
      </c>
      <c r="D306" s="20">
        <v>0.24678042531013489</v>
      </c>
      <c r="E306" s="20">
        <v>-8.613889804109931E-4</v>
      </c>
    </row>
    <row r="307" spans="1:5" x14ac:dyDescent="0.2">
      <c r="A307" s="19">
        <v>8</v>
      </c>
      <c r="B307" s="19">
        <v>16</v>
      </c>
      <c r="C307" s="19" t="s">
        <v>112</v>
      </c>
      <c r="D307" s="20">
        <v>0.24707522988319397</v>
      </c>
      <c r="E307" s="20">
        <v>-5.7582784211263061E-4</v>
      </c>
    </row>
    <row r="308" spans="1:5" x14ac:dyDescent="0.2">
      <c r="A308" s="19">
        <v>8</v>
      </c>
      <c r="B308" s="19">
        <v>17</v>
      </c>
      <c r="C308" s="19" t="s">
        <v>112</v>
      </c>
      <c r="D308" s="20">
        <v>0.24701915681362152</v>
      </c>
      <c r="E308" s="20">
        <v>-6.4114434644579887E-4</v>
      </c>
    </row>
    <row r="309" spans="1:5" x14ac:dyDescent="0.2">
      <c r="A309" s="19">
        <v>8</v>
      </c>
      <c r="B309" s="19">
        <v>18</v>
      </c>
      <c r="C309" s="19" t="s">
        <v>112</v>
      </c>
      <c r="D309" s="20">
        <v>0.24701069295406342</v>
      </c>
      <c r="E309" s="20">
        <v>-6.5885158255696297E-4</v>
      </c>
    </row>
    <row r="310" spans="1:5" x14ac:dyDescent="0.2">
      <c r="A310" s="19">
        <v>8</v>
      </c>
      <c r="B310" s="19">
        <v>19</v>
      </c>
      <c r="C310" s="19" t="s">
        <v>112</v>
      </c>
      <c r="D310" s="20">
        <v>0.24745292961597443</v>
      </c>
      <c r="E310" s="20">
        <v>-2.2585835540667176E-4</v>
      </c>
    </row>
    <row r="311" spans="1:5" x14ac:dyDescent="0.2">
      <c r="A311" s="19">
        <v>8</v>
      </c>
      <c r="B311" s="19">
        <v>20</v>
      </c>
      <c r="C311" s="19" t="s">
        <v>112</v>
      </c>
      <c r="D311" s="20">
        <v>0.24782338738441467</v>
      </c>
      <c r="E311" s="20">
        <v>1.3535599282477051E-4</v>
      </c>
    </row>
    <row r="312" spans="1:5" x14ac:dyDescent="0.2">
      <c r="A312" s="19">
        <v>8</v>
      </c>
      <c r="B312" s="19">
        <v>21</v>
      </c>
      <c r="C312" s="19" t="s">
        <v>112</v>
      </c>
      <c r="D312" s="20">
        <v>0.24856923520565033</v>
      </c>
      <c r="E312" s="20">
        <v>8.719604229554534E-4</v>
      </c>
    </row>
    <row r="313" spans="1:5" x14ac:dyDescent="0.2">
      <c r="A313" s="19">
        <v>8</v>
      </c>
      <c r="B313" s="19">
        <v>22</v>
      </c>
      <c r="C313" s="19" t="s">
        <v>112</v>
      </c>
      <c r="D313" s="20">
        <v>0.25020888447761536</v>
      </c>
      <c r="E313" s="20">
        <v>2.5023662019520998E-3</v>
      </c>
    </row>
    <row r="314" spans="1:5" x14ac:dyDescent="0.2">
      <c r="A314" s="19">
        <v>8</v>
      </c>
      <c r="B314" s="19">
        <v>23</v>
      </c>
      <c r="C314" s="19" t="s">
        <v>112</v>
      </c>
      <c r="D314" s="20">
        <v>0.25417670607566833</v>
      </c>
      <c r="E314" s="20">
        <v>6.4609446562826633E-3</v>
      </c>
    </row>
    <row r="315" spans="1:5" x14ac:dyDescent="0.2">
      <c r="A315" s="19">
        <v>8</v>
      </c>
      <c r="B315" s="19">
        <v>24</v>
      </c>
      <c r="C315" s="19" t="s">
        <v>112</v>
      </c>
      <c r="D315" s="20">
        <v>0.26084762811660767</v>
      </c>
      <c r="E315" s="20">
        <v>1.3122622855007648E-2</v>
      </c>
    </row>
    <row r="316" spans="1:5" x14ac:dyDescent="0.2">
      <c r="A316" s="19">
        <v>8</v>
      </c>
      <c r="B316" s="19">
        <v>25</v>
      </c>
      <c r="C316" s="19" t="s">
        <v>112</v>
      </c>
      <c r="D316" s="20">
        <v>0.27131208777427673</v>
      </c>
      <c r="E316" s="20">
        <v>2.3577839136123657E-2</v>
      </c>
    </row>
    <row r="317" spans="1:5" x14ac:dyDescent="0.2">
      <c r="A317" s="19">
        <v>8</v>
      </c>
      <c r="B317" s="19">
        <v>26</v>
      </c>
      <c r="C317" s="19" t="s">
        <v>112</v>
      </c>
      <c r="D317" s="20">
        <v>0.2864629328250885</v>
      </c>
      <c r="E317" s="20">
        <v>3.8719441741704941E-2</v>
      </c>
    </row>
    <row r="318" spans="1:5" x14ac:dyDescent="0.2">
      <c r="A318" s="19">
        <v>8</v>
      </c>
      <c r="B318" s="19">
        <v>27</v>
      </c>
      <c r="C318" s="19" t="s">
        <v>112</v>
      </c>
      <c r="D318" s="20">
        <v>0.30549624562263489</v>
      </c>
      <c r="E318" s="20">
        <v>5.7743512094020844E-2</v>
      </c>
    </row>
    <row r="319" spans="1:5" x14ac:dyDescent="0.2">
      <c r="A319" s="19">
        <v>8</v>
      </c>
      <c r="B319" s="19">
        <v>28</v>
      </c>
      <c r="C319" s="19" t="s">
        <v>112</v>
      </c>
      <c r="D319" s="20">
        <v>0.324861079454422</v>
      </c>
      <c r="E319" s="20">
        <v>7.709909975528717E-2</v>
      </c>
    </row>
    <row r="320" spans="1:5" x14ac:dyDescent="0.2">
      <c r="A320" s="19">
        <v>8</v>
      </c>
      <c r="B320" s="19">
        <v>29</v>
      </c>
      <c r="C320" s="19" t="s">
        <v>112</v>
      </c>
      <c r="D320" s="20">
        <v>0.34174364805221558</v>
      </c>
      <c r="E320" s="20">
        <v>9.3972429633140564E-2</v>
      </c>
    </row>
    <row r="321" spans="1:5" x14ac:dyDescent="0.2">
      <c r="A321" s="19">
        <v>8</v>
      </c>
      <c r="B321" s="19">
        <v>30</v>
      </c>
      <c r="C321" s="19" t="s">
        <v>112</v>
      </c>
      <c r="D321" s="20">
        <v>0.35479116439819336</v>
      </c>
      <c r="E321" s="20">
        <v>0.10701069980859756</v>
      </c>
    </row>
    <row r="322" spans="1:5" x14ac:dyDescent="0.2">
      <c r="A322" s="19">
        <v>8</v>
      </c>
      <c r="B322" s="19">
        <v>31</v>
      </c>
      <c r="C322" s="19" t="s">
        <v>112</v>
      </c>
      <c r="D322" s="20">
        <v>0.36350125074386597</v>
      </c>
      <c r="E322" s="20">
        <v>0.11571153998374939</v>
      </c>
    </row>
    <row r="323" spans="1:5" x14ac:dyDescent="0.2">
      <c r="A323" s="19">
        <v>8</v>
      </c>
      <c r="B323" s="19">
        <v>32</v>
      </c>
      <c r="C323" s="19" t="s">
        <v>112</v>
      </c>
      <c r="D323" s="20">
        <v>0.36869052052497864</v>
      </c>
      <c r="E323" s="20">
        <v>0.12089157104492188</v>
      </c>
    </row>
    <row r="324" spans="1:5" x14ac:dyDescent="0.2">
      <c r="A324" s="19">
        <v>8</v>
      </c>
      <c r="B324" s="19">
        <v>33</v>
      </c>
      <c r="C324" s="19" t="s">
        <v>112</v>
      </c>
      <c r="D324" s="20">
        <v>0.37101855874061584</v>
      </c>
      <c r="E324" s="20">
        <v>0.1232103630900383</v>
      </c>
    </row>
    <row r="325" spans="1:5" x14ac:dyDescent="0.2">
      <c r="A325" s="19">
        <v>8</v>
      </c>
      <c r="B325" s="19">
        <v>34</v>
      </c>
      <c r="C325" s="19" t="s">
        <v>112</v>
      </c>
      <c r="D325" s="20">
        <v>0.37252411246299744</v>
      </c>
      <c r="E325" s="20">
        <v>0.12470667064189911</v>
      </c>
    </row>
    <row r="326" spans="1:5" x14ac:dyDescent="0.2">
      <c r="A326" s="19">
        <v>8</v>
      </c>
      <c r="B326" s="19">
        <v>35</v>
      </c>
      <c r="C326" s="19" t="s">
        <v>112</v>
      </c>
      <c r="D326" s="20">
        <v>0.37298974394798279</v>
      </c>
      <c r="E326" s="20">
        <v>0.12516306340694427</v>
      </c>
    </row>
    <row r="327" spans="1:5" x14ac:dyDescent="0.2">
      <c r="A327" s="19">
        <v>8</v>
      </c>
      <c r="B327" s="19">
        <v>36</v>
      </c>
      <c r="C327" s="19" t="s">
        <v>112</v>
      </c>
      <c r="D327" s="20">
        <v>0.37342655658721924</v>
      </c>
      <c r="E327" s="20">
        <v>0.12559063732624054</v>
      </c>
    </row>
    <row r="328" spans="1:5" x14ac:dyDescent="0.2">
      <c r="A328" s="19">
        <v>8</v>
      </c>
      <c r="B328" s="19">
        <v>37</v>
      </c>
      <c r="C328" s="19" t="s">
        <v>112</v>
      </c>
      <c r="D328" s="20">
        <v>0.3740788996219635</v>
      </c>
      <c r="E328" s="20">
        <v>0.12623372673988342</v>
      </c>
    </row>
    <row r="329" spans="1:5" x14ac:dyDescent="0.2">
      <c r="A329" s="19">
        <v>8</v>
      </c>
      <c r="B329" s="19">
        <v>38</v>
      </c>
      <c r="C329" s="19" t="s">
        <v>112</v>
      </c>
      <c r="D329" s="20">
        <v>0.37469694018363953</v>
      </c>
      <c r="E329" s="20">
        <v>0.12684252858161926</v>
      </c>
    </row>
    <row r="330" spans="1:5" x14ac:dyDescent="0.2">
      <c r="A330" s="19">
        <v>8</v>
      </c>
      <c r="B330" s="19">
        <v>39</v>
      </c>
      <c r="C330" s="19" t="s">
        <v>112</v>
      </c>
      <c r="D330" s="20">
        <v>0.37467062473297119</v>
      </c>
      <c r="E330" s="20">
        <v>0.12680697441101074</v>
      </c>
    </row>
    <row r="331" spans="1:5" x14ac:dyDescent="0.2">
      <c r="A331" s="19">
        <v>8</v>
      </c>
      <c r="B331" s="19">
        <v>40</v>
      </c>
      <c r="C331" s="19" t="s">
        <v>112</v>
      </c>
      <c r="D331" s="20">
        <v>0.3746638298034668</v>
      </c>
      <c r="E331" s="20">
        <v>0.12679092586040497</v>
      </c>
    </row>
    <row r="332" spans="1:5" x14ac:dyDescent="0.2">
      <c r="A332" s="19">
        <v>9</v>
      </c>
      <c r="B332" s="19">
        <v>1</v>
      </c>
      <c r="C332" s="19" t="s">
        <v>112</v>
      </c>
      <c r="D332" s="20">
        <v>0.24690012633800507</v>
      </c>
      <c r="E332" s="20">
        <v>1.2518480652943254E-3</v>
      </c>
    </row>
    <row r="333" spans="1:5" x14ac:dyDescent="0.2">
      <c r="A333" s="19">
        <v>9</v>
      </c>
      <c r="B333" s="19">
        <v>2</v>
      </c>
      <c r="C333" s="19" t="s">
        <v>112</v>
      </c>
      <c r="D333" s="20">
        <v>0.24689961969852448</v>
      </c>
      <c r="E333" s="20">
        <v>1.1999615235254169E-3</v>
      </c>
    </row>
    <row r="334" spans="1:5" x14ac:dyDescent="0.2">
      <c r="A334" s="19">
        <v>9</v>
      </c>
      <c r="B334" s="19">
        <v>3</v>
      </c>
      <c r="C334" s="19" t="s">
        <v>112</v>
      </c>
      <c r="D334" s="20">
        <v>0.24684721231460571</v>
      </c>
      <c r="E334" s="20">
        <v>1.0961743537336588E-3</v>
      </c>
    </row>
    <row r="335" spans="1:5" x14ac:dyDescent="0.2">
      <c r="A335" s="19">
        <v>9</v>
      </c>
      <c r="B335" s="19">
        <v>4</v>
      </c>
      <c r="C335" s="19" t="s">
        <v>112</v>
      </c>
      <c r="D335" s="20">
        <v>0.2466752678155899</v>
      </c>
      <c r="E335" s="20">
        <v>8.72849952429533E-4</v>
      </c>
    </row>
    <row r="336" spans="1:5" x14ac:dyDescent="0.2">
      <c r="A336" s="19">
        <v>9</v>
      </c>
      <c r="B336" s="19">
        <v>5</v>
      </c>
      <c r="C336" s="19" t="s">
        <v>112</v>
      </c>
      <c r="D336" s="20">
        <v>0.24677005410194397</v>
      </c>
      <c r="E336" s="20">
        <v>9.1625639470294118E-4</v>
      </c>
    </row>
    <row r="337" spans="1:5" x14ac:dyDescent="0.2">
      <c r="A337" s="19">
        <v>9</v>
      </c>
      <c r="B337" s="19">
        <v>6</v>
      </c>
      <c r="C337" s="19" t="s">
        <v>112</v>
      </c>
      <c r="D337" s="20">
        <v>0.24667538702487946</v>
      </c>
      <c r="E337" s="20">
        <v>7.7020941535010934E-4</v>
      </c>
    </row>
    <row r="338" spans="1:5" x14ac:dyDescent="0.2">
      <c r="A338" s="19">
        <v>9</v>
      </c>
      <c r="B338" s="19">
        <v>7</v>
      </c>
      <c r="C338" s="19" t="s">
        <v>112</v>
      </c>
      <c r="D338" s="20">
        <v>0.24617467820644379</v>
      </c>
      <c r="E338" s="20">
        <v>2.1812075283378363E-4</v>
      </c>
    </row>
    <row r="339" spans="1:5" x14ac:dyDescent="0.2">
      <c r="A339" s="19">
        <v>9</v>
      </c>
      <c r="B339" s="19">
        <v>8</v>
      </c>
      <c r="C339" s="19" t="s">
        <v>112</v>
      </c>
      <c r="D339" s="20">
        <v>0.24615584313869476</v>
      </c>
      <c r="E339" s="20">
        <v>1.4790582645218819E-4</v>
      </c>
    </row>
    <row r="340" spans="1:5" x14ac:dyDescent="0.2">
      <c r="A340" s="19">
        <v>9</v>
      </c>
      <c r="B340" s="19">
        <v>9</v>
      </c>
      <c r="C340" s="19" t="s">
        <v>112</v>
      </c>
      <c r="D340" s="20">
        <v>0.24580894410610199</v>
      </c>
      <c r="E340" s="20">
        <v>-2.5037306477315724E-4</v>
      </c>
    </row>
    <row r="341" spans="1:5" x14ac:dyDescent="0.2">
      <c r="A341" s="19">
        <v>9</v>
      </c>
      <c r="B341" s="19">
        <v>10</v>
      </c>
      <c r="C341" s="19" t="s">
        <v>112</v>
      </c>
      <c r="D341" s="20">
        <v>0.24564036726951599</v>
      </c>
      <c r="E341" s="20">
        <v>-4.70329774543643E-4</v>
      </c>
    </row>
    <row r="342" spans="1:5" x14ac:dyDescent="0.2">
      <c r="A342" s="19">
        <v>9</v>
      </c>
      <c r="B342" s="19">
        <v>11</v>
      </c>
      <c r="C342" s="19" t="s">
        <v>112</v>
      </c>
      <c r="D342" s="20">
        <v>0.24543017148971558</v>
      </c>
      <c r="E342" s="20">
        <v>-7.319053984247148E-4</v>
      </c>
    </row>
    <row r="343" spans="1:5" x14ac:dyDescent="0.2">
      <c r="A343" s="19">
        <v>9</v>
      </c>
      <c r="B343" s="19">
        <v>12</v>
      </c>
      <c r="C343" s="19" t="s">
        <v>112</v>
      </c>
      <c r="D343" s="20">
        <v>0.24559870362281799</v>
      </c>
      <c r="E343" s="20">
        <v>-6.1475310940295458E-4</v>
      </c>
    </row>
    <row r="344" spans="1:5" x14ac:dyDescent="0.2">
      <c r="A344" s="19">
        <v>9</v>
      </c>
      <c r="B344" s="19">
        <v>13</v>
      </c>
      <c r="C344" s="19" t="s">
        <v>112</v>
      </c>
      <c r="D344" s="20">
        <v>0.24552084505558014</v>
      </c>
      <c r="E344" s="20">
        <v>-7.4399157892912626E-4</v>
      </c>
    </row>
    <row r="345" spans="1:5" x14ac:dyDescent="0.2">
      <c r="A345" s="19">
        <v>9</v>
      </c>
      <c r="B345" s="19">
        <v>14</v>
      </c>
      <c r="C345" s="19" t="s">
        <v>112</v>
      </c>
      <c r="D345" s="20">
        <v>0.24540424346923828</v>
      </c>
      <c r="E345" s="20">
        <v>-9.1197300935164094E-4</v>
      </c>
    </row>
    <row r="346" spans="1:5" x14ac:dyDescent="0.2">
      <c r="A346" s="19">
        <v>9</v>
      </c>
      <c r="B346" s="19">
        <v>15</v>
      </c>
      <c r="C346" s="19" t="s">
        <v>112</v>
      </c>
      <c r="D346" s="20">
        <v>0.24536305665969849</v>
      </c>
      <c r="E346" s="20">
        <v>-1.0045396629720926E-3</v>
      </c>
    </row>
    <row r="347" spans="1:5" x14ac:dyDescent="0.2">
      <c r="A347" s="19">
        <v>9</v>
      </c>
      <c r="B347" s="19">
        <v>16</v>
      </c>
      <c r="C347" s="19" t="s">
        <v>112</v>
      </c>
      <c r="D347" s="20">
        <v>0.24539385735988617</v>
      </c>
      <c r="E347" s="20">
        <v>-1.0251188650727272E-3</v>
      </c>
    </row>
    <row r="348" spans="1:5" x14ac:dyDescent="0.2">
      <c r="A348" s="19">
        <v>9</v>
      </c>
      <c r="B348" s="19">
        <v>17</v>
      </c>
      <c r="C348" s="19" t="s">
        <v>112</v>
      </c>
      <c r="D348" s="20">
        <v>0.24542631208896637</v>
      </c>
      <c r="E348" s="20">
        <v>-1.0440439218655229E-3</v>
      </c>
    </row>
    <row r="349" spans="1:5" x14ac:dyDescent="0.2">
      <c r="A349" s="19">
        <v>9</v>
      </c>
      <c r="B349" s="19">
        <v>18</v>
      </c>
      <c r="C349" s="19" t="s">
        <v>112</v>
      </c>
      <c r="D349" s="20">
        <v>0.24546335637569427</v>
      </c>
      <c r="E349" s="20">
        <v>-1.0583795374259353E-3</v>
      </c>
    </row>
    <row r="350" spans="1:5" x14ac:dyDescent="0.2">
      <c r="A350" s="19">
        <v>9</v>
      </c>
      <c r="B350" s="19">
        <v>19</v>
      </c>
      <c r="C350" s="19" t="s">
        <v>112</v>
      </c>
      <c r="D350" s="20">
        <v>0.24545525014400482</v>
      </c>
      <c r="E350" s="20">
        <v>-1.1178656714037061E-3</v>
      </c>
    </row>
    <row r="351" spans="1:5" x14ac:dyDescent="0.2">
      <c r="A351" s="19">
        <v>9</v>
      </c>
      <c r="B351" s="19">
        <v>20</v>
      </c>
      <c r="C351" s="19" t="s">
        <v>112</v>
      </c>
      <c r="D351" s="20">
        <v>0.2456287145614624</v>
      </c>
      <c r="E351" s="20">
        <v>-9.9578103981912136E-4</v>
      </c>
    </row>
    <row r="352" spans="1:5" x14ac:dyDescent="0.2">
      <c r="A352" s="19">
        <v>9</v>
      </c>
      <c r="B352" s="19">
        <v>21</v>
      </c>
      <c r="C352" s="19" t="s">
        <v>112</v>
      </c>
      <c r="D352" s="20">
        <v>0.24653510749340057</v>
      </c>
      <c r="E352" s="20">
        <v>-1.4076802472118288E-4</v>
      </c>
    </row>
    <row r="353" spans="1:5" x14ac:dyDescent="0.2">
      <c r="A353" s="19">
        <v>9</v>
      </c>
      <c r="B353" s="19">
        <v>22</v>
      </c>
      <c r="C353" s="19" t="s">
        <v>112</v>
      </c>
      <c r="D353" s="20">
        <v>0.24824590981006622</v>
      </c>
      <c r="E353" s="20">
        <v>1.5186544042080641E-3</v>
      </c>
    </row>
    <row r="354" spans="1:5" x14ac:dyDescent="0.2">
      <c r="A354" s="19">
        <v>9</v>
      </c>
      <c r="B354" s="19">
        <v>23</v>
      </c>
      <c r="C354" s="19" t="s">
        <v>112</v>
      </c>
      <c r="D354" s="20">
        <v>0.25134828686714172</v>
      </c>
      <c r="E354" s="20">
        <v>4.5696515589952469E-3</v>
      </c>
    </row>
    <row r="355" spans="1:5" x14ac:dyDescent="0.2">
      <c r="A355" s="19">
        <v>9</v>
      </c>
      <c r="B355" s="19">
        <v>24</v>
      </c>
      <c r="C355" s="19" t="s">
        <v>112</v>
      </c>
      <c r="D355" s="20">
        <v>0.25681465864181519</v>
      </c>
      <c r="E355" s="20">
        <v>9.9846431985497475E-3</v>
      </c>
    </row>
    <row r="356" spans="1:5" x14ac:dyDescent="0.2">
      <c r="A356" s="19">
        <v>9</v>
      </c>
      <c r="B356" s="19">
        <v>25</v>
      </c>
      <c r="C356" s="19" t="s">
        <v>112</v>
      </c>
      <c r="D356" s="20">
        <v>0.26596161723136902</v>
      </c>
      <c r="E356" s="20">
        <v>1.9080221652984619E-2</v>
      </c>
    </row>
    <row r="357" spans="1:5" x14ac:dyDescent="0.2">
      <c r="A357" s="19">
        <v>9</v>
      </c>
      <c r="B357" s="19">
        <v>26</v>
      </c>
      <c r="C357" s="19" t="s">
        <v>112</v>
      </c>
      <c r="D357" s="20">
        <v>0.27939343452453613</v>
      </c>
      <c r="E357" s="20">
        <v>3.2460659742355347E-2</v>
      </c>
    </row>
    <row r="358" spans="1:5" x14ac:dyDescent="0.2">
      <c r="A358" s="19">
        <v>9</v>
      </c>
      <c r="B358" s="19">
        <v>27</v>
      </c>
      <c r="C358" s="19" t="s">
        <v>112</v>
      </c>
      <c r="D358" s="20">
        <v>0.29659131169319153</v>
      </c>
      <c r="E358" s="20">
        <v>4.9607157707214355E-2</v>
      </c>
    </row>
    <row r="359" spans="1:5" x14ac:dyDescent="0.2">
      <c r="A359" s="19">
        <v>9</v>
      </c>
      <c r="B359" s="19">
        <v>28</v>
      </c>
      <c r="C359" s="19" t="s">
        <v>112</v>
      </c>
      <c r="D359" s="20">
        <v>0.31596633791923523</v>
      </c>
      <c r="E359" s="20">
        <v>6.893080472946167E-2</v>
      </c>
    </row>
    <row r="360" spans="1:5" x14ac:dyDescent="0.2">
      <c r="A360" s="19">
        <v>9</v>
      </c>
      <c r="B360" s="19">
        <v>29</v>
      </c>
      <c r="C360" s="19" t="s">
        <v>112</v>
      </c>
      <c r="D360" s="20">
        <v>0.33361369371414185</v>
      </c>
      <c r="E360" s="20">
        <v>8.6526781320571899E-2</v>
      </c>
    </row>
    <row r="361" spans="1:5" x14ac:dyDescent="0.2">
      <c r="A361" s="19">
        <v>9</v>
      </c>
      <c r="B361" s="19">
        <v>30</v>
      </c>
      <c r="C361" s="19" t="s">
        <v>112</v>
      </c>
      <c r="D361" s="20">
        <v>0.34762951731681824</v>
      </c>
      <c r="E361" s="20">
        <v>0.1004912257194519</v>
      </c>
    </row>
    <row r="362" spans="1:5" x14ac:dyDescent="0.2">
      <c r="A362" s="19">
        <v>9</v>
      </c>
      <c r="B362" s="19">
        <v>31</v>
      </c>
      <c r="C362" s="19" t="s">
        <v>112</v>
      </c>
      <c r="D362" s="20">
        <v>0.35821488499641418</v>
      </c>
      <c r="E362" s="20">
        <v>0.11102521419525146</v>
      </c>
    </row>
    <row r="363" spans="1:5" x14ac:dyDescent="0.2">
      <c r="A363" s="19">
        <v>9</v>
      </c>
      <c r="B363" s="19">
        <v>32</v>
      </c>
      <c r="C363" s="19" t="s">
        <v>112</v>
      </c>
      <c r="D363" s="20">
        <v>0.36420628428459167</v>
      </c>
      <c r="E363" s="20">
        <v>0.11696522682905197</v>
      </c>
    </row>
    <row r="364" spans="1:5" x14ac:dyDescent="0.2">
      <c r="A364" s="19">
        <v>9</v>
      </c>
      <c r="B364" s="19">
        <v>33</v>
      </c>
      <c r="C364" s="19" t="s">
        <v>112</v>
      </c>
      <c r="D364" s="20">
        <v>0.36762458086013794</v>
      </c>
      <c r="E364" s="20">
        <v>0.12033214420080185</v>
      </c>
    </row>
    <row r="365" spans="1:5" x14ac:dyDescent="0.2">
      <c r="A365" s="19">
        <v>9</v>
      </c>
      <c r="B365" s="19">
        <v>34</v>
      </c>
      <c r="C365" s="19" t="s">
        <v>112</v>
      </c>
      <c r="D365" s="20">
        <v>0.36940214037895203</v>
      </c>
      <c r="E365" s="20">
        <v>0.12205832451581955</v>
      </c>
    </row>
    <row r="366" spans="1:5" x14ac:dyDescent="0.2">
      <c r="A366" s="19">
        <v>9</v>
      </c>
      <c r="B366" s="19">
        <v>35</v>
      </c>
      <c r="C366" s="19" t="s">
        <v>112</v>
      </c>
      <c r="D366" s="20">
        <v>0.37005823850631714</v>
      </c>
      <c r="E366" s="20">
        <v>0.12266304343938828</v>
      </c>
    </row>
    <row r="367" spans="1:5" x14ac:dyDescent="0.2">
      <c r="A367" s="19">
        <v>9</v>
      </c>
      <c r="B367" s="19">
        <v>36</v>
      </c>
      <c r="C367" s="19" t="s">
        <v>112</v>
      </c>
      <c r="D367" s="20">
        <v>0.37068161368370056</v>
      </c>
      <c r="E367" s="20">
        <v>0.12323503941297531</v>
      </c>
    </row>
    <row r="368" spans="1:5" x14ac:dyDescent="0.2">
      <c r="A368" s="19">
        <v>9</v>
      </c>
      <c r="B368" s="19">
        <v>37</v>
      </c>
      <c r="C368" s="19" t="s">
        <v>112</v>
      </c>
      <c r="D368" s="20">
        <v>0.37111839652061462</v>
      </c>
      <c r="E368" s="20">
        <v>0.12362044304609299</v>
      </c>
    </row>
    <row r="369" spans="1:5" x14ac:dyDescent="0.2">
      <c r="A369" s="19">
        <v>9</v>
      </c>
      <c r="B369" s="19">
        <v>38</v>
      </c>
      <c r="C369" s="19" t="s">
        <v>112</v>
      </c>
      <c r="D369" s="20">
        <v>0.37154597043991089</v>
      </c>
      <c r="E369" s="20">
        <v>0.12399663776159286</v>
      </c>
    </row>
    <row r="370" spans="1:5" x14ac:dyDescent="0.2">
      <c r="A370" s="19">
        <v>9</v>
      </c>
      <c r="B370" s="19">
        <v>39</v>
      </c>
      <c r="C370" s="19" t="s">
        <v>112</v>
      </c>
      <c r="D370" s="20">
        <v>0.37163126468658447</v>
      </c>
      <c r="E370" s="20">
        <v>0.12403055280447006</v>
      </c>
    </row>
    <row r="371" spans="1:5" x14ac:dyDescent="0.2">
      <c r="A371" s="19">
        <v>9</v>
      </c>
      <c r="B371" s="19">
        <v>40</v>
      </c>
      <c r="C371" s="19" t="s">
        <v>112</v>
      </c>
      <c r="D371" s="20">
        <v>0.37167099118232727</v>
      </c>
      <c r="E371" s="20">
        <v>0.12401890009641647</v>
      </c>
    </row>
    <row r="372" spans="1:5" x14ac:dyDescent="0.2">
      <c r="A372" s="19">
        <v>10</v>
      </c>
      <c r="B372" s="19">
        <v>1</v>
      </c>
      <c r="C372" s="19" t="s">
        <v>112</v>
      </c>
      <c r="D372" s="20">
        <v>0.24291709065437317</v>
      </c>
      <c r="E372" s="20">
        <v>1.5046454500406981E-3</v>
      </c>
    </row>
    <row r="373" spans="1:5" x14ac:dyDescent="0.2">
      <c r="A373" s="19">
        <v>10</v>
      </c>
      <c r="B373" s="19">
        <v>2</v>
      </c>
      <c r="C373" s="19" t="s">
        <v>112</v>
      </c>
      <c r="D373" s="20">
        <v>0.24308367073535919</v>
      </c>
      <c r="E373" s="20">
        <v>1.653698505833745E-3</v>
      </c>
    </row>
    <row r="374" spans="1:5" x14ac:dyDescent="0.2">
      <c r="A374" s="19">
        <v>10</v>
      </c>
      <c r="B374" s="19">
        <v>3</v>
      </c>
      <c r="C374" s="19" t="s">
        <v>112</v>
      </c>
      <c r="D374" s="20">
        <v>0.24260994791984558</v>
      </c>
      <c r="E374" s="20">
        <v>1.16244878154248E-3</v>
      </c>
    </row>
    <row r="375" spans="1:5" x14ac:dyDescent="0.2">
      <c r="A375" s="19">
        <v>10</v>
      </c>
      <c r="B375" s="19">
        <v>4</v>
      </c>
      <c r="C375" s="19" t="s">
        <v>112</v>
      </c>
      <c r="D375" s="20">
        <v>0.24224811792373657</v>
      </c>
      <c r="E375" s="20">
        <v>7.8309181844815612E-4</v>
      </c>
    </row>
    <row r="376" spans="1:5" x14ac:dyDescent="0.2">
      <c r="A376" s="19">
        <v>10</v>
      </c>
      <c r="B376" s="19">
        <v>5</v>
      </c>
      <c r="C376" s="19" t="s">
        <v>112</v>
      </c>
      <c r="D376" s="20">
        <v>0.242118239402771</v>
      </c>
      <c r="E376" s="20">
        <v>6.3568633049726486E-4</v>
      </c>
    </row>
    <row r="377" spans="1:5" x14ac:dyDescent="0.2">
      <c r="A377" s="19">
        <v>10</v>
      </c>
      <c r="B377" s="19">
        <v>6</v>
      </c>
      <c r="C377" s="19" t="s">
        <v>112</v>
      </c>
      <c r="D377" s="20">
        <v>0.24227690696716309</v>
      </c>
      <c r="E377" s="20">
        <v>7.7682692790403962E-4</v>
      </c>
    </row>
    <row r="378" spans="1:5" x14ac:dyDescent="0.2">
      <c r="A378" s="19">
        <v>10</v>
      </c>
      <c r="B378" s="19">
        <v>7</v>
      </c>
      <c r="C378" s="19" t="s">
        <v>112</v>
      </c>
      <c r="D378" s="20">
        <v>0.24225820600986481</v>
      </c>
      <c r="E378" s="20">
        <v>7.4059900362044573E-4</v>
      </c>
    </row>
    <row r="379" spans="1:5" x14ac:dyDescent="0.2">
      <c r="A379" s="19">
        <v>10</v>
      </c>
      <c r="B379" s="19">
        <v>8</v>
      </c>
      <c r="C379" s="19" t="s">
        <v>112</v>
      </c>
      <c r="D379" s="20">
        <v>0.24193820357322693</v>
      </c>
      <c r="E379" s="20">
        <v>4.0306959999725223E-4</v>
      </c>
    </row>
    <row r="380" spans="1:5" x14ac:dyDescent="0.2">
      <c r="A380" s="19">
        <v>10</v>
      </c>
      <c r="B380" s="19">
        <v>9</v>
      </c>
      <c r="C380" s="19" t="s">
        <v>112</v>
      </c>
      <c r="D380" s="20">
        <v>0.24133946001529694</v>
      </c>
      <c r="E380" s="20">
        <v>-2.1320092491805553E-4</v>
      </c>
    </row>
    <row r="381" spans="1:5" x14ac:dyDescent="0.2">
      <c r="A381" s="19">
        <v>10</v>
      </c>
      <c r="B381" s="19">
        <v>10</v>
      </c>
      <c r="C381" s="19" t="s">
        <v>112</v>
      </c>
      <c r="D381" s="20">
        <v>0.24101172387599945</v>
      </c>
      <c r="E381" s="20">
        <v>-5.5846403120085597E-4</v>
      </c>
    </row>
    <row r="382" spans="1:5" x14ac:dyDescent="0.2">
      <c r="A382" s="19">
        <v>10</v>
      </c>
      <c r="B382" s="19">
        <v>11</v>
      </c>
      <c r="C382" s="19" t="s">
        <v>112</v>
      </c>
      <c r="D382" s="20">
        <v>0.24088890850543976</v>
      </c>
      <c r="E382" s="20">
        <v>-6.9880636874586344E-4</v>
      </c>
    </row>
    <row r="383" spans="1:5" x14ac:dyDescent="0.2">
      <c r="A383" s="19">
        <v>10</v>
      </c>
      <c r="B383" s="19">
        <v>12</v>
      </c>
      <c r="C383" s="19" t="s">
        <v>112</v>
      </c>
      <c r="D383" s="20">
        <v>0.24102430045604706</v>
      </c>
      <c r="E383" s="20">
        <v>-5.8094138512387872E-4</v>
      </c>
    </row>
    <row r="384" spans="1:5" x14ac:dyDescent="0.2">
      <c r="A384" s="19">
        <v>10</v>
      </c>
      <c r="B384" s="19">
        <v>13</v>
      </c>
      <c r="C384" s="19" t="s">
        <v>112</v>
      </c>
      <c r="D384" s="20">
        <v>0.2409093976020813</v>
      </c>
      <c r="E384" s="20">
        <v>-7.1337120607495308E-4</v>
      </c>
    </row>
    <row r="385" spans="1:5" x14ac:dyDescent="0.2">
      <c r="A385" s="19">
        <v>10</v>
      </c>
      <c r="B385" s="19">
        <v>14</v>
      </c>
      <c r="C385" s="19" t="s">
        <v>112</v>
      </c>
      <c r="D385" s="20">
        <v>0.24115438759326935</v>
      </c>
      <c r="E385" s="20">
        <v>-4.8590818187221885E-4</v>
      </c>
    </row>
    <row r="386" spans="1:5" x14ac:dyDescent="0.2">
      <c r="A386" s="19">
        <v>10</v>
      </c>
      <c r="B386" s="19">
        <v>15</v>
      </c>
      <c r="C386" s="19" t="s">
        <v>112</v>
      </c>
      <c r="D386" s="20">
        <v>0.24102306365966797</v>
      </c>
      <c r="E386" s="20">
        <v>-6.3475908245891333E-4</v>
      </c>
    </row>
    <row r="387" spans="1:5" x14ac:dyDescent="0.2">
      <c r="A387" s="19">
        <v>10</v>
      </c>
      <c r="B387" s="19">
        <v>16</v>
      </c>
      <c r="C387" s="19" t="s">
        <v>112</v>
      </c>
      <c r="D387" s="20">
        <v>0.24081303179264069</v>
      </c>
      <c r="E387" s="20">
        <v>-8.6231791647151113E-4</v>
      </c>
    </row>
    <row r="388" spans="1:5" x14ac:dyDescent="0.2">
      <c r="A388" s="19">
        <v>10</v>
      </c>
      <c r="B388" s="19">
        <v>17</v>
      </c>
      <c r="C388" s="19" t="s">
        <v>112</v>
      </c>
      <c r="D388" s="20">
        <v>0.2407335489988327</v>
      </c>
      <c r="E388" s="20">
        <v>-9.5932767726480961E-4</v>
      </c>
    </row>
    <row r="389" spans="1:5" x14ac:dyDescent="0.2">
      <c r="A389" s="19">
        <v>10</v>
      </c>
      <c r="B389" s="19">
        <v>18</v>
      </c>
      <c r="C389" s="19" t="s">
        <v>112</v>
      </c>
      <c r="D389" s="20">
        <v>0.24103221297264099</v>
      </c>
      <c r="E389" s="20">
        <v>-6.7819067044183612E-4</v>
      </c>
    </row>
    <row r="390" spans="1:5" x14ac:dyDescent="0.2">
      <c r="A390" s="19">
        <v>10</v>
      </c>
      <c r="B390" s="19">
        <v>19</v>
      </c>
      <c r="C390" s="19" t="s">
        <v>112</v>
      </c>
      <c r="D390" s="20">
        <v>0.24094291031360626</v>
      </c>
      <c r="E390" s="20">
        <v>-7.8502029646188021E-4</v>
      </c>
    </row>
    <row r="391" spans="1:5" x14ac:dyDescent="0.2">
      <c r="A391" s="19">
        <v>10</v>
      </c>
      <c r="B391" s="19">
        <v>20</v>
      </c>
      <c r="C391" s="19" t="s">
        <v>112</v>
      </c>
      <c r="D391" s="20">
        <v>0.24105928838253021</v>
      </c>
      <c r="E391" s="20">
        <v>-6.8616913631558418E-4</v>
      </c>
    </row>
    <row r="392" spans="1:5" x14ac:dyDescent="0.2">
      <c r="A392" s="19">
        <v>10</v>
      </c>
      <c r="B392" s="19">
        <v>21</v>
      </c>
      <c r="C392" s="19" t="s">
        <v>112</v>
      </c>
      <c r="D392" s="20">
        <v>0.24122457206249237</v>
      </c>
      <c r="E392" s="20">
        <v>-5.3841242333874106E-4</v>
      </c>
    </row>
    <row r="393" spans="1:5" x14ac:dyDescent="0.2">
      <c r="A393" s="19">
        <v>10</v>
      </c>
      <c r="B393" s="19">
        <v>22</v>
      </c>
      <c r="C393" s="19" t="s">
        <v>112</v>
      </c>
      <c r="D393" s="20">
        <v>0.24126200377941132</v>
      </c>
      <c r="E393" s="20">
        <v>-5.1850767340511084E-4</v>
      </c>
    </row>
    <row r="394" spans="1:5" x14ac:dyDescent="0.2">
      <c r="A394" s="19">
        <v>10</v>
      </c>
      <c r="B394" s="19">
        <v>23</v>
      </c>
      <c r="C394" s="19" t="s">
        <v>112</v>
      </c>
      <c r="D394" s="20">
        <v>0.24163906276226044</v>
      </c>
      <c r="E394" s="20">
        <v>-1.5897567209322006E-4</v>
      </c>
    </row>
    <row r="395" spans="1:5" x14ac:dyDescent="0.2">
      <c r="A395" s="19">
        <v>10</v>
      </c>
      <c r="B395" s="19">
        <v>24</v>
      </c>
      <c r="C395" s="19" t="s">
        <v>112</v>
      </c>
      <c r="D395" s="20">
        <v>0.24169376492500305</v>
      </c>
      <c r="E395" s="20">
        <v>-1.2180047633592039E-4</v>
      </c>
    </row>
    <row r="396" spans="1:5" x14ac:dyDescent="0.2">
      <c r="A396" s="19">
        <v>10</v>
      </c>
      <c r="B396" s="19">
        <v>25</v>
      </c>
      <c r="C396" s="19" t="s">
        <v>112</v>
      </c>
      <c r="D396" s="20">
        <v>0.24194389581680298</v>
      </c>
      <c r="E396" s="20">
        <v>1.1080345575464889E-4</v>
      </c>
    </row>
    <row r="397" spans="1:5" x14ac:dyDescent="0.2">
      <c r="A397" s="19">
        <v>10</v>
      </c>
      <c r="B397" s="19">
        <v>26</v>
      </c>
      <c r="C397" s="19" t="s">
        <v>112</v>
      </c>
      <c r="D397" s="20">
        <v>0.24318815767765045</v>
      </c>
      <c r="E397" s="20">
        <v>1.3375383568927646E-3</v>
      </c>
    </row>
    <row r="398" spans="1:5" x14ac:dyDescent="0.2">
      <c r="A398" s="19">
        <v>10</v>
      </c>
      <c r="B398" s="19">
        <v>27</v>
      </c>
      <c r="C398" s="19" t="s">
        <v>112</v>
      </c>
      <c r="D398" s="20">
        <v>0.24511225521564484</v>
      </c>
      <c r="E398" s="20">
        <v>3.2441089861094952E-3</v>
      </c>
    </row>
    <row r="399" spans="1:5" x14ac:dyDescent="0.2">
      <c r="A399" s="19">
        <v>10</v>
      </c>
      <c r="B399" s="19">
        <v>28</v>
      </c>
      <c r="C399" s="19" t="s">
        <v>112</v>
      </c>
      <c r="D399" s="20">
        <v>0.24944238364696503</v>
      </c>
      <c r="E399" s="20">
        <v>7.5567103922367096E-3</v>
      </c>
    </row>
    <row r="400" spans="1:5" x14ac:dyDescent="0.2">
      <c r="A400" s="19">
        <v>10</v>
      </c>
      <c r="B400" s="19">
        <v>29</v>
      </c>
      <c r="C400" s="19" t="s">
        <v>112</v>
      </c>
      <c r="D400" s="20">
        <v>0.25717303156852722</v>
      </c>
      <c r="E400" s="20">
        <v>1.5269831754267216E-2</v>
      </c>
    </row>
    <row r="401" spans="1:5" x14ac:dyDescent="0.2">
      <c r="A401" s="19">
        <v>10</v>
      </c>
      <c r="B401" s="19">
        <v>30</v>
      </c>
      <c r="C401" s="19" t="s">
        <v>112</v>
      </c>
      <c r="D401" s="20">
        <v>0.26840123534202576</v>
      </c>
      <c r="E401" s="20">
        <v>2.6480508968234062E-2</v>
      </c>
    </row>
    <row r="402" spans="1:5" x14ac:dyDescent="0.2">
      <c r="A402" s="19">
        <v>10</v>
      </c>
      <c r="B402" s="19">
        <v>31</v>
      </c>
      <c r="C402" s="19" t="s">
        <v>112</v>
      </c>
      <c r="D402" s="20">
        <v>0.28395989537239075</v>
      </c>
      <c r="E402" s="20">
        <v>4.202163964509964E-2</v>
      </c>
    </row>
    <row r="403" spans="1:5" x14ac:dyDescent="0.2">
      <c r="A403" s="19">
        <v>10</v>
      </c>
      <c r="B403" s="19">
        <v>32</v>
      </c>
      <c r="C403" s="19" t="s">
        <v>112</v>
      </c>
      <c r="D403" s="20">
        <v>0.30276909470558167</v>
      </c>
      <c r="E403" s="20">
        <v>6.0813315212726593E-2</v>
      </c>
    </row>
    <row r="404" spans="1:5" x14ac:dyDescent="0.2">
      <c r="A404" s="19">
        <v>10</v>
      </c>
      <c r="B404" s="19">
        <v>33</v>
      </c>
      <c r="C404" s="19" t="s">
        <v>112</v>
      </c>
      <c r="D404" s="20">
        <v>0.32102736830711365</v>
      </c>
      <c r="E404" s="20">
        <v>7.9054057598114014E-2</v>
      </c>
    </row>
    <row r="405" spans="1:5" x14ac:dyDescent="0.2">
      <c r="A405" s="19">
        <v>10</v>
      </c>
      <c r="B405" s="19">
        <v>34</v>
      </c>
      <c r="C405" s="19" t="s">
        <v>112</v>
      </c>
      <c r="D405" s="20">
        <v>0.33658909797668457</v>
      </c>
      <c r="E405" s="20">
        <v>9.4598263502120972E-2</v>
      </c>
    </row>
    <row r="406" spans="1:5" x14ac:dyDescent="0.2">
      <c r="A406" s="19">
        <v>10</v>
      </c>
      <c r="B406" s="19">
        <v>35</v>
      </c>
      <c r="C406" s="19" t="s">
        <v>112</v>
      </c>
      <c r="D406" s="20">
        <v>0.34772562980651855</v>
      </c>
      <c r="E406" s="20">
        <v>0.10571726411581039</v>
      </c>
    </row>
    <row r="407" spans="1:5" x14ac:dyDescent="0.2">
      <c r="A407" s="19">
        <v>10</v>
      </c>
      <c r="B407" s="19">
        <v>36</v>
      </c>
      <c r="C407" s="19" t="s">
        <v>112</v>
      </c>
      <c r="D407" s="20">
        <v>0.35568341612815857</v>
      </c>
      <c r="E407" s="20">
        <v>0.11365752667188644</v>
      </c>
    </row>
    <row r="408" spans="1:5" x14ac:dyDescent="0.2">
      <c r="A408" s="19">
        <v>10</v>
      </c>
      <c r="B408" s="19">
        <v>37</v>
      </c>
      <c r="C408" s="19" t="s">
        <v>112</v>
      </c>
      <c r="D408" s="20">
        <v>0.3605307936668396</v>
      </c>
      <c r="E408" s="20">
        <v>0.11848738044500351</v>
      </c>
    </row>
    <row r="409" spans="1:5" x14ac:dyDescent="0.2">
      <c r="A409" s="19">
        <v>10</v>
      </c>
      <c r="B409" s="19">
        <v>38</v>
      </c>
      <c r="C409" s="19" t="s">
        <v>112</v>
      </c>
      <c r="D409" s="20">
        <v>0.36219358444213867</v>
      </c>
      <c r="E409" s="20">
        <v>0.12013264000415802</v>
      </c>
    </row>
    <row r="410" spans="1:5" x14ac:dyDescent="0.2">
      <c r="A410" s="19">
        <v>10</v>
      </c>
      <c r="B410" s="19">
        <v>39</v>
      </c>
      <c r="C410" s="19" t="s">
        <v>112</v>
      </c>
      <c r="D410" s="20">
        <v>0.36360818147659302</v>
      </c>
      <c r="E410" s="20">
        <v>0.1215297132730484</v>
      </c>
    </row>
    <row r="411" spans="1:5" x14ac:dyDescent="0.2">
      <c r="A411" s="19">
        <v>10</v>
      </c>
      <c r="B411" s="19">
        <v>40</v>
      </c>
      <c r="C411" s="19" t="s">
        <v>112</v>
      </c>
      <c r="D411" s="20">
        <v>0.36487475037574768</v>
      </c>
      <c r="E411" s="20">
        <v>0.1227787509560585</v>
      </c>
    </row>
    <row r="412" spans="1:5" x14ac:dyDescent="0.2">
      <c r="A412" s="19">
        <v>11</v>
      </c>
      <c r="B412" s="19">
        <v>1</v>
      </c>
      <c r="C412" s="19" t="s">
        <v>112</v>
      </c>
      <c r="D412" s="20">
        <v>0.24605485796928406</v>
      </c>
      <c r="E412" s="20">
        <v>1.8119531450793147E-3</v>
      </c>
    </row>
    <row r="413" spans="1:5" x14ac:dyDescent="0.2">
      <c r="A413" s="19">
        <v>11</v>
      </c>
      <c r="B413" s="19">
        <v>2</v>
      </c>
      <c r="C413" s="19" t="s">
        <v>112</v>
      </c>
      <c r="D413" s="20">
        <v>0.2460675835609436</v>
      </c>
      <c r="E413" s="20">
        <v>1.7591173527762294E-3</v>
      </c>
    </row>
    <row r="414" spans="1:5" x14ac:dyDescent="0.2">
      <c r="A414" s="19">
        <v>11</v>
      </c>
      <c r="B414" s="19">
        <v>3</v>
      </c>
      <c r="C414" s="19" t="s">
        <v>112</v>
      </c>
      <c r="D414" s="20">
        <v>0.24558454751968384</v>
      </c>
      <c r="E414" s="20">
        <v>1.2105199275538325E-3</v>
      </c>
    </row>
    <row r="415" spans="1:5" x14ac:dyDescent="0.2">
      <c r="A415" s="19">
        <v>11</v>
      </c>
      <c r="B415" s="19">
        <v>4</v>
      </c>
      <c r="C415" s="19" t="s">
        <v>112</v>
      </c>
      <c r="D415" s="20">
        <v>0.24517203867435455</v>
      </c>
      <c r="E415" s="20">
        <v>7.3244958184659481E-4</v>
      </c>
    </row>
    <row r="416" spans="1:5" x14ac:dyDescent="0.2">
      <c r="A416" s="19">
        <v>11</v>
      </c>
      <c r="B416" s="19">
        <v>5</v>
      </c>
      <c r="C416" s="19" t="s">
        <v>112</v>
      </c>
      <c r="D416" s="20">
        <v>0.24540875852108002</v>
      </c>
      <c r="E416" s="20">
        <v>9.0360804460942745E-4</v>
      </c>
    </row>
    <row r="417" spans="1:5" x14ac:dyDescent="0.2">
      <c r="A417" s="19">
        <v>11</v>
      </c>
      <c r="B417" s="19">
        <v>6</v>
      </c>
      <c r="C417" s="19" t="s">
        <v>112</v>
      </c>
      <c r="D417" s="20">
        <v>0.24564318358898163</v>
      </c>
      <c r="E417" s="20">
        <v>1.0724717285484076E-3</v>
      </c>
    </row>
    <row r="418" spans="1:5" x14ac:dyDescent="0.2">
      <c r="A418" s="19">
        <v>11</v>
      </c>
      <c r="B418" s="19">
        <v>7</v>
      </c>
      <c r="C418" s="19" t="s">
        <v>112</v>
      </c>
      <c r="D418" s="20">
        <v>0.24527451395988464</v>
      </c>
      <c r="E418" s="20">
        <v>6.3824059907346964E-4</v>
      </c>
    </row>
    <row r="419" spans="1:5" x14ac:dyDescent="0.2">
      <c r="A419" s="19">
        <v>11</v>
      </c>
      <c r="B419" s="19">
        <v>8</v>
      </c>
      <c r="C419" s="19" t="s">
        <v>112</v>
      </c>
      <c r="D419" s="20">
        <v>0.24503259360790253</v>
      </c>
      <c r="E419" s="20">
        <v>3.3075883402489126E-4</v>
      </c>
    </row>
    <row r="420" spans="1:5" x14ac:dyDescent="0.2">
      <c r="A420" s="19">
        <v>11</v>
      </c>
      <c r="B420" s="19">
        <v>9</v>
      </c>
      <c r="C420" s="19" t="s">
        <v>112</v>
      </c>
      <c r="D420" s="20">
        <v>0.24468424916267395</v>
      </c>
      <c r="E420" s="20">
        <v>-8.3147024270147085E-5</v>
      </c>
    </row>
    <row r="421" spans="1:5" x14ac:dyDescent="0.2">
      <c r="A421" s="19">
        <v>11</v>
      </c>
      <c r="B421" s="19">
        <v>10</v>
      </c>
      <c r="C421" s="19" t="s">
        <v>112</v>
      </c>
      <c r="D421" s="20">
        <v>0.24465551972389221</v>
      </c>
      <c r="E421" s="20">
        <v>-1.7743789067026228E-4</v>
      </c>
    </row>
    <row r="422" spans="1:5" x14ac:dyDescent="0.2">
      <c r="A422" s="19">
        <v>11</v>
      </c>
      <c r="B422" s="19">
        <v>11</v>
      </c>
      <c r="C422" s="19" t="s">
        <v>112</v>
      </c>
      <c r="D422" s="20">
        <v>0.24440771341323853</v>
      </c>
      <c r="E422" s="20">
        <v>-4.9080559983849525E-4</v>
      </c>
    </row>
    <row r="423" spans="1:5" x14ac:dyDescent="0.2">
      <c r="A423" s="19">
        <v>11</v>
      </c>
      <c r="B423" s="19">
        <v>12</v>
      </c>
      <c r="C423" s="19" t="s">
        <v>112</v>
      </c>
      <c r="D423" s="20">
        <v>0.24444620311260223</v>
      </c>
      <c r="E423" s="20">
        <v>-5.178773426450789E-4</v>
      </c>
    </row>
    <row r="424" spans="1:5" x14ac:dyDescent="0.2">
      <c r="A424" s="19">
        <v>11</v>
      </c>
      <c r="B424" s="19">
        <v>13</v>
      </c>
      <c r="C424" s="19" t="s">
        <v>112</v>
      </c>
      <c r="D424" s="20">
        <v>0.24432452023029327</v>
      </c>
      <c r="E424" s="20">
        <v>-7.05121667124331E-4</v>
      </c>
    </row>
    <row r="425" spans="1:5" x14ac:dyDescent="0.2">
      <c r="A425" s="19">
        <v>11</v>
      </c>
      <c r="B425" s="19">
        <v>14</v>
      </c>
      <c r="C425" s="19" t="s">
        <v>112</v>
      </c>
      <c r="D425" s="20">
        <v>0.24405547976493835</v>
      </c>
      <c r="E425" s="20">
        <v>-1.0397235164418817E-3</v>
      </c>
    </row>
    <row r="426" spans="1:5" x14ac:dyDescent="0.2">
      <c r="A426" s="19">
        <v>11</v>
      </c>
      <c r="B426" s="19">
        <v>15</v>
      </c>
      <c r="C426" s="19" t="s">
        <v>112</v>
      </c>
      <c r="D426" s="20">
        <v>0.2439052015542984</v>
      </c>
      <c r="E426" s="20">
        <v>-1.2555632274597883E-3</v>
      </c>
    </row>
    <row r="427" spans="1:5" x14ac:dyDescent="0.2">
      <c r="A427" s="19">
        <v>11</v>
      </c>
      <c r="B427" s="19">
        <v>16</v>
      </c>
      <c r="C427" s="19" t="s">
        <v>112</v>
      </c>
      <c r="D427" s="20">
        <v>0.24404808878898621</v>
      </c>
      <c r="E427" s="20">
        <v>-1.1782373767346144E-3</v>
      </c>
    </row>
    <row r="428" spans="1:5" x14ac:dyDescent="0.2">
      <c r="A428" s="19">
        <v>11</v>
      </c>
      <c r="B428" s="19">
        <v>17</v>
      </c>
      <c r="C428" s="19" t="s">
        <v>112</v>
      </c>
      <c r="D428" s="20">
        <v>0.244129478931427</v>
      </c>
      <c r="E428" s="20">
        <v>-1.1624086182564497E-3</v>
      </c>
    </row>
    <row r="429" spans="1:5" x14ac:dyDescent="0.2">
      <c r="A429" s="19">
        <v>11</v>
      </c>
      <c r="B429" s="19">
        <v>18</v>
      </c>
      <c r="C429" s="19" t="s">
        <v>112</v>
      </c>
      <c r="D429" s="20">
        <v>0.24454477429389954</v>
      </c>
      <c r="E429" s="20">
        <v>-8.1267469795420766E-4</v>
      </c>
    </row>
    <row r="430" spans="1:5" x14ac:dyDescent="0.2">
      <c r="A430" s="19">
        <v>11</v>
      </c>
      <c r="B430" s="19">
        <v>19</v>
      </c>
      <c r="C430" s="19" t="s">
        <v>112</v>
      </c>
      <c r="D430" s="20">
        <v>0.24447314441204071</v>
      </c>
      <c r="E430" s="20">
        <v>-9.4986602198332548E-4</v>
      </c>
    </row>
    <row r="431" spans="1:5" x14ac:dyDescent="0.2">
      <c r="A431" s="19">
        <v>11</v>
      </c>
      <c r="B431" s="19">
        <v>20</v>
      </c>
      <c r="C431" s="19" t="s">
        <v>112</v>
      </c>
      <c r="D431" s="20">
        <v>0.24457864463329315</v>
      </c>
      <c r="E431" s="20">
        <v>-9.099271846935153E-4</v>
      </c>
    </row>
    <row r="432" spans="1:5" x14ac:dyDescent="0.2">
      <c r="A432" s="19">
        <v>11</v>
      </c>
      <c r="B432" s="19">
        <v>21</v>
      </c>
      <c r="C432" s="19" t="s">
        <v>112</v>
      </c>
      <c r="D432" s="20">
        <v>0.24474576115608215</v>
      </c>
      <c r="E432" s="20">
        <v>-8.0837210407480597E-4</v>
      </c>
    </row>
    <row r="433" spans="1:5" x14ac:dyDescent="0.2">
      <c r="A433" s="19">
        <v>11</v>
      </c>
      <c r="B433" s="19">
        <v>22</v>
      </c>
      <c r="C433" s="19" t="s">
        <v>112</v>
      </c>
      <c r="D433" s="20">
        <v>0.24476456642150879</v>
      </c>
      <c r="E433" s="20">
        <v>-8.5512828081846237E-4</v>
      </c>
    </row>
    <row r="434" spans="1:5" x14ac:dyDescent="0.2">
      <c r="A434" s="19">
        <v>11</v>
      </c>
      <c r="B434" s="19">
        <v>23</v>
      </c>
      <c r="C434" s="19" t="s">
        <v>112</v>
      </c>
      <c r="D434" s="20">
        <v>0.24494707584381104</v>
      </c>
      <c r="E434" s="20">
        <v>-7.381802424788475E-4</v>
      </c>
    </row>
    <row r="435" spans="1:5" x14ac:dyDescent="0.2">
      <c r="A435" s="19">
        <v>11</v>
      </c>
      <c r="B435" s="19">
        <v>24</v>
      </c>
      <c r="C435" s="19" t="s">
        <v>112</v>
      </c>
      <c r="D435" s="20">
        <v>0.24602928757667542</v>
      </c>
      <c r="E435" s="20">
        <v>2.7847004821524024E-4</v>
      </c>
    </row>
    <row r="436" spans="1:5" x14ac:dyDescent="0.2">
      <c r="A436" s="19">
        <v>11</v>
      </c>
      <c r="B436" s="19">
        <v>25</v>
      </c>
      <c r="C436" s="19" t="s">
        <v>112</v>
      </c>
      <c r="D436" s="20">
        <v>0.24764847755432129</v>
      </c>
      <c r="E436" s="20">
        <v>1.8320985836908221E-3</v>
      </c>
    </row>
    <row r="437" spans="1:5" x14ac:dyDescent="0.2">
      <c r="A437" s="19">
        <v>11</v>
      </c>
      <c r="B437" s="19">
        <v>26</v>
      </c>
      <c r="C437" s="19" t="s">
        <v>112</v>
      </c>
      <c r="D437" s="20">
        <v>0.25056779384613037</v>
      </c>
      <c r="E437" s="20">
        <v>4.6858536079525948E-3</v>
      </c>
    </row>
    <row r="438" spans="1:5" x14ac:dyDescent="0.2">
      <c r="A438" s="19">
        <v>11</v>
      </c>
      <c r="B438" s="19">
        <v>27</v>
      </c>
      <c r="C438" s="19" t="s">
        <v>112</v>
      </c>
      <c r="D438" s="20">
        <v>0.25555771589279175</v>
      </c>
      <c r="E438" s="20">
        <v>9.6102142706513405E-3</v>
      </c>
    </row>
    <row r="439" spans="1:5" x14ac:dyDescent="0.2">
      <c r="A439" s="19">
        <v>11</v>
      </c>
      <c r="B439" s="19">
        <v>28</v>
      </c>
      <c r="C439" s="19" t="s">
        <v>112</v>
      </c>
      <c r="D439" s="20">
        <v>0.26431617140769958</v>
      </c>
      <c r="E439" s="20">
        <v>1.8303107470273972E-2</v>
      </c>
    </row>
    <row r="440" spans="1:5" x14ac:dyDescent="0.2">
      <c r="A440" s="19">
        <v>11</v>
      </c>
      <c r="B440" s="19">
        <v>29</v>
      </c>
      <c r="C440" s="19" t="s">
        <v>112</v>
      </c>
      <c r="D440" s="20">
        <v>0.2775951623916626</v>
      </c>
      <c r="E440" s="20">
        <v>3.1516537070274353E-2</v>
      </c>
    </row>
    <row r="441" spans="1:5" x14ac:dyDescent="0.2">
      <c r="A441" s="19">
        <v>11</v>
      </c>
      <c r="B441" s="19">
        <v>30</v>
      </c>
      <c r="C441" s="19" t="s">
        <v>112</v>
      </c>
      <c r="D441" s="20">
        <v>0.29532715678215027</v>
      </c>
      <c r="E441" s="20">
        <v>4.9182970076799393E-2</v>
      </c>
    </row>
    <row r="442" spans="1:5" x14ac:dyDescent="0.2">
      <c r="A442" s="19">
        <v>11</v>
      </c>
      <c r="B442" s="19">
        <v>31</v>
      </c>
      <c r="C442" s="19" t="s">
        <v>112</v>
      </c>
      <c r="D442" s="20">
        <v>0.31405073404312134</v>
      </c>
      <c r="E442" s="20">
        <v>6.7840985953807831E-2</v>
      </c>
    </row>
    <row r="443" spans="1:5" x14ac:dyDescent="0.2">
      <c r="A443" s="19">
        <v>11</v>
      </c>
      <c r="B443" s="19">
        <v>32</v>
      </c>
      <c r="C443" s="19" t="s">
        <v>112</v>
      </c>
      <c r="D443" s="20">
        <v>0.33131283521652222</v>
      </c>
      <c r="E443" s="20">
        <v>8.5037529468536377E-2</v>
      </c>
    </row>
    <row r="444" spans="1:5" x14ac:dyDescent="0.2">
      <c r="A444" s="19">
        <v>11</v>
      </c>
      <c r="B444" s="19">
        <v>33</v>
      </c>
      <c r="C444" s="19" t="s">
        <v>112</v>
      </c>
      <c r="D444" s="20">
        <v>0.34541374444961548</v>
      </c>
      <c r="E444" s="20">
        <v>9.9072873592376709E-2</v>
      </c>
    </row>
    <row r="445" spans="1:5" x14ac:dyDescent="0.2">
      <c r="A445" s="19">
        <v>11</v>
      </c>
      <c r="B445" s="19">
        <v>34</v>
      </c>
      <c r="C445" s="19" t="s">
        <v>112</v>
      </c>
      <c r="D445" s="20">
        <v>0.35514363646507263</v>
      </c>
      <c r="E445" s="20">
        <v>0.10873720794916153</v>
      </c>
    </row>
    <row r="446" spans="1:5" x14ac:dyDescent="0.2">
      <c r="A446" s="19">
        <v>11</v>
      </c>
      <c r="B446" s="19">
        <v>35</v>
      </c>
      <c r="C446" s="19" t="s">
        <v>112</v>
      </c>
      <c r="D446" s="20">
        <v>0.36086869239807129</v>
      </c>
      <c r="E446" s="20">
        <v>0.11439669877290726</v>
      </c>
    </row>
    <row r="447" spans="1:5" x14ac:dyDescent="0.2">
      <c r="A447" s="19">
        <v>11</v>
      </c>
      <c r="B447" s="19">
        <v>36</v>
      </c>
      <c r="C447" s="19" t="s">
        <v>112</v>
      </c>
      <c r="D447" s="20">
        <v>0.36323216557502747</v>
      </c>
      <c r="E447" s="20">
        <v>0.1166946142911911</v>
      </c>
    </row>
    <row r="448" spans="1:5" x14ac:dyDescent="0.2">
      <c r="A448" s="19">
        <v>11</v>
      </c>
      <c r="B448" s="19">
        <v>37</v>
      </c>
      <c r="C448" s="19" t="s">
        <v>112</v>
      </c>
      <c r="D448" s="20">
        <v>0.36468425393104553</v>
      </c>
      <c r="E448" s="20">
        <v>0.11808113753795624</v>
      </c>
    </row>
    <row r="449" spans="1:5" x14ac:dyDescent="0.2">
      <c r="A449" s="19">
        <v>11</v>
      </c>
      <c r="B449" s="19">
        <v>38</v>
      </c>
      <c r="C449" s="19" t="s">
        <v>112</v>
      </c>
      <c r="D449" s="20">
        <v>0.36605656147003174</v>
      </c>
      <c r="E449" s="20">
        <v>0.11938788741827011</v>
      </c>
    </row>
    <row r="450" spans="1:5" x14ac:dyDescent="0.2">
      <c r="A450" s="19">
        <v>11</v>
      </c>
      <c r="B450" s="19">
        <v>39</v>
      </c>
      <c r="C450" s="19" t="s">
        <v>112</v>
      </c>
      <c r="D450" s="20">
        <v>0.36751076579093933</v>
      </c>
      <c r="E450" s="20">
        <v>0.12077652662992477</v>
      </c>
    </row>
    <row r="451" spans="1:5" x14ac:dyDescent="0.2">
      <c r="A451" s="19">
        <v>11</v>
      </c>
      <c r="B451" s="19">
        <v>40</v>
      </c>
      <c r="C451" s="19" t="s">
        <v>112</v>
      </c>
      <c r="D451" s="20">
        <v>0.36725223064422607</v>
      </c>
      <c r="E451" s="20">
        <v>0.12045243382453918</v>
      </c>
    </row>
    <row r="452" spans="1:5" x14ac:dyDescent="0.2">
      <c r="A452" s="19">
        <v>12</v>
      </c>
      <c r="B452" s="19">
        <v>1</v>
      </c>
      <c r="C452" s="19" t="s">
        <v>112</v>
      </c>
      <c r="D452" s="20">
        <v>0.25996416807174683</v>
      </c>
      <c r="E452" s="20">
        <v>-4.0382271981798112E-4</v>
      </c>
    </row>
    <row r="453" spans="1:5" x14ac:dyDescent="0.2">
      <c r="A453" s="19">
        <v>12</v>
      </c>
      <c r="B453" s="19">
        <v>2</v>
      </c>
      <c r="C453" s="19" t="s">
        <v>112</v>
      </c>
      <c r="D453" s="20">
        <v>0.26044532656669617</v>
      </c>
      <c r="E453" s="20">
        <v>-7.0015375968068838E-5</v>
      </c>
    </row>
    <row r="454" spans="1:5" x14ac:dyDescent="0.2">
      <c r="A454" s="19">
        <v>12</v>
      </c>
      <c r="B454" s="19">
        <v>3</v>
      </c>
      <c r="C454" s="19" t="s">
        <v>112</v>
      </c>
      <c r="D454" s="20">
        <v>0.26050963997840881</v>
      </c>
      <c r="E454" s="20">
        <v>-1.5305310080293566E-4</v>
      </c>
    </row>
    <row r="455" spans="1:5" x14ac:dyDescent="0.2">
      <c r="A455" s="19">
        <v>12</v>
      </c>
      <c r="B455" s="19">
        <v>4</v>
      </c>
      <c r="C455" s="19" t="s">
        <v>112</v>
      </c>
      <c r="D455" s="20">
        <v>0.26076129078865051</v>
      </c>
      <c r="E455" s="20">
        <v>-4.8753438022686169E-5</v>
      </c>
    </row>
    <row r="456" spans="1:5" x14ac:dyDescent="0.2">
      <c r="A456" s="19">
        <v>12</v>
      </c>
      <c r="B456" s="19">
        <v>5</v>
      </c>
      <c r="C456" s="19" t="s">
        <v>112</v>
      </c>
      <c r="D456" s="20">
        <v>0.26187175512313843</v>
      </c>
      <c r="E456" s="20">
        <v>9.1435975627973676E-4</v>
      </c>
    </row>
    <row r="457" spans="1:5" x14ac:dyDescent="0.2">
      <c r="A457" s="19">
        <v>12</v>
      </c>
      <c r="B457" s="19">
        <v>6</v>
      </c>
      <c r="C457" s="19" t="s">
        <v>112</v>
      </c>
      <c r="D457" s="20">
        <v>0.26183938980102539</v>
      </c>
      <c r="E457" s="20">
        <v>7.3464331217110157E-4</v>
      </c>
    </row>
    <row r="458" spans="1:5" x14ac:dyDescent="0.2">
      <c r="A458" s="19">
        <v>12</v>
      </c>
      <c r="B458" s="19">
        <v>7</v>
      </c>
      <c r="C458" s="19" t="s">
        <v>112</v>
      </c>
      <c r="D458" s="20">
        <v>0.26183018088340759</v>
      </c>
      <c r="E458" s="20">
        <v>5.7808321435004473E-4</v>
      </c>
    </row>
    <row r="459" spans="1:5" x14ac:dyDescent="0.2">
      <c r="A459" s="19">
        <v>12</v>
      </c>
      <c r="B459" s="19">
        <v>8</v>
      </c>
      <c r="C459" s="19" t="s">
        <v>112</v>
      </c>
      <c r="D459" s="20">
        <v>0.26173016428947449</v>
      </c>
      <c r="E459" s="20">
        <v>3.3071549842134118E-4</v>
      </c>
    </row>
    <row r="460" spans="1:5" x14ac:dyDescent="0.2">
      <c r="A460" s="19">
        <v>12</v>
      </c>
      <c r="B460" s="19">
        <v>9</v>
      </c>
      <c r="C460" s="19" t="s">
        <v>112</v>
      </c>
      <c r="D460" s="20">
        <v>0.26183611154556274</v>
      </c>
      <c r="E460" s="20">
        <v>2.8931160341016948E-4</v>
      </c>
    </row>
    <row r="461" spans="1:5" x14ac:dyDescent="0.2">
      <c r="A461" s="19">
        <v>12</v>
      </c>
      <c r="B461" s="19">
        <v>10</v>
      </c>
      <c r="C461" s="19" t="s">
        <v>112</v>
      </c>
      <c r="D461" s="20">
        <v>0.26194927096366882</v>
      </c>
      <c r="E461" s="20">
        <v>2.5511987041682005E-4</v>
      </c>
    </row>
    <row r="462" spans="1:5" x14ac:dyDescent="0.2">
      <c r="A462" s="19">
        <v>12</v>
      </c>
      <c r="B462" s="19">
        <v>11</v>
      </c>
      <c r="C462" s="19" t="s">
        <v>112</v>
      </c>
      <c r="D462" s="20">
        <v>0.2618834376335144</v>
      </c>
      <c r="E462" s="20">
        <v>4.1935403714887798E-5</v>
      </c>
    </row>
    <row r="463" spans="1:5" x14ac:dyDescent="0.2">
      <c r="A463" s="19">
        <v>12</v>
      </c>
      <c r="B463" s="19">
        <v>12</v>
      </c>
      <c r="C463" s="19" t="s">
        <v>112</v>
      </c>
      <c r="D463" s="20">
        <v>0.26228025555610657</v>
      </c>
      <c r="E463" s="20">
        <v>2.9140218975953758E-4</v>
      </c>
    </row>
    <row r="464" spans="1:5" x14ac:dyDescent="0.2">
      <c r="A464" s="19">
        <v>12</v>
      </c>
      <c r="B464" s="19">
        <v>13</v>
      </c>
      <c r="C464" s="19" t="s">
        <v>112</v>
      </c>
      <c r="D464" s="20">
        <v>0.26250028610229492</v>
      </c>
      <c r="E464" s="20">
        <v>3.6408158484846354E-4</v>
      </c>
    </row>
    <row r="465" spans="1:5" x14ac:dyDescent="0.2">
      <c r="A465" s="19">
        <v>12</v>
      </c>
      <c r="B465" s="19">
        <v>14</v>
      </c>
      <c r="C465" s="19" t="s">
        <v>112</v>
      </c>
      <c r="D465" s="20">
        <v>0.26210173964500427</v>
      </c>
      <c r="E465" s="20">
        <v>-1.8181600898969918E-4</v>
      </c>
    </row>
    <row r="466" spans="1:5" x14ac:dyDescent="0.2">
      <c r="A466" s="19">
        <v>12</v>
      </c>
      <c r="B466" s="19">
        <v>15</v>
      </c>
      <c r="C466" s="19" t="s">
        <v>112</v>
      </c>
      <c r="D466" s="20">
        <v>0.26177465915679932</v>
      </c>
      <c r="E466" s="20">
        <v>-6.56247662845999E-4</v>
      </c>
    </row>
    <row r="467" spans="1:5" x14ac:dyDescent="0.2">
      <c r="A467" s="19">
        <v>12</v>
      </c>
      <c r="B467" s="19">
        <v>16</v>
      </c>
      <c r="C467" s="19" t="s">
        <v>112</v>
      </c>
      <c r="D467" s="20">
        <v>0.26152750849723816</v>
      </c>
      <c r="E467" s="20">
        <v>-1.0507494444027543E-3</v>
      </c>
    </row>
    <row r="468" spans="1:5" x14ac:dyDescent="0.2">
      <c r="A468" s="19">
        <v>12</v>
      </c>
      <c r="B468" s="19">
        <v>17</v>
      </c>
      <c r="C468" s="19" t="s">
        <v>112</v>
      </c>
      <c r="D468" s="20">
        <v>0.26183882355690002</v>
      </c>
      <c r="E468" s="20">
        <v>-8.8678550673648715E-4</v>
      </c>
    </row>
    <row r="469" spans="1:5" x14ac:dyDescent="0.2">
      <c r="A469" s="19">
        <v>12</v>
      </c>
      <c r="B469" s="19">
        <v>18</v>
      </c>
      <c r="C469" s="19" t="s">
        <v>112</v>
      </c>
      <c r="D469" s="20">
        <v>0.26161679625511169</v>
      </c>
      <c r="E469" s="20">
        <v>-1.2561639305204153E-3</v>
      </c>
    </row>
    <row r="470" spans="1:5" x14ac:dyDescent="0.2">
      <c r="A470" s="19">
        <v>12</v>
      </c>
      <c r="B470" s="19">
        <v>19</v>
      </c>
      <c r="C470" s="19" t="s">
        <v>112</v>
      </c>
      <c r="D470" s="20">
        <v>0.26179984211921692</v>
      </c>
      <c r="E470" s="20">
        <v>-1.2204692466184497E-3</v>
      </c>
    </row>
    <row r="471" spans="1:5" x14ac:dyDescent="0.2">
      <c r="A471" s="19">
        <v>12</v>
      </c>
      <c r="B471" s="19">
        <v>20</v>
      </c>
      <c r="C471" s="19" t="s">
        <v>112</v>
      </c>
      <c r="D471" s="20">
        <v>0.26215478777885437</v>
      </c>
      <c r="E471" s="20">
        <v>-1.0128747671842575E-3</v>
      </c>
    </row>
    <row r="472" spans="1:5" x14ac:dyDescent="0.2">
      <c r="A472" s="19">
        <v>12</v>
      </c>
      <c r="B472" s="19">
        <v>21</v>
      </c>
      <c r="C472" s="19" t="s">
        <v>112</v>
      </c>
      <c r="D472" s="20">
        <v>0.26206672191619873</v>
      </c>
      <c r="E472" s="20">
        <v>-1.2482916936278343E-3</v>
      </c>
    </row>
    <row r="473" spans="1:5" x14ac:dyDescent="0.2">
      <c r="A473" s="19">
        <v>12</v>
      </c>
      <c r="B473" s="19">
        <v>22</v>
      </c>
      <c r="C473" s="19" t="s">
        <v>112</v>
      </c>
      <c r="D473" s="20">
        <v>0.26249027252197266</v>
      </c>
      <c r="E473" s="20">
        <v>-9.7209226805716753E-4</v>
      </c>
    </row>
    <row r="474" spans="1:5" x14ac:dyDescent="0.2">
      <c r="A474" s="19">
        <v>12</v>
      </c>
      <c r="B474" s="19">
        <v>23</v>
      </c>
      <c r="C474" s="19" t="s">
        <v>112</v>
      </c>
      <c r="D474" s="20">
        <v>0.26266452670097351</v>
      </c>
      <c r="E474" s="20">
        <v>-9.4518926925957203E-4</v>
      </c>
    </row>
    <row r="475" spans="1:5" x14ac:dyDescent="0.2">
      <c r="A475" s="19">
        <v>12</v>
      </c>
      <c r="B475" s="19">
        <v>24</v>
      </c>
      <c r="C475" s="19" t="s">
        <v>112</v>
      </c>
      <c r="D475" s="20">
        <v>0.26342689990997314</v>
      </c>
      <c r="E475" s="20">
        <v>-3.3016718225553632E-4</v>
      </c>
    </row>
    <row r="476" spans="1:5" x14ac:dyDescent="0.2">
      <c r="A476" s="19">
        <v>12</v>
      </c>
      <c r="B476" s="19">
        <v>25</v>
      </c>
      <c r="C476" s="19" t="s">
        <v>112</v>
      </c>
      <c r="D476" s="20">
        <v>0.26540905237197876</v>
      </c>
      <c r="E476" s="20">
        <v>1.5046341577544808E-3</v>
      </c>
    </row>
    <row r="477" spans="1:5" x14ac:dyDescent="0.2">
      <c r="A477" s="19">
        <v>12</v>
      </c>
      <c r="B477" s="19">
        <v>26</v>
      </c>
      <c r="C477" s="19" t="s">
        <v>112</v>
      </c>
      <c r="D477" s="20">
        <v>0.26871013641357422</v>
      </c>
      <c r="E477" s="20">
        <v>4.6583670191466808E-3</v>
      </c>
    </row>
    <row r="478" spans="1:5" x14ac:dyDescent="0.2">
      <c r="A478" s="19">
        <v>12</v>
      </c>
      <c r="B478" s="19">
        <v>27</v>
      </c>
      <c r="C478" s="19" t="s">
        <v>112</v>
      </c>
      <c r="D478" s="20">
        <v>0.27487021684646606</v>
      </c>
      <c r="E478" s="20">
        <v>1.0671095922589302E-2</v>
      </c>
    </row>
    <row r="479" spans="1:5" x14ac:dyDescent="0.2">
      <c r="A479" s="19">
        <v>12</v>
      </c>
      <c r="B479" s="19">
        <v>28</v>
      </c>
      <c r="C479" s="19" t="s">
        <v>112</v>
      </c>
      <c r="D479" s="20">
        <v>0.28431695699691772</v>
      </c>
      <c r="E479" s="20">
        <v>1.99704859405756E-2</v>
      </c>
    </row>
    <row r="480" spans="1:5" x14ac:dyDescent="0.2">
      <c r="A480" s="19">
        <v>12</v>
      </c>
      <c r="B480" s="19">
        <v>29</v>
      </c>
      <c r="C480" s="19" t="s">
        <v>112</v>
      </c>
      <c r="D480" s="20">
        <v>0.29830536246299744</v>
      </c>
      <c r="E480" s="20">
        <v>3.38115394115448E-2</v>
      </c>
    </row>
    <row r="481" spans="1:5" x14ac:dyDescent="0.2">
      <c r="A481" s="19">
        <v>12</v>
      </c>
      <c r="B481" s="19">
        <v>30</v>
      </c>
      <c r="C481" s="19" t="s">
        <v>112</v>
      </c>
      <c r="D481" s="20">
        <v>0.31552529335021973</v>
      </c>
      <c r="E481" s="20">
        <v>5.0884120166301727E-2</v>
      </c>
    </row>
    <row r="482" spans="1:5" x14ac:dyDescent="0.2">
      <c r="A482" s="19">
        <v>12</v>
      </c>
      <c r="B482" s="19">
        <v>31</v>
      </c>
      <c r="C482" s="19" t="s">
        <v>112</v>
      </c>
      <c r="D482" s="20">
        <v>0.33483093976974487</v>
      </c>
      <c r="E482" s="20">
        <v>7.0042416453361511E-2</v>
      </c>
    </row>
    <row r="483" spans="1:5" x14ac:dyDescent="0.2">
      <c r="A483" s="19">
        <v>12</v>
      </c>
      <c r="B483" s="19">
        <v>32</v>
      </c>
      <c r="C483" s="19" t="s">
        <v>112</v>
      </c>
      <c r="D483" s="20">
        <v>0.35199302434921265</v>
      </c>
      <c r="E483" s="20">
        <v>8.7057150900363922E-2</v>
      </c>
    </row>
    <row r="484" spans="1:5" x14ac:dyDescent="0.2">
      <c r="A484" s="19">
        <v>12</v>
      </c>
      <c r="B484" s="19">
        <v>33</v>
      </c>
      <c r="C484" s="19" t="s">
        <v>112</v>
      </c>
      <c r="D484" s="20">
        <v>0.36487045884132385</v>
      </c>
      <c r="E484" s="20">
        <v>9.9787227809429169E-2</v>
      </c>
    </row>
    <row r="485" spans="1:5" x14ac:dyDescent="0.2">
      <c r="A485" s="19">
        <v>12</v>
      </c>
      <c r="B485" s="19">
        <v>34</v>
      </c>
      <c r="C485" s="19" t="s">
        <v>112</v>
      </c>
      <c r="D485" s="20">
        <v>0.37364283204078674</v>
      </c>
      <c r="E485" s="20">
        <v>0.1084122508764267</v>
      </c>
    </row>
    <row r="486" spans="1:5" x14ac:dyDescent="0.2">
      <c r="A486" s="19">
        <v>12</v>
      </c>
      <c r="B486" s="19">
        <v>35</v>
      </c>
      <c r="C486" s="19" t="s">
        <v>112</v>
      </c>
      <c r="D486" s="20">
        <v>0.37880009412765503</v>
      </c>
      <c r="E486" s="20">
        <v>0.11342216283082962</v>
      </c>
    </row>
    <row r="487" spans="1:5" x14ac:dyDescent="0.2">
      <c r="A487" s="19">
        <v>12</v>
      </c>
      <c r="B487" s="19">
        <v>36</v>
      </c>
      <c r="C487" s="19" t="s">
        <v>112</v>
      </c>
      <c r="D487" s="20">
        <v>0.38185155391693115</v>
      </c>
      <c r="E487" s="20">
        <v>0.11632627248764038</v>
      </c>
    </row>
    <row r="488" spans="1:5" x14ac:dyDescent="0.2">
      <c r="A488" s="19">
        <v>12</v>
      </c>
      <c r="B488" s="19">
        <v>37</v>
      </c>
      <c r="C488" s="19" t="s">
        <v>112</v>
      </c>
      <c r="D488" s="20">
        <v>0.38303664326667786</v>
      </c>
      <c r="E488" s="20">
        <v>0.11736401170492172</v>
      </c>
    </row>
    <row r="489" spans="1:5" x14ac:dyDescent="0.2">
      <c r="A489" s="19">
        <v>12</v>
      </c>
      <c r="B489" s="19">
        <v>38</v>
      </c>
      <c r="C489" s="19" t="s">
        <v>112</v>
      </c>
      <c r="D489" s="20">
        <v>0.38388785719871521</v>
      </c>
      <c r="E489" s="20">
        <v>0.11806787550449371</v>
      </c>
    </row>
    <row r="490" spans="1:5" x14ac:dyDescent="0.2">
      <c r="A490" s="19">
        <v>12</v>
      </c>
      <c r="B490" s="19">
        <v>39</v>
      </c>
      <c r="C490" s="19" t="s">
        <v>112</v>
      </c>
      <c r="D490" s="20">
        <v>0.38480609655380249</v>
      </c>
      <c r="E490" s="20">
        <v>0.11883876472711563</v>
      </c>
    </row>
    <row r="491" spans="1:5" x14ac:dyDescent="0.2">
      <c r="A491" s="19">
        <v>12</v>
      </c>
      <c r="B491" s="19">
        <v>40</v>
      </c>
      <c r="C491" s="19" t="s">
        <v>112</v>
      </c>
      <c r="D491" s="20">
        <v>0.38465133309364319</v>
      </c>
      <c r="E491" s="20">
        <v>0.11853665113449097</v>
      </c>
    </row>
    <row r="492" spans="1:5" x14ac:dyDescent="0.2">
      <c r="A492" s="19">
        <v>13</v>
      </c>
      <c r="B492" s="19">
        <v>1</v>
      </c>
      <c r="C492" s="19" t="s">
        <v>112</v>
      </c>
      <c r="D492" s="20">
        <v>0.26948410272598267</v>
      </c>
      <c r="E492" s="20">
        <v>2.0724143832921982E-3</v>
      </c>
    </row>
    <row r="493" spans="1:5" x14ac:dyDescent="0.2">
      <c r="A493" s="19">
        <v>13</v>
      </c>
      <c r="B493" s="19">
        <v>2</v>
      </c>
      <c r="C493" s="19" t="s">
        <v>112</v>
      </c>
      <c r="D493" s="20">
        <v>0.26942971348762512</v>
      </c>
      <c r="E493" s="20">
        <v>1.9867266528308392E-3</v>
      </c>
    </row>
    <row r="494" spans="1:5" x14ac:dyDescent="0.2">
      <c r="A494" s="19">
        <v>13</v>
      </c>
      <c r="B494" s="19">
        <v>3</v>
      </c>
      <c r="C494" s="19" t="s">
        <v>112</v>
      </c>
      <c r="D494" s="20">
        <v>0.26916980743408203</v>
      </c>
      <c r="E494" s="20">
        <v>1.6955222235992551E-3</v>
      </c>
    </row>
    <row r="495" spans="1:5" x14ac:dyDescent="0.2">
      <c r="A495" s="19">
        <v>13</v>
      </c>
      <c r="B495" s="19">
        <v>4</v>
      </c>
      <c r="C495" s="19" t="s">
        <v>112</v>
      </c>
      <c r="D495" s="20">
        <v>0.26881012320518494</v>
      </c>
      <c r="E495" s="20">
        <v>1.3045395025983453E-3</v>
      </c>
    </row>
    <row r="496" spans="1:5" x14ac:dyDescent="0.2">
      <c r="A496" s="19">
        <v>13</v>
      </c>
      <c r="B496" s="19">
        <v>5</v>
      </c>
      <c r="C496" s="19" t="s">
        <v>112</v>
      </c>
      <c r="D496" s="20">
        <v>0.26828673481941223</v>
      </c>
      <c r="E496" s="20">
        <v>7.4985268292948604E-4</v>
      </c>
    </row>
    <row r="497" spans="1:5" x14ac:dyDescent="0.2">
      <c r="A497" s="19">
        <v>13</v>
      </c>
      <c r="B497" s="19">
        <v>6</v>
      </c>
      <c r="C497" s="19" t="s">
        <v>112</v>
      </c>
      <c r="D497" s="20">
        <v>0.26775428652763367</v>
      </c>
      <c r="E497" s="20">
        <v>1.8610598635859787E-4</v>
      </c>
    </row>
    <row r="498" spans="1:5" x14ac:dyDescent="0.2">
      <c r="A498" s="19">
        <v>13</v>
      </c>
      <c r="B498" s="19">
        <v>7</v>
      </c>
      <c r="C498" s="19" t="s">
        <v>112</v>
      </c>
      <c r="D498" s="20">
        <v>0.26753309369087219</v>
      </c>
      <c r="E498" s="20">
        <v>-6.6385277023073286E-5</v>
      </c>
    </row>
    <row r="499" spans="1:5" x14ac:dyDescent="0.2">
      <c r="A499" s="19">
        <v>13</v>
      </c>
      <c r="B499" s="19">
        <v>8</v>
      </c>
      <c r="C499" s="19" t="s">
        <v>112</v>
      </c>
      <c r="D499" s="20">
        <v>0.26776963472366333</v>
      </c>
      <c r="E499" s="20">
        <v>1.3885732914786786E-4</v>
      </c>
    </row>
    <row r="500" spans="1:5" x14ac:dyDescent="0.2">
      <c r="A500" s="19">
        <v>13</v>
      </c>
      <c r="B500" s="19">
        <v>9</v>
      </c>
      <c r="C500" s="19" t="s">
        <v>112</v>
      </c>
      <c r="D500" s="20">
        <v>0.2676139771938324</v>
      </c>
      <c r="E500" s="20">
        <v>-4.8098623665282503E-5</v>
      </c>
    </row>
    <row r="501" spans="1:5" x14ac:dyDescent="0.2">
      <c r="A501" s="19">
        <v>13</v>
      </c>
      <c r="B501" s="19">
        <v>10</v>
      </c>
      <c r="C501" s="19" t="s">
        <v>112</v>
      </c>
      <c r="D501" s="20">
        <v>0.26738879084587097</v>
      </c>
      <c r="E501" s="20">
        <v>-3.0458340188488364E-4</v>
      </c>
    </row>
    <row r="502" spans="1:5" x14ac:dyDescent="0.2">
      <c r="A502" s="19">
        <v>13</v>
      </c>
      <c r="B502" s="19">
        <v>11</v>
      </c>
      <c r="C502" s="19" t="s">
        <v>112</v>
      </c>
      <c r="D502" s="20">
        <v>0.26772156357765198</v>
      </c>
      <c r="E502" s="20">
        <v>-3.1090901302377461E-6</v>
      </c>
    </row>
    <row r="503" spans="1:5" x14ac:dyDescent="0.2">
      <c r="A503" s="19">
        <v>13</v>
      </c>
      <c r="B503" s="19">
        <v>12</v>
      </c>
      <c r="C503" s="19" t="s">
        <v>112</v>
      </c>
      <c r="D503" s="20">
        <v>0.26752731204032898</v>
      </c>
      <c r="E503" s="20">
        <v>-2.286590461153537E-4</v>
      </c>
    </row>
    <row r="504" spans="1:5" x14ac:dyDescent="0.2">
      <c r="A504" s="19">
        <v>13</v>
      </c>
      <c r="B504" s="19">
        <v>13</v>
      </c>
      <c r="C504" s="19" t="s">
        <v>112</v>
      </c>
      <c r="D504" s="20">
        <v>0.26711490750312805</v>
      </c>
      <c r="E504" s="20">
        <v>-6.7236198810860515E-4</v>
      </c>
    </row>
    <row r="505" spans="1:5" x14ac:dyDescent="0.2">
      <c r="A505" s="19">
        <v>13</v>
      </c>
      <c r="B505" s="19">
        <v>14</v>
      </c>
      <c r="C505" s="19" t="s">
        <v>112</v>
      </c>
      <c r="D505" s="20">
        <v>0.26694744825363159</v>
      </c>
      <c r="E505" s="20">
        <v>-8.7111967150121927E-4</v>
      </c>
    </row>
    <row r="506" spans="1:5" x14ac:dyDescent="0.2">
      <c r="A506" s="19">
        <v>13</v>
      </c>
      <c r="B506" s="19">
        <v>15</v>
      </c>
      <c r="C506" s="19" t="s">
        <v>112</v>
      </c>
      <c r="D506" s="20">
        <v>0.26700487732887268</v>
      </c>
      <c r="E506" s="20">
        <v>-8.4498903015628457E-4</v>
      </c>
    </row>
    <row r="507" spans="1:5" x14ac:dyDescent="0.2">
      <c r="A507" s="19">
        <v>13</v>
      </c>
      <c r="B507" s="19">
        <v>16</v>
      </c>
      <c r="C507" s="19" t="s">
        <v>112</v>
      </c>
      <c r="D507" s="20">
        <v>0.26723971962928772</v>
      </c>
      <c r="E507" s="20">
        <v>-6.4144516363739967E-4</v>
      </c>
    </row>
    <row r="508" spans="1:5" x14ac:dyDescent="0.2">
      <c r="A508" s="19">
        <v>13</v>
      </c>
      <c r="B508" s="19">
        <v>17</v>
      </c>
      <c r="C508" s="19" t="s">
        <v>112</v>
      </c>
      <c r="D508" s="20">
        <v>0.2673802375793457</v>
      </c>
      <c r="E508" s="20">
        <v>-5.3222564747557044E-4</v>
      </c>
    </row>
    <row r="509" spans="1:5" x14ac:dyDescent="0.2">
      <c r="A509" s="19">
        <v>13</v>
      </c>
      <c r="B509" s="19">
        <v>18</v>
      </c>
      <c r="C509" s="19" t="s">
        <v>112</v>
      </c>
      <c r="D509" s="20">
        <v>0.26787319779396057</v>
      </c>
      <c r="E509" s="20">
        <v>-7.0563852204941213E-5</v>
      </c>
    </row>
    <row r="510" spans="1:5" x14ac:dyDescent="0.2">
      <c r="A510" s="19">
        <v>13</v>
      </c>
      <c r="B510" s="19">
        <v>19</v>
      </c>
      <c r="C510" s="19" t="s">
        <v>112</v>
      </c>
      <c r="D510" s="20">
        <v>0.26766204833984375</v>
      </c>
      <c r="E510" s="20">
        <v>-3.1301172566600144E-4</v>
      </c>
    </row>
    <row r="511" spans="1:5" x14ac:dyDescent="0.2">
      <c r="A511" s="19">
        <v>13</v>
      </c>
      <c r="B511" s="19">
        <v>20</v>
      </c>
      <c r="C511" s="19" t="s">
        <v>112</v>
      </c>
      <c r="D511" s="20">
        <v>0.26735809445381165</v>
      </c>
      <c r="E511" s="20">
        <v>-6.4826401649042964E-4</v>
      </c>
    </row>
    <row r="512" spans="1:5" x14ac:dyDescent="0.2">
      <c r="A512" s="19">
        <v>13</v>
      </c>
      <c r="B512" s="19">
        <v>21</v>
      </c>
      <c r="C512" s="19" t="s">
        <v>112</v>
      </c>
      <c r="D512" s="20">
        <v>0.26719808578491211</v>
      </c>
      <c r="E512" s="20">
        <v>-8.3957111928611994E-4</v>
      </c>
    </row>
    <row r="513" spans="1:5" x14ac:dyDescent="0.2">
      <c r="A513" s="19">
        <v>13</v>
      </c>
      <c r="B513" s="19">
        <v>22</v>
      </c>
      <c r="C513" s="19" t="s">
        <v>112</v>
      </c>
      <c r="D513" s="20">
        <v>0.26708352565765381</v>
      </c>
      <c r="E513" s="20">
        <v>-9.854297386482358E-4</v>
      </c>
    </row>
    <row r="514" spans="1:5" x14ac:dyDescent="0.2">
      <c r="A514" s="19">
        <v>13</v>
      </c>
      <c r="B514" s="19">
        <v>23</v>
      </c>
      <c r="C514" s="19" t="s">
        <v>112</v>
      </c>
      <c r="D514" s="20">
        <v>0.26712954044342041</v>
      </c>
      <c r="E514" s="20">
        <v>-9.7071332857012749E-4</v>
      </c>
    </row>
    <row r="515" spans="1:5" x14ac:dyDescent="0.2">
      <c r="A515" s="19">
        <v>13</v>
      </c>
      <c r="B515" s="19">
        <v>24</v>
      </c>
      <c r="C515" s="19" t="s">
        <v>112</v>
      </c>
      <c r="D515" s="20">
        <v>0.26736658811569214</v>
      </c>
      <c r="E515" s="20">
        <v>-7.6496409019455314E-4</v>
      </c>
    </row>
    <row r="516" spans="1:5" x14ac:dyDescent="0.2">
      <c r="A516" s="19">
        <v>13</v>
      </c>
      <c r="B516" s="19">
        <v>25</v>
      </c>
      <c r="C516" s="19" t="s">
        <v>112</v>
      </c>
      <c r="D516" s="20">
        <v>0.26742416620254517</v>
      </c>
      <c r="E516" s="20">
        <v>-7.3868443723767996E-4</v>
      </c>
    </row>
    <row r="517" spans="1:5" x14ac:dyDescent="0.2">
      <c r="A517" s="19">
        <v>13</v>
      </c>
      <c r="B517" s="19">
        <v>26</v>
      </c>
      <c r="C517" s="19" t="s">
        <v>112</v>
      </c>
      <c r="D517" s="20">
        <v>0.26791906356811523</v>
      </c>
      <c r="E517" s="20">
        <v>-2.7508547645993531E-4</v>
      </c>
    </row>
    <row r="518" spans="1:5" x14ac:dyDescent="0.2">
      <c r="A518" s="19">
        <v>13</v>
      </c>
      <c r="B518" s="19">
        <v>27</v>
      </c>
      <c r="C518" s="19" t="s">
        <v>112</v>
      </c>
      <c r="D518" s="20">
        <v>0.26834714412689209</v>
      </c>
      <c r="E518" s="20">
        <v>1.2169665569672361E-4</v>
      </c>
    </row>
    <row r="519" spans="1:5" x14ac:dyDescent="0.2">
      <c r="A519" s="19">
        <v>13</v>
      </c>
      <c r="B519" s="19">
        <v>28</v>
      </c>
      <c r="C519" s="19" t="s">
        <v>112</v>
      </c>
      <c r="D519" s="20">
        <v>0.26891860365867615</v>
      </c>
      <c r="E519" s="20">
        <v>6.618577754124999E-4</v>
      </c>
    </row>
    <row r="520" spans="1:5" x14ac:dyDescent="0.2">
      <c r="A520" s="19">
        <v>13</v>
      </c>
      <c r="B520" s="19">
        <v>29</v>
      </c>
      <c r="C520" s="19" t="s">
        <v>112</v>
      </c>
      <c r="D520" s="20">
        <v>0.26977065205574036</v>
      </c>
      <c r="E520" s="20">
        <v>1.4826076803728938E-3</v>
      </c>
    </row>
    <row r="521" spans="1:5" x14ac:dyDescent="0.2">
      <c r="A521" s="19">
        <v>13</v>
      </c>
      <c r="B521" s="19">
        <v>30</v>
      </c>
      <c r="C521" s="19" t="s">
        <v>112</v>
      </c>
      <c r="D521" s="20">
        <v>0.27179756760597229</v>
      </c>
      <c r="E521" s="20">
        <v>3.4782248549163342E-3</v>
      </c>
    </row>
    <row r="522" spans="1:5" x14ac:dyDescent="0.2">
      <c r="A522" s="19">
        <v>13</v>
      </c>
      <c r="B522" s="19">
        <v>31</v>
      </c>
      <c r="C522" s="19" t="s">
        <v>112</v>
      </c>
      <c r="D522" s="20">
        <v>0.2754766047000885</v>
      </c>
      <c r="E522" s="20">
        <v>7.12596345692873E-3</v>
      </c>
    </row>
    <row r="523" spans="1:5" x14ac:dyDescent="0.2">
      <c r="A523" s="19">
        <v>13</v>
      </c>
      <c r="B523" s="19">
        <v>32</v>
      </c>
      <c r="C523" s="19" t="s">
        <v>112</v>
      </c>
      <c r="D523" s="20">
        <v>0.2825520932674408</v>
      </c>
      <c r="E523" s="20">
        <v>1.4170153997838497E-2</v>
      </c>
    </row>
    <row r="524" spans="1:5" x14ac:dyDescent="0.2">
      <c r="A524" s="19">
        <v>13</v>
      </c>
      <c r="B524" s="19">
        <v>33</v>
      </c>
      <c r="C524" s="19" t="s">
        <v>112</v>
      </c>
      <c r="D524" s="20">
        <v>0.29325923323631287</v>
      </c>
      <c r="E524" s="20">
        <v>2.4845995008945465E-2</v>
      </c>
    </row>
    <row r="525" spans="1:5" x14ac:dyDescent="0.2">
      <c r="A525" s="19">
        <v>13</v>
      </c>
      <c r="B525" s="19">
        <v>34</v>
      </c>
      <c r="C525" s="19" t="s">
        <v>112</v>
      </c>
      <c r="D525" s="20">
        <v>0.30891537666320801</v>
      </c>
      <c r="E525" s="20">
        <v>4.047083854675293E-2</v>
      </c>
    </row>
    <row r="526" spans="1:5" x14ac:dyDescent="0.2">
      <c r="A526" s="19">
        <v>13</v>
      </c>
      <c r="B526" s="19">
        <v>35</v>
      </c>
      <c r="C526" s="19" t="s">
        <v>112</v>
      </c>
      <c r="D526" s="20">
        <v>0.32833728194236755</v>
      </c>
      <c r="E526" s="20">
        <v>5.9861447662115097E-2</v>
      </c>
    </row>
    <row r="527" spans="1:5" x14ac:dyDescent="0.2">
      <c r="A527" s="19">
        <v>13</v>
      </c>
      <c r="B527" s="19">
        <v>36</v>
      </c>
      <c r="C527" s="19" t="s">
        <v>112</v>
      </c>
      <c r="D527" s="20">
        <v>0.34875485301017761</v>
      </c>
      <c r="E527" s="20">
        <v>8.0247722566127777E-2</v>
      </c>
    </row>
    <row r="528" spans="1:5" x14ac:dyDescent="0.2">
      <c r="A528" s="19">
        <v>13</v>
      </c>
      <c r="B528" s="19">
        <v>37</v>
      </c>
      <c r="C528" s="19" t="s">
        <v>112</v>
      </c>
      <c r="D528" s="20">
        <v>0.36628913879394531</v>
      </c>
      <c r="E528" s="20">
        <v>9.77507084608078E-2</v>
      </c>
    </row>
    <row r="529" spans="1:5" x14ac:dyDescent="0.2">
      <c r="A529" s="19">
        <v>13</v>
      </c>
      <c r="B529" s="19">
        <v>38</v>
      </c>
      <c r="C529" s="19" t="s">
        <v>112</v>
      </c>
      <c r="D529" s="20">
        <v>0.38030710816383362</v>
      </c>
      <c r="E529" s="20">
        <v>0.11173737794160843</v>
      </c>
    </row>
    <row r="530" spans="1:5" x14ac:dyDescent="0.2">
      <c r="A530" s="19">
        <v>13</v>
      </c>
      <c r="B530" s="19">
        <v>39</v>
      </c>
      <c r="C530" s="19" t="s">
        <v>112</v>
      </c>
      <c r="D530" s="20">
        <v>0.38982149958610535</v>
      </c>
      <c r="E530" s="20">
        <v>0.12122046947479248</v>
      </c>
    </row>
    <row r="531" spans="1:5" x14ac:dyDescent="0.2">
      <c r="A531" s="19">
        <v>13</v>
      </c>
      <c r="B531" s="19">
        <v>40</v>
      </c>
      <c r="C531" s="19" t="s">
        <v>112</v>
      </c>
      <c r="D531" s="20">
        <v>0.39461988210678101</v>
      </c>
      <c r="E531" s="20">
        <v>0.12598755955696106</v>
      </c>
    </row>
    <row r="532" spans="1:5" x14ac:dyDescent="0.2">
      <c r="A532" s="19">
        <v>14</v>
      </c>
      <c r="B532" s="19">
        <v>1</v>
      </c>
      <c r="C532" s="19" t="s">
        <v>112</v>
      </c>
      <c r="D532" s="20">
        <v>0.25495028495788574</v>
      </c>
      <c r="E532" s="20">
        <v>1.4306656084954739E-3</v>
      </c>
    </row>
    <row r="533" spans="1:5" x14ac:dyDescent="0.2">
      <c r="A533" s="19">
        <v>14</v>
      </c>
      <c r="B533" s="19">
        <v>2</v>
      </c>
      <c r="C533" s="19" t="s">
        <v>112</v>
      </c>
      <c r="D533" s="20">
        <v>0.25483444333076477</v>
      </c>
      <c r="E533" s="20">
        <v>1.2964969500899315E-3</v>
      </c>
    </row>
    <row r="534" spans="1:5" x14ac:dyDescent="0.2">
      <c r="A534" s="19">
        <v>14</v>
      </c>
      <c r="B534" s="19">
        <v>3</v>
      </c>
      <c r="C534" s="19" t="s">
        <v>112</v>
      </c>
      <c r="D534" s="20">
        <v>0.25479474663734436</v>
      </c>
      <c r="E534" s="20">
        <v>1.2384733418002725E-3</v>
      </c>
    </row>
    <row r="535" spans="1:5" x14ac:dyDescent="0.2">
      <c r="A535" s="19">
        <v>14</v>
      </c>
      <c r="B535" s="19">
        <v>4</v>
      </c>
      <c r="C535" s="19" t="s">
        <v>112</v>
      </c>
      <c r="D535" s="20">
        <v>0.25467813014984131</v>
      </c>
      <c r="E535" s="20">
        <v>1.1035299394279718E-3</v>
      </c>
    </row>
    <row r="536" spans="1:5" x14ac:dyDescent="0.2">
      <c r="A536" s="19">
        <v>14</v>
      </c>
      <c r="B536" s="19">
        <v>5</v>
      </c>
      <c r="C536" s="19" t="s">
        <v>112</v>
      </c>
      <c r="D536" s="20">
        <v>0.25407987833023071</v>
      </c>
      <c r="E536" s="20">
        <v>4.8695120494812727E-4</v>
      </c>
    </row>
    <row r="537" spans="1:5" x14ac:dyDescent="0.2">
      <c r="A537" s="19">
        <v>14</v>
      </c>
      <c r="B537" s="19">
        <v>6</v>
      </c>
      <c r="C537" s="19" t="s">
        <v>112</v>
      </c>
      <c r="D537" s="20">
        <v>0.25433316826820374</v>
      </c>
      <c r="E537" s="20">
        <v>7.2191422805190086E-4</v>
      </c>
    </row>
    <row r="538" spans="1:5" x14ac:dyDescent="0.2">
      <c r="A538" s="19">
        <v>14</v>
      </c>
      <c r="B538" s="19">
        <v>7</v>
      </c>
      <c r="C538" s="19" t="s">
        <v>112</v>
      </c>
      <c r="D538" s="20">
        <v>0.25391238927841187</v>
      </c>
      <c r="E538" s="20">
        <v>2.8280829428695142E-4</v>
      </c>
    </row>
    <row r="539" spans="1:5" x14ac:dyDescent="0.2">
      <c r="A539" s="19">
        <v>14</v>
      </c>
      <c r="B539" s="19">
        <v>8</v>
      </c>
      <c r="C539" s="19" t="s">
        <v>112</v>
      </c>
      <c r="D539" s="20">
        <v>0.25355437397956848</v>
      </c>
      <c r="E539" s="20">
        <v>-9.3533919425681233E-5</v>
      </c>
    </row>
    <row r="540" spans="1:5" x14ac:dyDescent="0.2">
      <c r="A540" s="19">
        <v>14</v>
      </c>
      <c r="B540" s="19">
        <v>9</v>
      </c>
      <c r="C540" s="19" t="s">
        <v>112</v>
      </c>
      <c r="D540" s="20">
        <v>0.25368911027908325</v>
      </c>
      <c r="E540" s="20">
        <v>2.2875447029946372E-5</v>
      </c>
    </row>
    <row r="541" spans="1:5" x14ac:dyDescent="0.2">
      <c r="A541" s="19">
        <v>14</v>
      </c>
      <c r="B541" s="19">
        <v>10</v>
      </c>
      <c r="C541" s="19" t="s">
        <v>112</v>
      </c>
      <c r="D541" s="20">
        <v>0.25358012318611145</v>
      </c>
      <c r="E541" s="20">
        <v>-1.0443857900099829E-4</v>
      </c>
    </row>
    <row r="542" spans="1:5" x14ac:dyDescent="0.2">
      <c r="A542" s="19">
        <v>14</v>
      </c>
      <c r="B542" s="19">
        <v>11</v>
      </c>
      <c r="C542" s="19" t="s">
        <v>112</v>
      </c>
      <c r="D542" s="20">
        <v>0.25375434756278992</v>
      </c>
      <c r="E542" s="20">
        <v>5.145887189428322E-5</v>
      </c>
    </row>
    <row r="543" spans="1:5" x14ac:dyDescent="0.2">
      <c r="A543" s="19">
        <v>14</v>
      </c>
      <c r="B543" s="19">
        <v>12</v>
      </c>
      <c r="C543" s="19" t="s">
        <v>112</v>
      </c>
      <c r="D543" s="20">
        <v>0.25365868210792542</v>
      </c>
      <c r="E543" s="20">
        <v>-6.2533516029361635E-5</v>
      </c>
    </row>
    <row r="544" spans="1:5" x14ac:dyDescent="0.2">
      <c r="A544" s="19">
        <v>14</v>
      </c>
      <c r="B544" s="19">
        <v>13</v>
      </c>
      <c r="C544" s="19" t="s">
        <v>112</v>
      </c>
      <c r="D544" s="20">
        <v>0.25341793894767761</v>
      </c>
      <c r="E544" s="20">
        <v>-3.2160361297428608E-4</v>
      </c>
    </row>
    <row r="545" spans="1:5" x14ac:dyDescent="0.2">
      <c r="A545" s="19">
        <v>14</v>
      </c>
      <c r="B545" s="19">
        <v>14</v>
      </c>
      <c r="C545" s="19" t="s">
        <v>112</v>
      </c>
      <c r="D545" s="20">
        <v>0.25331676006317139</v>
      </c>
      <c r="E545" s="20">
        <v>-4.4110941234976053E-4</v>
      </c>
    </row>
    <row r="546" spans="1:5" x14ac:dyDescent="0.2">
      <c r="A546" s="19">
        <v>14</v>
      </c>
      <c r="B546" s="19">
        <v>15</v>
      </c>
      <c r="C546" s="19" t="s">
        <v>112</v>
      </c>
      <c r="D546" s="20">
        <v>0.25321134924888611</v>
      </c>
      <c r="E546" s="20">
        <v>-5.6484714150428772E-4</v>
      </c>
    </row>
    <row r="547" spans="1:5" x14ac:dyDescent="0.2">
      <c r="A547" s="19">
        <v>14</v>
      </c>
      <c r="B547" s="19">
        <v>16</v>
      </c>
      <c r="C547" s="19" t="s">
        <v>112</v>
      </c>
      <c r="D547" s="20">
        <v>0.25344452261924744</v>
      </c>
      <c r="E547" s="20">
        <v>-3.5000071511603892E-4</v>
      </c>
    </row>
    <row r="548" spans="1:5" x14ac:dyDescent="0.2">
      <c r="A548" s="19">
        <v>14</v>
      </c>
      <c r="B548" s="19">
        <v>17</v>
      </c>
      <c r="C548" s="19" t="s">
        <v>112</v>
      </c>
      <c r="D548" s="20">
        <v>0.25340679287910461</v>
      </c>
      <c r="E548" s="20">
        <v>-4.0605739923194051E-4</v>
      </c>
    </row>
    <row r="549" spans="1:5" x14ac:dyDescent="0.2">
      <c r="A549" s="19">
        <v>14</v>
      </c>
      <c r="B549" s="19">
        <v>18</v>
      </c>
      <c r="C549" s="19" t="s">
        <v>112</v>
      </c>
      <c r="D549" s="20">
        <v>0.25325492024421692</v>
      </c>
      <c r="E549" s="20">
        <v>-5.7625694898888469E-4</v>
      </c>
    </row>
    <row r="550" spans="1:5" x14ac:dyDescent="0.2">
      <c r="A550" s="19">
        <v>14</v>
      </c>
      <c r="B550" s="19">
        <v>19</v>
      </c>
      <c r="C550" s="19" t="s">
        <v>112</v>
      </c>
      <c r="D550" s="20">
        <v>0.25344675779342651</v>
      </c>
      <c r="E550" s="20">
        <v>-4.0274634375236928E-4</v>
      </c>
    </row>
    <row r="551" spans="1:5" x14ac:dyDescent="0.2">
      <c r="A551" s="19">
        <v>14</v>
      </c>
      <c r="B551" s="19">
        <v>20</v>
      </c>
      <c r="C551" s="19" t="s">
        <v>112</v>
      </c>
      <c r="D551" s="20">
        <v>0.25326412916183472</v>
      </c>
      <c r="E551" s="20">
        <v>-6.0370191931724548E-4</v>
      </c>
    </row>
    <row r="552" spans="1:5" x14ac:dyDescent="0.2">
      <c r="A552" s="19">
        <v>14</v>
      </c>
      <c r="B552" s="19">
        <v>21</v>
      </c>
      <c r="C552" s="19" t="s">
        <v>112</v>
      </c>
      <c r="D552" s="20">
        <v>0.25310516357421875</v>
      </c>
      <c r="E552" s="20">
        <v>-7.8099442180246115E-4</v>
      </c>
    </row>
    <row r="553" spans="1:5" x14ac:dyDescent="0.2">
      <c r="A553" s="19">
        <v>14</v>
      </c>
      <c r="B553" s="19">
        <v>22</v>
      </c>
      <c r="C553" s="19" t="s">
        <v>112</v>
      </c>
      <c r="D553" s="20">
        <v>0.25316482782363892</v>
      </c>
      <c r="E553" s="20">
        <v>-7.39657087251544E-4</v>
      </c>
    </row>
    <row r="554" spans="1:5" x14ac:dyDescent="0.2">
      <c r="A554" s="19">
        <v>14</v>
      </c>
      <c r="B554" s="19">
        <v>23</v>
      </c>
      <c r="C554" s="19" t="s">
        <v>112</v>
      </c>
      <c r="D554" s="20">
        <v>0.25319793820381165</v>
      </c>
      <c r="E554" s="20">
        <v>-7.2487362194806337E-4</v>
      </c>
    </row>
    <row r="555" spans="1:5" x14ac:dyDescent="0.2">
      <c r="A555" s="19">
        <v>14</v>
      </c>
      <c r="B555" s="19">
        <v>24</v>
      </c>
      <c r="C555" s="19" t="s">
        <v>112</v>
      </c>
      <c r="D555" s="20">
        <v>0.25321289896965027</v>
      </c>
      <c r="E555" s="20">
        <v>-7.2823982918635011E-4</v>
      </c>
    </row>
    <row r="556" spans="1:5" x14ac:dyDescent="0.2">
      <c r="A556" s="19">
        <v>14</v>
      </c>
      <c r="B556" s="19">
        <v>25</v>
      </c>
      <c r="C556" s="19" t="s">
        <v>112</v>
      </c>
      <c r="D556" s="20">
        <v>0.25312262773513794</v>
      </c>
      <c r="E556" s="20">
        <v>-8.3683797856792808E-4</v>
      </c>
    </row>
    <row r="557" spans="1:5" x14ac:dyDescent="0.2">
      <c r="A557" s="19">
        <v>14</v>
      </c>
      <c r="B557" s="19">
        <v>26</v>
      </c>
      <c r="C557" s="19" t="s">
        <v>112</v>
      </c>
      <c r="D557" s="20">
        <v>0.2530418336391449</v>
      </c>
      <c r="E557" s="20">
        <v>-9.3595898943021894E-4</v>
      </c>
    </row>
    <row r="558" spans="1:5" x14ac:dyDescent="0.2">
      <c r="A558" s="19">
        <v>14</v>
      </c>
      <c r="B558" s="19">
        <v>27</v>
      </c>
      <c r="C558" s="19" t="s">
        <v>112</v>
      </c>
      <c r="D558" s="20">
        <v>0.25319567322731018</v>
      </c>
      <c r="E558" s="20">
        <v>-8.004463161341846E-4</v>
      </c>
    </row>
    <row r="559" spans="1:5" x14ac:dyDescent="0.2">
      <c r="A559" s="19">
        <v>14</v>
      </c>
      <c r="B559" s="19">
        <v>28</v>
      </c>
      <c r="C559" s="19" t="s">
        <v>112</v>
      </c>
      <c r="D559" s="20">
        <v>0.25319540500640869</v>
      </c>
      <c r="E559" s="20">
        <v>-8.1904151011258364E-4</v>
      </c>
    </row>
    <row r="560" spans="1:5" x14ac:dyDescent="0.2">
      <c r="A560" s="19">
        <v>14</v>
      </c>
      <c r="B560" s="19">
        <v>29</v>
      </c>
      <c r="C560" s="19" t="s">
        <v>112</v>
      </c>
      <c r="D560" s="20">
        <v>0.2535112202167511</v>
      </c>
      <c r="E560" s="20">
        <v>-5.2155321463942528E-4</v>
      </c>
    </row>
    <row r="561" spans="1:5" x14ac:dyDescent="0.2">
      <c r="A561" s="19">
        <v>14</v>
      </c>
      <c r="B561" s="19">
        <v>30</v>
      </c>
      <c r="C561" s="19" t="s">
        <v>112</v>
      </c>
      <c r="D561" s="20">
        <v>0.25454965233802795</v>
      </c>
      <c r="E561" s="20">
        <v>4.9855199176818132E-4</v>
      </c>
    </row>
    <row r="562" spans="1:5" x14ac:dyDescent="0.2">
      <c r="A562" s="19">
        <v>14</v>
      </c>
      <c r="B562" s="19">
        <v>31</v>
      </c>
      <c r="C562" s="19" t="s">
        <v>112</v>
      </c>
      <c r="D562" s="20">
        <v>0.25600185990333557</v>
      </c>
      <c r="E562" s="20">
        <v>1.9324326422065496E-3</v>
      </c>
    </row>
    <row r="563" spans="1:5" x14ac:dyDescent="0.2">
      <c r="A563" s="19">
        <v>14</v>
      </c>
      <c r="B563" s="19">
        <v>32</v>
      </c>
      <c r="C563" s="19" t="s">
        <v>112</v>
      </c>
      <c r="D563" s="20">
        <v>0.25856319069862366</v>
      </c>
      <c r="E563" s="20">
        <v>4.4754366390407085E-3</v>
      </c>
    </row>
    <row r="564" spans="1:5" x14ac:dyDescent="0.2">
      <c r="A564" s="19">
        <v>14</v>
      </c>
      <c r="B564" s="19">
        <v>33</v>
      </c>
      <c r="C564" s="19" t="s">
        <v>112</v>
      </c>
      <c r="D564" s="20">
        <v>0.26346677541732788</v>
      </c>
      <c r="E564" s="20">
        <v>9.3606943264603615E-3</v>
      </c>
    </row>
    <row r="565" spans="1:5" x14ac:dyDescent="0.2">
      <c r="A565" s="19">
        <v>14</v>
      </c>
      <c r="B565" s="19">
        <v>34</v>
      </c>
      <c r="C565" s="19" t="s">
        <v>112</v>
      </c>
      <c r="D565" s="20">
        <v>0.27144673466682434</v>
      </c>
      <c r="E565" s="20">
        <v>1.7322326079010963E-2</v>
      </c>
    </row>
    <row r="566" spans="1:5" x14ac:dyDescent="0.2">
      <c r="A566" s="19">
        <v>14</v>
      </c>
      <c r="B566" s="19">
        <v>35</v>
      </c>
      <c r="C566" s="19" t="s">
        <v>112</v>
      </c>
      <c r="D566" s="20">
        <v>0.28430569171905518</v>
      </c>
      <c r="E566" s="20">
        <v>3.0162956565618515E-2</v>
      </c>
    </row>
    <row r="567" spans="1:5" x14ac:dyDescent="0.2">
      <c r="A567" s="19">
        <v>14</v>
      </c>
      <c r="B567" s="19">
        <v>36</v>
      </c>
      <c r="C567" s="19" t="s">
        <v>112</v>
      </c>
      <c r="D567" s="20">
        <v>0.30100390315055847</v>
      </c>
      <c r="E567" s="20">
        <v>4.6842839568853378E-2</v>
      </c>
    </row>
    <row r="568" spans="1:5" x14ac:dyDescent="0.2">
      <c r="A568" s="19">
        <v>14</v>
      </c>
      <c r="B568" s="19">
        <v>37</v>
      </c>
      <c r="C568" s="19" t="s">
        <v>112</v>
      </c>
      <c r="D568" s="20">
        <v>0.31995272636413574</v>
      </c>
      <c r="E568" s="20">
        <v>6.5773338079452515E-2</v>
      </c>
    </row>
    <row r="569" spans="1:5" x14ac:dyDescent="0.2">
      <c r="A569" s="19">
        <v>14</v>
      </c>
      <c r="B569" s="19">
        <v>38</v>
      </c>
      <c r="C569" s="19" t="s">
        <v>112</v>
      </c>
      <c r="D569" s="20">
        <v>0.33893442153930664</v>
      </c>
      <c r="E569" s="20">
        <v>8.473670482635498E-2</v>
      </c>
    </row>
    <row r="570" spans="1:5" x14ac:dyDescent="0.2">
      <c r="A570" s="19">
        <v>14</v>
      </c>
      <c r="B570" s="19">
        <v>39</v>
      </c>
      <c r="C570" s="19" t="s">
        <v>112</v>
      </c>
      <c r="D570" s="20">
        <v>0.35471448302268982</v>
      </c>
      <c r="E570" s="20">
        <v>0.10049843788146973</v>
      </c>
    </row>
    <row r="571" spans="1:5" x14ac:dyDescent="0.2">
      <c r="A571" s="19">
        <v>14</v>
      </c>
      <c r="B571" s="19">
        <v>40</v>
      </c>
      <c r="C571" s="19" t="s">
        <v>112</v>
      </c>
      <c r="D571" s="20">
        <v>0.3653501570224762</v>
      </c>
      <c r="E571" s="20">
        <v>0.11111579090356827</v>
      </c>
    </row>
    <row r="572" spans="1:5" x14ac:dyDescent="0.2">
      <c r="A572" s="19">
        <v>15</v>
      </c>
      <c r="B572" s="19">
        <v>1</v>
      </c>
      <c r="C572" s="19" t="s">
        <v>112</v>
      </c>
      <c r="D572" s="20">
        <v>0.24880175292491913</v>
      </c>
      <c r="E572" s="20">
        <v>1.8821615958586335E-3</v>
      </c>
    </row>
    <row r="573" spans="1:5" x14ac:dyDescent="0.2">
      <c r="A573" s="19">
        <v>15</v>
      </c>
      <c r="B573" s="19">
        <v>2</v>
      </c>
      <c r="C573" s="19" t="s">
        <v>112</v>
      </c>
      <c r="D573" s="20">
        <v>0.2489011138677597</v>
      </c>
      <c r="E573" s="20">
        <v>1.962549751624465E-3</v>
      </c>
    </row>
    <row r="574" spans="1:5" x14ac:dyDescent="0.2">
      <c r="A574" s="19">
        <v>15</v>
      </c>
      <c r="B574" s="19">
        <v>3</v>
      </c>
      <c r="C574" s="19" t="s">
        <v>112</v>
      </c>
      <c r="D574" s="20">
        <v>0.24822752177715302</v>
      </c>
      <c r="E574" s="20">
        <v>1.269984757527709E-3</v>
      </c>
    </row>
    <row r="575" spans="1:5" x14ac:dyDescent="0.2">
      <c r="A575" s="19">
        <v>15</v>
      </c>
      <c r="B575" s="19">
        <v>4</v>
      </c>
      <c r="C575" s="19" t="s">
        <v>112</v>
      </c>
      <c r="D575" s="20">
        <v>0.24798466265201569</v>
      </c>
      <c r="E575" s="20">
        <v>1.0081527289003134E-3</v>
      </c>
    </row>
    <row r="576" spans="1:5" x14ac:dyDescent="0.2">
      <c r="A576" s="19">
        <v>15</v>
      </c>
      <c r="B576" s="19">
        <v>5</v>
      </c>
      <c r="C576" s="19" t="s">
        <v>112</v>
      </c>
      <c r="D576" s="20">
        <v>0.24814829230308533</v>
      </c>
      <c r="E576" s="20">
        <v>1.1528095928952098E-3</v>
      </c>
    </row>
    <row r="577" spans="1:5" x14ac:dyDescent="0.2">
      <c r="A577" s="19">
        <v>15</v>
      </c>
      <c r="B577" s="19">
        <v>6</v>
      </c>
      <c r="C577" s="19" t="s">
        <v>112</v>
      </c>
      <c r="D577" s="20">
        <v>0.2478378564119339</v>
      </c>
      <c r="E577" s="20">
        <v>8.2340079825371504E-4</v>
      </c>
    </row>
    <row r="578" spans="1:5" x14ac:dyDescent="0.2">
      <c r="A578" s="19">
        <v>15</v>
      </c>
      <c r="B578" s="19">
        <v>7</v>
      </c>
      <c r="C578" s="19" t="s">
        <v>112</v>
      </c>
      <c r="D578" s="20">
        <v>0.24730969965457916</v>
      </c>
      <c r="E578" s="20">
        <v>2.762711956165731E-4</v>
      </c>
    </row>
    <row r="579" spans="1:5" x14ac:dyDescent="0.2">
      <c r="A579" s="19">
        <v>15</v>
      </c>
      <c r="B579" s="19">
        <v>8</v>
      </c>
      <c r="C579" s="19" t="s">
        <v>112</v>
      </c>
      <c r="D579" s="20">
        <v>0.24696828424930573</v>
      </c>
      <c r="E579" s="20">
        <v>-8.411705493927002E-5</v>
      </c>
    </row>
    <row r="580" spans="1:5" x14ac:dyDescent="0.2">
      <c r="A580" s="19">
        <v>15</v>
      </c>
      <c r="B580" s="19">
        <v>9</v>
      </c>
      <c r="C580" s="19" t="s">
        <v>112</v>
      </c>
      <c r="D580" s="20">
        <v>0.24688926339149475</v>
      </c>
      <c r="E580" s="20">
        <v>-1.8211075803264976E-4</v>
      </c>
    </row>
    <row r="581" spans="1:5" x14ac:dyDescent="0.2">
      <c r="A581" s="19">
        <v>15</v>
      </c>
      <c r="B581" s="19">
        <v>10</v>
      </c>
      <c r="C581" s="19" t="s">
        <v>112</v>
      </c>
      <c r="D581" s="20">
        <v>0.2465963214635849</v>
      </c>
      <c r="E581" s="20">
        <v>-4.9402553122490644E-4</v>
      </c>
    </row>
    <row r="582" spans="1:5" x14ac:dyDescent="0.2">
      <c r="A582" s="19">
        <v>15</v>
      </c>
      <c r="B582" s="19">
        <v>11</v>
      </c>
      <c r="C582" s="19" t="s">
        <v>112</v>
      </c>
      <c r="D582" s="20">
        <v>0.24679668247699738</v>
      </c>
      <c r="E582" s="20">
        <v>-3.1263736309483647E-4</v>
      </c>
    </row>
    <row r="583" spans="1:5" x14ac:dyDescent="0.2">
      <c r="A583" s="19">
        <v>15</v>
      </c>
      <c r="B583" s="19">
        <v>12</v>
      </c>
      <c r="C583" s="19" t="s">
        <v>112</v>
      </c>
      <c r="D583" s="20">
        <v>0.24707944691181183</v>
      </c>
      <c r="E583" s="20">
        <v>-4.884577720076777E-5</v>
      </c>
    </row>
    <row r="584" spans="1:5" x14ac:dyDescent="0.2">
      <c r="A584" s="19">
        <v>15</v>
      </c>
      <c r="B584" s="19">
        <v>13</v>
      </c>
      <c r="C584" s="19" t="s">
        <v>112</v>
      </c>
      <c r="D584" s="20">
        <v>0.24671325087547302</v>
      </c>
      <c r="E584" s="20">
        <v>-4.3401465518400073E-4</v>
      </c>
    </row>
    <row r="585" spans="1:5" x14ac:dyDescent="0.2">
      <c r="A585" s="19">
        <v>15</v>
      </c>
      <c r="B585" s="19">
        <v>14</v>
      </c>
      <c r="C585" s="19" t="s">
        <v>112</v>
      </c>
      <c r="D585" s="20">
        <v>0.24636353552341461</v>
      </c>
      <c r="E585" s="20">
        <v>-8.0270285252481699E-4</v>
      </c>
    </row>
    <row r="586" spans="1:5" x14ac:dyDescent="0.2">
      <c r="A586" s="19">
        <v>15</v>
      </c>
      <c r="B586" s="19">
        <v>15</v>
      </c>
      <c r="C586" s="19" t="s">
        <v>112</v>
      </c>
      <c r="D586" s="20">
        <v>0.24638071656227112</v>
      </c>
      <c r="E586" s="20">
        <v>-8.0449465895071626E-4</v>
      </c>
    </row>
    <row r="587" spans="1:5" x14ac:dyDescent="0.2">
      <c r="A587" s="19">
        <v>15</v>
      </c>
      <c r="B587" s="19">
        <v>16</v>
      </c>
      <c r="C587" s="19" t="s">
        <v>112</v>
      </c>
      <c r="D587" s="20">
        <v>0.24652533233165741</v>
      </c>
      <c r="E587" s="20">
        <v>-6.7885173484683037E-4</v>
      </c>
    </row>
    <row r="588" spans="1:5" x14ac:dyDescent="0.2">
      <c r="A588" s="19">
        <v>15</v>
      </c>
      <c r="B588" s="19">
        <v>17</v>
      </c>
      <c r="C588" s="19" t="s">
        <v>112</v>
      </c>
      <c r="D588" s="20">
        <v>0.24682271480560303</v>
      </c>
      <c r="E588" s="20">
        <v>-4.0044210618361831E-4</v>
      </c>
    </row>
    <row r="589" spans="1:5" x14ac:dyDescent="0.2">
      <c r="A589" s="19">
        <v>15</v>
      </c>
      <c r="B589" s="19">
        <v>18</v>
      </c>
      <c r="C589" s="19" t="s">
        <v>112</v>
      </c>
      <c r="D589" s="20">
        <v>0.24651509523391724</v>
      </c>
      <c r="E589" s="20">
        <v>-7.2703452315181494E-4</v>
      </c>
    </row>
    <row r="590" spans="1:5" x14ac:dyDescent="0.2">
      <c r="A590" s="19">
        <v>15</v>
      </c>
      <c r="B590" s="19">
        <v>19</v>
      </c>
      <c r="C590" s="19" t="s">
        <v>112</v>
      </c>
      <c r="D590" s="20">
        <v>0.24602620303630829</v>
      </c>
      <c r="E590" s="20">
        <v>-1.2348996242508292E-3</v>
      </c>
    </row>
    <row r="591" spans="1:5" x14ac:dyDescent="0.2">
      <c r="A591" s="19">
        <v>15</v>
      </c>
      <c r="B591" s="19">
        <v>20</v>
      </c>
      <c r="C591" s="19" t="s">
        <v>112</v>
      </c>
      <c r="D591" s="20">
        <v>0.24602986872196198</v>
      </c>
      <c r="E591" s="20">
        <v>-1.2502067256718874E-3</v>
      </c>
    </row>
    <row r="592" spans="1:5" x14ac:dyDescent="0.2">
      <c r="A592" s="19">
        <v>15</v>
      </c>
      <c r="B592" s="19">
        <v>21</v>
      </c>
      <c r="C592" s="19" t="s">
        <v>112</v>
      </c>
      <c r="D592" s="20">
        <v>0.24644589424133301</v>
      </c>
      <c r="E592" s="20">
        <v>-8.531540515832603E-4</v>
      </c>
    </row>
    <row r="593" spans="1:5" x14ac:dyDescent="0.2">
      <c r="A593" s="19">
        <v>15</v>
      </c>
      <c r="B593" s="19">
        <v>22</v>
      </c>
      <c r="C593" s="19" t="s">
        <v>112</v>
      </c>
      <c r="D593" s="20">
        <v>0.24646207690238953</v>
      </c>
      <c r="E593" s="20">
        <v>-8.5594423580914736E-4</v>
      </c>
    </row>
    <row r="594" spans="1:5" x14ac:dyDescent="0.2">
      <c r="A594" s="19">
        <v>15</v>
      </c>
      <c r="B594" s="19">
        <v>23</v>
      </c>
      <c r="C594" s="19" t="s">
        <v>112</v>
      </c>
      <c r="D594" s="20">
        <v>0.24633528292179108</v>
      </c>
      <c r="E594" s="20">
        <v>-1.0017111198976636E-3</v>
      </c>
    </row>
    <row r="595" spans="1:5" x14ac:dyDescent="0.2">
      <c r="A595" s="19">
        <v>15</v>
      </c>
      <c r="B595" s="19">
        <v>24</v>
      </c>
      <c r="C595" s="19" t="s">
        <v>112</v>
      </c>
      <c r="D595" s="20">
        <v>0.24648590385913849</v>
      </c>
      <c r="E595" s="20">
        <v>-8.7006296962499619E-4</v>
      </c>
    </row>
    <row r="596" spans="1:5" x14ac:dyDescent="0.2">
      <c r="A596" s="19">
        <v>15</v>
      </c>
      <c r="B596" s="19">
        <v>25</v>
      </c>
      <c r="C596" s="19" t="s">
        <v>112</v>
      </c>
      <c r="D596" s="20">
        <v>0.24714875221252441</v>
      </c>
      <c r="E596" s="20">
        <v>-2.2618747607339174E-4</v>
      </c>
    </row>
    <row r="597" spans="1:5" x14ac:dyDescent="0.2">
      <c r="A597" s="19">
        <v>15</v>
      </c>
      <c r="B597" s="19">
        <v>26</v>
      </c>
      <c r="C597" s="19" t="s">
        <v>112</v>
      </c>
      <c r="D597" s="20">
        <v>0.24800734221935272</v>
      </c>
      <c r="E597" s="20">
        <v>6.1342970002442598E-4</v>
      </c>
    </row>
    <row r="598" spans="1:5" x14ac:dyDescent="0.2">
      <c r="A598" s="19">
        <v>15</v>
      </c>
      <c r="B598" s="19">
        <v>27</v>
      </c>
      <c r="C598" s="19" t="s">
        <v>112</v>
      </c>
      <c r="D598" s="20">
        <v>0.24935966730117798</v>
      </c>
      <c r="E598" s="20">
        <v>1.9467818783596158E-3</v>
      </c>
    </row>
    <row r="599" spans="1:5" x14ac:dyDescent="0.2">
      <c r="A599" s="19">
        <v>15</v>
      </c>
      <c r="B599" s="19">
        <v>28</v>
      </c>
      <c r="C599" s="19" t="s">
        <v>112</v>
      </c>
      <c r="D599" s="20">
        <v>0.25160247087478638</v>
      </c>
      <c r="E599" s="20">
        <v>4.1706124320626259E-3</v>
      </c>
    </row>
    <row r="600" spans="1:5" x14ac:dyDescent="0.2">
      <c r="A600" s="19">
        <v>15</v>
      </c>
      <c r="B600" s="19">
        <v>29</v>
      </c>
      <c r="C600" s="19" t="s">
        <v>112</v>
      </c>
      <c r="D600" s="20">
        <v>0.25636383891105652</v>
      </c>
      <c r="E600" s="20">
        <v>8.913007564842701E-3</v>
      </c>
    </row>
    <row r="601" spans="1:5" x14ac:dyDescent="0.2">
      <c r="A601" s="19">
        <v>15</v>
      </c>
      <c r="B601" s="19">
        <v>30</v>
      </c>
      <c r="C601" s="19" t="s">
        <v>112</v>
      </c>
      <c r="D601" s="20">
        <v>0.26443243026733398</v>
      </c>
      <c r="E601" s="20">
        <v>1.6962626948952675E-2</v>
      </c>
    </row>
    <row r="602" spans="1:5" x14ac:dyDescent="0.2">
      <c r="A602" s="19">
        <v>15</v>
      </c>
      <c r="B602" s="19">
        <v>31</v>
      </c>
      <c r="C602" s="19" t="s">
        <v>112</v>
      </c>
      <c r="D602" s="20">
        <v>0.27666088938713074</v>
      </c>
      <c r="E602" s="20">
        <v>2.9172113165259361E-2</v>
      </c>
    </row>
    <row r="603" spans="1:5" x14ac:dyDescent="0.2">
      <c r="A603" s="19">
        <v>15</v>
      </c>
      <c r="B603" s="19">
        <v>32</v>
      </c>
      <c r="C603" s="19" t="s">
        <v>112</v>
      </c>
      <c r="D603" s="20">
        <v>0.29322564601898193</v>
      </c>
      <c r="E603" s="20">
        <v>4.5717895030975342E-2</v>
      </c>
    </row>
    <row r="604" spans="1:5" x14ac:dyDescent="0.2">
      <c r="A604" s="19">
        <v>15</v>
      </c>
      <c r="B604" s="19">
        <v>33</v>
      </c>
      <c r="C604" s="19" t="s">
        <v>112</v>
      </c>
      <c r="D604" s="20">
        <v>0.31289193034172058</v>
      </c>
      <c r="E604" s="20">
        <v>6.5365210175514221E-2</v>
      </c>
    </row>
    <row r="605" spans="1:5" x14ac:dyDescent="0.2">
      <c r="A605" s="19">
        <v>15</v>
      </c>
      <c r="B605" s="19">
        <v>34</v>
      </c>
      <c r="C605" s="19" t="s">
        <v>112</v>
      </c>
      <c r="D605" s="20">
        <v>0.33163818717002869</v>
      </c>
      <c r="E605" s="20">
        <v>8.4092490375041962E-2</v>
      </c>
    </row>
    <row r="606" spans="1:5" x14ac:dyDescent="0.2">
      <c r="A606" s="19">
        <v>15</v>
      </c>
      <c r="B606" s="19">
        <v>35</v>
      </c>
      <c r="C606" s="19" t="s">
        <v>112</v>
      </c>
      <c r="D606" s="20">
        <v>0.3470320999622345</v>
      </c>
      <c r="E606" s="20">
        <v>9.9467433989048004E-2</v>
      </c>
    </row>
    <row r="607" spans="1:5" x14ac:dyDescent="0.2">
      <c r="A607" s="19">
        <v>15</v>
      </c>
      <c r="B607" s="19">
        <v>36</v>
      </c>
      <c r="C607" s="19" t="s">
        <v>112</v>
      </c>
      <c r="D607" s="20">
        <v>0.35808536410331726</v>
      </c>
      <c r="E607" s="20">
        <v>0.1105017215013504</v>
      </c>
    </row>
    <row r="608" spans="1:5" x14ac:dyDescent="0.2">
      <c r="A608" s="19">
        <v>15</v>
      </c>
      <c r="B608" s="19">
        <v>37</v>
      </c>
      <c r="C608" s="19" t="s">
        <v>112</v>
      </c>
      <c r="D608" s="20">
        <v>0.36554592847824097</v>
      </c>
      <c r="E608" s="20">
        <v>0.11794331669807434</v>
      </c>
    </row>
    <row r="609" spans="1:5" x14ac:dyDescent="0.2">
      <c r="A609" s="19">
        <v>15</v>
      </c>
      <c r="B609" s="19">
        <v>38</v>
      </c>
      <c r="C609" s="19" t="s">
        <v>112</v>
      </c>
      <c r="D609" s="20">
        <v>0.36952957510948181</v>
      </c>
      <c r="E609" s="20">
        <v>0.12190798670053482</v>
      </c>
    </row>
    <row r="610" spans="1:5" x14ac:dyDescent="0.2">
      <c r="A610" s="19">
        <v>15</v>
      </c>
      <c r="B610" s="19">
        <v>39</v>
      </c>
      <c r="C610" s="19" t="s">
        <v>112</v>
      </c>
      <c r="D610" s="20">
        <v>0.37143188714981079</v>
      </c>
      <c r="E610" s="20">
        <v>0.12379132956266403</v>
      </c>
    </row>
    <row r="611" spans="1:5" x14ac:dyDescent="0.2">
      <c r="A611" s="19">
        <v>15</v>
      </c>
      <c r="B611" s="19">
        <v>40</v>
      </c>
      <c r="C611" s="19" t="s">
        <v>112</v>
      </c>
      <c r="D611" s="20">
        <v>0.37249466776847839</v>
      </c>
      <c r="E611" s="20">
        <v>0.12483513355255127</v>
      </c>
    </row>
    <row r="612" spans="1:5" x14ac:dyDescent="0.2">
      <c r="A612" s="19">
        <v>16</v>
      </c>
      <c r="B612" s="19">
        <v>1</v>
      </c>
      <c r="C612" s="19" t="s">
        <v>112</v>
      </c>
      <c r="D612" s="20">
        <v>0.2762923538684845</v>
      </c>
      <c r="E612" s="20">
        <v>-8.6325820302590728E-4</v>
      </c>
    </row>
    <row r="613" spans="1:5" x14ac:dyDescent="0.2">
      <c r="A613" s="19">
        <v>16</v>
      </c>
      <c r="B613" s="19">
        <v>2</v>
      </c>
      <c r="C613" s="19" t="s">
        <v>112</v>
      </c>
      <c r="D613" s="20">
        <v>0.2763519287109375</v>
      </c>
      <c r="E613" s="20">
        <v>-8.2130596274510026E-4</v>
      </c>
    </row>
    <row r="614" spans="1:5" x14ac:dyDescent="0.2">
      <c r="A614" s="19">
        <v>16</v>
      </c>
      <c r="B614" s="19">
        <v>3</v>
      </c>
      <c r="C614" s="19" t="s">
        <v>112</v>
      </c>
      <c r="D614" s="20">
        <v>0.27708089351654053</v>
      </c>
      <c r="E614" s="20">
        <v>-1.0996371565852314E-4</v>
      </c>
    </row>
    <row r="615" spans="1:5" x14ac:dyDescent="0.2">
      <c r="A615" s="19">
        <v>16</v>
      </c>
      <c r="B615" s="19">
        <v>4</v>
      </c>
      <c r="C615" s="19" t="s">
        <v>112</v>
      </c>
      <c r="D615" s="20">
        <v>0.2777252197265625</v>
      </c>
      <c r="E615" s="20">
        <v>5.1673990674316883E-4</v>
      </c>
    </row>
    <row r="616" spans="1:5" x14ac:dyDescent="0.2">
      <c r="A616" s="19">
        <v>16</v>
      </c>
      <c r="B616" s="19">
        <v>5</v>
      </c>
      <c r="C616" s="19" t="s">
        <v>112</v>
      </c>
      <c r="D616" s="20">
        <v>0.27813789248466492</v>
      </c>
      <c r="E616" s="20">
        <v>9.1179012088105083E-4</v>
      </c>
    </row>
    <row r="617" spans="1:5" x14ac:dyDescent="0.2">
      <c r="A617" s="19">
        <v>16</v>
      </c>
      <c r="B617" s="19">
        <v>6</v>
      </c>
      <c r="C617" s="19" t="s">
        <v>112</v>
      </c>
      <c r="D617" s="20">
        <v>0.27786198258399963</v>
      </c>
      <c r="E617" s="20">
        <v>6.1825761804357171E-4</v>
      </c>
    </row>
    <row r="618" spans="1:5" x14ac:dyDescent="0.2">
      <c r="A618" s="19">
        <v>16</v>
      </c>
      <c r="B618" s="19">
        <v>7</v>
      </c>
      <c r="C618" s="19" t="s">
        <v>112</v>
      </c>
      <c r="D618" s="20">
        <v>0.2779405415058136</v>
      </c>
      <c r="E618" s="20">
        <v>6.7919399589300156E-4</v>
      </c>
    </row>
    <row r="619" spans="1:5" x14ac:dyDescent="0.2">
      <c r="A619" s="19">
        <v>16</v>
      </c>
      <c r="B619" s="19">
        <v>8</v>
      </c>
      <c r="C619" s="19" t="s">
        <v>112</v>
      </c>
      <c r="D619" s="20">
        <v>0.2781655490398407</v>
      </c>
      <c r="E619" s="20">
        <v>8.8657892774790525E-4</v>
      </c>
    </row>
    <row r="620" spans="1:5" x14ac:dyDescent="0.2">
      <c r="A620" s="19">
        <v>16</v>
      </c>
      <c r="B620" s="19">
        <v>9</v>
      </c>
      <c r="C620" s="19" t="s">
        <v>112</v>
      </c>
      <c r="D620" s="20">
        <v>0.27769678831100464</v>
      </c>
      <c r="E620" s="20">
        <v>4.0019562584348023E-4</v>
      </c>
    </row>
    <row r="621" spans="1:5" x14ac:dyDescent="0.2">
      <c r="A621" s="19">
        <v>16</v>
      </c>
      <c r="B621" s="19">
        <v>10</v>
      </c>
      <c r="C621" s="19" t="s">
        <v>112</v>
      </c>
      <c r="D621" s="20">
        <v>0.27747666835784912</v>
      </c>
      <c r="E621" s="20">
        <v>1.624530996195972E-4</v>
      </c>
    </row>
    <row r="622" spans="1:5" x14ac:dyDescent="0.2">
      <c r="A622" s="19">
        <v>16</v>
      </c>
      <c r="B622" s="19">
        <v>11</v>
      </c>
      <c r="C622" s="19" t="s">
        <v>112</v>
      </c>
      <c r="D622" s="20">
        <v>0.27792045474052429</v>
      </c>
      <c r="E622" s="20">
        <v>5.8861688012257218E-4</v>
      </c>
    </row>
    <row r="623" spans="1:5" x14ac:dyDescent="0.2">
      <c r="A623" s="19">
        <v>16</v>
      </c>
      <c r="B623" s="19">
        <v>12</v>
      </c>
      <c r="C623" s="19" t="s">
        <v>112</v>
      </c>
      <c r="D623" s="20">
        <v>0.27781522274017334</v>
      </c>
      <c r="E623" s="20">
        <v>4.6576233580708504E-4</v>
      </c>
    </row>
    <row r="624" spans="1:5" x14ac:dyDescent="0.2">
      <c r="A624" s="19">
        <v>16</v>
      </c>
      <c r="B624" s="19">
        <v>13</v>
      </c>
      <c r="C624" s="19" t="s">
        <v>112</v>
      </c>
      <c r="D624" s="20">
        <v>0.27744430303573608</v>
      </c>
      <c r="E624" s="20">
        <v>7.7220051025506109E-5</v>
      </c>
    </row>
    <row r="625" spans="1:5" x14ac:dyDescent="0.2">
      <c r="A625" s="19">
        <v>16</v>
      </c>
      <c r="B625" s="19">
        <v>14</v>
      </c>
      <c r="C625" s="19" t="s">
        <v>112</v>
      </c>
      <c r="D625" s="20">
        <v>0.27738189697265625</v>
      </c>
      <c r="E625" s="20">
        <v>-2.8085898975405144E-6</v>
      </c>
    </row>
    <row r="626" spans="1:5" x14ac:dyDescent="0.2">
      <c r="A626" s="19">
        <v>16</v>
      </c>
      <c r="B626" s="19">
        <v>15</v>
      </c>
      <c r="C626" s="19" t="s">
        <v>112</v>
      </c>
      <c r="D626" s="20">
        <v>0.27733352780342102</v>
      </c>
      <c r="E626" s="20">
        <v>-6.8800334702245891E-5</v>
      </c>
    </row>
    <row r="627" spans="1:5" x14ac:dyDescent="0.2">
      <c r="A627" s="19">
        <v>16</v>
      </c>
      <c r="B627" s="19">
        <v>16</v>
      </c>
      <c r="C627" s="19" t="s">
        <v>112</v>
      </c>
      <c r="D627" s="20">
        <v>0.27719658613204956</v>
      </c>
      <c r="E627" s="20">
        <v>-2.2336457914207131E-4</v>
      </c>
    </row>
    <row r="628" spans="1:5" x14ac:dyDescent="0.2">
      <c r="A628" s="19">
        <v>16</v>
      </c>
      <c r="B628" s="19">
        <v>17</v>
      </c>
      <c r="C628" s="19" t="s">
        <v>112</v>
      </c>
      <c r="D628" s="20">
        <v>0.27705669403076172</v>
      </c>
      <c r="E628" s="20">
        <v>-3.8087926805019379E-4</v>
      </c>
    </row>
    <row r="629" spans="1:5" x14ac:dyDescent="0.2">
      <c r="A629" s="19">
        <v>16</v>
      </c>
      <c r="B629" s="19">
        <v>18</v>
      </c>
      <c r="C629" s="19" t="s">
        <v>112</v>
      </c>
      <c r="D629" s="20">
        <v>0.2770656943321228</v>
      </c>
      <c r="E629" s="20">
        <v>-3.8950153975747526E-4</v>
      </c>
    </row>
    <row r="630" spans="1:5" x14ac:dyDescent="0.2">
      <c r="A630" s="19">
        <v>16</v>
      </c>
      <c r="B630" s="19">
        <v>19</v>
      </c>
      <c r="C630" s="19" t="s">
        <v>112</v>
      </c>
      <c r="D630" s="20">
        <v>0.27700427174568176</v>
      </c>
      <c r="E630" s="20">
        <v>-4.6854669926688075E-4</v>
      </c>
    </row>
    <row r="631" spans="1:5" x14ac:dyDescent="0.2">
      <c r="A631" s="19">
        <v>16</v>
      </c>
      <c r="B631" s="19">
        <v>20</v>
      </c>
      <c r="C631" s="19" t="s">
        <v>112</v>
      </c>
      <c r="D631" s="20">
        <v>0.27639666199684143</v>
      </c>
      <c r="E631" s="20">
        <v>-1.0937789920717478E-3</v>
      </c>
    </row>
    <row r="632" spans="1:5" x14ac:dyDescent="0.2">
      <c r="A632" s="19">
        <v>16</v>
      </c>
      <c r="B632" s="19">
        <v>21</v>
      </c>
      <c r="C632" s="19" t="s">
        <v>112</v>
      </c>
      <c r="D632" s="20">
        <v>0.27619323134422302</v>
      </c>
      <c r="E632" s="20">
        <v>-1.3148322468623519E-3</v>
      </c>
    </row>
    <row r="633" spans="1:5" x14ac:dyDescent="0.2">
      <c r="A633" s="19">
        <v>16</v>
      </c>
      <c r="B633" s="19">
        <v>22</v>
      </c>
      <c r="C633" s="19" t="s">
        <v>112</v>
      </c>
      <c r="D633" s="20">
        <v>0.27646714448928833</v>
      </c>
      <c r="E633" s="20">
        <v>-1.0585417039692402E-3</v>
      </c>
    </row>
    <row r="634" spans="1:5" x14ac:dyDescent="0.2">
      <c r="A634" s="19">
        <v>16</v>
      </c>
      <c r="B634" s="19">
        <v>23</v>
      </c>
      <c r="C634" s="19" t="s">
        <v>112</v>
      </c>
      <c r="D634" s="20">
        <v>0.27669179439544678</v>
      </c>
      <c r="E634" s="20">
        <v>-8.5151434177532792E-4</v>
      </c>
    </row>
    <row r="635" spans="1:5" x14ac:dyDescent="0.2">
      <c r="A635" s="19">
        <v>16</v>
      </c>
      <c r="B635" s="19">
        <v>24</v>
      </c>
      <c r="C635" s="19" t="s">
        <v>112</v>
      </c>
      <c r="D635" s="20">
        <v>0.27659186720848083</v>
      </c>
      <c r="E635" s="20">
        <v>-9.6906413091346622E-4</v>
      </c>
    </row>
    <row r="636" spans="1:5" x14ac:dyDescent="0.2">
      <c r="A636" s="19">
        <v>16</v>
      </c>
      <c r="B636" s="19">
        <v>25</v>
      </c>
      <c r="C636" s="19" t="s">
        <v>112</v>
      </c>
      <c r="D636" s="20">
        <v>0.27630680799484253</v>
      </c>
      <c r="E636" s="20">
        <v>-1.2717458885163069E-3</v>
      </c>
    </row>
    <row r="637" spans="1:5" x14ac:dyDescent="0.2">
      <c r="A637" s="19">
        <v>16</v>
      </c>
      <c r="B637" s="19">
        <v>26</v>
      </c>
      <c r="C637" s="19" t="s">
        <v>112</v>
      </c>
      <c r="D637" s="20">
        <v>0.27640733122825623</v>
      </c>
      <c r="E637" s="20">
        <v>-1.1888452572748065E-3</v>
      </c>
    </row>
    <row r="638" spans="1:5" x14ac:dyDescent="0.2">
      <c r="A638" s="19">
        <v>16</v>
      </c>
      <c r="B638" s="19">
        <v>27</v>
      </c>
      <c r="C638" s="19" t="s">
        <v>112</v>
      </c>
      <c r="D638" s="20">
        <v>0.27668538689613342</v>
      </c>
      <c r="E638" s="20">
        <v>-9.2841213336214423E-4</v>
      </c>
    </row>
    <row r="639" spans="1:5" x14ac:dyDescent="0.2">
      <c r="A639" s="19">
        <v>16</v>
      </c>
      <c r="B639" s="19">
        <v>28</v>
      </c>
      <c r="C639" s="19" t="s">
        <v>112</v>
      </c>
      <c r="D639" s="20">
        <v>0.27712118625640869</v>
      </c>
      <c r="E639" s="20">
        <v>-5.1023537525907159E-4</v>
      </c>
    </row>
    <row r="640" spans="1:5" x14ac:dyDescent="0.2">
      <c r="A640" s="19">
        <v>16</v>
      </c>
      <c r="B640" s="19">
        <v>29</v>
      </c>
      <c r="C640" s="19" t="s">
        <v>112</v>
      </c>
      <c r="D640" s="20">
        <v>0.27685663104057312</v>
      </c>
      <c r="E640" s="20">
        <v>-7.9241313505917788E-4</v>
      </c>
    </row>
    <row r="641" spans="1:5" x14ac:dyDescent="0.2">
      <c r="A641" s="19">
        <v>16</v>
      </c>
      <c r="B641" s="19">
        <v>30</v>
      </c>
      <c r="C641" s="19" t="s">
        <v>112</v>
      </c>
      <c r="D641" s="20">
        <v>0.27665430307388306</v>
      </c>
      <c r="E641" s="20">
        <v>-1.0123637039214373E-3</v>
      </c>
    </row>
    <row r="642" spans="1:5" x14ac:dyDescent="0.2">
      <c r="A642" s="19">
        <v>16</v>
      </c>
      <c r="B642" s="19">
        <v>31</v>
      </c>
      <c r="C642" s="19" t="s">
        <v>112</v>
      </c>
      <c r="D642" s="20">
        <v>0.27662041783332825</v>
      </c>
      <c r="E642" s="20">
        <v>-1.0638715466484427E-3</v>
      </c>
    </row>
    <row r="643" spans="1:5" x14ac:dyDescent="0.2">
      <c r="A643" s="19">
        <v>16</v>
      </c>
      <c r="B643" s="19">
        <v>32</v>
      </c>
      <c r="C643" s="19" t="s">
        <v>112</v>
      </c>
      <c r="D643" s="20">
        <v>0.27724456787109375</v>
      </c>
      <c r="E643" s="20">
        <v>-4.5734405284747481E-4</v>
      </c>
    </row>
    <row r="644" spans="1:5" x14ac:dyDescent="0.2">
      <c r="A644" s="19">
        <v>16</v>
      </c>
      <c r="B644" s="19">
        <v>33</v>
      </c>
      <c r="C644" s="19" t="s">
        <v>112</v>
      </c>
      <c r="D644" s="20">
        <v>0.27852088212966919</v>
      </c>
      <c r="E644" s="20">
        <v>8.0134766176342964E-4</v>
      </c>
    </row>
    <row r="645" spans="1:5" x14ac:dyDescent="0.2">
      <c r="A645" s="19">
        <v>16</v>
      </c>
      <c r="B645" s="19">
        <v>34</v>
      </c>
      <c r="C645" s="19" t="s">
        <v>112</v>
      </c>
      <c r="D645" s="20">
        <v>0.28035762906074524</v>
      </c>
      <c r="E645" s="20">
        <v>2.6204718742519617E-3</v>
      </c>
    </row>
    <row r="646" spans="1:5" x14ac:dyDescent="0.2">
      <c r="A646" s="19">
        <v>16</v>
      </c>
      <c r="B646" s="19">
        <v>35</v>
      </c>
      <c r="C646" s="19" t="s">
        <v>112</v>
      </c>
      <c r="D646" s="20">
        <v>0.28318297863006592</v>
      </c>
      <c r="E646" s="20">
        <v>5.42819919064641E-3</v>
      </c>
    </row>
    <row r="647" spans="1:5" x14ac:dyDescent="0.2">
      <c r="A647" s="19">
        <v>16</v>
      </c>
      <c r="B647" s="19">
        <v>36</v>
      </c>
      <c r="C647" s="19" t="s">
        <v>112</v>
      </c>
      <c r="D647" s="20">
        <v>0.28967270255088806</v>
      </c>
      <c r="E647" s="20">
        <v>1.1900300160050392E-2</v>
      </c>
    </row>
    <row r="648" spans="1:5" x14ac:dyDescent="0.2">
      <c r="A648" s="19">
        <v>16</v>
      </c>
      <c r="B648" s="19">
        <v>37</v>
      </c>
      <c r="C648" s="19" t="s">
        <v>112</v>
      </c>
      <c r="D648" s="20">
        <v>0.29935109615325928</v>
      </c>
      <c r="E648" s="20">
        <v>2.1561071276664734E-2</v>
      </c>
    </row>
    <row r="649" spans="1:5" x14ac:dyDescent="0.2">
      <c r="A649" s="19">
        <v>16</v>
      </c>
      <c r="B649" s="19">
        <v>38</v>
      </c>
      <c r="C649" s="19" t="s">
        <v>112</v>
      </c>
      <c r="D649" s="20">
        <v>0.31348970532417297</v>
      </c>
      <c r="E649" s="20">
        <v>3.5682056099176407E-2</v>
      </c>
    </row>
    <row r="650" spans="1:5" x14ac:dyDescent="0.2">
      <c r="A650" s="19">
        <v>16</v>
      </c>
      <c r="B650" s="19">
        <v>39</v>
      </c>
      <c r="C650" s="19" t="s">
        <v>112</v>
      </c>
      <c r="D650" s="20">
        <v>0.33226031064987183</v>
      </c>
      <c r="E650" s="20">
        <v>5.4435040801763535E-2</v>
      </c>
    </row>
    <row r="651" spans="1:5" x14ac:dyDescent="0.2">
      <c r="A651" s="19">
        <v>16</v>
      </c>
      <c r="B651" s="19">
        <v>40</v>
      </c>
      <c r="C651" s="19" t="s">
        <v>112</v>
      </c>
      <c r="D651" s="20">
        <v>0.34904840588569641</v>
      </c>
      <c r="E651" s="20">
        <v>7.1205511689186096E-2</v>
      </c>
    </row>
    <row r="652" spans="1:5" x14ac:dyDescent="0.2">
      <c r="A652" s="19">
        <v>17</v>
      </c>
      <c r="B652" s="19">
        <v>1</v>
      </c>
      <c r="C652" s="19" t="s">
        <v>112</v>
      </c>
      <c r="D652" s="20">
        <v>0.25052562355995178</v>
      </c>
      <c r="E652" s="20">
        <v>1.9181137904524803E-3</v>
      </c>
    </row>
    <row r="653" spans="1:5" x14ac:dyDescent="0.2">
      <c r="A653" s="19">
        <v>17</v>
      </c>
      <c r="B653" s="19">
        <v>2</v>
      </c>
      <c r="C653" s="19" t="s">
        <v>112</v>
      </c>
      <c r="D653" s="20">
        <v>0.25043904781341553</v>
      </c>
      <c r="E653" s="20">
        <v>1.8554603448137641E-3</v>
      </c>
    </row>
    <row r="654" spans="1:5" x14ac:dyDescent="0.2">
      <c r="A654" s="19">
        <v>17</v>
      </c>
      <c r="B654" s="19">
        <v>3</v>
      </c>
      <c r="C654" s="19" t="s">
        <v>112</v>
      </c>
      <c r="D654" s="20">
        <v>0.24976371228694916</v>
      </c>
      <c r="E654" s="20">
        <v>1.2040471192449331E-3</v>
      </c>
    </row>
    <row r="655" spans="1:5" x14ac:dyDescent="0.2">
      <c r="A655" s="19">
        <v>17</v>
      </c>
      <c r="B655" s="19">
        <v>4</v>
      </c>
      <c r="C655" s="19" t="s">
        <v>112</v>
      </c>
      <c r="D655" s="20">
        <v>0.24963434040546417</v>
      </c>
      <c r="E655" s="20">
        <v>1.0985975386574864E-3</v>
      </c>
    </row>
    <row r="656" spans="1:5" x14ac:dyDescent="0.2">
      <c r="A656" s="19">
        <v>17</v>
      </c>
      <c r="B656" s="19">
        <v>5</v>
      </c>
      <c r="C656" s="19" t="s">
        <v>112</v>
      </c>
      <c r="D656" s="20">
        <v>0.24968044459819794</v>
      </c>
      <c r="E656" s="20">
        <v>1.1686240322887897E-3</v>
      </c>
    </row>
    <row r="657" spans="1:5" x14ac:dyDescent="0.2">
      <c r="A657" s="19">
        <v>17</v>
      </c>
      <c r="B657" s="19">
        <v>6</v>
      </c>
      <c r="C657" s="19" t="s">
        <v>112</v>
      </c>
      <c r="D657" s="20">
        <v>0.24933300912380219</v>
      </c>
      <c r="E657" s="20">
        <v>8.4511080058291554E-4</v>
      </c>
    </row>
    <row r="658" spans="1:5" x14ac:dyDescent="0.2">
      <c r="A658" s="19">
        <v>17</v>
      </c>
      <c r="B658" s="19">
        <v>7</v>
      </c>
      <c r="C658" s="19" t="s">
        <v>112</v>
      </c>
      <c r="D658" s="20">
        <v>0.24863319098949432</v>
      </c>
      <c r="E658" s="20">
        <v>1.6921498172450811E-4</v>
      </c>
    </row>
    <row r="659" spans="1:5" x14ac:dyDescent="0.2">
      <c r="A659" s="19">
        <v>17</v>
      </c>
      <c r="B659" s="19">
        <v>8</v>
      </c>
      <c r="C659" s="19" t="s">
        <v>112</v>
      </c>
      <c r="D659" s="20">
        <v>0.24832592904567719</v>
      </c>
      <c r="E659" s="20">
        <v>-1.141246611950919E-4</v>
      </c>
    </row>
    <row r="660" spans="1:5" x14ac:dyDescent="0.2">
      <c r="A660" s="19">
        <v>17</v>
      </c>
      <c r="B660" s="19">
        <v>9</v>
      </c>
      <c r="C660" s="19" t="s">
        <v>112</v>
      </c>
      <c r="D660" s="20">
        <v>0.24816632270812988</v>
      </c>
      <c r="E660" s="20">
        <v>-2.4980868329294026E-4</v>
      </c>
    </row>
    <row r="661" spans="1:5" x14ac:dyDescent="0.2">
      <c r="A661" s="19">
        <v>17</v>
      </c>
      <c r="B661" s="19">
        <v>10</v>
      </c>
      <c r="C661" s="19" t="s">
        <v>112</v>
      </c>
      <c r="D661" s="20">
        <v>0.24796046316623688</v>
      </c>
      <c r="E661" s="20">
        <v>-4.3174595339223742E-4</v>
      </c>
    </row>
    <row r="662" spans="1:5" x14ac:dyDescent="0.2">
      <c r="A662" s="19">
        <v>17</v>
      </c>
      <c r="B662" s="19">
        <v>11</v>
      </c>
      <c r="C662" s="19" t="s">
        <v>112</v>
      </c>
      <c r="D662" s="20">
        <v>0.24782326817512512</v>
      </c>
      <c r="E662" s="20">
        <v>-5.4501864360645413E-4</v>
      </c>
    </row>
    <row r="663" spans="1:5" x14ac:dyDescent="0.2">
      <c r="A663" s="19">
        <v>17</v>
      </c>
      <c r="B663" s="19">
        <v>12</v>
      </c>
      <c r="C663" s="19" t="s">
        <v>112</v>
      </c>
      <c r="D663" s="20">
        <v>0.2477341890335083</v>
      </c>
      <c r="E663" s="20">
        <v>-6.1017548432573676E-4</v>
      </c>
    </row>
    <row r="664" spans="1:5" x14ac:dyDescent="0.2">
      <c r="A664" s="19">
        <v>17</v>
      </c>
      <c r="B664" s="19">
        <v>13</v>
      </c>
      <c r="C664" s="19" t="s">
        <v>112</v>
      </c>
      <c r="D664" s="20">
        <v>0.24759452044963837</v>
      </c>
      <c r="E664" s="20">
        <v>-7.2592176729813218E-4</v>
      </c>
    </row>
    <row r="665" spans="1:5" x14ac:dyDescent="0.2">
      <c r="A665" s="19">
        <v>17</v>
      </c>
      <c r="B665" s="19">
        <v>14</v>
      </c>
      <c r="C665" s="19" t="s">
        <v>112</v>
      </c>
      <c r="D665" s="20">
        <v>0.24791373312473297</v>
      </c>
      <c r="E665" s="20">
        <v>-3.8278679130598903E-4</v>
      </c>
    </row>
    <row r="666" spans="1:5" x14ac:dyDescent="0.2">
      <c r="A666" s="19">
        <v>17</v>
      </c>
      <c r="B666" s="19">
        <v>15</v>
      </c>
      <c r="C666" s="19" t="s">
        <v>112</v>
      </c>
      <c r="D666" s="20">
        <v>0.24776491522789001</v>
      </c>
      <c r="E666" s="20">
        <v>-5.0768238725140691E-4</v>
      </c>
    </row>
    <row r="667" spans="1:5" x14ac:dyDescent="0.2">
      <c r="A667" s="19">
        <v>17</v>
      </c>
      <c r="B667" s="19">
        <v>16</v>
      </c>
      <c r="C667" s="19" t="s">
        <v>112</v>
      </c>
      <c r="D667" s="20">
        <v>0.2477031797170639</v>
      </c>
      <c r="E667" s="20">
        <v>-5.4549559717997909E-4</v>
      </c>
    </row>
    <row r="668" spans="1:5" x14ac:dyDescent="0.2">
      <c r="A668" s="19">
        <v>17</v>
      </c>
      <c r="B668" s="19">
        <v>17</v>
      </c>
      <c r="C668" s="19" t="s">
        <v>112</v>
      </c>
      <c r="D668" s="20">
        <v>0.24808911979198456</v>
      </c>
      <c r="E668" s="20">
        <v>-1.356332068098709E-4</v>
      </c>
    </row>
    <row r="669" spans="1:5" x14ac:dyDescent="0.2">
      <c r="A669" s="19">
        <v>17</v>
      </c>
      <c r="B669" s="19">
        <v>18</v>
      </c>
      <c r="C669" s="19" t="s">
        <v>112</v>
      </c>
      <c r="D669" s="20">
        <v>0.24782468378543854</v>
      </c>
      <c r="E669" s="20">
        <v>-3.7614692701026797E-4</v>
      </c>
    </row>
    <row r="670" spans="1:5" x14ac:dyDescent="0.2">
      <c r="A670" s="19">
        <v>17</v>
      </c>
      <c r="B670" s="19">
        <v>19</v>
      </c>
      <c r="C670" s="19" t="s">
        <v>112</v>
      </c>
      <c r="D670" s="20">
        <v>0.2473161518573761</v>
      </c>
      <c r="E670" s="20">
        <v>-8.6075655417516828E-4</v>
      </c>
    </row>
    <row r="671" spans="1:5" x14ac:dyDescent="0.2">
      <c r="A671" s="19">
        <v>17</v>
      </c>
      <c r="B671" s="19">
        <v>20</v>
      </c>
      <c r="C671" s="19" t="s">
        <v>112</v>
      </c>
      <c r="D671" s="20">
        <v>0.24724455177783966</v>
      </c>
      <c r="E671" s="20">
        <v>-9.084343328140676E-4</v>
      </c>
    </row>
    <row r="672" spans="1:5" x14ac:dyDescent="0.2">
      <c r="A672" s="19">
        <v>17</v>
      </c>
      <c r="B672" s="19">
        <v>21</v>
      </c>
      <c r="C672" s="19" t="s">
        <v>112</v>
      </c>
      <c r="D672" s="20">
        <v>0.24767431616783142</v>
      </c>
      <c r="E672" s="20">
        <v>-4.5474764192476869E-4</v>
      </c>
    </row>
    <row r="673" spans="1:5" x14ac:dyDescent="0.2">
      <c r="A673" s="19">
        <v>17</v>
      </c>
      <c r="B673" s="19">
        <v>22</v>
      </c>
      <c r="C673" s="19" t="s">
        <v>112</v>
      </c>
      <c r="D673" s="20">
        <v>0.24800625443458557</v>
      </c>
      <c r="E673" s="20">
        <v>-9.888706699712202E-5</v>
      </c>
    </row>
    <row r="674" spans="1:5" x14ac:dyDescent="0.2">
      <c r="A674" s="19">
        <v>17</v>
      </c>
      <c r="B674" s="19">
        <v>23</v>
      </c>
      <c r="C674" s="19" t="s">
        <v>112</v>
      </c>
      <c r="D674" s="20">
        <v>0.24805355072021484</v>
      </c>
      <c r="E674" s="20">
        <v>-2.76684822893003E-5</v>
      </c>
    </row>
    <row r="675" spans="1:5" x14ac:dyDescent="0.2">
      <c r="A675" s="19">
        <v>17</v>
      </c>
      <c r="B675" s="19">
        <v>24</v>
      </c>
      <c r="C675" s="19" t="s">
        <v>112</v>
      </c>
      <c r="D675" s="20">
        <v>0.24783162772655487</v>
      </c>
      <c r="E675" s="20">
        <v>-2.2566918050870299E-4</v>
      </c>
    </row>
    <row r="676" spans="1:5" x14ac:dyDescent="0.2">
      <c r="A676" s="19">
        <v>17</v>
      </c>
      <c r="B676" s="19">
        <v>25</v>
      </c>
      <c r="C676" s="19" t="s">
        <v>112</v>
      </c>
      <c r="D676" s="20">
        <v>0.24779267609119415</v>
      </c>
      <c r="E676" s="20">
        <v>-2.406985149718821E-4</v>
      </c>
    </row>
    <row r="677" spans="1:5" x14ac:dyDescent="0.2">
      <c r="A677" s="19">
        <v>17</v>
      </c>
      <c r="B677" s="19">
        <v>26</v>
      </c>
      <c r="C677" s="19" t="s">
        <v>112</v>
      </c>
      <c r="D677" s="20">
        <v>0.24800798296928406</v>
      </c>
      <c r="E677" s="20">
        <v>-1.4693315506519866E-6</v>
      </c>
    </row>
    <row r="678" spans="1:5" x14ac:dyDescent="0.2">
      <c r="A678" s="19">
        <v>17</v>
      </c>
      <c r="B678" s="19">
        <v>27</v>
      </c>
      <c r="C678" s="19" t="s">
        <v>112</v>
      </c>
      <c r="D678" s="20">
        <v>0.24820151925086975</v>
      </c>
      <c r="E678" s="20">
        <v>2.1598924649879336E-4</v>
      </c>
    </row>
    <row r="679" spans="1:5" x14ac:dyDescent="0.2">
      <c r="A679" s="19">
        <v>17</v>
      </c>
      <c r="B679" s="19">
        <v>28</v>
      </c>
      <c r="C679" s="19" t="s">
        <v>112</v>
      </c>
      <c r="D679" s="20">
        <v>0.24800564348697662</v>
      </c>
      <c r="E679" s="20">
        <v>4.4035787141183391E-5</v>
      </c>
    </row>
    <row r="680" spans="1:5" x14ac:dyDescent="0.2">
      <c r="A680" s="19">
        <v>17</v>
      </c>
      <c r="B680" s="19">
        <v>29</v>
      </c>
      <c r="C680" s="19" t="s">
        <v>112</v>
      </c>
      <c r="D680" s="20">
        <v>0.24785709381103516</v>
      </c>
      <c r="E680" s="20">
        <v>-8.0591591540724039E-5</v>
      </c>
    </row>
    <row r="681" spans="1:5" x14ac:dyDescent="0.2">
      <c r="A681" s="19">
        <v>17</v>
      </c>
      <c r="B681" s="19">
        <v>30</v>
      </c>
      <c r="C681" s="19" t="s">
        <v>112</v>
      </c>
      <c r="D681" s="20">
        <v>0.24789965152740479</v>
      </c>
      <c r="E681" s="20">
        <v>-1.4111572454567067E-5</v>
      </c>
    </row>
    <row r="682" spans="1:5" x14ac:dyDescent="0.2">
      <c r="A682" s="19">
        <v>17</v>
      </c>
      <c r="B682" s="19">
        <v>31</v>
      </c>
      <c r="C682" s="19" t="s">
        <v>112</v>
      </c>
      <c r="D682" s="20">
        <v>0.2479700893163681</v>
      </c>
      <c r="E682" s="20">
        <v>8.0248515587300062E-5</v>
      </c>
    </row>
    <row r="683" spans="1:5" x14ac:dyDescent="0.2">
      <c r="A683" s="19">
        <v>17</v>
      </c>
      <c r="B683" s="19">
        <v>32</v>
      </c>
      <c r="C683" s="19" t="s">
        <v>112</v>
      </c>
      <c r="D683" s="20">
        <v>0.24805623292922974</v>
      </c>
      <c r="E683" s="20">
        <v>1.9031442934647202E-4</v>
      </c>
    </row>
    <row r="684" spans="1:5" x14ac:dyDescent="0.2">
      <c r="A684" s="19">
        <v>17</v>
      </c>
      <c r="B684" s="19">
        <v>33</v>
      </c>
      <c r="C684" s="19" t="s">
        <v>112</v>
      </c>
      <c r="D684" s="20">
        <v>0.24844023585319519</v>
      </c>
      <c r="E684" s="20">
        <v>5.9823965420946479E-4</v>
      </c>
    </row>
    <row r="685" spans="1:5" x14ac:dyDescent="0.2">
      <c r="A685" s="19">
        <v>17</v>
      </c>
      <c r="B685" s="19">
        <v>34</v>
      </c>
      <c r="C685" s="19" t="s">
        <v>112</v>
      </c>
      <c r="D685" s="20">
        <v>0.24848911166191101</v>
      </c>
      <c r="E685" s="20">
        <v>6.7103776382282376E-4</v>
      </c>
    </row>
    <row r="686" spans="1:5" x14ac:dyDescent="0.2">
      <c r="A686" s="19">
        <v>17</v>
      </c>
      <c r="B686" s="19">
        <v>35</v>
      </c>
      <c r="C686" s="19" t="s">
        <v>112</v>
      </c>
      <c r="D686" s="20">
        <v>0.24904626607894897</v>
      </c>
      <c r="E686" s="20">
        <v>1.2521144235506654E-3</v>
      </c>
    </row>
    <row r="687" spans="1:5" x14ac:dyDescent="0.2">
      <c r="A687" s="19">
        <v>17</v>
      </c>
      <c r="B687" s="19">
        <v>36</v>
      </c>
      <c r="C687" s="19" t="s">
        <v>112</v>
      </c>
      <c r="D687" s="20">
        <v>0.25058457255363464</v>
      </c>
      <c r="E687" s="20">
        <v>2.814343199133873E-3</v>
      </c>
    </row>
    <row r="688" spans="1:5" x14ac:dyDescent="0.2">
      <c r="A688" s="19">
        <v>17</v>
      </c>
      <c r="B688" s="19">
        <v>37</v>
      </c>
      <c r="C688" s="19" t="s">
        <v>112</v>
      </c>
      <c r="D688" s="20">
        <v>0.25288453698158264</v>
      </c>
      <c r="E688" s="20">
        <v>5.1382300443947315E-3</v>
      </c>
    </row>
    <row r="689" spans="1:5" x14ac:dyDescent="0.2">
      <c r="A689" s="19">
        <v>17</v>
      </c>
      <c r="B689" s="19">
        <v>38</v>
      </c>
      <c r="C689" s="19" t="s">
        <v>112</v>
      </c>
      <c r="D689" s="20">
        <v>0.25756567716598511</v>
      </c>
      <c r="E689" s="20">
        <v>9.8432926461100578E-3</v>
      </c>
    </row>
    <row r="690" spans="1:5" x14ac:dyDescent="0.2">
      <c r="A690" s="19">
        <v>17</v>
      </c>
      <c r="B690" s="19">
        <v>39</v>
      </c>
      <c r="C690" s="19" t="s">
        <v>112</v>
      </c>
      <c r="D690" s="20">
        <v>0.26498273015022278</v>
      </c>
      <c r="E690" s="20">
        <v>1.7284268513321877E-2</v>
      </c>
    </row>
    <row r="691" spans="1:5" x14ac:dyDescent="0.2">
      <c r="A691" s="19">
        <v>17</v>
      </c>
      <c r="B691" s="19">
        <v>40</v>
      </c>
      <c r="C691" s="19" t="s">
        <v>112</v>
      </c>
      <c r="D691" s="20">
        <v>0.27470234036445618</v>
      </c>
      <c r="E691" s="20">
        <v>2.7027800679206848E-2</v>
      </c>
    </row>
    <row r="692" spans="1:5" x14ac:dyDescent="0.2">
      <c r="A692" s="19">
        <v>18</v>
      </c>
      <c r="B692" s="19">
        <v>1</v>
      </c>
      <c r="C692" s="19" t="s">
        <v>112</v>
      </c>
      <c r="D692" s="20">
        <v>0.25158411264419556</v>
      </c>
      <c r="E692" s="20">
        <v>1.59401202108711E-3</v>
      </c>
    </row>
    <row r="693" spans="1:5" x14ac:dyDescent="0.2">
      <c r="A693" s="19">
        <v>18</v>
      </c>
      <c r="B693" s="19">
        <v>2</v>
      </c>
      <c r="C693" s="19" t="s">
        <v>112</v>
      </c>
      <c r="D693" s="20">
        <v>0.25115695595741272</v>
      </c>
      <c r="E693" s="20">
        <v>1.1796287726610899E-3</v>
      </c>
    </row>
    <row r="694" spans="1:5" x14ac:dyDescent="0.2">
      <c r="A694" s="19">
        <v>18</v>
      </c>
      <c r="B694" s="19">
        <v>3</v>
      </c>
      <c r="C694" s="19" t="s">
        <v>112</v>
      </c>
      <c r="D694" s="20">
        <v>0.25107091665267944</v>
      </c>
      <c r="E694" s="20">
        <v>1.1063629062846303E-3</v>
      </c>
    </row>
    <row r="695" spans="1:5" x14ac:dyDescent="0.2">
      <c r="A695" s="19">
        <v>18</v>
      </c>
      <c r="B695" s="19">
        <v>4</v>
      </c>
      <c r="C695" s="19" t="s">
        <v>112</v>
      </c>
      <c r="D695" s="20">
        <v>0.25152412056922913</v>
      </c>
      <c r="E695" s="20">
        <v>1.5723403776064515E-3</v>
      </c>
    </row>
    <row r="696" spans="1:5" x14ac:dyDescent="0.2">
      <c r="A696" s="19">
        <v>18</v>
      </c>
      <c r="B696" s="19">
        <v>5</v>
      </c>
      <c r="C696" s="19" t="s">
        <v>112</v>
      </c>
      <c r="D696" s="20">
        <v>0.25136256217956543</v>
      </c>
      <c r="E696" s="20">
        <v>1.423555426299572E-3</v>
      </c>
    </row>
    <row r="697" spans="1:5" x14ac:dyDescent="0.2">
      <c r="A697" s="19">
        <v>18</v>
      </c>
      <c r="B697" s="19">
        <v>6</v>
      </c>
      <c r="C697" s="19" t="s">
        <v>112</v>
      </c>
      <c r="D697" s="20">
        <v>0.25068315863609314</v>
      </c>
      <c r="E697" s="20">
        <v>7.5692532118409872E-4</v>
      </c>
    </row>
    <row r="698" spans="1:5" x14ac:dyDescent="0.2">
      <c r="A698" s="19">
        <v>18</v>
      </c>
      <c r="B698" s="19">
        <v>7</v>
      </c>
      <c r="C698" s="19" t="s">
        <v>112</v>
      </c>
      <c r="D698" s="20">
        <v>0.24978560209274292</v>
      </c>
      <c r="E698" s="20">
        <v>-1.2785779836121947E-4</v>
      </c>
    </row>
    <row r="699" spans="1:5" x14ac:dyDescent="0.2">
      <c r="A699" s="19">
        <v>18</v>
      </c>
      <c r="B699" s="19">
        <v>8</v>
      </c>
      <c r="C699" s="19" t="s">
        <v>112</v>
      </c>
      <c r="D699" s="20">
        <v>0.24963429570198059</v>
      </c>
      <c r="E699" s="20">
        <v>-2.6639073621481657E-4</v>
      </c>
    </row>
    <row r="700" spans="1:5" x14ac:dyDescent="0.2">
      <c r="A700" s="19">
        <v>18</v>
      </c>
      <c r="B700" s="19">
        <v>9</v>
      </c>
      <c r="C700" s="19" t="s">
        <v>112</v>
      </c>
      <c r="D700" s="20">
        <v>0.24981150031089783</v>
      </c>
      <c r="E700" s="20">
        <v>-7.6412667112890631E-5</v>
      </c>
    </row>
    <row r="701" spans="1:5" x14ac:dyDescent="0.2">
      <c r="A701" s="19">
        <v>18</v>
      </c>
      <c r="B701" s="19">
        <v>10</v>
      </c>
      <c r="C701" s="19" t="s">
        <v>112</v>
      </c>
      <c r="D701" s="20">
        <v>0.2495734840631485</v>
      </c>
      <c r="E701" s="20">
        <v>-3.0165546922944486E-4</v>
      </c>
    </row>
    <row r="702" spans="1:5" x14ac:dyDescent="0.2">
      <c r="A702" s="19">
        <v>18</v>
      </c>
      <c r="B702" s="19">
        <v>11</v>
      </c>
      <c r="C702" s="19" t="s">
        <v>112</v>
      </c>
      <c r="D702" s="20">
        <v>0.24949222803115845</v>
      </c>
      <c r="E702" s="20">
        <v>-3.7013803375884891E-4</v>
      </c>
    </row>
    <row r="703" spans="1:5" x14ac:dyDescent="0.2">
      <c r="A703" s="19">
        <v>18</v>
      </c>
      <c r="B703" s="19">
        <v>12</v>
      </c>
      <c r="C703" s="19" t="s">
        <v>112</v>
      </c>
      <c r="D703" s="20">
        <v>0.24936613440513611</v>
      </c>
      <c r="E703" s="20">
        <v>-4.83458221424371E-4</v>
      </c>
    </row>
    <row r="704" spans="1:5" x14ac:dyDescent="0.2">
      <c r="A704" s="19">
        <v>18</v>
      </c>
      <c r="B704" s="19">
        <v>13</v>
      </c>
      <c r="C704" s="19" t="s">
        <v>112</v>
      </c>
      <c r="D704" s="20">
        <v>0.24965788424015045</v>
      </c>
      <c r="E704" s="20">
        <v>-1.7893493350129575E-4</v>
      </c>
    </row>
    <row r="705" spans="1:5" x14ac:dyDescent="0.2">
      <c r="A705" s="19">
        <v>18</v>
      </c>
      <c r="B705" s="19">
        <v>14</v>
      </c>
      <c r="C705" s="19" t="s">
        <v>112</v>
      </c>
      <c r="D705" s="20">
        <v>0.24951520562171936</v>
      </c>
      <c r="E705" s="20">
        <v>-3.0884009902365506E-4</v>
      </c>
    </row>
    <row r="706" spans="1:5" x14ac:dyDescent="0.2">
      <c r="A706" s="19">
        <v>18</v>
      </c>
      <c r="B706" s="19">
        <v>15</v>
      </c>
      <c r="C706" s="19" t="s">
        <v>112</v>
      </c>
      <c r="D706" s="20">
        <v>0.24925057590007782</v>
      </c>
      <c r="E706" s="20">
        <v>-5.6069635320454836E-4</v>
      </c>
    </row>
    <row r="707" spans="1:5" x14ac:dyDescent="0.2">
      <c r="A707" s="19">
        <v>18</v>
      </c>
      <c r="B707" s="19">
        <v>16</v>
      </c>
      <c r="C707" s="19" t="s">
        <v>112</v>
      </c>
      <c r="D707" s="20">
        <v>0.24904243648052216</v>
      </c>
      <c r="E707" s="20">
        <v>-7.5606233440339565E-4</v>
      </c>
    </row>
    <row r="708" spans="1:5" x14ac:dyDescent="0.2">
      <c r="A708" s="19">
        <v>18</v>
      </c>
      <c r="B708" s="19">
        <v>17</v>
      </c>
      <c r="C708" s="19" t="s">
        <v>112</v>
      </c>
      <c r="D708" s="20">
        <v>0.24923129379749298</v>
      </c>
      <c r="E708" s="20">
        <v>-5.5443157907575369E-4</v>
      </c>
    </row>
    <row r="709" spans="1:5" x14ac:dyDescent="0.2">
      <c r="A709" s="19">
        <v>18</v>
      </c>
      <c r="B709" s="19">
        <v>18</v>
      </c>
      <c r="C709" s="19" t="s">
        <v>112</v>
      </c>
      <c r="D709" s="20">
        <v>0.24917663633823395</v>
      </c>
      <c r="E709" s="20">
        <v>-5.9631554177030921E-4</v>
      </c>
    </row>
    <row r="710" spans="1:5" x14ac:dyDescent="0.2">
      <c r="A710" s="19">
        <v>18</v>
      </c>
      <c r="B710" s="19">
        <v>19</v>
      </c>
      <c r="C710" s="19" t="s">
        <v>112</v>
      </c>
      <c r="D710" s="20">
        <v>0.24884580075740814</v>
      </c>
      <c r="E710" s="20">
        <v>-9.1437768423929811E-4</v>
      </c>
    </row>
    <row r="711" spans="1:5" x14ac:dyDescent="0.2">
      <c r="A711" s="19">
        <v>18</v>
      </c>
      <c r="B711" s="19">
        <v>20</v>
      </c>
      <c r="C711" s="19" t="s">
        <v>112</v>
      </c>
      <c r="D711" s="20">
        <v>0.24946129322052002</v>
      </c>
      <c r="E711" s="20">
        <v>-2.861117827706039E-4</v>
      </c>
    </row>
    <row r="712" spans="1:5" x14ac:dyDescent="0.2">
      <c r="A712" s="19">
        <v>18</v>
      </c>
      <c r="B712" s="19">
        <v>21</v>
      </c>
      <c r="C712" s="19" t="s">
        <v>112</v>
      </c>
      <c r="D712" s="20">
        <v>0.2495366632938385</v>
      </c>
      <c r="E712" s="20">
        <v>-1.9796825654339045E-4</v>
      </c>
    </row>
    <row r="713" spans="1:5" x14ac:dyDescent="0.2">
      <c r="A713" s="19">
        <v>18</v>
      </c>
      <c r="B713" s="19">
        <v>22</v>
      </c>
      <c r="C713" s="19" t="s">
        <v>112</v>
      </c>
      <c r="D713" s="20">
        <v>0.24928252398967743</v>
      </c>
      <c r="E713" s="20">
        <v>-4.3933410779573023E-4</v>
      </c>
    </row>
    <row r="714" spans="1:5" x14ac:dyDescent="0.2">
      <c r="A714" s="19">
        <v>18</v>
      </c>
      <c r="B714" s="19">
        <v>23</v>
      </c>
      <c r="C714" s="19" t="s">
        <v>112</v>
      </c>
      <c r="D714" s="20">
        <v>0.24952287971973419</v>
      </c>
      <c r="E714" s="20">
        <v>-1.8620492483023554E-4</v>
      </c>
    </row>
    <row r="715" spans="1:5" x14ac:dyDescent="0.2">
      <c r="A715" s="19">
        <v>18</v>
      </c>
      <c r="B715" s="19">
        <v>24</v>
      </c>
      <c r="C715" s="19" t="s">
        <v>112</v>
      </c>
      <c r="D715" s="20">
        <v>0.2493632584810257</v>
      </c>
      <c r="E715" s="20">
        <v>-3.3305271062999964E-4</v>
      </c>
    </row>
    <row r="716" spans="1:5" x14ac:dyDescent="0.2">
      <c r="A716" s="19">
        <v>18</v>
      </c>
      <c r="B716" s="19">
        <v>25</v>
      </c>
      <c r="C716" s="19" t="s">
        <v>112</v>
      </c>
      <c r="D716" s="20">
        <v>0.24909265339374542</v>
      </c>
      <c r="E716" s="20">
        <v>-5.9088435955345631E-4</v>
      </c>
    </row>
    <row r="717" spans="1:5" x14ac:dyDescent="0.2">
      <c r="A717" s="19">
        <v>18</v>
      </c>
      <c r="B717" s="19">
        <v>26</v>
      </c>
      <c r="C717" s="19" t="s">
        <v>112</v>
      </c>
      <c r="D717" s="20">
        <v>0.24922530353069305</v>
      </c>
      <c r="E717" s="20">
        <v>-4.4546075514517725E-4</v>
      </c>
    </row>
    <row r="718" spans="1:5" x14ac:dyDescent="0.2">
      <c r="A718" s="19">
        <v>18</v>
      </c>
      <c r="B718" s="19">
        <v>27</v>
      </c>
      <c r="C718" s="19" t="s">
        <v>112</v>
      </c>
      <c r="D718" s="20">
        <v>0.24912197887897491</v>
      </c>
      <c r="E718" s="20">
        <v>-5.3601193940266967E-4</v>
      </c>
    </row>
    <row r="719" spans="1:5" x14ac:dyDescent="0.2">
      <c r="A719" s="19">
        <v>18</v>
      </c>
      <c r="B719" s="19">
        <v>28</v>
      </c>
      <c r="C719" s="19" t="s">
        <v>112</v>
      </c>
      <c r="D719" s="20">
        <v>0.24914732575416565</v>
      </c>
      <c r="E719" s="20">
        <v>-4.9789162585511804E-4</v>
      </c>
    </row>
    <row r="720" spans="1:5" x14ac:dyDescent="0.2">
      <c r="A720" s="19">
        <v>18</v>
      </c>
      <c r="B720" s="19">
        <v>29</v>
      </c>
      <c r="C720" s="19" t="s">
        <v>112</v>
      </c>
      <c r="D720" s="20">
        <v>0.24917411804199219</v>
      </c>
      <c r="E720" s="20">
        <v>-4.5832589967176318E-4</v>
      </c>
    </row>
    <row r="721" spans="1:5" x14ac:dyDescent="0.2">
      <c r="A721" s="19">
        <v>18</v>
      </c>
      <c r="B721" s="19">
        <v>30</v>
      </c>
      <c r="C721" s="19" t="s">
        <v>112</v>
      </c>
      <c r="D721" s="20">
        <v>0.24920874834060669</v>
      </c>
      <c r="E721" s="20">
        <v>-4.10922133596614E-4</v>
      </c>
    </row>
    <row r="722" spans="1:5" x14ac:dyDescent="0.2">
      <c r="A722" s="19">
        <v>18</v>
      </c>
      <c r="B722" s="19">
        <v>31</v>
      </c>
      <c r="C722" s="19" t="s">
        <v>112</v>
      </c>
      <c r="D722" s="20">
        <v>0.24942001700401306</v>
      </c>
      <c r="E722" s="20">
        <v>-1.8688001728150994E-4</v>
      </c>
    </row>
    <row r="723" spans="1:5" x14ac:dyDescent="0.2">
      <c r="A723" s="19">
        <v>18</v>
      </c>
      <c r="B723" s="19">
        <v>32</v>
      </c>
      <c r="C723" s="19" t="s">
        <v>112</v>
      </c>
      <c r="D723" s="20">
        <v>0.24998980760574341</v>
      </c>
      <c r="E723" s="20">
        <v>3.9568403735756874E-4</v>
      </c>
    </row>
    <row r="724" spans="1:5" x14ac:dyDescent="0.2">
      <c r="A724" s="19">
        <v>18</v>
      </c>
      <c r="B724" s="19">
        <v>33</v>
      </c>
      <c r="C724" s="19" t="s">
        <v>112</v>
      </c>
      <c r="D724" s="20">
        <v>0.25030279159545898</v>
      </c>
      <c r="E724" s="20">
        <v>7.2144146542996168E-4</v>
      </c>
    </row>
    <row r="725" spans="1:5" x14ac:dyDescent="0.2">
      <c r="A725" s="19">
        <v>18</v>
      </c>
      <c r="B725" s="19">
        <v>34</v>
      </c>
      <c r="C725" s="19" t="s">
        <v>112</v>
      </c>
      <c r="D725" s="20">
        <v>0.25110304355621338</v>
      </c>
      <c r="E725" s="20">
        <v>1.534466864541173E-3</v>
      </c>
    </row>
    <row r="726" spans="1:5" x14ac:dyDescent="0.2">
      <c r="A726" s="19">
        <v>18</v>
      </c>
      <c r="B726" s="19">
        <v>35</v>
      </c>
      <c r="C726" s="19" t="s">
        <v>112</v>
      </c>
      <c r="D726" s="20">
        <v>0.25210964679718018</v>
      </c>
      <c r="E726" s="20">
        <v>2.5538436602801085E-3</v>
      </c>
    </row>
    <row r="727" spans="1:5" x14ac:dyDescent="0.2">
      <c r="A727" s="19">
        <v>18</v>
      </c>
      <c r="B727" s="19">
        <v>36</v>
      </c>
      <c r="C727" s="19" t="s">
        <v>112</v>
      </c>
      <c r="D727" s="20">
        <v>0.25443914532661438</v>
      </c>
      <c r="E727" s="20">
        <v>4.8961155116558075E-3</v>
      </c>
    </row>
    <row r="728" spans="1:5" x14ac:dyDescent="0.2">
      <c r="A728" s="19">
        <v>18</v>
      </c>
      <c r="B728" s="19">
        <v>37</v>
      </c>
      <c r="C728" s="19" t="s">
        <v>112</v>
      </c>
      <c r="D728" s="20">
        <v>0.25971129536628723</v>
      </c>
      <c r="E728" s="20">
        <v>1.018103864043951E-2</v>
      </c>
    </row>
    <row r="729" spans="1:5" x14ac:dyDescent="0.2">
      <c r="A729" s="19">
        <v>18</v>
      </c>
      <c r="B729" s="19">
        <v>38</v>
      </c>
      <c r="C729" s="19" t="s">
        <v>112</v>
      </c>
      <c r="D729" s="20">
        <v>0.26816275715827942</v>
      </c>
      <c r="E729" s="20">
        <v>1.8645273521542549E-2</v>
      </c>
    </row>
    <row r="730" spans="1:5" x14ac:dyDescent="0.2">
      <c r="A730" s="19">
        <v>18</v>
      </c>
      <c r="B730" s="19">
        <v>39</v>
      </c>
      <c r="C730" s="19" t="s">
        <v>112</v>
      </c>
      <c r="D730" s="20">
        <v>0.28167411684989929</v>
      </c>
      <c r="E730" s="20">
        <v>3.2169409096240997E-2</v>
      </c>
    </row>
    <row r="731" spans="1:5" x14ac:dyDescent="0.2">
      <c r="A731" s="19">
        <v>18</v>
      </c>
      <c r="B731" s="19">
        <v>40</v>
      </c>
      <c r="C731" s="19" t="s">
        <v>112</v>
      </c>
      <c r="D731" s="20">
        <v>0.29570880532264709</v>
      </c>
      <c r="E731" s="20">
        <v>4.6216867864131927E-2</v>
      </c>
    </row>
    <row r="732" spans="1:5" x14ac:dyDescent="0.2">
      <c r="A732" s="19">
        <v>19</v>
      </c>
      <c r="B732" s="19">
        <v>1</v>
      </c>
      <c r="C732" s="19" t="s">
        <v>112</v>
      </c>
      <c r="D732" s="20">
        <v>0.25093990564346313</v>
      </c>
      <c r="E732" s="20">
        <v>1.9113561138510704E-3</v>
      </c>
    </row>
    <row r="733" spans="1:5" x14ac:dyDescent="0.2">
      <c r="A733" s="19">
        <v>19</v>
      </c>
      <c r="B733" s="19">
        <v>2</v>
      </c>
      <c r="C733" s="19" t="s">
        <v>112</v>
      </c>
      <c r="D733" s="20">
        <v>0.25095587968826294</v>
      </c>
      <c r="E733" s="20">
        <v>1.9598975777626038E-3</v>
      </c>
    </row>
    <row r="734" spans="1:5" x14ac:dyDescent="0.2">
      <c r="A734" s="19">
        <v>19</v>
      </c>
      <c r="B734" s="19">
        <v>3</v>
      </c>
      <c r="C734" s="19" t="s">
        <v>112</v>
      </c>
      <c r="D734" s="20">
        <v>0.25044721364974976</v>
      </c>
      <c r="E734" s="20">
        <v>1.483798841945827E-3</v>
      </c>
    </row>
    <row r="735" spans="1:5" x14ac:dyDescent="0.2">
      <c r="A735" s="19">
        <v>19</v>
      </c>
      <c r="B735" s="19">
        <v>4</v>
      </c>
      <c r="C735" s="19" t="s">
        <v>112</v>
      </c>
      <c r="D735" s="20">
        <v>0.25010091066360474</v>
      </c>
      <c r="E735" s="20">
        <v>1.1700631584972143E-3</v>
      </c>
    </row>
    <row r="736" spans="1:5" x14ac:dyDescent="0.2">
      <c r="A736" s="19">
        <v>19</v>
      </c>
      <c r="B736" s="19">
        <v>5</v>
      </c>
      <c r="C736" s="19" t="s">
        <v>112</v>
      </c>
      <c r="D736" s="20">
        <v>0.24950167536735535</v>
      </c>
      <c r="E736" s="20">
        <v>6.0339516494423151E-4</v>
      </c>
    </row>
    <row r="737" spans="1:5" x14ac:dyDescent="0.2">
      <c r="A737" s="19">
        <v>19</v>
      </c>
      <c r="B737" s="19">
        <v>6</v>
      </c>
      <c r="C737" s="19" t="s">
        <v>112</v>
      </c>
      <c r="D737" s="20">
        <v>0.24892063438892365</v>
      </c>
      <c r="E737" s="20">
        <v>5.4921481932979077E-5</v>
      </c>
    </row>
    <row r="738" spans="1:5" x14ac:dyDescent="0.2">
      <c r="A738" s="19">
        <v>19</v>
      </c>
      <c r="B738" s="19">
        <v>7</v>
      </c>
      <c r="C738" s="19" t="s">
        <v>112</v>
      </c>
      <c r="D738" s="20">
        <v>0.24857556819915771</v>
      </c>
      <c r="E738" s="20">
        <v>-2.5757739786058664E-4</v>
      </c>
    </row>
    <row r="739" spans="1:5" x14ac:dyDescent="0.2">
      <c r="A739" s="19">
        <v>19</v>
      </c>
      <c r="B739" s="19">
        <v>8</v>
      </c>
      <c r="C739" s="19" t="s">
        <v>112</v>
      </c>
      <c r="D739" s="20">
        <v>0.248490110039711</v>
      </c>
      <c r="E739" s="20">
        <v>-3.1046822550706565E-4</v>
      </c>
    </row>
    <row r="740" spans="1:5" x14ac:dyDescent="0.2">
      <c r="A740" s="19">
        <v>19</v>
      </c>
      <c r="B740" s="19">
        <v>9</v>
      </c>
      <c r="C740" s="19" t="s">
        <v>112</v>
      </c>
      <c r="D740" s="20">
        <v>0.24865172803401947</v>
      </c>
      <c r="E740" s="20">
        <v>-1.1628292122622952E-4</v>
      </c>
    </row>
    <row r="741" spans="1:5" x14ac:dyDescent="0.2">
      <c r="A741" s="19">
        <v>19</v>
      </c>
      <c r="B741" s="19">
        <v>10</v>
      </c>
      <c r="C741" s="19" t="s">
        <v>112</v>
      </c>
      <c r="D741" s="20">
        <v>0.2484813779592514</v>
      </c>
      <c r="E741" s="20">
        <v>-2.5406567147001624E-4</v>
      </c>
    </row>
    <row r="742" spans="1:5" x14ac:dyDescent="0.2">
      <c r="A742" s="19">
        <v>19</v>
      </c>
      <c r="B742" s="19">
        <v>11</v>
      </c>
      <c r="C742" s="19" t="s">
        <v>112</v>
      </c>
      <c r="D742" s="20">
        <v>0.24865879118442535</v>
      </c>
      <c r="E742" s="20">
        <v>-4.4085132685722783E-5</v>
      </c>
    </row>
    <row r="743" spans="1:5" x14ac:dyDescent="0.2">
      <c r="A743" s="19">
        <v>19</v>
      </c>
      <c r="B743" s="19">
        <v>12</v>
      </c>
      <c r="C743" s="19" t="s">
        <v>112</v>
      </c>
      <c r="D743" s="20">
        <v>0.24870012700557709</v>
      </c>
      <c r="E743" s="20">
        <v>2.9818007533322088E-5</v>
      </c>
    </row>
    <row r="744" spans="1:5" x14ac:dyDescent="0.2">
      <c r="A744" s="19">
        <v>19</v>
      </c>
      <c r="B744" s="19">
        <v>13</v>
      </c>
      <c r="C744" s="19" t="s">
        <v>112</v>
      </c>
      <c r="D744" s="20">
        <v>0.2483968585729599</v>
      </c>
      <c r="E744" s="20">
        <v>-2.4088310601655394E-4</v>
      </c>
    </row>
    <row r="745" spans="1:5" x14ac:dyDescent="0.2">
      <c r="A745" s="19">
        <v>19</v>
      </c>
      <c r="B745" s="19">
        <v>14</v>
      </c>
      <c r="C745" s="19" t="s">
        <v>112</v>
      </c>
      <c r="D745" s="20">
        <v>0.24801549315452576</v>
      </c>
      <c r="E745" s="20">
        <v>-5.8968120720237494E-4</v>
      </c>
    </row>
    <row r="746" spans="1:5" x14ac:dyDescent="0.2">
      <c r="A746" s="19">
        <v>19</v>
      </c>
      <c r="B746" s="19">
        <v>15</v>
      </c>
      <c r="C746" s="19" t="s">
        <v>112</v>
      </c>
      <c r="D746" s="20">
        <v>0.24837934970855713</v>
      </c>
      <c r="E746" s="20">
        <v>-1.932573359226808E-4</v>
      </c>
    </row>
    <row r="747" spans="1:5" x14ac:dyDescent="0.2">
      <c r="A747" s="19">
        <v>19</v>
      </c>
      <c r="B747" s="19">
        <v>16</v>
      </c>
      <c r="C747" s="19" t="s">
        <v>112</v>
      </c>
      <c r="D747" s="20">
        <v>0.24828661978244781</v>
      </c>
      <c r="E747" s="20">
        <v>-2.5341994478367269E-4</v>
      </c>
    </row>
    <row r="748" spans="1:5" x14ac:dyDescent="0.2">
      <c r="A748" s="19">
        <v>19</v>
      </c>
      <c r="B748" s="19">
        <v>17</v>
      </c>
      <c r="C748" s="19" t="s">
        <v>112</v>
      </c>
      <c r="D748" s="20">
        <v>0.24805383384227753</v>
      </c>
      <c r="E748" s="20">
        <v>-4.5363855315372348E-4</v>
      </c>
    </row>
    <row r="749" spans="1:5" x14ac:dyDescent="0.2">
      <c r="A749" s="19">
        <v>19</v>
      </c>
      <c r="B749" s="19">
        <v>18</v>
      </c>
      <c r="C749" s="19" t="s">
        <v>112</v>
      </c>
      <c r="D749" s="20">
        <v>0.24822890758514404</v>
      </c>
      <c r="E749" s="20">
        <v>-2.4599750759080052E-4</v>
      </c>
    </row>
    <row r="750" spans="1:5" x14ac:dyDescent="0.2">
      <c r="A750" s="19">
        <v>19</v>
      </c>
      <c r="B750" s="19">
        <v>19</v>
      </c>
      <c r="C750" s="19" t="s">
        <v>112</v>
      </c>
      <c r="D750" s="20">
        <v>0.24842382967472076</v>
      </c>
      <c r="E750" s="20">
        <v>-1.8508097127778456E-5</v>
      </c>
    </row>
    <row r="751" spans="1:5" x14ac:dyDescent="0.2">
      <c r="A751" s="19">
        <v>19</v>
      </c>
      <c r="B751" s="19">
        <v>20</v>
      </c>
      <c r="C751" s="19" t="s">
        <v>112</v>
      </c>
      <c r="D751" s="20">
        <v>0.24805200099945068</v>
      </c>
      <c r="E751" s="20">
        <v>-3.5776945878751576E-4</v>
      </c>
    </row>
    <row r="752" spans="1:5" x14ac:dyDescent="0.2">
      <c r="A752" s="19">
        <v>19</v>
      </c>
      <c r="B752" s="19">
        <v>21</v>
      </c>
      <c r="C752" s="19" t="s">
        <v>112</v>
      </c>
      <c r="D752" s="20">
        <v>0.24777372181415558</v>
      </c>
      <c r="E752" s="20">
        <v>-6.0348131228238344E-4</v>
      </c>
    </row>
    <row r="753" spans="1:5" x14ac:dyDescent="0.2">
      <c r="A753" s="19">
        <v>19</v>
      </c>
      <c r="B753" s="19">
        <v>22</v>
      </c>
      <c r="C753" s="19" t="s">
        <v>112</v>
      </c>
      <c r="D753" s="20">
        <v>0.24758496880531311</v>
      </c>
      <c r="E753" s="20">
        <v>-7.5966701842844486E-4</v>
      </c>
    </row>
    <row r="754" spans="1:5" x14ac:dyDescent="0.2">
      <c r="A754" s="19">
        <v>19</v>
      </c>
      <c r="B754" s="19">
        <v>23</v>
      </c>
      <c r="C754" s="19" t="s">
        <v>112</v>
      </c>
      <c r="D754" s="20">
        <v>0.24794685840606689</v>
      </c>
      <c r="E754" s="20">
        <v>-3.6521008587442338E-4</v>
      </c>
    </row>
    <row r="755" spans="1:5" x14ac:dyDescent="0.2">
      <c r="A755" s="19">
        <v>19</v>
      </c>
      <c r="B755" s="19">
        <v>24</v>
      </c>
      <c r="C755" s="19" t="s">
        <v>112</v>
      </c>
      <c r="D755" s="20">
        <v>0.24802637100219727</v>
      </c>
      <c r="E755" s="20">
        <v>-2.5313018704764545E-4</v>
      </c>
    </row>
    <row r="756" spans="1:5" x14ac:dyDescent="0.2">
      <c r="A756" s="19">
        <v>19</v>
      </c>
      <c r="B756" s="19">
        <v>25</v>
      </c>
      <c r="C756" s="19" t="s">
        <v>112</v>
      </c>
      <c r="D756" s="20">
        <v>0.24798212945461273</v>
      </c>
      <c r="E756" s="20">
        <v>-2.6480440283194184E-4</v>
      </c>
    </row>
    <row r="757" spans="1:5" x14ac:dyDescent="0.2">
      <c r="A757" s="19">
        <v>19</v>
      </c>
      <c r="B757" s="19">
        <v>26</v>
      </c>
      <c r="C757" s="19" t="s">
        <v>112</v>
      </c>
      <c r="D757" s="20">
        <v>0.24799889326095581</v>
      </c>
      <c r="E757" s="20">
        <v>-2.1547327924054116E-4</v>
      </c>
    </row>
    <row r="758" spans="1:5" x14ac:dyDescent="0.2">
      <c r="A758" s="19">
        <v>19</v>
      </c>
      <c r="B758" s="19">
        <v>27</v>
      </c>
      <c r="C758" s="19" t="s">
        <v>112</v>
      </c>
      <c r="D758" s="20">
        <v>0.24805255234241486</v>
      </c>
      <c r="E758" s="20">
        <v>-1.2924688053317368E-4</v>
      </c>
    </row>
    <row r="759" spans="1:5" x14ac:dyDescent="0.2">
      <c r="A759" s="19">
        <v>19</v>
      </c>
      <c r="B759" s="19">
        <v>28</v>
      </c>
      <c r="C759" s="19" t="s">
        <v>112</v>
      </c>
      <c r="D759" s="20">
        <v>0.24817419052124023</v>
      </c>
      <c r="E759" s="20">
        <v>2.4958611902548E-5</v>
      </c>
    </row>
    <row r="760" spans="1:5" x14ac:dyDescent="0.2">
      <c r="A760" s="19">
        <v>19</v>
      </c>
      <c r="B760" s="19">
        <v>29</v>
      </c>
      <c r="C760" s="19" t="s">
        <v>112</v>
      </c>
      <c r="D760" s="20">
        <v>0.24837733805179596</v>
      </c>
      <c r="E760" s="20">
        <v>2.6067346334457397E-4</v>
      </c>
    </row>
    <row r="761" spans="1:5" x14ac:dyDescent="0.2">
      <c r="A761" s="19">
        <v>19</v>
      </c>
      <c r="B761" s="19">
        <v>30</v>
      </c>
      <c r="C761" s="19" t="s">
        <v>112</v>
      </c>
      <c r="D761" s="20">
        <v>0.24844524264335632</v>
      </c>
      <c r="E761" s="20">
        <v>3.6114535760134459E-4</v>
      </c>
    </row>
    <row r="762" spans="1:5" x14ac:dyDescent="0.2">
      <c r="A762" s="19">
        <v>19</v>
      </c>
      <c r="B762" s="19">
        <v>31</v>
      </c>
      <c r="C762" s="19" t="s">
        <v>112</v>
      </c>
      <c r="D762" s="20">
        <v>0.24813459813594818</v>
      </c>
      <c r="E762" s="20">
        <v>8.3068181993439794E-5</v>
      </c>
    </row>
    <row r="763" spans="1:5" x14ac:dyDescent="0.2">
      <c r="A763" s="19">
        <v>19</v>
      </c>
      <c r="B763" s="19">
        <v>32</v>
      </c>
      <c r="C763" s="19" t="s">
        <v>112</v>
      </c>
      <c r="D763" s="20">
        <v>0.2478906512260437</v>
      </c>
      <c r="E763" s="20">
        <v>-1.2831141066271812E-4</v>
      </c>
    </row>
    <row r="764" spans="1:5" x14ac:dyDescent="0.2">
      <c r="A764" s="19">
        <v>19</v>
      </c>
      <c r="B764" s="19">
        <v>33</v>
      </c>
      <c r="C764" s="19" t="s">
        <v>112</v>
      </c>
      <c r="D764" s="20">
        <v>0.24780826270580292</v>
      </c>
      <c r="E764" s="20">
        <v>-1.7813261365517974E-4</v>
      </c>
    </row>
    <row r="765" spans="1:5" x14ac:dyDescent="0.2">
      <c r="A765" s="19">
        <v>19</v>
      </c>
      <c r="B765" s="19">
        <v>34</v>
      </c>
      <c r="C765" s="19" t="s">
        <v>112</v>
      </c>
      <c r="D765" s="20">
        <v>0.24790394306182861</v>
      </c>
      <c r="E765" s="20">
        <v>-4.9884940381161869E-5</v>
      </c>
    </row>
    <row r="766" spans="1:5" x14ac:dyDescent="0.2">
      <c r="A766" s="19">
        <v>19</v>
      </c>
      <c r="B766" s="19">
        <v>35</v>
      </c>
      <c r="C766" s="19" t="s">
        <v>112</v>
      </c>
      <c r="D766" s="20">
        <v>0.24789243936538696</v>
      </c>
      <c r="E766" s="20">
        <v>-2.882131957449019E-5</v>
      </c>
    </row>
    <row r="767" spans="1:5" x14ac:dyDescent="0.2">
      <c r="A767" s="19">
        <v>19</v>
      </c>
      <c r="B767" s="19">
        <v>36</v>
      </c>
      <c r="C767" s="19" t="s">
        <v>112</v>
      </c>
      <c r="D767" s="20">
        <v>0.24840928614139557</v>
      </c>
      <c r="E767" s="20">
        <v>5.2059278823435307E-4</v>
      </c>
    </row>
    <row r="768" spans="1:5" x14ac:dyDescent="0.2">
      <c r="A768" s="19">
        <v>19</v>
      </c>
      <c r="B768" s="19">
        <v>37</v>
      </c>
      <c r="C768" s="19" t="s">
        <v>112</v>
      </c>
      <c r="D768" s="20">
        <v>0.24844884872436523</v>
      </c>
      <c r="E768" s="20">
        <v>5.9272267390042543E-4</v>
      </c>
    </row>
    <row r="769" spans="1:5" x14ac:dyDescent="0.2">
      <c r="A769" s="19">
        <v>19</v>
      </c>
      <c r="B769" s="19">
        <v>38</v>
      </c>
      <c r="C769" s="19" t="s">
        <v>112</v>
      </c>
      <c r="D769" s="20">
        <v>0.24833005666732788</v>
      </c>
      <c r="E769" s="20">
        <v>5.0649791955947876E-4</v>
      </c>
    </row>
    <row r="770" spans="1:5" x14ac:dyDescent="0.2">
      <c r="A770" s="19">
        <v>19</v>
      </c>
      <c r="B770" s="19">
        <v>39</v>
      </c>
      <c r="C770" s="19" t="s">
        <v>112</v>
      </c>
      <c r="D770" s="20">
        <v>0.24841113388538361</v>
      </c>
      <c r="E770" s="20">
        <v>6.2014249851927161E-4</v>
      </c>
    </row>
    <row r="771" spans="1:5" x14ac:dyDescent="0.2">
      <c r="A771" s="19">
        <v>19</v>
      </c>
      <c r="B771" s="19">
        <v>40</v>
      </c>
      <c r="C771" s="19" t="s">
        <v>112</v>
      </c>
      <c r="D771" s="20">
        <v>0.24832800030708313</v>
      </c>
      <c r="E771" s="20">
        <v>5.6957622291520238E-4</v>
      </c>
    </row>
    <row r="772" spans="1:5" x14ac:dyDescent="0.2">
      <c r="A772" s="19">
        <v>20</v>
      </c>
      <c r="B772" s="19">
        <v>1</v>
      </c>
      <c r="C772" s="19" t="s">
        <v>112</v>
      </c>
      <c r="D772" s="20">
        <v>0.24934373795986176</v>
      </c>
      <c r="E772" s="20">
        <v>1.4464248670265079E-3</v>
      </c>
    </row>
    <row r="773" spans="1:5" x14ac:dyDescent="0.2">
      <c r="A773" s="19">
        <v>20</v>
      </c>
      <c r="B773" s="19">
        <v>2</v>
      </c>
      <c r="C773" s="19" t="s">
        <v>112</v>
      </c>
      <c r="D773" s="20">
        <v>0.24924848973751068</v>
      </c>
      <c r="E773" s="20">
        <v>1.3875355944037437E-3</v>
      </c>
    </row>
    <row r="774" spans="1:5" x14ac:dyDescent="0.2">
      <c r="A774" s="19">
        <v>20</v>
      </c>
      <c r="B774" s="19">
        <v>3</v>
      </c>
      <c r="C774" s="19" t="s">
        <v>112</v>
      </c>
      <c r="D774" s="20">
        <v>0.24877558648586273</v>
      </c>
      <c r="E774" s="20">
        <v>9.5099123427644372E-4</v>
      </c>
    </row>
    <row r="775" spans="1:5" x14ac:dyDescent="0.2">
      <c r="A775" s="19">
        <v>20</v>
      </c>
      <c r="B775" s="19">
        <v>4</v>
      </c>
      <c r="C775" s="19" t="s">
        <v>112</v>
      </c>
      <c r="D775" s="20">
        <v>0.24833212792873383</v>
      </c>
      <c r="E775" s="20">
        <v>5.4389156866818666E-4</v>
      </c>
    </row>
    <row r="776" spans="1:5" x14ac:dyDescent="0.2">
      <c r="A776" s="19">
        <v>20</v>
      </c>
      <c r="B776" s="19">
        <v>5</v>
      </c>
      <c r="C776" s="19" t="s">
        <v>112</v>
      </c>
      <c r="D776" s="20">
        <v>0.24805320799350739</v>
      </c>
      <c r="E776" s="20">
        <v>3.0133055406622589E-4</v>
      </c>
    </row>
    <row r="777" spans="1:5" x14ac:dyDescent="0.2">
      <c r="A777" s="19">
        <v>20</v>
      </c>
      <c r="B777" s="19">
        <v>6</v>
      </c>
      <c r="C777" s="19" t="s">
        <v>112</v>
      </c>
      <c r="D777" s="20">
        <v>0.24781894683837891</v>
      </c>
      <c r="E777" s="20">
        <v>1.0342830501031131E-4</v>
      </c>
    </row>
    <row r="778" spans="1:5" x14ac:dyDescent="0.2">
      <c r="A778" s="19">
        <v>20</v>
      </c>
      <c r="B778" s="19">
        <v>7</v>
      </c>
      <c r="C778" s="19" t="s">
        <v>112</v>
      </c>
      <c r="D778" s="20">
        <v>0.2477639764547348</v>
      </c>
      <c r="E778" s="20">
        <v>8.4816820162814111E-5</v>
      </c>
    </row>
    <row r="779" spans="1:5" x14ac:dyDescent="0.2">
      <c r="A779" s="19">
        <v>20</v>
      </c>
      <c r="B779" s="19">
        <v>8</v>
      </c>
      <c r="C779" s="19" t="s">
        <v>112</v>
      </c>
      <c r="D779" s="20">
        <v>0.24770443141460419</v>
      </c>
      <c r="E779" s="20">
        <v>6.1630686104763299E-5</v>
      </c>
    </row>
    <row r="780" spans="1:5" x14ac:dyDescent="0.2">
      <c r="A780" s="19">
        <v>20</v>
      </c>
      <c r="B780" s="19">
        <v>9</v>
      </c>
      <c r="C780" s="19" t="s">
        <v>112</v>
      </c>
      <c r="D780" s="20">
        <v>0.24757429957389832</v>
      </c>
      <c r="E780" s="20">
        <v>-3.214224852854386E-5</v>
      </c>
    </row>
    <row r="781" spans="1:5" x14ac:dyDescent="0.2">
      <c r="A781" s="19">
        <v>20</v>
      </c>
      <c r="B781" s="19">
        <v>10</v>
      </c>
      <c r="C781" s="19" t="s">
        <v>112</v>
      </c>
      <c r="D781" s="20">
        <v>0.24718949198722839</v>
      </c>
      <c r="E781" s="20">
        <v>-3.8059093640185893E-4</v>
      </c>
    </row>
    <row r="782" spans="1:5" x14ac:dyDescent="0.2">
      <c r="A782" s="19">
        <v>20</v>
      </c>
      <c r="B782" s="19">
        <v>11</v>
      </c>
      <c r="C782" s="19" t="s">
        <v>112</v>
      </c>
      <c r="D782" s="20">
        <v>0.24731521308422089</v>
      </c>
      <c r="E782" s="20">
        <v>-2.1851093333680183E-4</v>
      </c>
    </row>
    <row r="783" spans="1:5" x14ac:dyDescent="0.2">
      <c r="A783" s="19">
        <v>20</v>
      </c>
      <c r="B783" s="19">
        <v>12</v>
      </c>
      <c r="C783" s="19" t="s">
        <v>112</v>
      </c>
      <c r="D783" s="20">
        <v>0.24754904210567474</v>
      </c>
      <c r="E783" s="20">
        <v>5.1676994189620018E-5</v>
      </c>
    </row>
    <row r="784" spans="1:5" x14ac:dyDescent="0.2">
      <c r="A784" s="19">
        <v>20</v>
      </c>
      <c r="B784" s="19">
        <v>13</v>
      </c>
      <c r="C784" s="19" t="s">
        <v>112</v>
      </c>
      <c r="D784" s="20">
        <v>0.24720548093318939</v>
      </c>
      <c r="E784" s="20">
        <v>-2.5552528677508235E-4</v>
      </c>
    </row>
    <row r="785" spans="1:5" x14ac:dyDescent="0.2">
      <c r="A785" s="19">
        <v>20</v>
      </c>
      <c r="B785" s="19">
        <v>14</v>
      </c>
      <c r="C785" s="19" t="s">
        <v>112</v>
      </c>
      <c r="D785" s="20">
        <v>0.24698430299758911</v>
      </c>
      <c r="E785" s="20">
        <v>-4.4034430175088346E-4</v>
      </c>
    </row>
    <row r="786" spans="1:5" x14ac:dyDescent="0.2">
      <c r="A786" s="19">
        <v>20</v>
      </c>
      <c r="B786" s="19">
        <v>15</v>
      </c>
      <c r="C786" s="19" t="s">
        <v>112</v>
      </c>
      <c r="D786" s="20">
        <v>0.247066929936409</v>
      </c>
      <c r="E786" s="20">
        <v>-3.2135847141034901E-4</v>
      </c>
    </row>
    <row r="787" spans="1:5" x14ac:dyDescent="0.2">
      <c r="A787" s="19">
        <v>20</v>
      </c>
      <c r="B787" s="19">
        <v>16</v>
      </c>
      <c r="C787" s="19" t="s">
        <v>112</v>
      </c>
      <c r="D787" s="20">
        <v>0.24731104075908661</v>
      </c>
      <c r="E787" s="20">
        <v>-4.0888735384214669E-5</v>
      </c>
    </row>
    <row r="788" spans="1:5" x14ac:dyDescent="0.2">
      <c r="A788" s="19">
        <v>20</v>
      </c>
      <c r="B788" s="19">
        <v>17</v>
      </c>
      <c r="C788" s="19" t="s">
        <v>112</v>
      </c>
      <c r="D788" s="20">
        <v>0.24724233150482178</v>
      </c>
      <c r="E788" s="20">
        <v>-7.3239083576481789E-5</v>
      </c>
    </row>
    <row r="789" spans="1:5" x14ac:dyDescent="0.2">
      <c r="A789" s="19">
        <v>20</v>
      </c>
      <c r="B789" s="19">
        <v>18</v>
      </c>
      <c r="C789" s="19" t="s">
        <v>112</v>
      </c>
      <c r="D789" s="20">
        <v>0.24718992412090302</v>
      </c>
      <c r="E789" s="20">
        <v>-8.9287568698637187E-5</v>
      </c>
    </row>
    <row r="790" spans="1:5" x14ac:dyDescent="0.2">
      <c r="A790" s="19">
        <v>20</v>
      </c>
      <c r="B790" s="19">
        <v>19</v>
      </c>
      <c r="C790" s="19" t="s">
        <v>112</v>
      </c>
      <c r="D790" s="20">
        <v>0.24699591100215912</v>
      </c>
      <c r="E790" s="20">
        <v>-2.4694178136996925E-4</v>
      </c>
    </row>
    <row r="791" spans="1:5" x14ac:dyDescent="0.2">
      <c r="A791" s="19">
        <v>20</v>
      </c>
      <c r="B791" s="19">
        <v>20</v>
      </c>
      <c r="C791" s="19" t="s">
        <v>112</v>
      </c>
      <c r="D791" s="20">
        <v>0.24713966250419617</v>
      </c>
      <c r="E791" s="20">
        <v>-6.6831373260356486E-5</v>
      </c>
    </row>
    <row r="792" spans="1:5" x14ac:dyDescent="0.2">
      <c r="A792" s="19">
        <v>20</v>
      </c>
      <c r="B792" s="19">
        <v>21</v>
      </c>
      <c r="C792" s="19" t="s">
        <v>112</v>
      </c>
      <c r="D792" s="20">
        <v>0.24693386256694794</v>
      </c>
      <c r="E792" s="20">
        <v>-2.3627240443602204E-4</v>
      </c>
    </row>
    <row r="793" spans="1:5" x14ac:dyDescent="0.2">
      <c r="A793" s="19">
        <v>20</v>
      </c>
      <c r="B793" s="19">
        <v>22</v>
      </c>
      <c r="C793" s="19" t="s">
        <v>112</v>
      </c>
      <c r="D793" s="20">
        <v>0.24688707292079926</v>
      </c>
      <c r="E793" s="20">
        <v>-2.4670315906405449E-4</v>
      </c>
    </row>
    <row r="794" spans="1:5" x14ac:dyDescent="0.2">
      <c r="A794" s="19">
        <v>20</v>
      </c>
      <c r="B794" s="19">
        <v>23</v>
      </c>
      <c r="C794" s="19" t="s">
        <v>112</v>
      </c>
      <c r="D794" s="20">
        <v>0.24701382219791412</v>
      </c>
      <c r="E794" s="20">
        <v>-8.3594968600664288E-5</v>
      </c>
    </row>
    <row r="795" spans="1:5" x14ac:dyDescent="0.2">
      <c r="A795" s="19">
        <v>20</v>
      </c>
      <c r="B795" s="19">
        <v>24</v>
      </c>
      <c r="C795" s="19" t="s">
        <v>112</v>
      </c>
      <c r="D795" s="20">
        <v>0.24687430262565613</v>
      </c>
      <c r="E795" s="20">
        <v>-1.8675564206205308E-4</v>
      </c>
    </row>
    <row r="796" spans="1:5" x14ac:dyDescent="0.2">
      <c r="A796" s="19">
        <v>20</v>
      </c>
      <c r="B796" s="19">
        <v>25</v>
      </c>
      <c r="C796" s="19" t="s">
        <v>112</v>
      </c>
      <c r="D796" s="20">
        <v>0.24701595306396484</v>
      </c>
      <c r="E796" s="20">
        <v>-8.7462958617834374E-6</v>
      </c>
    </row>
    <row r="797" spans="1:5" x14ac:dyDescent="0.2">
      <c r="A797" s="19">
        <v>20</v>
      </c>
      <c r="B797" s="19">
        <v>26</v>
      </c>
      <c r="C797" s="19" t="s">
        <v>112</v>
      </c>
      <c r="D797" s="20">
        <v>0.2470884770154953</v>
      </c>
      <c r="E797" s="20">
        <v>1.0013655992224813E-4</v>
      </c>
    </row>
    <row r="798" spans="1:5" x14ac:dyDescent="0.2">
      <c r="A798" s="19">
        <v>20</v>
      </c>
      <c r="B798" s="19">
        <v>27</v>
      </c>
      <c r="C798" s="19" t="s">
        <v>112</v>
      </c>
      <c r="D798" s="20">
        <v>0.24697542190551758</v>
      </c>
      <c r="E798" s="20">
        <v>2.3440352379111573E-5</v>
      </c>
    </row>
    <row r="799" spans="1:5" x14ac:dyDescent="0.2">
      <c r="A799" s="19">
        <v>20</v>
      </c>
      <c r="B799" s="19">
        <v>28</v>
      </c>
      <c r="C799" s="19" t="s">
        <v>112</v>
      </c>
      <c r="D799" s="20">
        <v>0.24661988019943237</v>
      </c>
      <c r="E799" s="20">
        <v>-2.9574244399555027E-4</v>
      </c>
    </row>
    <row r="800" spans="1:5" x14ac:dyDescent="0.2">
      <c r="A800" s="19">
        <v>20</v>
      </c>
      <c r="B800" s="19">
        <v>29</v>
      </c>
      <c r="C800" s="19" t="s">
        <v>112</v>
      </c>
      <c r="D800" s="20">
        <v>0.24640095233917236</v>
      </c>
      <c r="E800" s="20">
        <v>-4.7831141273491085E-4</v>
      </c>
    </row>
    <row r="801" spans="1:5" x14ac:dyDescent="0.2">
      <c r="A801" s="19">
        <v>20</v>
      </c>
      <c r="B801" s="19">
        <v>30</v>
      </c>
      <c r="C801" s="19" t="s">
        <v>112</v>
      </c>
      <c r="D801" s="20">
        <v>0.24641476571559906</v>
      </c>
      <c r="E801" s="20">
        <v>-4.2813911568373442E-4</v>
      </c>
    </row>
    <row r="802" spans="1:5" x14ac:dyDescent="0.2">
      <c r="A802" s="19">
        <v>20</v>
      </c>
      <c r="B802" s="19">
        <v>31</v>
      </c>
      <c r="C802" s="19" t="s">
        <v>112</v>
      </c>
      <c r="D802" s="20">
        <v>0.24693723022937775</v>
      </c>
      <c r="E802" s="20">
        <v>1.306842896156013E-4</v>
      </c>
    </row>
    <row r="803" spans="1:5" x14ac:dyDescent="0.2">
      <c r="A803" s="19">
        <v>20</v>
      </c>
      <c r="B803" s="19">
        <v>32</v>
      </c>
      <c r="C803" s="19" t="s">
        <v>112</v>
      </c>
      <c r="D803" s="20">
        <v>0.24669767916202545</v>
      </c>
      <c r="E803" s="20">
        <v>-7.2507871664129198E-5</v>
      </c>
    </row>
    <row r="804" spans="1:5" x14ac:dyDescent="0.2">
      <c r="A804" s="19">
        <v>20</v>
      </c>
      <c r="B804" s="19">
        <v>33</v>
      </c>
      <c r="C804" s="19" t="s">
        <v>112</v>
      </c>
      <c r="D804" s="20">
        <v>0.24652795493602753</v>
      </c>
      <c r="E804" s="20">
        <v>-2.0587319158948958E-4</v>
      </c>
    </row>
    <row r="805" spans="1:5" x14ac:dyDescent="0.2">
      <c r="A805" s="19">
        <v>20</v>
      </c>
      <c r="B805" s="19">
        <v>34</v>
      </c>
      <c r="C805" s="19" t="s">
        <v>112</v>
      </c>
      <c r="D805" s="20">
        <v>0.24682213366031647</v>
      </c>
      <c r="E805" s="20">
        <v>1.2466443877201527E-4</v>
      </c>
    </row>
    <row r="806" spans="1:5" x14ac:dyDescent="0.2">
      <c r="A806" s="19">
        <v>20</v>
      </c>
      <c r="B806" s="19">
        <v>35</v>
      </c>
      <c r="C806" s="19" t="s">
        <v>112</v>
      </c>
      <c r="D806" s="20">
        <v>0.24698999524116516</v>
      </c>
      <c r="E806" s="20">
        <v>3.2888492569327354E-4</v>
      </c>
    </row>
    <row r="807" spans="1:5" x14ac:dyDescent="0.2">
      <c r="A807" s="19">
        <v>20</v>
      </c>
      <c r="B807" s="19">
        <v>36</v>
      </c>
      <c r="C807" s="19" t="s">
        <v>112</v>
      </c>
      <c r="D807" s="20">
        <v>0.24710515141487122</v>
      </c>
      <c r="E807" s="20">
        <v>4.8039999091997743E-4</v>
      </c>
    </row>
    <row r="808" spans="1:5" x14ac:dyDescent="0.2">
      <c r="A808" s="19">
        <v>20</v>
      </c>
      <c r="B808" s="19">
        <v>37</v>
      </c>
      <c r="C808" s="19" t="s">
        <v>112</v>
      </c>
      <c r="D808" s="20">
        <v>0.24717873334884644</v>
      </c>
      <c r="E808" s="20">
        <v>5.9034081641584635E-4</v>
      </c>
    </row>
    <row r="809" spans="1:5" x14ac:dyDescent="0.2">
      <c r="A809" s="19">
        <v>20</v>
      </c>
      <c r="B809" s="19">
        <v>38</v>
      </c>
      <c r="C809" s="19" t="s">
        <v>112</v>
      </c>
      <c r="D809" s="20">
        <v>0.24687296152114868</v>
      </c>
      <c r="E809" s="20">
        <v>3.2092790934257209E-4</v>
      </c>
    </row>
    <row r="810" spans="1:5" x14ac:dyDescent="0.2">
      <c r="A810" s="19">
        <v>20</v>
      </c>
      <c r="B810" s="19">
        <v>39</v>
      </c>
      <c r="C810" s="19" t="s">
        <v>112</v>
      </c>
      <c r="D810" s="20">
        <v>0.24672673642635345</v>
      </c>
      <c r="E810" s="20">
        <v>2.1106172061990947E-4</v>
      </c>
    </row>
    <row r="811" spans="1:5" x14ac:dyDescent="0.2">
      <c r="A811" s="19">
        <v>20</v>
      </c>
      <c r="B811" s="19">
        <v>40</v>
      </c>
      <c r="C811" s="19" t="s">
        <v>112</v>
      </c>
      <c r="D811" s="20">
        <v>0.24691134691238403</v>
      </c>
      <c r="E811" s="20">
        <v>4.320311127230525E-4</v>
      </c>
    </row>
    <row r="812" spans="1:5" x14ac:dyDescent="0.2">
      <c r="A812" s="19">
        <v>21</v>
      </c>
      <c r="B812" s="19">
        <v>1</v>
      </c>
      <c r="C812" s="19" t="s">
        <v>112</v>
      </c>
      <c r="D812" s="20">
        <v>0.24920423328876495</v>
      </c>
      <c r="E812" s="20">
        <v>1.2112855911254883E-3</v>
      </c>
    </row>
    <row r="813" spans="1:5" x14ac:dyDescent="0.2">
      <c r="A813" s="19">
        <v>21</v>
      </c>
      <c r="B813" s="19">
        <v>2</v>
      </c>
      <c r="C813" s="19" t="s">
        <v>112</v>
      </c>
      <c r="D813" s="20">
        <v>0.24909693002700806</v>
      </c>
      <c r="E813" s="20">
        <v>1.1341677745804191E-3</v>
      </c>
    </row>
    <row r="814" spans="1:5" x14ac:dyDescent="0.2">
      <c r="A814" s="19">
        <v>21</v>
      </c>
      <c r="B814" s="19">
        <v>3</v>
      </c>
      <c r="C814" s="19" t="s">
        <v>112</v>
      </c>
      <c r="D814" s="20">
        <v>0.24896100163459778</v>
      </c>
      <c r="E814" s="20">
        <v>1.0284247109666467E-3</v>
      </c>
    </row>
    <row r="815" spans="1:5" x14ac:dyDescent="0.2">
      <c r="A815" s="19">
        <v>21</v>
      </c>
      <c r="B815" s="19">
        <v>4</v>
      </c>
      <c r="C815" s="19" t="s">
        <v>112</v>
      </c>
      <c r="D815" s="20">
        <v>0.24845091998577118</v>
      </c>
      <c r="E815" s="20">
        <v>5.4852839093655348E-4</v>
      </c>
    </row>
    <row r="816" spans="1:5" x14ac:dyDescent="0.2">
      <c r="A816" s="19">
        <v>21</v>
      </c>
      <c r="B816" s="19">
        <v>5</v>
      </c>
      <c r="C816" s="19" t="s">
        <v>112</v>
      </c>
      <c r="D816" s="20">
        <v>0.24809275567531586</v>
      </c>
      <c r="E816" s="20">
        <v>2.2054945293348283E-4</v>
      </c>
    </row>
    <row r="817" spans="1:5" x14ac:dyDescent="0.2">
      <c r="A817" s="19">
        <v>21</v>
      </c>
      <c r="B817" s="19">
        <v>6</v>
      </c>
      <c r="C817" s="19" t="s">
        <v>112</v>
      </c>
      <c r="D817" s="20">
        <v>0.24782633781433105</v>
      </c>
      <c r="E817" s="20">
        <v>-1.5683048331993632E-5</v>
      </c>
    </row>
    <row r="818" spans="1:5" x14ac:dyDescent="0.2">
      <c r="A818" s="19">
        <v>21</v>
      </c>
      <c r="B818" s="19">
        <v>7</v>
      </c>
      <c r="C818" s="19" t="s">
        <v>112</v>
      </c>
      <c r="D818" s="20">
        <v>0.24785654246807098</v>
      </c>
      <c r="E818" s="20">
        <v>4.4706965127261356E-5</v>
      </c>
    </row>
    <row r="819" spans="1:5" x14ac:dyDescent="0.2">
      <c r="A819" s="19">
        <v>21</v>
      </c>
      <c r="B819" s="19">
        <v>8</v>
      </c>
      <c r="C819" s="19" t="s">
        <v>112</v>
      </c>
      <c r="D819" s="20">
        <v>0.24794557690620422</v>
      </c>
      <c r="E819" s="20">
        <v>1.6392677207477391E-4</v>
      </c>
    </row>
    <row r="820" spans="1:5" x14ac:dyDescent="0.2">
      <c r="A820" s="19">
        <v>21</v>
      </c>
      <c r="B820" s="19">
        <v>9</v>
      </c>
      <c r="C820" s="19" t="s">
        <v>112</v>
      </c>
      <c r="D820" s="20">
        <v>0.24785088002681732</v>
      </c>
      <c r="E820" s="20">
        <v>9.9415250588208437E-5</v>
      </c>
    </row>
    <row r="821" spans="1:5" x14ac:dyDescent="0.2">
      <c r="A821" s="19">
        <v>21</v>
      </c>
      <c r="B821" s="19">
        <v>10</v>
      </c>
      <c r="C821" s="19" t="s">
        <v>112</v>
      </c>
      <c r="D821" s="20">
        <v>0.24778492748737335</v>
      </c>
      <c r="E821" s="20">
        <v>6.3648069044575095E-5</v>
      </c>
    </row>
    <row r="822" spans="1:5" x14ac:dyDescent="0.2">
      <c r="A822" s="19">
        <v>21</v>
      </c>
      <c r="B822" s="19">
        <v>11</v>
      </c>
      <c r="C822" s="19" t="s">
        <v>112</v>
      </c>
      <c r="D822" s="20">
        <v>0.24777756631374359</v>
      </c>
      <c r="E822" s="20">
        <v>8.6472260591108352E-5</v>
      </c>
    </row>
    <row r="823" spans="1:5" x14ac:dyDescent="0.2">
      <c r="A823" s="19">
        <v>21</v>
      </c>
      <c r="B823" s="19">
        <v>12</v>
      </c>
      <c r="C823" s="19" t="s">
        <v>112</v>
      </c>
      <c r="D823" s="20">
        <v>0.24769257009029388</v>
      </c>
      <c r="E823" s="20">
        <v>3.1661395041737705E-5</v>
      </c>
    </row>
    <row r="824" spans="1:5" x14ac:dyDescent="0.2">
      <c r="A824" s="19">
        <v>21</v>
      </c>
      <c r="B824" s="19">
        <v>13</v>
      </c>
      <c r="C824" s="19" t="s">
        <v>112</v>
      </c>
      <c r="D824" s="20">
        <v>0.24736756086349487</v>
      </c>
      <c r="E824" s="20">
        <v>-2.6316248113289475E-4</v>
      </c>
    </row>
    <row r="825" spans="1:5" x14ac:dyDescent="0.2">
      <c r="A825" s="19">
        <v>21</v>
      </c>
      <c r="B825" s="19">
        <v>14</v>
      </c>
      <c r="C825" s="19" t="s">
        <v>112</v>
      </c>
      <c r="D825" s="20">
        <v>0.24714130163192749</v>
      </c>
      <c r="E825" s="20">
        <v>-4.5923632569611073E-4</v>
      </c>
    </row>
    <row r="826" spans="1:5" x14ac:dyDescent="0.2">
      <c r="A826" s="19">
        <v>21</v>
      </c>
      <c r="B826" s="19">
        <v>15</v>
      </c>
      <c r="C826" s="19" t="s">
        <v>112</v>
      </c>
      <c r="D826" s="20">
        <v>0.24740122258663177</v>
      </c>
      <c r="E826" s="20">
        <v>-1.691300276434049E-4</v>
      </c>
    </row>
    <row r="827" spans="1:5" x14ac:dyDescent="0.2">
      <c r="A827" s="19">
        <v>21</v>
      </c>
      <c r="B827" s="19">
        <v>16</v>
      </c>
      <c r="C827" s="19" t="s">
        <v>112</v>
      </c>
      <c r="D827" s="20">
        <v>0.24726134538650513</v>
      </c>
      <c r="E827" s="20">
        <v>-2.7882185531780124E-4</v>
      </c>
    </row>
    <row r="828" spans="1:5" x14ac:dyDescent="0.2">
      <c r="A828" s="19">
        <v>21</v>
      </c>
      <c r="B828" s="19">
        <v>17</v>
      </c>
      <c r="C828" s="19" t="s">
        <v>112</v>
      </c>
      <c r="D828" s="20">
        <v>0.24737554788589478</v>
      </c>
      <c r="E828" s="20">
        <v>-1.3443399802781641E-4</v>
      </c>
    </row>
    <row r="829" spans="1:5" x14ac:dyDescent="0.2">
      <c r="A829" s="19">
        <v>21</v>
      </c>
      <c r="B829" s="19">
        <v>18</v>
      </c>
      <c r="C829" s="19" t="s">
        <v>112</v>
      </c>
      <c r="D829" s="20">
        <v>0.24746586382389069</v>
      </c>
      <c r="E829" s="20">
        <v>-1.3932702131569386E-5</v>
      </c>
    </row>
    <row r="830" spans="1:5" x14ac:dyDescent="0.2">
      <c r="A830" s="19">
        <v>21</v>
      </c>
      <c r="B830" s="19">
        <v>19</v>
      </c>
      <c r="C830" s="19" t="s">
        <v>112</v>
      </c>
      <c r="D830" s="20">
        <v>0.24709911644458771</v>
      </c>
      <c r="E830" s="20">
        <v>-3.5049472353421152E-4</v>
      </c>
    </row>
    <row r="831" spans="1:5" x14ac:dyDescent="0.2">
      <c r="A831" s="19">
        <v>21</v>
      </c>
      <c r="B831" s="19">
        <v>20</v>
      </c>
      <c r="C831" s="19" t="s">
        <v>112</v>
      </c>
      <c r="D831" s="20">
        <v>0.24679833650588989</v>
      </c>
      <c r="E831" s="20">
        <v>-6.2108930433169007E-4</v>
      </c>
    </row>
    <row r="832" spans="1:5" x14ac:dyDescent="0.2">
      <c r="A832" s="19">
        <v>21</v>
      </c>
      <c r="B832" s="19">
        <v>21</v>
      </c>
      <c r="C832" s="19" t="s">
        <v>112</v>
      </c>
      <c r="D832" s="20">
        <v>0.24703112244606018</v>
      </c>
      <c r="E832" s="20">
        <v>-3.581180062610656E-4</v>
      </c>
    </row>
    <row r="833" spans="1:5" x14ac:dyDescent="0.2">
      <c r="A833" s="19">
        <v>21</v>
      </c>
      <c r="B833" s="19">
        <v>22</v>
      </c>
      <c r="C833" s="19" t="s">
        <v>112</v>
      </c>
      <c r="D833" s="20">
        <v>0.24708306789398193</v>
      </c>
      <c r="E833" s="20">
        <v>-2.7598720043897629E-4</v>
      </c>
    </row>
    <row r="834" spans="1:5" x14ac:dyDescent="0.2">
      <c r="A834" s="19">
        <v>21</v>
      </c>
      <c r="B834" s="19">
        <v>23</v>
      </c>
      <c r="C834" s="19" t="s">
        <v>112</v>
      </c>
      <c r="D834" s="20">
        <v>0.24705103039741516</v>
      </c>
      <c r="E834" s="20">
        <v>-2.7783931000158191E-4</v>
      </c>
    </row>
    <row r="835" spans="1:5" x14ac:dyDescent="0.2">
      <c r="A835" s="19">
        <v>21</v>
      </c>
      <c r="B835" s="19">
        <v>24</v>
      </c>
      <c r="C835" s="19" t="s">
        <v>112</v>
      </c>
      <c r="D835" s="20">
        <v>0.24692122638225555</v>
      </c>
      <c r="E835" s="20">
        <v>-3.7745796726085246E-4</v>
      </c>
    </row>
    <row r="836" spans="1:5" x14ac:dyDescent="0.2">
      <c r="A836" s="19">
        <v>21</v>
      </c>
      <c r="B836" s="19">
        <v>25</v>
      </c>
      <c r="C836" s="19" t="s">
        <v>112</v>
      </c>
      <c r="D836" s="20">
        <v>0.24717490375041962</v>
      </c>
      <c r="E836" s="20">
        <v>-9.3595248472411186E-5</v>
      </c>
    </row>
    <row r="837" spans="1:5" x14ac:dyDescent="0.2">
      <c r="A837" s="19">
        <v>21</v>
      </c>
      <c r="B837" s="19">
        <v>26</v>
      </c>
      <c r="C837" s="19" t="s">
        <v>112</v>
      </c>
      <c r="D837" s="20">
        <v>0.24694782495498657</v>
      </c>
      <c r="E837" s="20">
        <v>-2.9048867872916162E-4</v>
      </c>
    </row>
    <row r="838" spans="1:5" x14ac:dyDescent="0.2">
      <c r="A838" s="19">
        <v>21</v>
      </c>
      <c r="B838" s="19">
        <v>27</v>
      </c>
      <c r="C838" s="19" t="s">
        <v>112</v>
      </c>
      <c r="D838" s="20">
        <v>0.24687173962593079</v>
      </c>
      <c r="E838" s="20">
        <v>-3.3638864988461137E-4</v>
      </c>
    </row>
    <row r="839" spans="1:5" x14ac:dyDescent="0.2">
      <c r="A839" s="19">
        <v>21</v>
      </c>
      <c r="B839" s="19">
        <v>28</v>
      </c>
      <c r="C839" s="19" t="s">
        <v>112</v>
      </c>
      <c r="D839" s="20">
        <v>0.24713283777236938</v>
      </c>
      <c r="E839" s="20">
        <v>-4.5105141907697544E-5</v>
      </c>
    </row>
    <row r="840" spans="1:5" x14ac:dyDescent="0.2">
      <c r="A840" s="19">
        <v>21</v>
      </c>
      <c r="B840" s="19">
        <v>29</v>
      </c>
      <c r="C840" s="19" t="s">
        <v>112</v>
      </c>
      <c r="D840" s="20">
        <v>0.24704347550868988</v>
      </c>
      <c r="E840" s="20">
        <v>-1.0428204404888675E-4</v>
      </c>
    </row>
    <row r="841" spans="1:5" x14ac:dyDescent="0.2">
      <c r="A841" s="19">
        <v>21</v>
      </c>
      <c r="B841" s="19">
        <v>30</v>
      </c>
      <c r="C841" s="19" t="s">
        <v>112</v>
      </c>
      <c r="D841" s="20">
        <v>0.24684612452983856</v>
      </c>
      <c r="E841" s="20">
        <v>-2.7144767227582633E-4</v>
      </c>
    </row>
    <row r="842" spans="1:5" x14ac:dyDescent="0.2">
      <c r="A842" s="19">
        <v>21</v>
      </c>
      <c r="B842" s="19">
        <v>31</v>
      </c>
      <c r="C842" s="19" t="s">
        <v>112</v>
      </c>
      <c r="D842" s="20">
        <v>0.24689354002475739</v>
      </c>
      <c r="E842" s="20">
        <v>-1.9384680490475148E-4</v>
      </c>
    </row>
    <row r="843" spans="1:5" x14ac:dyDescent="0.2">
      <c r="A843" s="19">
        <v>21</v>
      </c>
      <c r="B843" s="19">
        <v>32</v>
      </c>
      <c r="C843" s="19" t="s">
        <v>112</v>
      </c>
      <c r="D843" s="20">
        <v>0.24726526439189911</v>
      </c>
      <c r="E843" s="20">
        <v>2.0806292013730854E-4</v>
      </c>
    </row>
    <row r="844" spans="1:5" x14ac:dyDescent="0.2">
      <c r="A844" s="19">
        <v>21</v>
      </c>
      <c r="B844" s="19">
        <v>33</v>
      </c>
      <c r="C844" s="19" t="s">
        <v>112</v>
      </c>
      <c r="D844" s="20">
        <v>0.24723941087722778</v>
      </c>
      <c r="E844" s="20">
        <v>2.1239477791823447E-4</v>
      </c>
    </row>
    <row r="845" spans="1:5" x14ac:dyDescent="0.2">
      <c r="A845" s="19">
        <v>21</v>
      </c>
      <c r="B845" s="19">
        <v>34</v>
      </c>
      <c r="C845" s="19" t="s">
        <v>112</v>
      </c>
      <c r="D845" s="20">
        <v>0.24736182391643524</v>
      </c>
      <c r="E845" s="20">
        <v>3.6499317502602935E-4</v>
      </c>
    </row>
    <row r="846" spans="1:5" x14ac:dyDescent="0.2">
      <c r="A846" s="19">
        <v>21</v>
      </c>
      <c r="B846" s="19">
        <v>35</v>
      </c>
      <c r="C846" s="19" t="s">
        <v>112</v>
      </c>
      <c r="D846" s="20">
        <v>0.24751156568527222</v>
      </c>
      <c r="E846" s="20">
        <v>5.4492033086717129E-4</v>
      </c>
    </row>
    <row r="847" spans="1:5" x14ac:dyDescent="0.2">
      <c r="A847" s="19">
        <v>21</v>
      </c>
      <c r="B847" s="19">
        <v>36</v>
      </c>
      <c r="C847" s="19" t="s">
        <v>112</v>
      </c>
      <c r="D847" s="20">
        <v>0.24735324084758759</v>
      </c>
      <c r="E847" s="20">
        <v>4.1678082197904587E-4</v>
      </c>
    </row>
    <row r="848" spans="1:5" x14ac:dyDescent="0.2">
      <c r="A848" s="19">
        <v>21</v>
      </c>
      <c r="B848" s="19">
        <v>37</v>
      </c>
      <c r="C848" s="19" t="s">
        <v>112</v>
      </c>
      <c r="D848" s="20">
        <v>0.24718406796455383</v>
      </c>
      <c r="E848" s="20">
        <v>2.7779329684562981E-4</v>
      </c>
    </row>
    <row r="849" spans="1:5" x14ac:dyDescent="0.2">
      <c r="A849" s="19">
        <v>21</v>
      </c>
      <c r="B849" s="19">
        <v>38</v>
      </c>
      <c r="C849" s="19" t="s">
        <v>112</v>
      </c>
      <c r="D849" s="20">
        <v>0.2472723126411438</v>
      </c>
      <c r="E849" s="20">
        <v>3.9622333133593202E-4</v>
      </c>
    </row>
    <row r="850" spans="1:5" x14ac:dyDescent="0.2">
      <c r="A850" s="19">
        <v>21</v>
      </c>
      <c r="B850" s="19">
        <v>39</v>
      </c>
      <c r="C850" s="19" t="s">
        <v>112</v>
      </c>
      <c r="D850" s="20">
        <v>0.24706794321537018</v>
      </c>
      <c r="E850" s="20">
        <v>2.2203927801456302E-4</v>
      </c>
    </row>
    <row r="851" spans="1:5" x14ac:dyDescent="0.2">
      <c r="A851" s="19">
        <v>21</v>
      </c>
      <c r="B851" s="19">
        <v>40</v>
      </c>
      <c r="C851" s="19" t="s">
        <v>112</v>
      </c>
      <c r="D851" s="20">
        <v>0.2468755692243576</v>
      </c>
      <c r="E851" s="20">
        <v>5.9850648540304974E-5</v>
      </c>
    </row>
    <row r="852" spans="1:5" x14ac:dyDescent="0.2">
      <c r="A852" s="19">
        <v>22</v>
      </c>
      <c r="B852" s="19">
        <v>1</v>
      </c>
      <c r="C852" s="19" t="s">
        <v>112</v>
      </c>
      <c r="D852" s="20">
        <v>0.25084817409515381</v>
      </c>
      <c r="E852" s="20">
        <v>9.22272854950279E-4</v>
      </c>
    </row>
    <row r="853" spans="1:5" x14ac:dyDescent="0.2">
      <c r="A853" s="19">
        <v>22</v>
      </c>
      <c r="B853" s="19">
        <v>2</v>
      </c>
      <c r="C853" s="19" t="s">
        <v>112</v>
      </c>
      <c r="D853" s="20">
        <v>0.2508968710899353</v>
      </c>
      <c r="E853" s="20">
        <v>1.014790846966207E-3</v>
      </c>
    </row>
    <row r="854" spans="1:5" x14ac:dyDescent="0.2">
      <c r="A854" s="19">
        <v>22</v>
      </c>
      <c r="B854" s="19">
        <v>3</v>
      </c>
      <c r="C854" s="19" t="s">
        <v>112</v>
      </c>
      <c r="D854" s="20">
        <v>0.25087201595306396</v>
      </c>
      <c r="E854" s="20">
        <v>1.0337566491216421E-3</v>
      </c>
    </row>
    <row r="855" spans="1:5" x14ac:dyDescent="0.2">
      <c r="A855" s="19">
        <v>22</v>
      </c>
      <c r="B855" s="19">
        <v>4</v>
      </c>
      <c r="C855" s="19" t="s">
        <v>112</v>
      </c>
      <c r="D855" s="20">
        <v>0.25060516595840454</v>
      </c>
      <c r="E855" s="20">
        <v>8.1072765169665217E-4</v>
      </c>
    </row>
    <row r="856" spans="1:5" x14ac:dyDescent="0.2">
      <c r="A856" s="19">
        <v>22</v>
      </c>
      <c r="B856" s="19">
        <v>5</v>
      </c>
      <c r="C856" s="19" t="s">
        <v>112</v>
      </c>
      <c r="D856" s="20">
        <v>0.25022584199905396</v>
      </c>
      <c r="E856" s="20">
        <v>4.7522468958050013E-4</v>
      </c>
    </row>
    <row r="857" spans="1:5" x14ac:dyDescent="0.2">
      <c r="A857" s="19">
        <v>22</v>
      </c>
      <c r="B857" s="19">
        <v>6</v>
      </c>
      <c r="C857" s="19" t="s">
        <v>112</v>
      </c>
      <c r="D857" s="20">
        <v>0.24995908141136169</v>
      </c>
      <c r="E857" s="20">
        <v>2.5228509912267327E-4</v>
      </c>
    </row>
    <row r="858" spans="1:5" x14ac:dyDescent="0.2">
      <c r="A858" s="19">
        <v>22</v>
      </c>
      <c r="B858" s="19">
        <v>7</v>
      </c>
      <c r="C858" s="19" t="s">
        <v>112</v>
      </c>
      <c r="D858" s="20">
        <v>0.24985037744045258</v>
      </c>
      <c r="E858" s="20">
        <v>1.8740211089607328E-4</v>
      </c>
    </row>
    <row r="859" spans="1:5" x14ac:dyDescent="0.2">
      <c r="A859" s="19">
        <v>22</v>
      </c>
      <c r="B859" s="19">
        <v>8</v>
      </c>
      <c r="C859" s="19" t="s">
        <v>112</v>
      </c>
      <c r="D859" s="20">
        <v>0.25032186508178711</v>
      </c>
      <c r="E859" s="20">
        <v>7.0271076401695609E-4</v>
      </c>
    </row>
    <row r="860" spans="1:5" x14ac:dyDescent="0.2">
      <c r="A860" s="19">
        <v>22</v>
      </c>
      <c r="B860" s="19">
        <v>9</v>
      </c>
      <c r="C860" s="19" t="s">
        <v>112</v>
      </c>
      <c r="D860" s="20">
        <v>0.25009039044380188</v>
      </c>
      <c r="E860" s="20">
        <v>5.1505706505849957E-4</v>
      </c>
    </row>
    <row r="861" spans="1:5" x14ac:dyDescent="0.2">
      <c r="A861" s="19">
        <v>22</v>
      </c>
      <c r="B861" s="19">
        <v>10</v>
      </c>
      <c r="C861" s="19" t="s">
        <v>112</v>
      </c>
      <c r="D861" s="20">
        <v>0.24933022260665894</v>
      </c>
      <c r="E861" s="20">
        <v>-2.0128976029809564E-4</v>
      </c>
    </row>
    <row r="862" spans="1:5" x14ac:dyDescent="0.2">
      <c r="A862" s="19">
        <v>22</v>
      </c>
      <c r="B862" s="19">
        <v>11</v>
      </c>
      <c r="C862" s="19" t="s">
        <v>112</v>
      </c>
      <c r="D862" s="20">
        <v>0.24911335110664368</v>
      </c>
      <c r="E862" s="20">
        <v>-3.7434027763083577E-4</v>
      </c>
    </row>
    <row r="863" spans="1:5" x14ac:dyDescent="0.2">
      <c r="A863" s="19">
        <v>22</v>
      </c>
      <c r="B863" s="19">
        <v>12</v>
      </c>
      <c r="C863" s="19" t="s">
        <v>112</v>
      </c>
      <c r="D863" s="20">
        <v>0.24948489665985107</v>
      </c>
      <c r="E863" s="20">
        <v>4.1026265535037965E-5</v>
      </c>
    </row>
    <row r="864" spans="1:5" x14ac:dyDescent="0.2">
      <c r="A864" s="19">
        <v>22</v>
      </c>
      <c r="B864" s="19">
        <v>13</v>
      </c>
      <c r="C864" s="19" t="s">
        <v>112</v>
      </c>
      <c r="D864" s="20">
        <v>0.24918206036090851</v>
      </c>
      <c r="E864" s="20">
        <v>-2.1798904344905168E-4</v>
      </c>
    </row>
    <row r="865" spans="1:5" x14ac:dyDescent="0.2">
      <c r="A865" s="19">
        <v>22</v>
      </c>
      <c r="B865" s="19">
        <v>14</v>
      </c>
      <c r="C865" s="19" t="s">
        <v>112</v>
      </c>
      <c r="D865" s="20">
        <v>0.24859723448753357</v>
      </c>
      <c r="E865" s="20">
        <v>-7.5899390503764153E-4</v>
      </c>
    </row>
    <row r="866" spans="1:5" x14ac:dyDescent="0.2">
      <c r="A866" s="19">
        <v>22</v>
      </c>
      <c r="B866" s="19">
        <v>15</v>
      </c>
      <c r="C866" s="19" t="s">
        <v>112</v>
      </c>
      <c r="D866" s="20">
        <v>0.24843458831310272</v>
      </c>
      <c r="E866" s="20">
        <v>-8.7781914044171572E-4</v>
      </c>
    </row>
    <row r="867" spans="1:5" x14ac:dyDescent="0.2">
      <c r="A867" s="19">
        <v>22</v>
      </c>
      <c r="B867" s="19">
        <v>16</v>
      </c>
      <c r="C867" s="19" t="s">
        <v>112</v>
      </c>
      <c r="D867" s="20">
        <v>0.24882963299751282</v>
      </c>
      <c r="E867" s="20">
        <v>-4.3895345879718661E-4</v>
      </c>
    </row>
    <row r="868" spans="1:5" x14ac:dyDescent="0.2">
      <c r="A868" s="19">
        <v>22</v>
      </c>
      <c r="B868" s="19">
        <v>17</v>
      </c>
      <c r="C868" s="19" t="s">
        <v>112</v>
      </c>
      <c r="D868" s="20">
        <v>0.24876339733600616</v>
      </c>
      <c r="E868" s="20">
        <v>-4.6136812306940556E-4</v>
      </c>
    </row>
    <row r="869" spans="1:5" x14ac:dyDescent="0.2">
      <c r="A869" s="19">
        <v>22</v>
      </c>
      <c r="B869" s="19">
        <v>18</v>
      </c>
      <c r="C869" s="19" t="s">
        <v>112</v>
      </c>
      <c r="D869" s="20">
        <v>0.24881757795810699</v>
      </c>
      <c r="E869" s="20">
        <v>-3.6336650373414159E-4</v>
      </c>
    </row>
    <row r="870" spans="1:5" x14ac:dyDescent="0.2">
      <c r="A870" s="19">
        <v>22</v>
      </c>
      <c r="B870" s="19">
        <v>19</v>
      </c>
      <c r="C870" s="19" t="s">
        <v>112</v>
      </c>
      <c r="D870" s="20">
        <v>0.24857057631015778</v>
      </c>
      <c r="E870" s="20">
        <v>-5.6654715444892645E-4</v>
      </c>
    </row>
    <row r="871" spans="1:5" x14ac:dyDescent="0.2">
      <c r="A871" s="19">
        <v>22</v>
      </c>
      <c r="B871" s="19">
        <v>20</v>
      </c>
      <c r="C871" s="19" t="s">
        <v>112</v>
      </c>
      <c r="D871" s="20">
        <v>0.2485833615064621</v>
      </c>
      <c r="E871" s="20">
        <v>-5.0994096091017127E-4</v>
      </c>
    </row>
    <row r="872" spans="1:5" x14ac:dyDescent="0.2">
      <c r="A872" s="19">
        <v>22</v>
      </c>
      <c r="B872" s="19">
        <v>21</v>
      </c>
      <c r="C872" s="19" t="s">
        <v>112</v>
      </c>
      <c r="D872" s="20">
        <v>0.24872817099094391</v>
      </c>
      <c r="E872" s="20">
        <v>-3.2131050829775631E-4</v>
      </c>
    </row>
    <row r="873" spans="1:5" x14ac:dyDescent="0.2">
      <c r="A873" s="19">
        <v>22</v>
      </c>
      <c r="B873" s="19">
        <v>22</v>
      </c>
      <c r="C873" s="19" t="s">
        <v>112</v>
      </c>
      <c r="D873" s="20">
        <v>0.24881783127784729</v>
      </c>
      <c r="E873" s="20">
        <v>-1.8782923871185631E-4</v>
      </c>
    </row>
    <row r="874" spans="1:5" x14ac:dyDescent="0.2">
      <c r="A874" s="19">
        <v>22</v>
      </c>
      <c r="B874" s="19">
        <v>23</v>
      </c>
      <c r="C874" s="19" t="s">
        <v>112</v>
      </c>
      <c r="D874" s="20">
        <v>0.24858842790126801</v>
      </c>
      <c r="E874" s="20">
        <v>-3.7341163260862231E-4</v>
      </c>
    </row>
    <row r="875" spans="1:5" x14ac:dyDescent="0.2">
      <c r="A875" s="19">
        <v>22</v>
      </c>
      <c r="B875" s="19">
        <v>24</v>
      </c>
      <c r="C875" s="19" t="s">
        <v>112</v>
      </c>
      <c r="D875" s="20">
        <v>0.2486640065908432</v>
      </c>
      <c r="E875" s="20">
        <v>-2.5401194579899311E-4</v>
      </c>
    </row>
    <row r="876" spans="1:5" x14ac:dyDescent="0.2">
      <c r="A876" s="19">
        <v>22</v>
      </c>
      <c r="B876" s="19">
        <v>25</v>
      </c>
      <c r="C876" s="19" t="s">
        <v>112</v>
      </c>
      <c r="D876" s="20">
        <v>0.2485068142414093</v>
      </c>
      <c r="E876" s="20">
        <v>-3.673833271022886E-4</v>
      </c>
    </row>
    <row r="877" spans="1:5" x14ac:dyDescent="0.2">
      <c r="A877" s="19">
        <v>22</v>
      </c>
      <c r="B877" s="19">
        <v>26</v>
      </c>
      <c r="C877" s="19" t="s">
        <v>112</v>
      </c>
      <c r="D877" s="20">
        <v>0.24849265813827515</v>
      </c>
      <c r="E877" s="20">
        <v>-3.3771843300200999E-4</v>
      </c>
    </row>
    <row r="878" spans="1:5" x14ac:dyDescent="0.2">
      <c r="A878" s="19">
        <v>22</v>
      </c>
      <c r="B878" s="19">
        <v>27</v>
      </c>
      <c r="C878" s="19" t="s">
        <v>112</v>
      </c>
      <c r="D878" s="20">
        <v>0.24873903393745422</v>
      </c>
      <c r="E878" s="20">
        <v>-4.7521647502435371E-5</v>
      </c>
    </row>
    <row r="879" spans="1:5" x14ac:dyDescent="0.2">
      <c r="A879" s="19">
        <v>22</v>
      </c>
      <c r="B879" s="19">
        <v>28</v>
      </c>
      <c r="C879" s="19" t="s">
        <v>112</v>
      </c>
      <c r="D879" s="20">
        <v>0.24869540333747864</v>
      </c>
      <c r="E879" s="20">
        <v>-4.7331261157523841E-5</v>
      </c>
    </row>
    <row r="880" spans="1:5" x14ac:dyDescent="0.2">
      <c r="A880" s="19">
        <v>22</v>
      </c>
      <c r="B880" s="19">
        <v>29</v>
      </c>
      <c r="C880" s="19" t="s">
        <v>112</v>
      </c>
      <c r="D880" s="20">
        <v>0.24867343902587891</v>
      </c>
      <c r="E880" s="20">
        <v>-2.5474584617768414E-5</v>
      </c>
    </row>
    <row r="881" spans="1:5" x14ac:dyDescent="0.2">
      <c r="A881" s="19">
        <v>22</v>
      </c>
      <c r="B881" s="19">
        <v>30</v>
      </c>
      <c r="C881" s="19" t="s">
        <v>112</v>
      </c>
      <c r="D881" s="20">
        <v>0.24878372251987457</v>
      </c>
      <c r="E881" s="20">
        <v>1.2862989387940615E-4</v>
      </c>
    </row>
    <row r="882" spans="1:5" x14ac:dyDescent="0.2">
      <c r="A882" s="19">
        <v>22</v>
      </c>
      <c r="B882" s="19">
        <v>31</v>
      </c>
      <c r="C882" s="19" t="s">
        <v>112</v>
      </c>
      <c r="D882" s="20">
        <v>0.24852281808853149</v>
      </c>
      <c r="E882" s="20">
        <v>-8.8453547505196184E-5</v>
      </c>
    </row>
    <row r="883" spans="1:5" x14ac:dyDescent="0.2">
      <c r="A883" s="19">
        <v>22</v>
      </c>
      <c r="B883" s="19">
        <v>32</v>
      </c>
      <c r="C883" s="19" t="s">
        <v>112</v>
      </c>
      <c r="D883" s="20">
        <v>0.24828940629959106</v>
      </c>
      <c r="E883" s="20">
        <v>-2.780443464871496E-4</v>
      </c>
    </row>
    <row r="884" spans="1:5" x14ac:dyDescent="0.2">
      <c r="A884" s="19">
        <v>22</v>
      </c>
      <c r="B884" s="19">
        <v>33</v>
      </c>
      <c r="C884" s="19" t="s">
        <v>112</v>
      </c>
      <c r="D884" s="20">
        <v>0.2487204521894455</v>
      </c>
      <c r="E884" s="20">
        <v>1.9682252604980022E-4</v>
      </c>
    </row>
    <row r="885" spans="1:5" x14ac:dyDescent="0.2">
      <c r="A885" s="19">
        <v>22</v>
      </c>
      <c r="B885" s="19">
        <v>34</v>
      </c>
      <c r="C885" s="19" t="s">
        <v>112</v>
      </c>
      <c r="D885" s="20">
        <v>0.24897557497024536</v>
      </c>
      <c r="E885" s="20">
        <v>4.957662895321846E-4</v>
      </c>
    </row>
    <row r="886" spans="1:5" x14ac:dyDescent="0.2">
      <c r="A886" s="19">
        <v>22</v>
      </c>
      <c r="B886" s="19">
        <v>35</v>
      </c>
      <c r="C886" s="19" t="s">
        <v>112</v>
      </c>
      <c r="D886" s="20">
        <v>0.24889138340950012</v>
      </c>
      <c r="E886" s="20">
        <v>4.5539572602137923E-4</v>
      </c>
    </row>
    <row r="887" spans="1:5" x14ac:dyDescent="0.2">
      <c r="A887" s="19">
        <v>22</v>
      </c>
      <c r="B887" s="19">
        <v>36</v>
      </c>
      <c r="C887" s="19" t="s">
        <v>112</v>
      </c>
      <c r="D887" s="20">
        <v>0.24870976805686951</v>
      </c>
      <c r="E887" s="20">
        <v>3.1760137062519789E-4</v>
      </c>
    </row>
    <row r="888" spans="1:5" x14ac:dyDescent="0.2">
      <c r="A888" s="19">
        <v>22</v>
      </c>
      <c r="B888" s="19">
        <v>37</v>
      </c>
      <c r="C888" s="19" t="s">
        <v>112</v>
      </c>
      <c r="D888" s="20">
        <v>0.24876169860363007</v>
      </c>
      <c r="E888" s="20">
        <v>4.133528855163604E-4</v>
      </c>
    </row>
    <row r="889" spans="1:5" x14ac:dyDescent="0.2">
      <c r="A889" s="19">
        <v>22</v>
      </c>
      <c r="B889" s="19">
        <v>38</v>
      </c>
      <c r="C889" s="19" t="s">
        <v>112</v>
      </c>
      <c r="D889" s="20">
        <v>0.24869236350059509</v>
      </c>
      <c r="E889" s="20">
        <v>3.8783877971582115E-4</v>
      </c>
    </row>
    <row r="890" spans="1:5" x14ac:dyDescent="0.2">
      <c r="A890" s="19">
        <v>22</v>
      </c>
      <c r="B890" s="19">
        <v>39</v>
      </c>
      <c r="C890" s="19" t="s">
        <v>112</v>
      </c>
      <c r="D890" s="20">
        <v>0.24894620478153229</v>
      </c>
      <c r="E890" s="20">
        <v>6.855010287836194E-4</v>
      </c>
    </row>
    <row r="891" spans="1:5" x14ac:dyDescent="0.2">
      <c r="A891" s="19">
        <v>22</v>
      </c>
      <c r="B891" s="19">
        <v>40</v>
      </c>
      <c r="C891" s="19" t="s">
        <v>112</v>
      </c>
      <c r="D891" s="20">
        <v>0.24869734048843384</v>
      </c>
      <c r="E891" s="20">
        <v>4.8045773291960359E-4</v>
      </c>
    </row>
    <row r="892" spans="1:5" x14ac:dyDescent="0.2">
      <c r="A892" s="19">
        <v>23</v>
      </c>
      <c r="B892" s="19">
        <v>1</v>
      </c>
      <c r="C892" s="19" t="s">
        <v>112</v>
      </c>
      <c r="D892" s="20">
        <v>0.24225284159183502</v>
      </c>
      <c r="E892" s="20">
        <v>1.0141900274902582E-3</v>
      </c>
    </row>
    <row r="893" spans="1:5" x14ac:dyDescent="0.2">
      <c r="A893" s="19">
        <v>23</v>
      </c>
      <c r="B893" s="19">
        <v>2</v>
      </c>
      <c r="C893" s="19" t="s">
        <v>112</v>
      </c>
      <c r="D893" s="20">
        <v>0.24225407838821411</v>
      </c>
      <c r="E893" s="20">
        <v>1.0284457821398973E-3</v>
      </c>
    </row>
    <row r="894" spans="1:5" x14ac:dyDescent="0.2">
      <c r="A894" s="19">
        <v>23</v>
      </c>
      <c r="B894" s="19">
        <v>3</v>
      </c>
      <c r="C894" s="19" t="s">
        <v>112</v>
      </c>
      <c r="D894" s="20">
        <v>0.24183319509029388</v>
      </c>
      <c r="E894" s="20">
        <v>6.2058150069788098E-4</v>
      </c>
    </row>
    <row r="895" spans="1:5" x14ac:dyDescent="0.2">
      <c r="A895" s="19">
        <v>23</v>
      </c>
      <c r="B895" s="19">
        <v>4</v>
      </c>
      <c r="C895" s="19" t="s">
        <v>112</v>
      </c>
      <c r="D895" s="20">
        <v>0.24177718162536621</v>
      </c>
      <c r="E895" s="20">
        <v>5.7758705224841833E-4</v>
      </c>
    </row>
    <row r="896" spans="1:5" x14ac:dyDescent="0.2">
      <c r="A896" s="19">
        <v>23</v>
      </c>
      <c r="B896" s="19">
        <v>5</v>
      </c>
      <c r="C896" s="19" t="s">
        <v>112</v>
      </c>
      <c r="D896" s="20">
        <v>0.24190805852413177</v>
      </c>
      <c r="E896" s="20">
        <v>7.2148296749219298E-4</v>
      </c>
    </row>
    <row r="897" spans="1:5" x14ac:dyDescent="0.2">
      <c r="A897" s="19">
        <v>23</v>
      </c>
      <c r="B897" s="19">
        <v>6</v>
      </c>
      <c r="C897" s="19" t="s">
        <v>112</v>
      </c>
      <c r="D897" s="20">
        <v>0.24149160087108612</v>
      </c>
      <c r="E897" s="20">
        <v>3.1804436002857983E-4</v>
      </c>
    </row>
    <row r="898" spans="1:5" x14ac:dyDescent="0.2">
      <c r="A898" s="19">
        <v>23</v>
      </c>
      <c r="B898" s="19">
        <v>7</v>
      </c>
      <c r="C898" s="19" t="s">
        <v>112</v>
      </c>
      <c r="D898" s="20">
        <v>0.24101413786411285</v>
      </c>
      <c r="E898" s="20">
        <v>-1.4639961591456085E-4</v>
      </c>
    </row>
    <row r="899" spans="1:5" x14ac:dyDescent="0.2">
      <c r="A899" s="19">
        <v>23</v>
      </c>
      <c r="B899" s="19">
        <v>8</v>
      </c>
      <c r="C899" s="19" t="s">
        <v>112</v>
      </c>
      <c r="D899" s="20">
        <v>0.24124805629253387</v>
      </c>
      <c r="E899" s="20">
        <v>1.0053782898467034E-4</v>
      </c>
    </row>
    <row r="900" spans="1:5" x14ac:dyDescent="0.2">
      <c r="A900" s="19">
        <v>23</v>
      </c>
      <c r="B900" s="19">
        <v>9</v>
      </c>
      <c r="C900" s="19" t="s">
        <v>112</v>
      </c>
      <c r="D900" s="20">
        <v>0.24132421612739563</v>
      </c>
      <c r="E900" s="20">
        <v>1.8971669487655163E-4</v>
      </c>
    </row>
    <row r="901" spans="1:5" x14ac:dyDescent="0.2">
      <c r="A901" s="19">
        <v>23</v>
      </c>
      <c r="B901" s="19">
        <v>10</v>
      </c>
      <c r="C901" s="19" t="s">
        <v>112</v>
      </c>
      <c r="D901" s="20">
        <v>0.24136246740818024</v>
      </c>
      <c r="E901" s="20">
        <v>2.4098699213936925E-4</v>
      </c>
    </row>
    <row r="902" spans="1:5" x14ac:dyDescent="0.2">
      <c r="A902" s="19">
        <v>23</v>
      </c>
      <c r="B902" s="19">
        <v>11</v>
      </c>
      <c r="C902" s="19" t="s">
        <v>112</v>
      </c>
      <c r="D902" s="20">
        <v>0.24106901884078979</v>
      </c>
      <c r="E902" s="20">
        <v>-3.944255513488315E-5</v>
      </c>
    </row>
    <row r="903" spans="1:5" x14ac:dyDescent="0.2">
      <c r="A903" s="19">
        <v>23</v>
      </c>
      <c r="B903" s="19">
        <v>12</v>
      </c>
      <c r="C903" s="19" t="s">
        <v>112</v>
      </c>
      <c r="D903" s="20">
        <v>0.24086317420005798</v>
      </c>
      <c r="E903" s="20">
        <v>-2.3226816847454756E-4</v>
      </c>
    </row>
    <row r="904" spans="1:5" x14ac:dyDescent="0.2">
      <c r="A904" s="19">
        <v>23</v>
      </c>
      <c r="B904" s="19">
        <v>13</v>
      </c>
      <c r="C904" s="19" t="s">
        <v>112</v>
      </c>
      <c r="D904" s="20">
        <v>0.24113662540912628</v>
      </c>
      <c r="E904" s="20">
        <v>5.4202057071961462E-5</v>
      </c>
    </row>
    <row r="905" spans="1:5" x14ac:dyDescent="0.2">
      <c r="A905" s="19">
        <v>23</v>
      </c>
      <c r="B905" s="19">
        <v>14</v>
      </c>
      <c r="C905" s="19" t="s">
        <v>112</v>
      </c>
      <c r="D905" s="20">
        <v>0.24102538824081421</v>
      </c>
      <c r="E905" s="20">
        <v>-4.401608748594299E-5</v>
      </c>
    </row>
    <row r="906" spans="1:5" x14ac:dyDescent="0.2">
      <c r="A906" s="19">
        <v>23</v>
      </c>
      <c r="B906" s="19">
        <v>15</v>
      </c>
      <c r="C906" s="19" t="s">
        <v>112</v>
      </c>
      <c r="D906" s="20">
        <v>0.240777388215065</v>
      </c>
      <c r="E906" s="20">
        <v>-2.7899708948098123E-4</v>
      </c>
    </row>
    <row r="907" spans="1:5" x14ac:dyDescent="0.2">
      <c r="A907" s="19">
        <v>23</v>
      </c>
      <c r="B907" s="19">
        <v>16</v>
      </c>
      <c r="C907" s="19" t="s">
        <v>112</v>
      </c>
      <c r="D907" s="20">
        <v>0.24074268341064453</v>
      </c>
      <c r="E907" s="20">
        <v>-3.0068287742324173E-4</v>
      </c>
    </row>
    <row r="908" spans="1:5" x14ac:dyDescent="0.2">
      <c r="A908" s="19">
        <v>23</v>
      </c>
      <c r="B908" s="19">
        <v>17</v>
      </c>
      <c r="C908" s="19" t="s">
        <v>112</v>
      </c>
      <c r="D908" s="20">
        <v>0.24048404395580292</v>
      </c>
      <c r="E908" s="20">
        <v>-5.4630328668281436E-4</v>
      </c>
    </row>
    <row r="909" spans="1:5" x14ac:dyDescent="0.2">
      <c r="A909" s="19">
        <v>23</v>
      </c>
      <c r="B909" s="19">
        <v>18</v>
      </c>
      <c r="C909" s="19" t="s">
        <v>112</v>
      </c>
      <c r="D909" s="20">
        <v>0.24067471921443939</v>
      </c>
      <c r="E909" s="20">
        <v>-3.4260901156812906E-4</v>
      </c>
    </row>
    <row r="910" spans="1:5" x14ac:dyDescent="0.2">
      <c r="A910" s="19">
        <v>23</v>
      </c>
      <c r="B910" s="19">
        <v>19</v>
      </c>
      <c r="C910" s="19" t="s">
        <v>112</v>
      </c>
      <c r="D910" s="20">
        <v>0.24066789448261261</v>
      </c>
      <c r="E910" s="20">
        <v>-3.364147269167006E-4</v>
      </c>
    </row>
    <row r="911" spans="1:5" x14ac:dyDescent="0.2">
      <c r="A911" s="19">
        <v>23</v>
      </c>
      <c r="B911" s="19">
        <v>20</v>
      </c>
      <c r="C911" s="19" t="s">
        <v>112</v>
      </c>
      <c r="D911" s="20">
        <v>0.24049253761768341</v>
      </c>
      <c r="E911" s="20">
        <v>-4.9875257536768913E-4</v>
      </c>
    </row>
    <row r="912" spans="1:5" x14ac:dyDescent="0.2">
      <c r="A912" s="19">
        <v>23</v>
      </c>
      <c r="B912" s="19">
        <v>21</v>
      </c>
      <c r="C912" s="19" t="s">
        <v>112</v>
      </c>
      <c r="D912" s="20">
        <v>0.24048247933387756</v>
      </c>
      <c r="E912" s="20">
        <v>-4.9579184269532561E-4</v>
      </c>
    </row>
    <row r="913" spans="1:5" x14ac:dyDescent="0.2">
      <c r="A913" s="19">
        <v>23</v>
      </c>
      <c r="B913" s="19">
        <v>22</v>
      </c>
      <c r="C913" s="19" t="s">
        <v>112</v>
      </c>
      <c r="D913" s="20">
        <v>0.24042265117168427</v>
      </c>
      <c r="E913" s="20">
        <v>-5.4260098841041327E-4</v>
      </c>
    </row>
    <row r="914" spans="1:5" x14ac:dyDescent="0.2">
      <c r="A914" s="19">
        <v>23</v>
      </c>
      <c r="B914" s="19">
        <v>23</v>
      </c>
      <c r="C914" s="19" t="s">
        <v>112</v>
      </c>
      <c r="D914" s="20">
        <v>0.2404421865940094</v>
      </c>
      <c r="E914" s="20">
        <v>-5.100465496070683E-4</v>
      </c>
    </row>
    <row r="915" spans="1:5" x14ac:dyDescent="0.2">
      <c r="A915" s="19">
        <v>23</v>
      </c>
      <c r="B915" s="19">
        <v>24</v>
      </c>
      <c r="C915" s="19" t="s">
        <v>112</v>
      </c>
      <c r="D915" s="20">
        <v>0.24032552540302277</v>
      </c>
      <c r="E915" s="20">
        <v>-6.1368872411549091E-4</v>
      </c>
    </row>
    <row r="916" spans="1:5" x14ac:dyDescent="0.2">
      <c r="A916" s="19">
        <v>23</v>
      </c>
      <c r="B916" s="19">
        <v>25</v>
      </c>
      <c r="C916" s="19" t="s">
        <v>112</v>
      </c>
      <c r="D916" s="20">
        <v>0.24054649472236633</v>
      </c>
      <c r="E916" s="20">
        <v>-3.7970035918988287E-4</v>
      </c>
    </row>
    <row r="917" spans="1:5" x14ac:dyDescent="0.2">
      <c r="A917" s="19">
        <v>23</v>
      </c>
      <c r="B917" s="19">
        <v>26</v>
      </c>
      <c r="C917" s="19" t="s">
        <v>112</v>
      </c>
      <c r="D917" s="20">
        <v>0.24058710038661957</v>
      </c>
      <c r="E917" s="20">
        <v>-3.2607567845843732E-4</v>
      </c>
    </row>
    <row r="918" spans="1:5" x14ac:dyDescent="0.2">
      <c r="A918" s="19">
        <v>23</v>
      </c>
      <c r="B918" s="19">
        <v>27</v>
      </c>
      <c r="C918" s="19" t="s">
        <v>112</v>
      </c>
      <c r="D918" s="20">
        <v>0.24082460999488831</v>
      </c>
      <c r="E918" s="20">
        <v>-7.5547046435531229E-5</v>
      </c>
    </row>
    <row r="919" spans="1:5" x14ac:dyDescent="0.2">
      <c r="A919" s="19">
        <v>23</v>
      </c>
      <c r="B919" s="19">
        <v>28</v>
      </c>
      <c r="C919" s="19" t="s">
        <v>112</v>
      </c>
      <c r="D919" s="20">
        <v>0.24088203907012939</v>
      </c>
      <c r="E919" s="20">
        <v>-5.0989456212846562E-6</v>
      </c>
    </row>
    <row r="920" spans="1:5" x14ac:dyDescent="0.2">
      <c r="A920" s="19">
        <v>23</v>
      </c>
      <c r="B920" s="19">
        <v>29</v>
      </c>
      <c r="C920" s="19" t="s">
        <v>112</v>
      </c>
      <c r="D920" s="20">
        <v>0.24121072888374329</v>
      </c>
      <c r="E920" s="20">
        <v>3.3660989720374346E-4</v>
      </c>
    </row>
    <row r="921" spans="1:5" x14ac:dyDescent="0.2">
      <c r="A921" s="19">
        <v>23</v>
      </c>
      <c r="B921" s="19">
        <v>30</v>
      </c>
      <c r="C921" s="19" t="s">
        <v>112</v>
      </c>
      <c r="D921" s="20">
        <v>0.24109251797199249</v>
      </c>
      <c r="E921" s="20">
        <v>2.3141800193116069E-4</v>
      </c>
    </row>
    <row r="922" spans="1:5" x14ac:dyDescent="0.2">
      <c r="A922" s="19">
        <v>23</v>
      </c>
      <c r="B922" s="19">
        <v>31</v>
      </c>
      <c r="C922" s="19" t="s">
        <v>112</v>
      </c>
      <c r="D922" s="20">
        <v>0.2410329133272171</v>
      </c>
      <c r="E922" s="20">
        <v>1.8483237363398075E-4</v>
      </c>
    </row>
    <row r="923" spans="1:5" x14ac:dyDescent="0.2">
      <c r="A923" s="19">
        <v>23</v>
      </c>
      <c r="B923" s="19">
        <v>32</v>
      </c>
      <c r="C923" s="19" t="s">
        <v>112</v>
      </c>
      <c r="D923" s="20">
        <v>0.24079836905002594</v>
      </c>
      <c r="E923" s="20">
        <v>-3.6692876165034249E-5</v>
      </c>
    </row>
    <row r="924" spans="1:5" x14ac:dyDescent="0.2">
      <c r="A924" s="19">
        <v>23</v>
      </c>
      <c r="B924" s="19">
        <v>33</v>
      </c>
      <c r="C924" s="19" t="s">
        <v>112</v>
      </c>
      <c r="D924" s="20">
        <v>0.24077510833740234</v>
      </c>
      <c r="E924" s="20">
        <v>-4.6934565034462139E-5</v>
      </c>
    </row>
    <row r="925" spans="1:5" x14ac:dyDescent="0.2">
      <c r="A925" s="19">
        <v>23</v>
      </c>
      <c r="B925" s="19">
        <v>34</v>
      </c>
      <c r="C925" s="19" t="s">
        <v>112</v>
      </c>
      <c r="D925" s="20">
        <v>0.24122743308544159</v>
      </c>
      <c r="E925" s="20">
        <v>4.1840921039693058E-4</v>
      </c>
    </row>
    <row r="926" spans="1:5" x14ac:dyDescent="0.2">
      <c r="A926" s="19">
        <v>23</v>
      </c>
      <c r="B926" s="19">
        <v>35</v>
      </c>
      <c r="C926" s="19" t="s">
        <v>112</v>
      </c>
      <c r="D926" s="20">
        <v>0.24130161106586456</v>
      </c>
      <c r="E926" s="20">
        <v>5.0560617819428444E-4</v>
      </c>
    </row>
    <row r="927" spans="1:5" x14ac:dyDescent="0.2">
      <c r="A927" s="19">
        <v>23</v>
      </c>
      <c r="B927" s="19">
        <v>36</v>
      </c>
      <c r="C927" s="19" t="s">
        <v>112</v>
      </c>
      <c r="D927" s="20">
        <v>0.24133174121379852</v>
      </c>
      <c r="E927" s="20">
        <v>5.48755400814116E-4</v>
      </c>
    </row>
    <row r="928" spans="1:5" x14ac:dyDescent="0.2">
      <c r="A928" s="19">
        <v>23</v>
      </c>
      <c r="B928" s="19">
        <v>37</v>
      </c>
      <c r="C928" s="19" t="s">
        <v>112</v>
      </c>
      <c r="D928" s="20">
        <v>0.24124373495578766</v>
      </c>
      <c r="E928" s="20">
        <v>4.7376813017763197E-4</v>
      </c>
    </row>
    <row r="929" spans="1:5" x14ac:dyDescent="0.2">
      <c r="A929" s="19">
        <v>23</v>
      </c>
      <c r="B929" s="19">
        <v>38</v>
      </c>
      <c r="C929" s="19" t="s">
        <v>112</v>
      </c>
      <c r="D929" s="20">
        <v>0.24109369516372681</v>
      </c>
      <c r="E929" s="20">
        <v>3.3674738369882107E-4</v>
      </c>
    </row>
    <row r="930" spans="1:5" x14ac:dyDescent="0.2">
      <c r="A930" s="19">
        <v>23</v>
      </c>
      <c r="B930" s="19">
        <v>39</v>
      </c>
      <c r="C930" s="19" t="s">
        <v>112</v>
      </c>
      <c r="D930" s="20">
        <v>0.24068270623683929</v>
      </c>
      <c r="E930" s="20">
        <v>-6.1222533986438066E-5</v>
      </c>
    </row>
    <row r="931" spans="1:5" x14ac:dyDescent="0.2">
      <c r="A931" s="19">
        <v>23</v>
      </c>
      <c r="B931" s="19">
        <v>40</v>
      </c>
      <c r="C931" s="19" t="s">
        <v>112</v>
      </c>
      <c r="D931" s="20">
        <v>0.24057109653949738</v>
      </c>
      <c r="E931" s="20">
        <v>-1.5981320757418871E-4</v>
      </c>
    </row>
    <row r="932" spans="1:5" x14ac:dyDescent="0.2">
      <c r="A932" s="19">
        <v>24</v>
      </c>
      <c r="B932" s="19">
        <v>1</v>
      </c>
      <c r="C932" s="19" t="s">
        <v>112</v>
      </c>
      <c r="D932" s="20">
        <v>0.24848660826683044</v>
      </c>
      <c r="E932" s="20">
        <v>5.5620429338887334E-4</v>
      </c>
    </row>
    <row r="933" spans="1:5" x14ac:dyDescent="0.2">
      <c r="A933" s="19">
        <v>24</v>
      </c>
      <c r="B933" s="19">
        <v>2</v>
      </c>
      <c r="C933" s="19" t="s">
        <v>112</v>
      </c>
      <c r="D933" s="20">
        <v>0.24885791540145874</v>
      </c>
      <c r="E933" s="20">
        <v>9.4347214326262474E-4</v>
      </c>
    </row>
    <row r="934" spans="1:5" x14ac:dyDescent="0.2">
      <c r="A934" s="19">
        <v>24</v>
      </c>
      <c r="B934" s="19">
        <v>3</v>
      </c>
      <c r="C934" s="19" t="s">
        <v>112</v>
      </c>
      <c r="D934" s="20">
        <v>0.24888469278812408</v>
      </c>
      <c r="E934" s="20">
        <v>9.8621018696576357E-4</v>
      </c>
    </row>
    <row r="935" spans="1:5" x14ac:dyDescent="0.2">
      <c r="A935" s="19">
        <v>24</v>
      </c>
      <c r="B935" s="19">
        <v>4</v>
      </c>
      <c r="C935" s="19" t="s">
        <v>112</v>
      </c>
      <c r="D935" s="20">
        <v>0.24871274828910828</v>
      </c>
      <c r="E935" s="20">
        <v>8.3022634498775005E-4</v>
      </c>
    </row>
    <row r="936" spans="1:5" x14ac:dyDescent="0.2">
      <c r="A936" s="19">
        <v>24</v>
      </c>
      <c r="B936" s="19">
        <v>5</v>
      </c>
      <c r="C936" s="19" t="s">
        <v>112</v>
      </c>
      <c r="D936" s="20">
        <v>0.24853982031345367</v>
      </c>
      <c r="E936" s="20">
        <v>6.7325908457860351E-4</v>
      </c>
    </row>
    <row r="937" spans="1:5" x14ac:dyDescent="0.2">
      <c r="A937" s="19">
        <v>24</v>
      </c>
      <c r="B937" s="19">
        <v>6</v>
      </c>
      <c r="C937" s="19" t="s">
        <v>112</v>
      </c>
      <c r="D937" s="20">
        <v>0.24830852448940277</v>
      </c>
      <c r="E937" s="20">
        <v>4.5792391756549478E-4</v>
      </c>
    </row>
    <row r="938" spans="1:5" x14ac:dyDescent="0.2">
      <c r="A938" s="19">
        <v>24</v>
      </c>
      <c r="B938" s="19">
        <v>7</v>
      </c>
      <c r="C938" s="19" t="s">
        <v>112</v>
      </c>
      <c r="D938" s="20">
        <v>0.24823291599750519</v>
      </c>
      <c r="E938" s="20">
        <v>3.9827611180953681E-4</v>
      </c>
    </row>
    <row r="939" spans="1:5" x14ac:dyDescent="0.2">
      <c r="A939" s="19">
        <v>24</v>
      </c>
      <c r="B939" s="19">
        <v>8</v>
      </c>
      <c r="C939" s="19" t="s">
        <v>112</v>
      </c>
      <c r="D939" s="20">
        <v>0.24782072007656097</v>
      </c>
      <c r="E939" s="20">
        <v>2.0408585896802833E-6</v>
      </c>
    </row>
    <row r="940" spans="1:5" x14ac:dyDescent="0.2">
      <c r="A940" s="19">
        <v>24</v>
      </c>
      <c r="B940" s="19">
        <v>9</v>
      </c>
      <c r="C940" s="19" t="s">
        <v>112</v>
      </c>
      <c r="D940" s="20">
        <v>0.24727916717529297</v>
      </c>
      <c r="E940" s="20">
        <v>-5.2355136722326279E-4</v>
      </c>
    </row>
    <row r="941" spans="1:5" x14ac:dyDescent="0.2">
      <c r="A941" s="19">
        <v>24</v>
      </c>
      <c r="B941" s="19">
        <v>10</v>
      </c>
      <c r="C941" s="19" t="s">
        <v>112</v>
      </c>
      <c r="D941" s="20">
        <v>0.24702690541744232</v>
      </c>
      <c r="E941" s="20">
        <v>-7.5985246803611517E-4</v>
      </c>
    </row>
    <row r="942" spans="1:5" x14ac:dyDescent="0.2">
      <c r="A942" s="19">
        <v>24</v>
      </c>
      <c r="B942" s="19">
        <v>11</v>
      </c>
      <c r="C942" s="19" t="s">
        <v>112</v>
      </c>
      <c r="D942" s="20">
        <v>0.24794568121433258</v>
      </c>
      <c r="E942" s="20">
        <v>1.7488402954768389E-4</v>
      </c>
    </row>
    <row r="943" spans="1:5" x14ac:dyDescent="0.2">
      <c r="A943" s="19">
        <v>24</v>
      </c>
      <c r="B943" s="19">
        <v>12</v>
      </c>
      <c r="C943" s="19" t="s">
        <v>112</v>
      </c>
      <c r="D943" s="20">
        <v>0.24802777171134949</v>
      </c>
      <c r="E943" s="20">
        <v>2.7293519815430045E-4</v>
      </c>
    </row>
    <row r="944" spans="1:5" x14ac:dyDescent="0.2">
      <c r="A944" s="19">
        <v>24</v>
      </c>
      <c r="B944" s="19">
        <v>13</v>
      </c>
      <c r="C944" s="19" t="s">
        <v>112</v>
      </c>
      <c r="D944" s="20">
        <v>0.24790468811988831</v>
      </c>
      <c r="E944" s="20">
        <v>1.6581229283474386E-4</v>
      </c>
    </row>
    <row r="945" spans="1:5" x14ac:dyDescent="0.2">
      <c r="A945" s="19">
        <v>24</v>
      </c>
      <c r="B945" s="19">
        <v>14</v>
      </c>
      <c r="C945" s="19" t="s">
        <v>112</v>
      </c>
      <c r="D945" s="20">
        <v>0.24766159057617188</v>
      </c>
      <c r="E945" s="20">
        <v>-6.1324579291976988E-5</v>
      </c>
    </row>
    <row r="946" spans="1:5" x14ac:dyDescent="0.2">
      <c r="A946" s="19">
        <v>24</v>
      </c>
      <c r="B946" s="19">
        <v>15</v>
      </c>
      <c r="C946" s="19" t="s">
        <v>112</v>
      </c>
      <c r="D946" s="20">
        <v>0.24740989506244659</v>
      </c>
      <c r="E946" s="20">
        <v>-2.9705942142754793E-4</v>
      </c>
    </row>
    <row r="947" spans="1:5" x14ac:dyDescent="0.2">
      <c r="A947" s="19">
        <v>24</v>
      </c>
      <c r="B947" s="19">
        <v>16</v>
      </c>
      <c r="C947" s="19" t="s">
        <v>112</v>
      </c>
      <c r="D947" s="20">
        <v>0.24719485640525818</v>
      </c>
      <c r="E947" s="20">
        <v>-4.9613742157816887E-4</v>
      </c>
    </row>
    <row r="948" spans="1:5" x14ac:dyDescent="0.2">
      <c r="A948" s="19">
        <v>24</v>
      </c>
      <c r="B948" s="19">
        <v>17</v>
      </c>
      <c r="C948" s="19" t="s">
        <v>112</v>
      </c>
      <c r="D948" s="20">
        <v>0.24674434959888458</v>
      </c>
      <c r="E948" s="20">
        <v>-9.3068351270630956E-4</v>
      </c>
    </row>
    <row r="949" spans="1:5" x14ac:dyDescent="0.2">
      <c r="A949" s="19">
        <v>24</v>
      </c>
      <c r="B949" s="19">
        <v>18</v>
      </c>
      <c r="C949" s="19" t="s">
        <v>112</v>
      </c>
      <c r="D949" s="20">
        <v>0.24680429697036743</v>
      </c>
      <c r="E949" s="20">
        <v>-8.5477548418566585E-4</v>
      </c>
    </row>
    <row r="950" spans="1:5" x14ac:dyDescent="0.2">
      <c r="A950" s="19">
        <v>24</v>
      </c>
      <c r="B950" s="19">
        <v>19</v>
      </c>
      <c r="C950" s="19" t="s">
        <v>112</v>
      </c>
      <c r="D950" s="20">
        <v>0.24747945368289948</v>
      </c>
      <c r="E950" s="20">
        <v>-1.6365808551199734E-4</v>
      </c>
    </row>
    <row r="951" spans="1:5" x14ac:dyDescent="0.2">
      <c r="A951" s="19">
        <v>24</v>
      </c>
      <c r="B951" s="19">
        <v>20</v>
      </c>
      <c r="C951" s="19" t="s">
        <v>112</v>
      </c>
      <c r="D951" s="20">
        <v>0.24731473624706268</v>
      </c>
      <c r="E951" s="20">
        <v>-3.1241483520716429E-4</v>
      </c>
    </row>
    <row r="952" spans="1:5" x14ac:dyDescent="0.2">
      <c r="A952" s="19">
        <v>24</v>
      </c>
      <c r="B952" s="19">
        <v>21</v>
      </c>
      <c r="C952" s="19" t="s">
        <v>112</v>
      </c>
      <c r="D952" s="20">
        <v>0.24730843305587769</v>
      </c>
      <c r="E952" s="20">
        <v>-3.0275736935436726E-4</v>
      </c>
    </row>
    <row r="953" spans="1:5" x14ac:dyDescent="0.2">
      <c r="A953" s="19">
        <v>24</v>
      </c>
      <c r="B953" s="19">
        <v>22</v>
      </c>
      <c r="C953" s="19" t="s">
        <v>112</v>
      </c>
      <c r="D953" s="20">
        <v>0.24730768799781799</v>
      </c>
      <c r="E953" s="20">
        <v>-2.8754174127243459E-4</v>
      </c>
    </row>
    <row r="954" spans="1:5" x14ac:dyDescent="0.2">
      <c r="A954" s="19">
        <v>24</v>
      </c>
      <c r="B954" s="19">
        <v>23</v>
      </c>
      <c r="C954" s="19" t="s">
        <v>112</v>
      </c>
      <c r="D954" s="20">
        <v>0.24745623767375946</v>
      </c>
      <c r="E954" s="20">
        <v>-1.2303139374125749E-4</v>
      </c>
    </row>
    <row r="955" spans="1:5" x14ac:dyDescent="0.2">
      <c r="A955" s="19">
        <v>24</v>
      </c>
      <c r="B955" s="19">
        <v>24</v>
      </c>
      <c r="C955" s="19" t="s">
        <v>112</v>
      </c>
      <c r="D955" s="20">
        <v>0.24740535020828247</v>
      </c>
      <c r="E955" s="20">
        <v>-1.5795817307662219E-4</v>
      </c>
    </row>
    <row r="956" spans="1:5" x14ac:dyDescent="0.2">
      <c r="A956" s="19">
        <v>24</v>
      </c>
      <c r="B956" s="19">
        <v>25</v>
      </c>
      <c r="C956" s="19" t="s">
        <v>112</v>
      </c>
      <c r="D956" s="20">
        <v>0.24716588854789734</v>
      </c>
      <c r="E956" s="20">
        <v>-3.8145916187204421E-4</v>
      </c>
    </row>
    <row r="957" spans="1:5" x14ac:dyDescent="0.2">
      <c r="A957" s="19">
        <v>24</v>
      </c>
      <c r="B957" s="19">
        <v>26</v>
      </c>
      <c r="C957" s="19" t="s">
        <v>112</v>
      </c>
      <c r="D957" s="20">
        <v>0.24701745808124542</v>
      </c>
      <c r="E957" s="20">
        <v>-5.1392894238233566E-4</v>
      </c>
    </row>
    <row r="958" spans="1:5" x14ac:dyDescent="0.2">
      <c r="A958" s="19">
        <v>24</v>
      </c>
      <c r="B958" s="19">
        <v>27</v>
      </c>
      <c r="C958" s="19" t="s">
        <v>112</v>
      </c>
      <c r="D958" s="20">
        <v>0.24707365036010742</v>
      </c>
      <c r="E958" s="20">
        <v>-4.4177600648254156E-4</v>
      </c>
    </row>
    <row r="959" spans="1:5" x14ac:dyDescent="0.2">
      <c r="A959" s="19">
        <v>24</v>
      </c>
      <c r="B959" s="19">
        <v>28</v>
      </c>
      <c r="C959" s="19" t="s">
        <v>112</v>
      </c>
      <c r="D959" s="20">
        <v>0.24746327102184296</v>
      </c>
      <c r="E959" s="20">
        <v>-3.6194658605381846E-5</v>
      </c>
    </row>
    <row r="960" spans="1:5" x14ac:dyDescent="0.2">
      <c r="A960" s="19">
        <v>24</v>
      </c>
      <c r="B960" s="19">
        <v>29</v>
      </c>
      <c r="C960" s="19" t="s">
        <v>112</v>
      </c>
      <c r="D960" s="20">
        <v>0.24750901758670807</v>
      </c>
      <c r="E960" s="20">
        <v>2.5512583306408487E-5</v>
      </c>
    </row>
    <row r="961" spans="1:5" x14ac:dyDescent="0.2">
      <c r="A961" s="19">
        <v>24</v>
      </c>
      <c r="B961" s="19">
        <v>30</v>
      </c>
      <c r="C961" s="19" t="s">
        <v>112</v>
      </c>
      <c r="D961" s="20">
        <v>0.24739354848861694</v>
      </c>
      <c r="E961" s="20">
        <v>-7.3995841376017779E-5</v>
      </c>
    </row>
    <row r="962" spans="1:5" x14ac:dyDescent="0.2">
      <c r="A962" s="19">
        <v>24</v>
      </c>
      <c r="B962" s="19">
        <v>31</v>
      </c>
      <c r="C962" s="19" t="s">
        <v>112</v>
      </c>
      <c r="D962" s="20">
        <v>0.24749839305877686</v>
      </c>
      <c r="E962" s="20">
        <v>4.6809407649561763E-5</v>
      </c>
    </row>
    <row r="963" spans="1:5" x14ac:dyDescent="0.2">
      <c r="A963" s="19">
        <v>24</v>
      </c>
      <c r="B963" s="19">
        <v>32</v>
      </c>
      <c r="C963" s="19" t="s">
        <v>112</v>
      </c>
      <c r="D963" s="20">
        <v>0.24731253087520599</v>
      </c>
      <c r="E963" s="20">
        <v>-1.2309210433159024E-4</v>
      </c>
    </row>
    <row r="964" spans="1:5" x14ac:dyDescent="0.2">
      <c r="A964" s="19">
        <v>24</v>
      </c>
      <c r="B964" s="19">
        <v>33</v>
      </c>
      <c r="C964" s="19" t="s">
        <v>112</v>
      </c>
      <c r="D964" s="20">
        <v>0.24772752821445465</v>
      </c>
      <c r="E964" s="20">
        <v>3.0786590650677681E-4</v>
      </c>
    </row>
    <row r="965" spans="1:5" x14ac:dyDescent="0.2">
      <c r="A965" s="19">
        <v>24</v>
      </c>
      <c r="B965" s="19">
        <v>34</v>
      </c>
      <c r="C965" s="19" t="s">
        <v>112</v>
      </c>
      <c r="D965" s="20">
        <v>0.24769575893878937</v>
      </c>
      <c r="E965" s="20">
        <v>2.9205731698311865E-4</v>
      </c>
    </row>
    <row r="966" spans="1:5" x14ac:dyDescent="0.2">
      <c r="A966" s="19">
        <v>24</v>
      </c>
      <c r="B966" s="19">
        <v>35</v>
      </c>
      <c r="C966" s="19" t="s">
        <v>112</v>
      </c>
      <c r="D966" s="20">
        <v>0.24759510159492493</v>
      </c>
      <c r="E966" s="20">
        <v>2.0736064470838755E-4</v>
      </c>
    </row>
    <row r="967" spans="1:5" x14ac:dyDescent="0.2">
      <c r="A967" s="19">
        <v>24</v>
      </c>
      <c r="B967" s="19">
        <v>36</v>
      </c>
      <c r="C967" s="19" t="s">
        <v>112</v>
      </c>
      <c r="D967" s="20">
        <v>0.24766203761100769</v>
      </c>
      <c r="E967" s="20">
        <v>2.9025733238086104E-4</v>
      </c>
    </row>
    <row r="968" spans="1:5" x14ac:dyDescent="0.2">
      <c r="A968" s="19">
        <v>24</v>
      </c>
      <c r="B968" s="19">
        <v>37</v>
      </c>
      <c r="C968" s="19" t="s">
        <v>112</v>
      </c>
      <c r="D968" s="20">
        <v>0.24795065820217133</v>
      </c>
      <c r="E968" s="20">
        <v>5.948386387899518E-4</v>
      </c>
    </row>
    <row r="969" spans="1:5" x14ac:dyDescent="0.2">
      <c r="A969" s="19">
        <v>24</v>
      </c>
      <c r="B969" s="19">
        <v>38</v>
      </c>
      <c r="C969" s="19" t="s">
        <v>112</v>
      </c>
      <c r="D969" s="20">
        <v>0.24793848395347595</v>
      </c>
      <c r="E969" s="20">
        <v>5.9862504713237286E-4</v>
      </c>
    </row>
    <row r="970" spans="1:5" x14ac:dyDescent="0.2">
      <c r="A970" s="19">
        <v>24</v>
      </c>
      <c r="B970" s="19">
        <v>39</v>
      </c>
      <c r="C970" s="19" t="s">
        <v>112</v>
      </c>
      <c r="D970" s="20">
        <v>0.24784019589424133</v>
      </c>
      <c r="E970" s="20">
        <v>5.1629764493554831E-4</v>
      </c>
    </row>
    <row r="971" spans="1:5" x14ac:dyDescent="0.2">
      <c r="A971" s="19">
        <v>24</v>
      </c>
      <c r="B971" s="19">
        <v>40</v>
      </c>
      <c r="C971" s="19" t="s">
        <v>112</v>
      </c>
      <c r="D971" s="20">
        <v>0.24780401587486267</v>
      </c>
      <c r="E971" s="20">
        <v>4.960783408023417E-4</v>
      </c>
    </row>
    <row r="972" spans="1:5" x14ac:dyDescent="0.2">
      <c r="A972" s="19">
        <v>25</v>
      </c>
      <c r="B972" s="19">
        <v>1</v>
      </c>
      <c r="C972" s="19" t="s">
        <v>112</v>
      </c>
      <c r="D972" s="20">
        <v>0.25209134817123413</v>
      </c>
      <c r="E972" s="20">
        <v>1.8343554111197591E-3</v>
      </c>
    </row>
    <row r="973" spans="1:5" x14ac:dyDescent="0.2">
      <c r="A973" s="19">
        <v>25</v>
      </c>
      <c r="B973" s="19">
        <v>2</v>
      </c>
      <c r="C973" s="19" t="s">
        <v>112</v>
      </c>
      <c r="D973" s="20">
        <v>0.25173628330230713</v>
      </c>
      <c r="E973" s="20">
        <v>1.2105463538318872E-3</v>
      </c>
    </row>
    <row r="974" spans="1:5" x14ac:dyDescent="0.2">
      <c r="A974" s="19">
        <v>25</v>
      </c>
      <c r="B974" s="19">
        <v>3</v>
      </c>
      <c r="C974" s="19" t="s">
        <v>112</v>
      </c>
      <c r="D974" s="20">
        <v>0.25161531567573547</v>
      </c>
      <c r="E974" s="20">
        <v>8.2083465531468391E-4</v>
      </c>
    </row>
    <row r="975" spans="1:5" x14ac:dyDescent="0.2">
      <c r="A975" s="19">
        <v>25</v>
      </c>
      <c r="B975" s="19">
        <v>4</v>
      </c>
      <c r="C975" s="19" t="s">
        <v>112</v>
      </c>
      <c r="D975" s="20">
        <v>0.25188547372817993</v>
      </c>
      <c r="E975" s="20">
        <v>8.2224863581359386E-4</v>
      </c>
    </row>
    <row r="976" spans="1:5" x14ac:dyDescent="0.2">
      <c r="A976" s="19">
        <v>25</v>
      </c>
      <c r="B976" s="19">
        <v>5</v>
      </c>
      <c r="C976" s="19" t="s">
        <v>112</v>
      </c>
      <c r="D976" s="20">
        <v>0.25204792618751526</v>
      </c>
      <c r="E976" s="20">
        <v>7.1595696499571204E-4</v>
      </c>
    </row>
    <row r="977" spans="1:5" x14ac:dyDescent="0.2">
      <c r="A977" s="19">
        <v>25</v>
      </c>
      <c r="B977" s="19">
        <v>6</v>
      </c>
      <c r="C977" s="19" t="s">
        <v>112</v>
      </c>
      <c r="D977" s="20">
        <v>0.25155442953109741</v>
      </c>
      <c r="E977" s="20">
        <v>-4.628380702342838E-5</v>
      </c>
    </row>
    <row r="978" spans="1:5" x14ac:dyDescent="0.2">
      <c r="A978" s="19">
        <v>25</v>
      </c>
      <c r="B978" s="19">
        <v>7</v>
      </c>
      <c r="C978" s="19" t="s">
        <v>112</v>
      </c>
      <c r="D978" s="20">
        <v>0.25122836232185364</v>
      </c>
      <c r="E978" s="20">
        <v>-6.4109510276466608E-4</v>
      </c>
    </row>
    <row r="979" spans="1:5" x14ac:dyDescent="0.2">
      <c r="A979" s="19">
        <v>25</v>
      </c>
      <c r="B979" s="19">
        <v>8</v>
      </c>
      <c r="C979" s="19" t="s">
        <v>112</v>
      </c>
      <c r="D979" s="20">
        <v>0.25148054957389832</v>
      </c>
      <c r="E979" s="20">
        <v>-6.5765198087319732E-4</v>
      </c>
    </row>
    <row r="980" spans="1:5" x14ac:dyDescent="0.2">
      <c r="A980" s="19">
        <v>25</v>
      </c>
      <c r="B980" s="19">
        <v>9</v>
      </c>
      <c r="C980" s="19" t="s">
        <v>112</v>
      </c>
      <c r="D980" s="20">
        <v>0.25132018327713013</v>
      </c>
      <c r="E980" s="20">
        <v>-1.0867624077945948E-3</v>
      </c>
    </row>
    <row r="981" spans="1:5" x14ac:dyDescent="0.2">
      <c r="A981" s="19">
        <v>25</v>
      </c>
      <c r="B981" s="19">
        <v>10</v>
      </c>
      <c r="C981" s="19" t="s">
        <v>112</v>
      </c>
      <c r="D981" s="20">
        <v>0.25157412886619568</v>
      </c>
      <c r="E981" s="20">
        <v>-1.1015608906745911E-3</v>
      </c>
    </row>
    <row r="982" spans="1:5" x14ac:dyDescent="0.2">
      <c r="A982" s="19">
        <v>25</v>
      </c>
      <c r="B982" s="19">
        <v>11</v>
      </c>
      <c r="C982" s="19" t="s">
        <v>112</v>
      </c>
      <c r="D982" s="20">
        <v>0.2515907883644104</v>
      </c>
      <c r="E982" s="20">
        <v>-1.3536454644054174E-3</v>
      </c>
    </row>
    <row r="983" spans="1:5" x14ac:dyDescent="0.2">
      <c r="A983" s="19">
        <v>25</v>
      </c>
      <c r="B983" s="19">
        <v>12</v>
      </c>
      <c r="C983" s="19" t="s">
        <v>112</v>
      </c>
      <c r="D983" s="20">
        <v>0.25248610973358154</v>
      </c>
      <c r="E983" s="20">
        <v>-7.2706828359514475E-4</v>
      </c>
    </row>
    <row r="984" spans="1:5" x14ac:dyDescent="0.2">
      <c r="A984" s="19">
        <v>25</v>
      </c>
      <c r="B984" s="19">
        <v>13</v>
      </c>
      <c r="C984" s="19" t="s">
        <v>112</v>
      </c>
      <c r="D984" s="20">
        <v>0.25394561886787415</v>
      </c>
      <c r="E984" s="20">
        <v>4.6369677875190973E-4</v>
      </c>
    </row>
    <row r="985" spans="1:5" x14ac:dyDescent="0.2">
      <c r="A985" s="19">
        <v>25</v>
      </c>
      <c r="B985" s="19">
        <v>14</v>
      </c>
      <c r="C985" s="19" t="s">
        <v>112</v>
      </c>
      <c r="D985" s="20">
        <v>0.25654199719429016</v>
      </c>
      <c r="E985" s="20">
        <v>2.7913309168070555E-3</v>
      </c>
    </row>
    <row r="986" spans="1:5" x14ac:dyDescent="0.2">
      <c r="A986" s="19">
        <v>25</v>
      </c>
      <c r="B986" s="19">
        <v>15</v>
      </c>
      <c r="C986" s="19" t="s">
        <v>112</v>
      </c>
      <c r="D986" s="20">
        <v>0.26115870475769043</v>
      </c>
      <c r="E986" s="20">
        <v>7.139294408261776E-3</v>
      </c>
    </row>
    <row r="987" spans="1:5" x14ac:dyDescent="0.2">
      <c r="A987" s="19">
        <v>25</v>
      </c>
      <c r="B987" s="19">
        <v>16</v>
      </c>
      <c r="C987" s="19" t="s">
        <v>112</v>
      </c>
      <c r="D987" s="20">
        <v>0.26936313509941101</v>
      </c>
      <c r="E987" s="20">
        <v>1.5074980445206165E-2</v>
      </c>
    </row>
    <row r="988" spans="1:5" x14ac:dyDescent="0.2">
      <c r="A988" s="19">
        <v>25</v>
      </c>
      <c r="B988" s="19">
        <v>17</v>
      </c>
      <c r="C988" s="19" t="s">
        <v>112</v>
      </c>
      <c r="D988" s="20">
        <v>0.28177946805953979</v>
      </c>
      <c r="E988" s="20">
        <v>2.7222570031881332E-2</v>
      </c>
    </row>
    <row r="989" spans="1:5" x14ac:dyDescent="0.2">
      <c r="A989" s="19">
        <v>25</v>
      </c>
      <c r="B989" s="19">
        <v>18</v>
      </c>
      <c r="C989" s="19" t="s">
        <v>112</v>
      </c>
      <c r="D989" s="20">
        <v>0.29870736598968506</v>
      </c>
      <c r="E989" s="20">
        <v>4.3881721794605255E-2</v>
      </c>
    </row>
    <row r="990" spans="1:5" x14ac:dyDescent="0.2">
      <c r="A990" s="19">
        <v>25</v>
      </c>
      <c r="B990" s="19">
        <v>19</v>
      </c>
      <c r="C990" s="19" t="s">
        <v>112</v>
      </c>
      <c r="D990" s="20">
        <v>0.31731805205345154</v>
      </c>
      <c r="E990" s="20">
        <v>6.2223665416240692E-2</v>
      </c>
    </row>
    <row r="991" spans="1:5" x14ac:dyDescent="0.2">
      <c r="A991" s="19">
        <v>25</v>
      </c>
      <c r="B991" s="19">
        <v>20</v>
      </c>
      <c r="C991" s="19" t="s">
        <v>112</v>
      </c>
      <c r="D991" s="20">
        <v>0.33564263582229614</v>
      </c>
      <c r="E991" s="20">
        <v>8.0279506742954254E-2</v>
      </c>
    </row>
    <row r="992" spans="1:5" x14ac:dyDescent="0.2">
      <c r="A992" s="19">
        <v>25</v>
      </c>
      <c r="B992" s="19">
        <v>21</v>
      </c>
      <c r="C992" s="19" t="s">
        <v>112</v>
      </c>
      <c r="D992" s="20">
        <v>0.35029664635658264</v>
      </c>
      <c r="E992" s="20">
        <v>9.4664774835109711E-2</v>
      </c>
    </row>
    <row r="993" spans="1:5" x14ac:dyDescent="0.2">
      <c r="A993" s="19">
        <v>25</v>
      </c>
      <c r="B993" s="19">
        <v>22</v>
      </c>
      <c r="C993" s="19" t="s">
        <v>112</v>
      </c>
      <c r="D993" s="20">
        <v>0.36073729395866394</v>
      </c>
      <c r="E993" s="20">
        <v>0.10483667254447937</v>
      </c>
    </row>
    <row r="994" spans="1:5" x14ac:dyDescent="0.2">
      <c r="A994" s="19">
        <v>25</v>
      </c>
      <c r="B994" s="19">
        <v>23</v>
      </c>
      <c r="C994" s="19" t="s">
        <v>112</v>
      </c>
      <c r="D994" s="20">
        <v>0.36769455671310425</v>
      </c>
      <c r="E994" s="20">
        <v>0.11152519285678864</v>
      </c>
    </row>
    <row r="995" spans="1:5" x14ac:dyDescent="0.2">
      <c r="A995" s="19">
        <v>25</v>
      </c>
      <c r="B995" s="19">
        <v>24</v>
      </c>
      <c r="C995" s="19" t="s">
        <v>112</v>
      </c>
      <c r="D995" s="20">
        <v>0.37153926491737366</v>
      </c>
      <c r="E995" s="20">
        <v>0.115101158618927</v>
      </c>
    </row>
    <row r="996" spans="1:5" x14ac:dyDescent="0.2">
      <c r="A996" s="19">
        <v>25</v>
      </c>
      <c r="B996" s="19">
        <v>25</v>
      </c>
      <c r="C996" s="19" t="s">
        <v>112</v>
      </c>
      <c r="D996" s="20">
        <v>0.37385305762290955</v>
      </c>
      <c r="E996" s="20">
        <v>0.11714620888233185</v>
      </c>
    </row>
    <row r="997" spans="1:5" x14ac:dyDescent="0.2">
      <c r="A997" s="19">
        <v>25</v>
      </c>
      <c r="B997" s="19">
        <v>26</v>
      </c>
      <c r="C997" s="19" t="s">
        <v>112</v>
      </c>
      <c r="D997" s="20">
        <v>0.3748202919960022</v>
      </c>
      <c r="E997" s="20">
        <v>0.11784469336271286</v>
      </c>
    </row>
    <row r="998" spans="1:5" x14ac:dyDescent="0.2">
      <c r="A998" s="19">
        <v>25</v>
      </c>
      <c r="B998" s="19">
        <v>27</v>
      </c>
      <c r="C998" s="19" t="s">
        <v>112</v>
      </c>
      <c r="D998" s="20">
        <v>0.3754081130027771</v>
      </c>
      <c r="E998" s="20">
        <v>0.11816377192735672</v>
      </c>
    </row>
    <row r="999" spans="1:5" x14ac:dyDescent="0.2">
      <c r="A999" s="19">
        <v>25</v>
      </c>
      <c r="B999" s="19">
        <v>28</v>
      </c>
      <c r="C999" s="19" t="s">
        <v>112</v>
      </c>
      <c r="D999" s="20">
        <v>0.37573078274726868</v>
      </c>
      <c r="E999" s="20">
        <v>0.11821769922971725</v>
      </c>
    </row>
    <row r="1000" spans="1:5" x14ac:dyDescent="0.2">
      <c r="A1000" s="19">
        <v>25</v>
      </c>
      <c r="B1000" s="19">
        <v>29</v>
      </c>
      <c r="C1000" s="19" t="s">
        <v>112</v>
      </c>
      <c r="D1000" s="20">
        <v>0.37611326575279236</v>
      </c>
      <c r="E1000" s="20">
        <v>0.11833143979310989</v>
      </c>
    </row>
    <row r="1001" spans="1:5" x14ac:dyDescent="0.2">
      <c r="A1001" s="19">
        <v>25</v>
      </c>
      <c r="B1001" s="19">
        <v>30</v>
      </c>
      <c r="C1001" s="19" t="s">
        <v>112</v>
      </c>
      <c r="D1001" s="20">
        <v>0.37641572952270508</v>
      </c>
      <c r="E1001" s="20">
        <v>0.11836516112089157</v>
      </c>
    </row>
    <row r="1002" spans="1:5" x14ac:dyDescent="0.2">
      <c r="A1002" s="19">
        <v>25</v>
      </c>
      <c r="B1002" s="19">
        <v>31</v>
      </c>
      <c r="C1002" s="19" t="s">
        <v>112</v>
      </c>
      <c r="D1002" s="20">
        <v>0.37661373615264893</v>
      </c>
      <c r="E1002" s="20">
        <v>0.11829441785812378</v>
      </c>
    </row>
    <row r="1003" spans="1:5" x14ac:dyDescent="0.2">
      <c r="A1003" s="19">
        <v>25</v>
      </c>
      <c r="B1003" s="19">
        <v>32</v>
      </c>
      <c r="C1003" s="19" t="s">
        <v>112</v>
      </c>
      <c r="D1003" s="20">
        <v>0.37700101733207703</v>
      </c>
      <c r="E1003" s="20">
        <v>0.11841295659542084</v>
      </c>
    </row>
    <row r="1004" spans="1:5" x14ac:dyDescent="0.2">
      <c r="A1004" s="19">
        <v>25</v>
      </c>
      <c r="B1004" s="19">
        <v>33</v>
      </c>
      <c r="C1004" s="19" t="s">
        <v>112</v>
      </c>
      <c r="D1004" s="20">
        <v>0.37739023566246033</v>
      </c>
      <c r="E1004" s="20">
        <v>0.1185334324836731</v>
      </c>
    </row>
    <row r="1005" spans="1:5" x14ac:dyDescent="0.2">
      <c r="A1005" s="19">
        <v>25</v>
      </c>
      <c r="B1005" s="19">
        <v>34</v>
      </c>
      <c r="C1005" s="19" t="s">
        <v>112</v>
      </c>
      <c r="D1005" s="20">
        <v>0.37737306952476501</v>
      </c>
      <c r="E1005" s="20">
        <v>0.11824752390384674</v>
      </c>
    </row>
    <row r="1006" spans="1:5" x14ac:dyDescent="0.2">
      <c r="A1006" s="19">
        <v>25</v>
      </c>
      <c r="B1006" s="19">
        <v>35</v>
      </c>
      <c r="C1006" s="19" t="s">
        <v>112</v>
      </c>
      <c r="D1006" s="20">
        <v>0.3778805136680603</v>
      </c>
      <c r="E1006" s="20">
        <v>0.11848621815443039</v>
      </c>
    </row>
    <row r="1007" spans="1:5" x14ac:dyDescent="0.2">
      <c r="A1007" s="19">
        <v>25</v>
      </c>
      <c r="B1007" s="19">
        <v>36</v>
      </c>
      <c r="C1007" s="19" t="s">
        <v>112</v>
      </c>
      <c r="D1007" s="20">
        <v>0.37771850824356079</v>
      </c>
      <c r="E1007" s="20">
        <v>0.11805547028779984</v>
      </c>
    </row>
    <row r="1008" spans="1:5" x14ac:dyDescent="0.2">
      <c r="A1008" s="19">
        <v>25</v>
      </c>
      <c r="B1008" s="19">
        <v>37</v>
      </c>
      <c r="C1008" s="19" t="s">
        <v>112</v>
      </c>
      <c r="D1008" s="20">
        <v>0.37751275300979614</v>
      </c>
      <c r="E1008" s="20">
        <v>0.11758097261190414</v>
      </c>
    </row>
    <row r="1009" spans="1:5" x14ac:dyDescent="0.2">
      <c r="A1009" s="19">
        <v>25</v>
      </c>
      <c r="B1009" s="19">
        <v>38</v>
      </c>
      <c r="C1009" s="19" t="s">
        <v>112</v>
      </c>
      <c r="D1009" s="20">
        <v>0.37812685966491699</v>
      </c>
      <c r="E1009" s="20">
        <v>0.11792633682489395</v>
      </c>
    </row>
    <row r="1010" spans="1:5" x14ac:dyDescent="0.2">
      <c r="A1010" s="19">
        <v>25</v>
      </c>
      <c r="B1010" s="19">
        <v>39</v>
      </c>
      <c r="C1010" s="19" t="s">
        <v>112</v>
      </c>
      <c r="D1010" s="20">
        <v>0.37838003039360046</v>
      </c>
      <c r="E1010" s="20">
        <v>0.11791076511144638</v>
      </c>
    </row>
    <row r="1011" spans="1:5" x14ac:dyDescent="0.2">
      <c r="A1011" s="19">
        <v>25</v>
      </c>
      <c r="B1011" s="19">
        <v>40</v>
      </c>
      <c r="C1011" s="19" t="s">
        <v>112</v>
      </c>
      <c r="D1011" s="20">
        <v>0.37774685025215149</v>
      </c>
      <c r="E1011" s="20">
        <v>0.11700883507728577</v>
      </c>
    </row>
    <row r="1012" spans="1:5" x14ac:dyDescent="0.2">
      <c r="A1012" s="19">
        <v>26</v>
      </c>
      <c r="B1012" s="19">
        <v>1</v>
      </c>
      <c r="C1012" s="19" t="s">
        <v>112</v>
      </c>
      <c r="D1012" s="20">
        <v>0.25382411479949951</v>
      </c>
      <c r="E1012" s="20">
        <v>1.9890733528882265E-3</v>
      </c>
    </row>
    <row r="1013" spans="1:5" x14ac:dyDescent="0.2">
      <c r="A1013" s="19">
        <v>26</v>
      </c>
      <c r="B1013" s="19">
        <v>2</v>
      </c>
      <c r="C1013" s="19" t="s">
        <v>112</v>
      </c>
      <c r="D1013" s="20">
        <v>0.25383800268173218</v>
      </c>
      <c r="E1013" s="20">
        <v>1.7648524371907115E-3</v>
      </c>
    </row>
    <row r="1014" spans="1:5" x14ac:dyDescent="0.2">
      <c r="A1014" s="19">
        <v>26</v>
      </c>
      <c r="B1014" s="19">
        <v>3</v>
      </c>
      <c r="C1014" s="19" t="s">
        <v>112</v>
      </c>
      <c r="D1014" s="20">
        <v>0.25350126624107361</v>
      </c>
      <c r="E1014" s="20">
        <v>1.1900070821866393E-3</v>
      </c>
    </row>
    <row r="1015" spans="1:5" x14ac:dyDescent="0.2">
      <c r="A1015" s="19">
        <v>26</v>
      </c>
      <c r="B1015" s="19">
        <v>4</v>
      </c>
      <c r="C1015" s="19" t="s">
        <v>112</v>
      </c>
      <c r="D1015" s="20">
        <v>0.2532595694065094</v>
      </c>
      <c r="E1015" s="20">
        <v>7.1020139148458838E-4</v>
      </c>
    </row>
    <row r="1016" spans="1:5" x14ac:dyDescent="0.2">
      <c r="A1016" s="19">
        <v>26</v>
      </c>
      <c r="B1016" s="19">
        <v>5</v>
      </c>
      <c r="C1016" s="19" t="s">
        <v>112</v>
      </c>
      <c r="D1016" s="20">
        <v>0.25304326415061951</v>
      </c>
      <c r="E1016" s="20">
        <v>2.5578725035302341E-4</v>
      </c>
    </row>
    <row r="1017" spans="1:5" x14ac:dyDescent="0.2">
      <c r="A1017" s="19">
        <v>26</v>
      </c>
      <c r="B1017" s="19">
        <v>6</v>
      </c>
      <c r="C1017" s="19" t="s">
        <v>112</v>
      </c>
      <c r="D1017" s="20">
        <v>0.25284358859062195</v>
      </c>
      <c r="E1017" s="20">
        <v>-1.8199719488620758E-4</v>
      </c>
    </row>
    <row r="1018" spans="1:5" x14ac:dyDescent="0.2">
      <c r="A1018" s="19">
        <v>26</v>
      </c>
      <c r="B1018" s="19">
        <v>7</v>
      </c>
      <c r="C1018" s="19" t="s">
        <v>112</v>
      </c>
      <c r="D1018" s="20">
        <v>0.25302273035049438</v>
      </c>
      <c r="E1018" s="20">
        <v>-2.4096432025544345E-4</v>
      </c>
    </row>
    <row r="1019" spans="1:5" x14ac:dyDescent="0.2">
      <c r="A1019" s="19">
        <v>26</v>
      </c>
      <c r="B1019" s="19">
        <v>8</v>
      </c>
      <c r="C1019" s="19" t="s">
        <v>112</v>
      </c>
      <c r="D1019" s="20">
        <v>0.25287738442420959</v>
      </c>
      <c r="E1019" s="20">
        <v>-6.2441913178190589E-4</v>
      </c>
    </row>
    <row r="1020" spans="1:5" x14ac:dyDescent="0.2">
      <c r="A1020" s="19">
        <v>26</v>
      </c>
      <c r="B1020" s="19">
        <v>9</v>
      </c>
      <c r="C1020" s="19" t="s">
        <v>112</v>
      </c>
      <c r="D1020" s="20">
        <v>0.25261461734771729</v>
      </c>
      <c r="E1020" s="20">
        <v>-1.1252950644120574E-3</v>
      </c>
    </row>
    <row r="1021" spans="1:5" x14ac:dyDescent="0.2">
      <c r="A1021" s="19">
        <v>26</v>
      </c>
      <c r="B1021" s="19">
        <v>10</v>
      </c>
      <c r="C1021" s="19" t="s">
        <v>112</v>
      </c>
      <c r="D1021" s="20">
        <v>0.25277045369148254</v>
      </c>
      <c r="E1021" s="20">
        <v>-1.2075676349923015E-3</v>
      </c>
    </row>
    <row r="1022" spans="1:5" x14ac:dyDescent="0.2">
      <c r="A1022" s="19">
        <v>26</v>
      </c>
      <c r="B1022" s="19">
        <v>11</v>
      </c>
      <c r="C1022" s="19" t="s">
        <v>112</v>
      </c>
      <c r="D1022" s="20">
        <v>0.25279751420021057</v>
      </c>
      <c r="E1022" s="20">
        <v>-1.418616040609777E-3</v>
      </c>
    </row>
    <row r="1023" spans="1:5" x14ac:dyDescent="0.2">
      <c r="A1023" s="19">
        <v>26</v>
      </c>
      <c r="B1023" s="19">
        <v>12</v>
      </c>
      <c r="C1023" s="19" t="s">
        <v>112</v>
      </c>
      <c r="D1023" s="20">
        <v>0.25377783179283142</v>
      </c>
      <c r="E1023" s="20">
        <v>-6.764073041267693E-4</v>
      </c>
    </row>
    <row r="1024" spans="1:5" x14ac:dyDescent="0.2">
      <c r="A1024" s="19">
        <v>26</v>
      </c>
      <c r="B1024" s="19">
        <v>13</v>
      </c>
      <c r="C1024" s="19" t="s">
        <v>112</v>
      </c>
      <c r="D1024" s="20">
        <v>0.25515282154083252</v>
      </c>
      <c r="E1024" s="20">
        <v>4.6047355863265693E-4</v>
      </c>
    </row>
    <row r="1025" spans="1:5" x14ac:dyDescent="0.2">
      <c r="A1025" s="19">
        <v>26</v>
      </c>
      <c r="B1025" s="19">
        <v>14</v>
      </c>
      <c r="C1025" s="19" t="s">
        <v>112</v>
      </c>
      <c r="D1025" s="20">
        <v>0.2577892541885376</v>
      </c>
      <c r="E1025" s="20">
        <v>2.8587973210960627E-3</v>
      </c>
    </row>
    <row r="1026" spans="1:5" x14ac:dyDescent="0.2">
      <c r="A1026" s="19">
        <v>26</v>
      </c>
      <c r="B1026" s="19">
        <v>15</v>
      </c>
      <c r="C1026" s="19" t="s">
        <v>112</v>
      </c>
      <c r="D1026" s="20">
        <v>0.2630012035369873</v>
      </c>
      <c r="E1026" s="20">
        <v>7.8326379880309105E-3</v>
      </c>
    </row>
    <row r="1027" spans="1:5" x14ac:dyDescent="0.2">
      <c r="A1027" s="19">
        <v>26</v>
      </c>
      <c r="B1027" s="19">
        <v>16</v>
      </c>
      <c r="C1027" s="19" t="s">
        <v>112</v>
      </c>
      <c r="D1027" s="20">
        <v>0.27109429240226746</v>
      </c>
      <c r="E1027" s="20">
        <v>1.5687618404626846E-2</v>
      </c>
    </row>
    <row r="1028" spans="1:5" x14ac:dyDescent="0.2">
      <c r="A1028" s="19">
        <v>26</v>
      </c>
      <c r="B1028" s="19">
        <v>17</v>
      </c>
      <c r="C1028" s="19" t="s">
        <v>112</v>
      </c>
      <c r="D1028" s="20">
        <v>0.2834794819355011</v>
      </c>
      <c r="E1028" s="20">
        <v>2.7834698557853699E-2</v>
      </c>
    </row>
    <row r="1029" spans="1:5" x14ac:dyDescent="0.2">
      <c r="A1029" s="19">
        <v>26</v>
      </c>
      <c r="B1029" s="19">
        <v>18</v>
      </c>
      <c r="C1029" s="19" t="s">
        <v>112</v>
      </c>
      <c r="D1029" s="20">
        <v>0.30031377077102661</v>
      </c>
      <c r="E1029" s="20">
        <v>4.4430878013372421E-2</v>
      </c>
    </row>
    <row r="1030" spans="1:5" x14ac:dyDescent="0.2">
      <c r="A1030" s="19">
        <v>26</v>
      </c>
      <c r="B1030" s="19">
        <v>19</v>
      </c>
      <c r="C1030" s="19" t="s">
        <v>112</v>
      </c>
      <c r="D1030" s="20">
        <v>0.3195473849773407</v>
      </c>
      <c r="E1030" s="20">
        <v>6.3426382839679718E-2</v>
      </c>
    </row>
    <row r="1031" spans="1:5" x14ac:dyDescent="0.2">
      <c r="A1031" s="19">
        <v>26</v>
      </c>
      <c r="B1031" s="19">
        <v>20</v>
      </c>
      <c r="C1031" s="19" t="s">
        <v>112</v>
      </c>
      <c r="D1031" s="20">
        <v>0.33882394433021545</v>
      </c>
      <c r="E1031" s="20">
        <v>8.2464836537837982E-2</v>
      </c>
    </row>
    <row r="1032" spans="1:5" x14ac:dyDescent="0.2">
      <c r="A1032" s="19">
        <v>26</v>
      </c>
      <c r="B1032" s="19">
        <v>21</v>
      </c>
      <c r="C1032" s="19" t="s">
        <v>112</v>
      </c>
      <c r="D1032" s="20">
        <v>0.35405978560447693</v>
      </c>
      <c r="E1032" s="20">
        <v>9.7462564706802368E-2</v>
      </c>
    </row>
    <row r="1033" spans="1:5" x14ac:dyDescent="0.2">
      <c r="A1033" s="19">
        <v>26</v>
      </c>
      <c r="B1033" s="19">
        <v>22</v>
      </c>
      <c r="C1033" s="19" t="s">
        <v>112</v>
      </c>
      <c r="D1033" s="20">
        <v>0.36490485072135925</v>
      </c>
      <c r="E1033" s="20">
        <v>0.1080695241689682</v>
      </c>
    </row>
    <row r="1034" spans="1:5" x14ac:dyDescent="0.2">
      <c r="A1034" s="19">
        <v>26</v>
      </c>
      <c r="B1034" s="19">
        <v>23</v>
      </c>
      <c r="C1034" s="19" t="s">
        <v>112</v>
      </c>
      <c r="D1034" s="20">
        <v>0.37192815542221069</v>
      </c>
      <c r="E1034" s="20">
        <v>0.11485471576452255</v>
      </c>
    </row>
    <row r="1035" spans="1:5" x14ac:dyDescent="0.2">
      <c r="A1035" s="19">
        <v>26</v>
      </c>
      <c r="B1035" s="19">
        <v>24</v>
      </c>
      <c r="C1035" s="19" t="s">
        <v>112</v>
      </c>
      <c r="D1035" s="20">
        <v>0.37595826387405396</v>
      </c>
      <c r="E1035" s="20">
        <v>0.11864671856164932</v>
      </c>
    </row>
    <row r="1036" spans="1:5" x14ac:dyDescent="0.2">
      <c r="A1036" s="19">
        <v>26</v>
      </c>
      <c r="B1036" s="19">
        <v>25</v>
      </c>
      <c r="C1036" s="19" t="s">
        <v>112</v>
      </c>
      <c r="D1036" s="20">
        <v>0.37775790691375732</v>
      </c>
      <c r="E1036" s="20">
        <v>0.1202082559466362</v>
      </c>
    </row>
    <row r="1037" spans="1:5" x14ac:dyDescent="0.2">
      <c r="A1037" s="19">
        <v>26</v>
      </c>
      <c r="B1037" s="19">
        <v>26</v>
      </c>
      <c r="C1037" s="19" t="s">
        <v>112</v>
      </c>
      <c r="D1037" s="20">
        <v>0.37952640652656555</v>
      </c>
      <c r="E1037" s="20">
        <v>0.12173864245414734</v>
      </c>
    </row>
    <row r="1038" spans="1:5" x14ac:dyDescent="0.2">
      <c r="A1038" s="19">
        <v>26</v>
      </c>
      <c r="B1038" s="19">
        <v>27</v>
      </c>
      <c r="C1038" s="19" t="s">
        <v>112</v>
      </c>
      <c r="D1038" s="20">
        <v>0.3802720308303833</v>
      </c>
      <c r="E1038" s="20">
        <v>0.1222461611032486</v>
      </c>
    </row>
    <row r="1039" spans="1:5" x14ac:dyDescent="0.2">
      <c r="A1039" s="19">
        <v>26</v>
      </c>
      <c r="B1039" s="19">
        <v>28</v>
      </c>
      <c r="C1039" s="19" t="s">
        <v>112</v>
      </c>
      <c r="D1039" s="20">
        <v>0.38067135214805603</v>
      </c>
      <c r="E1039" s="20">
        <v>0.12240736931562424</v>
      </c>
    </row>
    <row r="1040" spans="1:5" x14ac:dyDescent="0.2">
      <c r="A1040" s="19">
        <v>26</v>
      </c>
      <c r="B1040" s="19">
        <v>29</v>
      </c>
      <c r="C1040" s="19" t="s">
        <v>112</v>
      </c>
      <c r="D1040" s="20">
        <v>0.38069480657577515</v>
      </c>
      <c r="E1040" s="20">
        <v>0.12219271808862686</v>
      </c>
    </row>
    <row r="1041" spans="1:5" x14ac:dyDescent="0.2">
      <c r="A1041" s="19">
        <v>26</v>
      </c>
      <c r="B1041" s="19">
        <v>30</v>
      </c>
      <c r="C1041" s="19" t="s">
        <v>112</v>
      </c>
      <c r="D1041" s="20">
        <v>0.38116714358329773</v>
      </c>
      <c r="E1041" s="20">
        <v>0.12242694199085236</v>
      </c>
    </row>
    <row r="1042" spans="1:5" x14ac:dyDescent="0.2">
      <c r="A1042" s="19">
        <v>26</v>
      </c>
      <c r="B1042" s="19">
        <v>31</v>
      </c>
      <c r="C1042" s="19" t="s">
        <v>112</v>
      </c>
      <c r="D1042" s="20">
        <v>0.38132622838020325</v>
      </c>
      <c r="E1042" s="20">
        <v>0.12234792113304138</v>
      </c>
    </row>
    <row r="1043" spans="1:5" x14ac:dyDescent="0.2">
      <c r="A1043" s="19">
        <v>26</v>
      </c>
      <c r="B1043" s="19">
        <v>32</v>
      </c>
      <c r="C1043" s="19" t="s">
        <v>112</v>
      </c>
      <c r="D1043" s="20">
        <v>0.38187393546104431</v>
      </c>
      <c r="E1043" s="20">
        <v>0.12265751510858536</v>
      </c>
    </row>
    <row r="1044" spans="1:5" x14ac:dyDescent="0.2">
      <c r="A1044" s="19">
        <v>26</v>
      </c>
      <c r="B1044" s="19">
        <v>33</v>
      </c>
      <c r="C1044" s="19" t="s">
        <v>112</v>
      </c>
      <c r="D1044" s="20">
        <v>0.38171109557151794</v>
      </c>
      <c r="E1044" s="20">
        <v>0.1222565695643425</v>
      </c>
    </row>
    <row r="1045" spans="1:5" x14ac:dyDescent="0.2">
      <c r="A1045" s="19">
        <v>26</v>
      </c>
      <c r="B1045" s="19">
        <v>34</v>
      </c>
      <c r="C1045" s="19" t="s">
        <v>112</v>
      </c>
      <c r="D1045" s="20">
        <v>0.38190481066703796</v>
      </c>
      <c r="E1045" s="20">
        <v>0.12221217900514603</v>
      </c>
    </row>
    <row r="1046" spans="1:5" x14ac:dyDescent="0.2">
      <c r="A1046" s="19">
        <v>26</v>
      </c>
      <c r="B1046" s="19">
        <v>35</v>
      </c>
      <c r="C1046" s="19" t="s">
        <v>112</v>
      </c>
      <c r="D1046" s="20">
        <v>0.38233733177185059</v>
      </c>
      <c r="E1046" s="20">
        <v>0.12240658700466156</v>
      </c>
    </row>
    <row r="1047" spans="1:5" x14ac:dyDescent="0.2">
      <c r="A1047" s="19">
        <v>26</v>
      </c>
      <c r="B1047" s="19">
        <v>36</v>
      </c>
      <c r="C1047" s="19" t="s">
        <v>112</v>
      </c>
      <c r="D1047" s="20">
        <v>0.3822818398475647</v>
      </c>
      <c r="E1047" s="20">
        <v>0.12211298942565918</v>
      </c>
    </row>
    <row r="1048" spans="1:5" x14ac:dyDescent="0.2">
      <c r="A1048" s="19">
        <v>26</v>
      </c>
      <c r="B1048" s="19">
        <v>37</v>
      </c>
      <c r="C1048" s="19" t="s">
        <v>112</v>
      </c>
      <c r="D1048" s="20">
        <v>0.38269627094268799</v>
      </c>
      <c r="E1048" s="20">
        <v>0.12228930741548538</v>
      </c>
    </row>
    <row r="1049" spans="1:5" x14ac:dyDescent="0.2">
      <c r="A1049" s="19">
        <v>26</v>
      </c>
      <c r="B1049" s="19">
        <v>38</v>
      </c>
      <c r="C1049" s="19" t="s">
        <v>112</v>
      </c>
      <c r="D1049" s="20">
        <v>0.38284549117088318</v>
      </c>
      <c r="E1049" s="20">
        <v>0.12220042198896408</v>
      </c>
    </row>
    <row r="1050" spans="1:5" x14ac:dyDescent="0.2">
      <c r="A1050" s="19">
        <v>26</v>
      </c>
      <c r="B1050" s="19">
        <v>39</v>
      </c>
      <c r="C1050" s="19" t="s">
        <v>112</v>
      </c>
      <c r="D1050" s="20">
        <v>0.3831004798412323</v>
      </c>
      <c r="E1050" s="20">
        <v>0.12221729755401611</v>
      </c>
    </row>
    <row r="1051" spans="1:5" x14ac:dyDescent="0.2">
      <c r="A1051" s="19">
        <v>26</v>
      </c>
      <c r="B1051" s="19">
        <v>40</v>
      </c>
      <c r="C1051" s="19" t="s">
        <v>112</v>
      </c>
      <c r="D1051" s="20">
        <v>0.38303810358047485</v>
      </c>
      <c r="E1051" s="20">
        <v>0.12191681563854218</v>
      </c>
    </row>
    <row r="1052" spans="1:5" x14ac:dyDescent="0.2">
      <c r="A1052" s="19">
        <v>27</v>
      </c>
      <c r="B1052" s="19">
        <v>1</v>
      </c>
      <c r="C1052" s="19" t="s">
        <v>112</v>
      </c>
      <c r="D1052" s="20">
        <v>0.25660794973373413</v>
      </c>
      <c r="E1052" s="20">
        <v>1.6493110451847315E-3</v>
      </c>
    </row>
    <row r="1053" spans="1:5" x14ac:dyDescent="0.2">
      <c r="A1053" s="19">
        <v>27</v>
      </c>
      <c r="B1053" s="19">
        <v>2</v>
      </c>
      <c r="C1053" s="19" t="s">
        <v>112</v>
      </c>
      <c r="D1053" s="20">
        <v>0.25655177235603333</v>
      </c>
      <c r="E1053" s="20">
        <v>1.5162910567596555E-3</v>
      </c>
    </row>
    <row r="1054" spans="1:5" x14ac:dyDescent="0.2">
      <c r="A1054" s="19">
        <v>27</v>
      </c>
      <c r="B1054" s="19">
        <v>3</v>
      </c>
      <c r="C1054" s="19" t="s">
        <v>112</v>
      </c>
      <c r="D1054" s="20">
        <v>0.25620925426483154</v>
      </c>
      <c r="E1054" s="20">
        <v>1.0969303548336029E-3</v>
      </c>
    </row>
    <row r="1055" spans="1:5" x14ac:dyDescent="0.2">
      <c r="A1055" s="19">
        <v>27</v>
      </c>
      <c r="B1055" s="19">
        <v>4</v>
      </c>
      <c r="C1055" s="19" t="s">
        <v>112</v>
      </c>
      <c r="D1055" s="20">
        <v>0.25576835870742798</v>
      </c>
      <c r="E1055" s="20">
        <v>5.7919218670576811E-4</v>
      </c>
    </row>
    <row r="1056" spans="1:5" x14ac:dyDescent="0.2">
      <c r="A1056" s="19">
        <v>27</v>
      </c>
      <c r="B1056" s="19">
        <v>5</v>
      </c>
      <c r="C1056" s="19" t="s">
        <v>112</v>
      </c>
      <c r="D1056" s="20">
        <v>0.25547683238983154</v>
      </c>
      <c r="E1056" s="20">
        <v>2.1082322928123176E-4</v>
      </c>
    </row>
    <row r="1057" spans="1:5" x14ac:dyDescent="0.2">
      <c r="A1057" s="19">
        <v>27</v>
      </c>
      <c r="B1057" s="19">
        <v>6</v>
      </c>
      <c r="C1057" s="19" t="s">
        <v>112</v>
      </c>
      <c r="D1057" s="20">
        <v>0.25571125745773315</v>
      </c>
      <c r="E1057" s="20">
        <v>3.6840565735474229E-4</v>
      </c>
    </row>
    <row r="1058" spans="1:5" x14ac:dyDescent="0.2">
      <c r="A1058" s="19">
        <v>27</v>
      </c>
      <c r="B1058" s="19">
        <v>7</v>
      </c>
      <c r="C1058" s="19" t="s">
        <v>112</v>
      </c>
      <c r="D1058" s="20">
        <v>0.25548866391181946</v>
      </c>
      <c r="E1058" s="20">
        <v>6.8969493440818042E-5</v>
      </c>
    </row>
    <row r="1059" spans="1:5" x14ac:dyDescent="0.2">
      <c r="A1059" s="19">
        <v>27</v>
      </c>
      <c r="B1059" s="19">
        <v>8</v>
      </c>
      <c r="C1059" s="19" t="s">
        <v>112</v>
      </c>
      <c r="D1059" s="20">
        <v>0.25502192974090576</v>
      </c>
      <c r="E1059" s="20">
        <v>-4.7460731002502143E-4</v>
      </c>
    </row>
    <row r="1060" spans="1:5" x14ac:dyDescent="0.2">
      <c r="A1060" s="19">
        <v>27</v>
      </c>
      <c r="B1060" s="19">
        <v>9</v>
      </c>
      <c r="C1060" s="19" t="s">
        <v>112</v>
      </c>
      <c r="D1060" s="20">
        <v>0.25469562411308289</v>
      </c>
      <c r="E1060" s="20">
        <v>-8.7775557767599821E-4</v>
      </c>
    </row>
    <row r="1061" spans="1:5" x14ac:dyDescent="0.2">
      <c r="A1061" s="19">
        <v>27</v>
      </c>
      <c r="B1061" s="19">
        <v>10</v>
      </c>
      <c r="C1061" s="19" t="s">
        <v>112</v>
      </c>
      <c r="D1061" s="20">
        <v>0.25477010011672974</v>
      </c>
      <c r="E1061" s="20">
        <v>-8.8012218475341797E-4</v>
      </c>
    </row>
    <row r="1062" spans="1:5" x14ac:dyDescent="0.2">
      <c r="A1062" s="19">
        <v>27</v>
      </c>
      <c r="B1062" s="19">
        <v>11</v>
      </c>
      <c r="C1062" s="19" t="s">
        <v>112</v>
      </c>
      <c r="D1062" s="20">
        <v>0.2550545334815979</v>
      </c>
      <c r="E1062" s="20">
        <v>-6.7253143060952425E-4</v>
      </c>
    </row>
    <row r="1063" spans="1:5" x14ac:dyDescent="0.2">
      <c r="A1063" s="19">
        <v>27</v>
      </c>
      <c r="B1063" s="19">
        <v>12</v>
      </c>
      <c r="C1063" s="19" t="s">
        <v>112</v>
      </c>
      <c r="D1063" s="20">
        <v>0.25509241223335266</v>
      </c>
      <c r="E1063" s="20">
        <v>-7.1149534778669477E-4</v>
      </c>
    </row>
    <row r="1064" spans="1:5" x14ac:dyDescent="0.2">
      <c r="A1064" s="19">
        <v>27</v>
      </c>
      <c r="B1064" s="19">
        <v>13</v>
      </c>
      <c r="C1064" s="19" t="s">
        <v>112</v>
      </c>
      <c r="D1064" s="20">
        <v>0.25491845607757568</v>
      </c>
      <c r="E1064" s="20">
        <v>-9.6229411428794265E-4</v>
      </c>
    </row>
    <row r="1065" spans="1:5" x14ac:dyDescent="0.2">
      <c r="A1065" s="19">
        <v>27</v>
      </c>
      <c r="B1065" s="19">
        <v>14</v>
      </c>
      <c r="C1065" s="19" t="s">
        <v>112</v>
      </c>
      <c r="D1065" s="20">
        <v>0.25536474585533142</v>
      </c>
      <c r="E1065" s="20">
        <v>-5.9284694725647569E-4</v>
      </c>
    </row>
    <row r="1066" spans="1:5" x14ac:dyDescent="0.2">
      <c r="A1066" s="19">
        <v>27</v>
      </c>
      <c r="B1066" s="19">
        <v>15</v>
      </c>
      <c r="C1066" s="19" t="s">
        <v>112</v>
      </c>
      <c r="D1066" s="20">
        <v>0.2559933066368103</v>
      </c>
      <c r="E1066" s="20">
        <v>-4.1128801967715845E-5</v>
      </c>
    </row>
    <row r="1067" spans="1:5" x14ac:dyDescent="0.2">
      <c r="A1067" s="19">
        <v>27</v>
      </c>
      <c r="B1067" s="19">
        <v>16</v>
      </c>
      <c r="C1067" s="19" t="s">
        <v>112</v>
      </c>
      <c r="D1067" s="20">
        <v>0.25670972466468811</v>
      </c>
      <c r="E1067" s="20">
        <v>5.9844658244401217E-4</v>
      </c>
    </row>
    <row r="1068" spans="1:5" x14ac:dyDescent="0.2">
      <c r="A1068" s="19">
        <v>27</v>
      </c>
      <c r="B1068" s="19">
        <v>17</v>
      </c>
      <c r="C1068" s="19" t="s">
        <v>112</v>
      </c>
      <c r="D1068" s="20">
        <v>0.25847813487052917</v>
      </c>
      <c r="E1068" s="20">
        <v>2.2900141775608063E-3</v>
      </c>
    </row>
    <row r="1069" spans="1:5" x14ac:dyDescent="0.2">
      <c r="A1069" s="19">
        <v>27</v>
      </c>
      <c r="B1069" s="19">
        <v>18</v>
      </c>
      <c r="C1069" s="19" t="s">
        <v>112</v>
      </c>
      <c r="D1069" s="20">
        <v>0.26198679208755493</v>
      </c>
      <c r="E1069" s="20">
        <v>5.7218289002776146E-3</v>
      </c>
    </row>
    <row r="1070" spans="1:5" x14ac:dyDescent="0.2">
      <c r="A1070" s="19">
        <v>27</v>
      </c>
      <c r="B1070" s="19">
        <v>19</v>
      </c>
      <c r="C1070" s="19" t="s">
        <v>112</v>
      </c>
      <c r="D1070" s="20">
        <v>0.26864999532699585</v>
      </c>
      <c r="E1070" s="20">
        <v>1.2308189645409584E-2</v>
      </c>
    </row>
    <row r="1071" spans="1:5" x14ac:dyDescent="0.2">
      <c r="A1071" s="19">
        <v>27</v>
      </c>
      <c r="B1071" s="19">
        <v>20</v>
      </c>
      <c r="C1071" s="19" t="s">
        <v>112</v>
      </c>
      <c r="D1071" s="20">
        <v>0.27877515554428101</v>
      </c>
      <c r="E1071" s="20">
        <v>2.2356506437063217E-2</v>
      </c>
    </row>
    <row r="1072" spans="1:5" x14ac:dyDescent="0.2">
      <c r="A1072" s="19">
        <v>27</v>
      </c>
      <c r="B1072" s="19">
        <v>21</v>
      </c>
      <c r="C1072" s="19" t="s">
        <v>112</v>
      </c>
      <c r="D1072" s="20">
        <v>0.29340294003486633</v>
      </c>
      <c r="E1072" s="20">
        <v>3.690744936466217E-2</v>
      </c>
    </row>
    <row r="1073" spans="1:5" x14ac:dyDescent="0.2">
      <c r="A1073" s="19">
        <v>27</v>
      </c>
      <c r="B1073" s="19">
        <v>22</v>
      </c>
      <c r="C1073" s="19" t="s">
        <v>112</v>
      </c>
      <c r="D1073" s="20">
        <v>0.31260356307029724</v>
      </c>
      <c r="E1073" s="20">
        <v>5.6031230837106705E-2</v>
      </c>
    </row>
    <row r="1074" spans="1:5" x14ac:dyDescent="0.2">
      <c r="A1074" s="19">
        <v>27</v>
      </c>
      <c r="B1074" s="19">
        <v>23</v>
      </c>
      <c r="C1074" s="19" t="s">
        <v>112</v>
      </c>
      <c r="D1074" s="20">
        <v>0.33240041136741638</v>
      </c>
      <c r="E1074" s="20">
        <v>7.5751237571239471E-2</v>
      </c>
    </row>
    <row r="1075" spans="1:5" x14ac:dyDescent="0.2">
      <c r="A1075" s="19">
        <v>27</v>
      </c>
      <c r="B1075" s="19">
        <v>24</v>
      </c>
      <c r="C1075" s="19" t="s">
        <v>112</v>
      </c>
      <c r="D1075" s="20">
        <v>0.34979107975959778</v>
      </c>
      <c r="E1075" s="20">
        <v>9.3065060675144196E-2</v>
      </c>
    </row>
    <row r="1076" spans="1:5" x14ac:dyDescent="0.2">
      <c r="A1076" s="19">
        <v>27</v>
      </c>
      <c r="B1076" s="19">
        <v>25</v>
      </c>
      <c r="C1076" s="19" t="s">
        <v>112</v>
      </c>
      <c r="D1076" s="20">
        <v>0.36315211653709412</v>
      </c>
      <c r="E1076" s="20">
        <v>0.10634925216436386</v>
      </c>
    </row>
    <row r="1077" spans="1:5" x14ac:dyDescent="0.2">
      <c r="A1077" s="19">
        <v>27</v>
      </c>
      <c r="B1077" s="19">
        <v>26</v>
      </c>
      <c r="C1077" s="19" t="s">
        <v>112</v>
      </c>
      <c r="D1077" s="20">
        <v>0.37203216552734375</v>
      </c>
      <c r="E1077" s="20">
        <v>0.11515246331691742</v>
      </c>
    </row>
    <row r="1078" spans="1:5" x14ac:dyDescent="0.2">
      <c r="A1078" s="19">
        <v>27</v>
      </c>
      <c r="B1078" s="19">
        <v>27</v>
      </c>
      <c r="C1078" s="19" t="s">
        <v>112</v>
      </c>
      <c r="D1078" s="20">
        <v>0.37777510285377502</v>
      </c>
      <c r="E1078" s="20">
        <v>0.12081855535507202</v>
      </c>
    </row>
    <row r="1079" spans="1:5" x14ac:dyDescent="0.2">
      <c r="A1079" s="19">
        <v>27</v>
      </c>
      <c r="B1079" s="19">
        <v>28</v>
      </c>
      <c r="C1079" s="19" t="s">
        <v>112</v>
      </c>
      <c r="D1079" s="20">
        <v>0.38027709722518921</v>
      </c>
      <c r="E1079" s="20">
        <v>0.12324370443820953</v>
      </c>
    </row>
    <row r="1080" spans="1:5" x14ac:dyDescent="0.2">
      <c r="A1080" s="19">
        <v>27</v>
      </c>
      <c r="B1080" s="19">
        <v>29</v>
      </c>
      <c r="C1080" s="19" t="s">
        <v>112</v>
      </c>
      <c r="D1080" s="20">
        <v>0.38170185685157776</v>
      </c>
      <c r="E1080" s="20">
        <v>0.12459162622690201</v>
      </c>
    </row>
    <row r="1081" spans="1:5" x14ac:dyDescent="0.2">
      <c r="A1081" s="19">
        <v>27</v>
      </c>
      <c r="B1081" s="19">
        <v>30</v>
      </c>
      <c r="C1081" s="19" t="s">
        <v>112</v>
      </c>
      <c r="D1081" s="20">
        <v>0.38271540403366089</v>
      </c>
      <c r="E1081" s="20">
        <v>0.12552833557128906</v>
      </c>
    </row>
    <row r="1082" spans="1:5" x14ac:dyDescent="0.2">
      <c r="A1082" s="19">
        <v>27</v>
      </c>
      <c r="B1082" s="19">
        <v>31</v>
      </c>
      <c r="C1082" s="19" t="s">
        <v>112</v>
      </c>
      <c r="D1082" s="20">
        <v>0.38381126523017883</v>
      </c>
      <c r="E1082" s="20">
        <v>0.12654735147953033</v>
      </c>
    </row>
    <row r="1083" spans="1:5" x14ac:dyDescent="0.2">
      <c r="A1083" s="19">
        <v>27</v>
      </c>
      <c r="B1083" s="19">
        <v>32</v>
      </c>
      <c r="C1083" s="19" t="s">
        <v>112</v>
      </c>
      <c r="D1083" s="20">
        <v>0.38426545262336731</v>
      </c>
      <c r="E1083" s="20">
        <v>0.12692469358444214</v>
      </c>
    </row>
    <row r="1084" spans="1:5" x14ac:dyDescent="0.2">
      <c r="A1084" s="19">
        <v>27</v>
      </c>
      <c r="B1084" s="19">
        <v>33</v>
      </c>
      <c r="C1084" s="19" t="s">
        <v>112</v>
      </c>
      <c r="D1084" s="20">
        <v>0.38436257839202881</v>
      </c>
      <c r="E1084" s="20">
        <v>0.12694497406482697</v>
      </c>
    </row>
    <row r="1085" spans="1:5" x14ac:dyDescent="0.2">
      <c r="A1085" s="19">
        <v>27</v>
      </c>
      <c r="B1085" s="19">
        <v>34</v>
      </c>
      <c r="C1085" s="19" t="s">
        <v>112</v>
      </c>
      <c r="D1085" s="20">
        <v>0.38447573781013489</v>
      </c>
      <c r="E1085" s="20">
        <v>0.12698128819465637</v>
      </c>
    </row>
    <row r="1086" spans="1:5" x14ac:dyDescent="0.2">
      <c r="A1086" s="19">
        <v>27</v>
      </c>
      <c r="B1086" s="19">
        <v>35</v>
      </c>
      <c r="C1086" s="19" t="s">
        <v>112</v>
      </c>
      <c r="D1086" s="20">
        <v>0.38460680842399597</v>
      </c>
      <c r="E1086" s="20">
        <v>0.12703551352024078</v>
      </c>
    </row>
    <row r="1087" spans="1:5" x14ac:dyDescent="0.2">
      <c r="A1087" s="19">
        <v>27</v>
      </c>
      <c r="B1087" s="19">
        <v>36</v>
      </c>
      <c r="C1087" s="19" t="s">
        <v>112</v>
      </c>
      <c r="D1087" s="20">
        <v>0.38479357957839966</v>
      </c>
      <c r="E1087" s="20">
        <v>0.12714545428752899</v>
      </c>
    </row>
    <row r="1088" spans="1:5" x14ac:dyDescent="0.2">
      <c r="A1088" s="19">
        <v>27</v>
      </c>
      <c r="B1088" s="19">
        <v>37</v>
      </c>
      <c r="C1088" s="19" t="s">
        <v>112</v>
      </c>
      <c r="D1088" s="20">
        <v>0.38490012288093567</v>
      </c>
      <c r="E1088" s="20">
        <v>0.12717515230178833</v>
      </c>
    </row>
    <row r="1089" spans="1:5" x14ac:dyDescent="0.2">
      <c r="A1089" s="19">
        <v>27</v>
      </c>
      <c r="B1089" s="19">
        <v>38</v>
      </c>
      <c r="C1089" s="19" t="s">
        <v>112</v>
      </c>
      <c r="D1089" s="20">
        <v>0.38512080907821655</v>
      </c>
      <c r="E1089" s="20">
        <v>0.12731899321079254</v>
      </c>
    </row>
    <row r="1090" spans="1:5" x14ac:dyDescent="0.2">
      <c r="A1090" s="19">
        <v>27</v>
      </c>
      <c r="B1090" s="19">
        <v>39</v>
      </c>
      <c r="C1090" s="19" t="s">
        <v>112</v>
      </c>
      <c r="D1090" s="20">
        <v>0.38537564873695374</v>
      </c>
      <c r="E1090" s="20">
        <v>0.12749698758125305</v>
      </c>
    </row>
    <row r="1091" spans="1:5" x14ac:dyDescent="0.2">
      <c r="A1091" s="19">
        <v>27</v>
      </c>
      <c r="B1091" s="19">
        <v>40</v>
      </c>
      <c r="C1091" s="19" t="s">
        <v>112</v>
      </c>
      <c r="D1091" s="20">
        <v>0.38600143790245056</v>
      </c>
      <c r="E1091" s="20">
        <v>0.12804593145847321</v>
      </c>
    </row>
    <row r="1092" spans="1:5" x14ac:dyDescent="0.2">
      <c r="A1092" s="19">
        <v>28</v>
      </c>
      <c r="B1092" s="19">
        <v>1</v>
      </c>
      <c r="C1092" s="19" t="s">
        <v>112</v>
      </c>
      <c r="D1092" s="20">
        <v>0.25110465288162231</v>
      </c>
      <c r="E1092" s="20">
        <v>1.3121872907504439E-3</v>
      </c>
    </row>
    <row r="1093" spans="1:5" x14ac:dyDescent="0.2">
      <c r="A1093" s="19">
        <v>28</v>
      </c>
      <c r="B1093" s="19">
        <v>2</v>
      </c>
      <c r="C1093" s="19" t="s">
        <v>112</v>
      </c>
      <c r="D1093" s="20">
        <v>0.25121623277664185</v>
      </c>
      <c r="E1093" s="20">
        <v>1.4298540772870183E-3</v>
      </c>
    </row>
    <row r="1094" spans="1:5" x14ac:dyDescent="0.2">
      <c r="A1094" s="19">
        <v>28</v>
      </c>
      <c r="B1094" s="19">
        <v>3</v>
      </c>
      <c r="C1094" s="19" t="s">
        <v>112</v>
      </c>
      <c r="D1094" s="20">
        <v>0.25113070011138916</v>
      </c>
      <c r="E1094" s="20">
        <v>1.3504084199666977E-3</v>
      </c>
    </row>
    <row r="1095" spans="1:5" x14ac:dyDescent="0.2">
      <c r="A1095" s="19">
        <v>28</v>
      </c>
      <c r="B1095" s="19">
        <v>4</v>
      </c>
      <c r="C1095" s="19" t="s">
        <v>112</v>
      </c>
      <c r="D1095" s="20">
        <v>0.25060093402862549</v>
      </c>
      <c r="E1095" s="20">
        <v>8.2672928692772985E-4</v>
      </c>
    </row>
    <row r="1096" spans="1:5" x14ac:dyDescent="0.2">
      <c r="A1096" s="19">
        <v>28</v>
      </c>
      <c r="B1096" s="19">
        <v>5</v>
      </c>
      <c r="C1096" s="19" t="s">
        <v>112</v>
      </c>
      <c r="D1096" s="20">
        <v>0.25017562508583069</v>
      </c>
      <c r="E1096" s="20">
        <v>4.0750732296146452E-4</v>
      </c>
    </row>
    <row r="1097" spans="1:5" x14ac:dyDescent="0.2">
      <c r="A1097" s="19">
        <v>28</v>
      </c>
      <c r="B1097" s="19">
        <v>6</v>
      </c>
      <c r="C1097" s="19" t="s">
        <v>112</v>
      </c>
      <c r="D1097" s="20">
        <v>0.24987009167671204</v>
      </c>
      <c r="E1097" s="20">
        <v>1.0806087811943144E-4</v>
      </c>
    </row>
    <row r="1098" spans="1:5" x14ac:dyDescent="0.2">
      <c r="A1098" s="19">
        <v>28</v>
      </c>
      <c r="B1098" s="19">
        <v>7</v>
      </c>
      <c r="C1098" s="19" t="s">
        <v>112</v>
      </c>
      <c r="D1098" s="20">
        <v>0.24924248456954956</v>
      </c>
      <c r="E1098" s="20">
        <v>-5.1345926476642489E-4</v>
      </c>
    </row>
    <row r="1099" spans="1:5" x14ac:dyDescent="0.2">
      <c r="A1099" s="19">
        <v>28</v>
      </c>
      <c r="B1099" s="19">
        <v>8</v>
      </c>
      <c r="C1099" s="19" t="s">
        <v>112</v>
      </c>
      <c r="D1099" s="20">
        <v>0.24904535710811615</v>
      </c>
      <c r="E1099" s="20">
        <v>-7.0449977647513151E-4</v>
      </c>
    </row>
    <row r="1100" spans="1:5" x14ac:dyDescent="0.2">
      <c r="A1100" s="19">
        <v>28</v>
      </c>
      <c r="B1100" s="19">
        <v>9</v>
      </c>
      <c r="C1100" s="19" t="s">
        <v>112</v>
      </c>
      <c r="D1100" s="20">
        <v>0.24931854009628296</v>
      </c>
      <c r="E1100" s="20">
        <v>-4.2522980947978795E-4</v>
      </c>
    </row>
    <row r="1101" spans="1:5" x14ac:dyDescent="0.2">
      <c r="A1101" s="19">
        <v>28</v>
      </c>
      <c r="B1101" s="19">
        <v>10</v>
      </c>
      <c r="C1101" s="19" t="s">
        <v>112</v>
      </c>
      <c r="D1101" s="20">
        <v>0.24887549877166748</v>
      </c>
      <c r="E1101" s="20">
        <v>-8.6218415526673198E-4</v>
      </c>
    </row>
    <row r="1102" spans="1:5" x14ac:dyDescent="0.2">
      <c r="A1102" s="19">
        <v>28</v>
      </c>
      <c r="B1102" s="19">
        <v>11</v>
      </c>
      <c r="C1102" s="19" t="s">
        <v>112</v>
      </c>
      <c r="D1102" s="20">
        <v>0.24864105880260468</v>
      </c>
      <c r="E1102" s="20">
        <v>-1.0905371746048331E-3</v>
      </c>
    </row>
    <row r="1103" spans="1:5" x14ac:dyDescent="0.2">
      <c r="A1103" s="19">
        <v>28</v>
      </c>
      <c r="B1103" s="19">
        <v>12</v>
      </c>
      <c r="C1103" s="19" t="s">
        <v>112</v>
      </c>
      <c r="D1103" s="20">
        <v>0.24895454943180084</v>
      </c>
      <c r="E1103" s="20">
        <v>-7.7095959568396211E-4</v>
      </c>
    </row>
    <row r="1104" spans="1:5" x14ac:dyDescent="0.2">
      <c r="A1104" s="19">
        <v>28</v>
      </c>
      <c r="B1104" s="19">
        <v>13</v>
      </c>
      <c r="C1104" s="19" t="s">
        <v>112</v>
      </c>
      <c r="D1104" s="20">
        <v>0.24880440533161163</v>
      </c>
      <c r="E1104" s="20">
        <v>-9.1501668794080615E-4</v>
      </c>
    </row>
    <row r="1105" spans="1:5" x14ac:dyDescent="0.2">
      <c r="A1105" s="19">
        <v>28</v>
      </c>
      <c r="B1105" s="19">
        <v>14</v>
      </c>
      <c r="C1105" s="19" t="s">
        <v>112</v>
      </c>
      <c r="D1105" s="20">
        <v>0.24911791086196899</v>
      </c>
      <c r="E1105" s="20">
        <v>-5.9542420785874128E-4</v>
      </c>
    </row>
    <row r="1106" spans="1:5" x14ac:dyDescent="0.2">
      <c r="A1106" s="19">
        <v>28</v>
      </c>
      <c r="B1106" s="19">
        <v>15</v>
      </c>
      <c r="C1106" s="19" t="s">
        <v>112</v>
      </c>
      <c r="D1106" s="20">
        <v>0.24993245303630829</v>
      </c>
      <c r="E1106" s="20">
        <v>2.2520491620525718E-4</v>
      </c>
    </row>
    <row r="1107" spans="1:5" x14ac:dyDescent="0.2">
      <c r="A1107" s="19">
        <v>28</v>
      </c>
      <c r="B1107" s="19">
        <v>16</v>
      </c>
      <c r="C1107" s="19" t="s">
        <v>112</v>
      </c>
      <c r="D1107" s="20">
        <v>0.2502753734588623</v>
      </c>
      <c r="E1107" s="20">
        <v>5.7421228848397732E-4</v>
      </c>
    </row>
    <row r="1108" spans="1:5" x14ac:dyDescent="0.2">
      <c r="A1108" s="19">
        <v>28</v>
      </c>
      <c r="B1108" s="19">
        <v>17</v>
      </c>
      <c r="C1108" s="19" t="s">
        <v>112</v>
      </c>
      <c r="D1108" s="20">
        <v>0.25208026170730591</v>
      </c>
      <c r="E1108" s="20">
        <v>2.3851874284446239E-3</v>
      </c>
    </row>
    <row r="1109" spans="1:5" x14ac:dyDescent="0.2">
      <c r="A1109" s="19">
        <v>28</v>
      </c>
      <c r="B1109" s="19">
        <v>18</v>
      </c>
      <c r="C1109" s="19" t="s">
        <v>112</v>
      </c>
      <c r="D1109" s="20">
        <v>0.25609889626502991</v>
      </c>
      <c r="E1109" s="20">
        <v>6.4099091105163097E-3</v>
      </c>
    </row>
    <row r="1110" spans="1:5" x14ac:dyDescent="0.2">
      <c r="A1110" s="19">
        <v>28</v>
      </c>
      <c r="B1110" s="19">
        <v>19</v>
      </c>
      <c r="C1110" s="19" t="s">
        <v>112</v>
      </c>
      <c r="D1110" s="20">
        <v>0.26260557770729065</v>
      </c>
      <c r="E1110" s="20">
        <v>1.2922677211463451E-2</v>
      </c>
    </row>
    <row r="1111" spans="1:5" x14ac:dyDescent="0.2">
      <c r="A1111" s="19">
        <v>28</v>
      </c>
      <c r="B1111" s="19">
        <v>20</v>
      </c>
      <c r="C1111" s="19" t="s">
        <v>112</v>
      </c>
      <c r="D1111" s="20">
        <v>0.27291226387023926</v>
      </c>
      <c r="E1111" s="20">
        <v>2.3235451430082321E-2</v>
      </c>
    </row>
    <row r="1112" spans="1:5" x14ac:dyDescent="0.2">
      <c r="A1112" s="19">
        <v>28</v>
      </c>
      <c r="B1112" s="19">
        <v>21</v>
      </c>
      <c r="C1112" s="19" t="s">
        <v>112</v>
      </c>
      <c r="D1112" s="20">
        <v>0.28775855898857117</v>
      </c>
      <c r="E1112" s="20">
        <v>3.8087833672761917E-2</v>
      </c>
    </row>
    <row r="1113" spans="1:5" x14ac:dyDescent="0.2">
      <c r="A1113" s="19">
        <v>28</v>
      </c>
      <c r="B1113" s="19">
        <v>22</v>
      </c>
      <c r="C1113" s="19" t="s">
        <v>112</v>
      </c>
      <c r="D1113" s="20">
        <v>0.30660396814346313</v>
      </c>
      <c r="E1113" s="20">
        <v>5.6939329952001572E-2</v>
      </c>
    </row>
    <row r="1114" spans="1:5" x14ac:dyDescent="0.2">
      <c r="A1114" s="19">
        <v>28</v>
      </c>
      <c r="B1114" s="19">
        <v>23</v>
      </c>
      <c r="C1114" s="19" t="s">
        <v>112</v>
      </c>
      <c r="D1114" s="20">
        <v>0.32613435387611389</v>
      </c>
      <c r="E1114" s="20">
        <v>7.6475799083709717E-2</v>
      </c>
    </row>
    <row r="1115" spans="1:5" x14ac:dyDescent="0.2">
      <c r="A1115" s="19">
        <v>28</v>
      </c>
      <c r="B1115" s="19">
        <v>24</v>
      </c>
      <c r="C1115" s="19" t="s">
        <v>112</v>
      </c>
      <c r="D1115" s="20">
        <v>0.34325617551803589</v>
      </c>
      <c r="E1115" s="20">
        <v>9.3603707849979401E-2</v>
      </c>
    </row>
    <row r="1116" spans="1:5" x14ac:dyDescent="0.2">
      <c r="A1116" s="19">
        <v>28</v>
      </c>
      <c r="B1116" s="19">
        <v>25</v>
      </c>
      <c r="C1116" s="19" t="s">
        <v>112</v>
      </c>
      <c r="D1116" s="20">
        <v>0.35624027252197266</v>
      </c>
      <c r="E1116" s="20">
        <v>0.10659389197826385</v>
      </c>
    </row>
    <row r="1117" spans="1:5" x14ac:dyDescent="0.2">
      <c r="A1117" s="19">
        <v>28</v>
      </c>
      <c r="B1117" s="19">
        <v>26</v>
      </c>
      <c r="C1117" s="19" t="s">
        <v>112</v>
      </c>
      <c r="D1117" s="20">
        <v>0.3662644624710083</v>
      </c>
      <c r="E1117" s="20">
        <v>0.11662416905164719</v>
      </c>
    </row>
    <row r="1118" spans="1:5" x14ac:dyDescent="0.2">
      <c r="A1118" s="19">
        <v>28</v>
      </c>
      <c r="B1118" s="19">
        <v>27</v>
      </c>
      <c r="C1118" s="19" t="s">
        <v>112</v>
      </c>
      <c r="D1118" s="20">
        <v>0.37174114584922791</v>
      </c>
      <c r="E1118" s="20">
        <v>0.12210693955421448</v>
      </c>
    </row>
    <row r="1119" spans="1:5" x14ac:dyDescent="0.2">
      <c r="A1119" s="19">
        <v>28</v>
      </c>
      <c r="B1119" s="19">
        <v>28</v>
      </c>
      <c r="C1119" s="19" t="s">
        <v>112</v>
      </c>
      <c r="D1119" s="20">
        <v>0.37433013319969177</v>
      </c>
      <c r="E1119" s="20">
        <v>0.12470201402902603</v>
      </c>
    </row>
    <row r="1120" spans="1:5" x14ac:dyDescent="0.2">
      <c r="A1120" s="19">
        <v>28</v>
      </c>
      <c r="B1120" s="19">
        <v>29</v>
      </c>
      <c r="C1120" s="19" t="s">
        <v>112</v>
      </c>
      <c r="D1120" s="20">
        <v>0.37643951177597046</v>
      </c>
      <c r="E1120" s="20">
        <v>0.1268174797296524</v>
      </c>
    </row>
    <row r="1121" spans="1:5" x14ac:dyDescent="0.2">
      <c r="A1121" s="19">
        <v>28</v>
      </c>
      <c r="B1121" s="19">
        <v>30</v>
      </c>
      <c r="C1121" s="19" t="s">
        <v>112</v>
      </c>
      <c r="D1121" s="20">
        <v>0.37721261382102966</v>
      </c>
      <c r="E1121" s="20">
        <v>0.12759667634963989</v>
      </c>
    </row>
    <row r="1122" spans="1:5" x14ac:dyDescent="0.2">
      <c r="A1122" s="19">
        <v>28</v>
      </c>
      <c r="B1122" s="19">
        <v>31</v>
      </c>
      <c r="C1122" s="19" t="s">
        <v>112</v>
      </c>
      <c r="D1122" s="20">
        <v>0.37728977203369141</v>
      </c>
      <c r="E1122" s="20">
        <v>0.12767991423606873</v>
      </c>
    </row>
    <row r="1123" spans="1:5" x14ac:dyDescent="0.2">
      <c r="A1123" s="19">
        <v>28</v>
      </c>
      <c r="B1123" s="19">
        <v>32</v>
      </c>
      <c r="C1123" s="19" t="s">
        <v>112</v>
      </c>
      <c r="D1123" s="20">
        <v>0.37791848182678223</v>
      </c>
      <c r="E1123" s="20">
        <v>0.12831471860408783</v>
      </c>
    </row>
    <row r="1124" spans="1:5" x14ac:dyDescent="0.2">
      <c r="A1124" s="19">
        <v>28</v>
      </c>
      <c r="B1124" s="19">
        <v>33</v>
      </c>
      <c r="C1124" s="19" t="s">
        <v>112</v>
      </c>
      <c r="D1124" s="20">
        <v>0.37834134697914124</v>
      </c>
      <c r="E1124" s="20">
        <v>0.12874366343021393</v>
      </c>
    </row>
    <row r="1125" spans="1:5" x14ac:dyDescent="0.2">
      <c r="A1125" s="19">
        <v>28</v>
      </c>
      <c r="B1125" s="19">
        <v>34</v>
      </c>
      <c r="C1125" s="19" t="s">
        <v>112</v>
      </c>
      <c r="D1125" s="20">
        <v>0.37878957390785217</v>
      </c>
      <c r="E1125" s="20">
        <v>0.12919798493385315</v>
      </c>
    </row>
    <row r="1126" spans="1:5" x14ac:dyDescent="0.2">
      <c r="A1126" s="19">
        <v>28</v>
      </c>
      <c r="B1126" s="19">
        <v>35</v>
      </c>
      <c r="C1126" s="19" t="s">
        <v>112</v>
      </c>
      <c r="D1126" s="20">
        <v>0.37937051057815552</v>
      </c>
      <c r="E1126" s="20">
        <v>0.12978500127792358</v>
      </c>
    </row>
    <row r="1127" spans="1:5" x14ac:dyDescent="0.2">
      <c r="A1127" s="19">
        <v>28</v>
      </c>
      <c r="B1127" s="19">
        <v>36</v>
      </c>
      <c r="C1127" s="19" t="s">
        <v>112</v>
      </c>
      <c r="D1127" s="20">
        <v>0.37951847910881042</v>
      </c>
      <c r="E1127" s="20">
        <v>0.12993906438350677</v>
      </c>
    </row>
    <row r="1128" spans="1:5" x14ac:dyDescent="0.2">
      <c r="A1128" s="19">
        <v>28</v>
      </c>
      <c r="B1128" s="19">
        <v>37</v>
      </c>
      <c r="C1128" s="19" t="s">
        <v>112</v>
      </c>
      <c r="D1128" s="20">
        <v>0.37987455725669861</v>
      </c>
      <c r="E1128" s="20">
        <v>0.13030122220516205</v>
      </c>
    </row>
    <row r="1129" spans="1:5" x14ac:dyDescent="0.2">
      <c r="A1129" s="19">
        <v>28</v>
      </c>
      <c r="B1129" s="19">
        <v>38</v>
      </c>
      <c r="C1129" s="19" t="s">
        <v>112</v>
      </c>
      <c r="D1129" s="20">
        <v>0.38019296526908875</v>
      </c>
      <c r="E1129" s="20">
        <v>0.13062572479248047</v>
      </c>
    </row>
    <row r="1130" spans="1:5" x14ac:dyDescent="0.2">
      <c r="A1130" s="19">
        <v>28</v>
      </c>
      <c r="B1130" s="19">
        <v>39</v>
      </c>
      <c r="C1130" s="19" t="s">
        <v>112</v>
      </c>
      <c r="D1130" s="20">
        <v>0.37996968626976013</v>
      </c>
      <c r="E1130" s="20">
        <v>0.13040852546691895</v>
      </c>
    </row>
    <row r="1131" spans="1:5" x14ac:dyDescent="0.2">
      <c r="A1131" s="19">
        <v>28</v>
      </c>
      <c r="B1131" s="19">
        <v>40</v>
      </c>
      <c r="C1131" s="19" t="s">
        <v>112</v>
      </c>
      <c r="D1131" s="20">
        <v>0.38026520609855652</v>
      </c>
      <c r="E1131" s="20">
        <v>0.13071012496948242</v>
      </c>
    </row>
    <row r="1132" spans="1:5" x14ac:dyDescent="0.2">
      <c r="A1132" s="19">
        <v>29</v>
      </c>
      <c r="B1132" s="19">
        <v>1</v>
      </c>
      <c r="C1132" s="19" t="s">
        <v>112</v>
      </c>
      <c r="D1132" s="20">
        <v>0.24932871758937836</v>
      </c>
      <c r="E1132" s="20">
        <v>2.1726596169173717E-3</v>
      </c>
    </row>
    <row r="1133" spans="1:5" x14ac:dyDescent="0.2">
      <c r="A1133" s="19">
        <v>29</v>
      </c>
      <c r="B1133" s="19">
        <v>2</v>
      </c>
      <c r="C1133" s="19" t="s">
        <v>112</v>
      </c>
      <c r="D1133" s="20">
        <v>0.2491832822561264</v>
      </c>
      <c r="E1133" s="20">
        <v>1.8279844662174582E-3</v>
      </c>
    </row>
    <row r="1134" spans="1:5" x14ac:dyDescent="0.2">
      <c r="A1134" s="19">
        <v>29</v>
      </c>
      <c r="B1134" s="19">
        <v>3</v>
      </c>
      <c r="C1134" s="19" t="s">
        <v>112</v>
      </c>
      <c r="D1134" s="20">
        <v>0.24853037297725677</v>
      </c>
      <c r="E1134" s="20">
        <v>9.7583542810752988E-4</v>
      </c>
    </row>
    <row r="1135" spans="1:5" x14ac:dyDescent="0.2">
      <c r="A1135" s="19">
        <v>29</v>
      </c>
      <c r="B1135" s="19">
        <v>4</v>
      </c>
      <c r="C1135" s="19" t="s">
        <v>112</v>
      </c>
      <c r="D1135" s="20">
        <v>0.24808457493782043</v>
      </c>
      <c r="E1135" s="20">
        <v>3.3079765853472054E-4</v>
      </c>
    </row>
    <row r="1136" spans="1:5" x14ac:dyDescent="0.2">
      <c r="A1136" s="19">
        <v>29</v>
      </c>
      <c r="B1136" s="19">
        <v>5</v>
      </c>
      <c r="C1136" s="19" t="s">
        <v>112</v>
      </c>
      <c r="D1136" s="20">
        <v>0.24823328852653503</v>
      </c>
      <c r="E1136" s="20">
        <v>2.8027151711285114E-4</v>
      </c>
    </row>
    <row r="1137" spans="1:5" x14ac:dyDescent="0.2">
      <c r="A1137" s="19">
        <v>29</v>
      </c>
      <c r="B1137" s="19">
        <v>6</v>
      </c>
      <c r="C1137" s="19" t="s">
        <v>112</v>
      </c>
      <c r="D1137" s="20">
        <v>0.24830059707164764</v>
      </c>
      <c r="E1137" s="20">
        <v>1.4834031753707677E-4</v>
      </c>
    </row>
    <row r="1138" spans="1:5" x14ac:dyDescent="0.2">
      <c r="A1138" s="19">
        <v>29</v>
      </c>
      <c r="B1138" s="19">
        <v>7</v>
      </c>
      <c r="C1138" s="19" t="s">
        <v>112</v>
      </c>
      <c r="D1138" s="20">
        <v>0.24810948967933655</v>
      </c>
      <c r="E1138" s="20">
        <v>-2.4200680491048843E-4</v>
      </c>
    </row>
    <row r="1139" spans="1:5" x14ac:dyDescent="0.2">
      <c r="A1139" s="19">
        <v>29</v>
      </c>
      <c r="B1139" s="19">
        <v>8</v>
      </c>
      <c r="C1139" s="19" t="s">
        <v>112</v>
      </c>
      <c r="D1139" s="20">
        <v>0.24787485599517822</v>
      </c>
      <c r="E1139" s="20">
        <v>-6.7588023375719786E-4</v>
      </c>
    </row>
    <row r="1140" spans="1:5" x14ac:dyDescent="0.2">
      <c r="A1140" s="19">
        <v>29</v>
      </c>
      <c r="B1140" s="19">
        <v>9</v>
      </c>
      <c r="C1140" s="19" t="s">
        <v>112</v>
      </c>
      <c r="D1140" s="20">
        <v>0.24818609654903412</v>
      </c>
      <c r="E1140" s="20">
        <v>-5.6387943914160132E-4</v>
      </c>
    </row>
    <row r="1141" spans="1:5" x14ac:dyDescent="0.2">
      <c r="A1141" s="19">
        <v>29</v>
      </c>
      <c r="B1141" s="19">
        <v>10</v>
      </c>
      <c r="C1141" s="19" t="s">
        <v>112</v>
      </c>
      <c r="D1141" s="20">
        <v>0.2482454925775528</v>
      </c>
      <c r="E1141" s="20">
        <v>-7.0372311165556312E-4</v>
      </c>
    </row>
    <row r="1142" spans="1:5" x14ac:dyDescent="0.2">
      <c r="A1142" s="19">
        <v>29</v>
      </c>
      <c r="B1142" s="19">
        <v>11</v>
      </c>
      <c r="C1142" s="19" t="s">
        <v>112</v>
      </c>
      <c r="D1142" s="20">
        <v>0.24843515455722809</v>
      </c>
      <c r="E1142" s="20">
        <v>-7.1330089122056961E-4</v>
      </c>
    </row>
    <row r="1143" spans="1:5" x14ac:dyDescent="0.2">
      <c r="A1143" s="19">
        <v>29</v>
      </c>
      <c r="B1143" s="19">
        <v>12</v>
      </c>
      <c r="C1143" s="19" t="s">
        <v>112</v>
      </c>
      <c r="D1143" s="20">
        <v>0.24834300577640533</v>
      </c>
      <c r="E1143" s="20">
        <v>-1.0046893730759621E-3</v>
      </c>
    </row>
    <row r="1144" spans="1:5" x14ac:dyDescent="0.2">
      <c r="A1144" s="19">
        <v>29</v>
      </c>
      <c r="B1144" s="19">
        <v>13</v>
      </c>
      <c r="C1144" s="19" t="s">
        <v>112</v>
      </c>
      <c r="D1144" s="20">
        <v>0.24930897355079651</v>
      </c>
      <c r="E1144" s="20">
        <v>-2.3796138702891767E-4</v>
      </c>
    </row>
    <row r="1145" spans="1:5" x14ac:dyDescent="0.2">
      <c r="A1145" s="19">
        <v>29</v>
      </c>
      <c r="B1145" s="19">
        <v>14</v>
      </c>
      <c r="C1145" s="19" t="s">
        <v>112</v>
      </c>
      <c r="D1145" s="20">
        <v>0.25017189979553223</v>
      </c>
      <c r="E1145" s="20">
        <v>4.2572509846650064E-4</v>
      </c>
    </row>
    <row r="1146" spans="1:5" x14ac:dyDescent="0.2">
      <c r="A1146" s="19">
        <v>29</v>
      </c>
      <c r="B1146" s="19">
        <v>15</v>
      </c>
      <c r="C1146" s="19" t="s">
        <v>112</v>
      </c>
      <c r="D1146" s="20">
        <v>0.25192588567733765</v>
      </c>
      <c r="E1146" s="20">
        <v>1.9804711919277906E-3</v>
      </c>
    </row>
    <row r="1147" spans="1:5" x14ac:dyDescent="0.2">
      <c r="A1147" s="19">
        <v>29</v>
      </c>
      <c r="B1147" s="19">
        <v>16</v>
      </c>
      <c r="C1147" s="19" t="s">
        <v>112</v>
      </c>
      <c r="D1147" s="20">
        <v>0.2564028799533844</v>
      </c>
      <c r="E1147" s="20">
        <v>6.2582259997725487E-3</v>
      </c>
    </row>
    <row r="1148" spans="1:5" x14ac:dyDescent="0.2">
      <c r="A1148" s="19">
        <v>29</v>
      </c>
      <c r="B1148" s="19">
        <v>17</v>
      </c>
      <c r="C1148" s="19" t="s">
        <v>112</v>
      </c>
      <c r="D1148" s="20">
        <v>0.2640741765499115</v>
      </c>
      <c r="E1148" s="20">
        <v>1.373028289526701E-2</v>
      </c>
    </row>
    <row r="1149" spans="1:5" x14ac:dyDescent="0.2">
      <c r="A1149" s="19">
        <v>29</v>
      </c>
      <c r="B1149" s="19">
        <v>18</v>
      </c>
      <c r="C1149" s="19" t="s">
        <v>112</v>
      </c>
      <c r="D1149" s="20">
        <v>0.27558988332748413</v>
      </c>
      <c r="E1149" s="20">
        <v>2.5046749040484428E-2</v>
      </c>
    </row>
    <row r="1150" spans="1:5" x14ac:dyDescent="0.2">
      <c r="A1150" s="19">
        <v>29</v>
      </c>
      <c r="B1150" s="19">
        <v>19</v>
      </c>
      <c r="C1150" s="19" t="s">
        <v>112</v>
      </c>
      <c r="D1150" s="20">
        <v>0.29143634438514709</v>
      </c>
      <c r="E1150" s="20">
        <v>4.0693972259759903E-2</v>
      </c>
    </row>
    <row r="1151" spans="1:5" x14ac:dyDescent="0.2">
      <c r="A1151" s="19">
        <v>29</v>
      </c>
      <c r="B1151" s="19">
        <v>20</v>
      </c>
      <c r="C1151" s="19" t="s">
        <v>112</v>
      </c>
      <c r="D1151" s="20">
        <v>0.31032150983810425</v>
      </c>
      <c r="E1151" s="20">
        <v>5.9379898011684418E-2</v>
      </c>
    </row>
    <row r="1152" spans="1:5" x14ac:dyDescent="0.2">
      <c r="A1152" s="19">
        <v>29</v>
      </c>
      <c r="B1152" s="19">
        <v>21</v>
      </c>
      <c r="C1152" s="19" t="s">
        <v>112</v>
      </c>
      <c r="D1152" s="20">
        <v>0.32923665642738342</v>
      </c>
      <c r="E1152" s="20">
        <v>7.8095801174640656E-2</v>
      </c>
    </row>
    <row r="1153" spans="1:5" x14ac:dyDescent="0.2">
      <c r="A1153" s="19">
        <v>29</v>
      </c>
      <c r="B1153" s="19">
        <v>22</v>
      </c>
      <c r="C1153" s="19" t="s">
        <v>112</v>
      </c>
      <c r="D1153" s="20">
        <v>0.345012366771698</v>
      </c>
      <c r="E1153" s="20">
        <v>9.3672275543212891E-2</v>
      </c>
    </row>
    <row r="1154" spans="1:5" x14ac:dyDescent="0.2">
      <c r="A1154" s="19">
        <v>29</v>
      </c>
      <c r="B1154" s="19">
        <v>23</v>
      </c>
      <c r="C1154" s="19" t="s">
        <v>112</v>
      </c>
      <c r="D1154" s="20">
        <v>0.35779407620429993</v>
      </c>
      <c r="E1154" s="20">
        <v>0.10625474154949188</v>
      </c>
    </row>
    <row r="1155" spans="1:5" x14ac:dyDescent="0.2">
      <c r="A1155" s="19">
        <v>29</v>
      </c>
      <c r="B1155" s="19">
        <v>24</v>
      </c>
      <c r="C1155" s="19" t="s">
        <v>112</v>
      </c>
      <c r="D1155" s="20">
        <v>0.36594405770301819</v>
      </c>
      <c r="E1155" s="20">
        <v>0.1142054870724678</v>
      </c>
    </row>
    <row r="1156" spans="1:5" x14ac:dyDescent="0.2">
      <c r="A1156" s="19">
        <v>29</v>
      </c>
      <c r="B1156" s="19">
        <v>25</v>
      </c>
      <c r="C1156" s="19" t="s">
        <v>112</v>
      </c>
      <c r="D1156" s="20">
        <v>0.37071117758750916</v>
      </c>
      <c r="E1156" s="20">
        <v>0.11877336353063583</v>
      </c>
    </row>
    <row r="1157" spans="1:5" x14ac:dyDescent="0.2">
      <c r="A1157" s="19">
        <v>29</v>
      </c>
      <c r="B1157" s="19">
        <v>26</v>
      </c>
      <c r="C1157" s="19" t="s">
        <v>112</v>
      </c>
      <c r="D1157" s="20">
        <v>0.37330180406570435</v>
      </c>
      <c r="E1157" s="20">
        <v>0.12116475403308868</v>
      </c>
    </row>
    <row r="1158" spans="1:5" x14ac:dyDescent="0.2">
      <c r="A1158" s="19">
        <v>29</v>
      </c>
      <c r="B1158" s="19">
        <v>27</v>
      </c>
      <c r="C1158" s="19" t="s">
        <v>112</v>
      </c>
      <c r="D1158" s="20">
        <v>0.37460726499557495</v>
      </c>
      <c r="E1158" s="20">
        <v>0.12227097153663635</v>
      </c>
    </row>
    <row r="1159" spans="1:5" x14ac:dyDescent="0.2">
      <c r="A1159" s="19">
        <v>29</v>
      </c>
      <c r="B1159" s="19">
        <v>28</v>
      </c>
      <c r="C1159" s="19" t="s">
        <v>112</v>
      </c>
      <c r="D1159" s="20">
        <v>0.37466979026794434</v>
      </c>
      <c r="E1159" s="20">
        <v>0.1221342608332634</v>
      </c>
    </row>
    <row r="1160" spans="1:5" x14ac:dyDescent="0.2">
      <c r="A1160" s="19">
        <v>29</v>
      </c>
      <c r="B1160" s="19">
        <v>29</v>
      </c>
      <c r="C1160" s="19" t="s">
        <v>112</v>
      </c>
      <c r="D1160" s="20">
        <v>0.37491759657859802</v>
      </c>
      <c r="E1160" s="20">
        <v>0.12218282371759415</v>
      </c>
    </row>
    <row r="1161" spans="1:5" x14ac:dyDescent="0.2">
      <c r="A1161" s="19">
        <v>29</v>
      </c>
      <c r="B1161" s="19">
        <v>30</v>
      </c>
      <c r="C1161" s="19" t="s">
        <v>112</v>
      </c>
      <c r="D1161" s="20">
        <v>0.37564799189567566</v>
      </c>
      <c r="E1161" s="20">
        <v>0.12271398305892944</v>
      </c>
    </row>
    <row r="1162" spans="1:5" x14ac:dyDescent="0.2">
      <c r="A1162" s="19">
        <v>29</v>
      </c>
      <c r="B1162" s="19">
        <v>31</v>
      </c>
      <c r="C1162" s="19" t="s">
        <v>112</v>
      </c>
      <c r="D1162" s="20">
        <v>0.37634485960006714</v>
      </c>
      <c r="E1162" s="20">
        <v>0.12321160733699799</v>
      </c>
    </row>
    <row r="1163" spans="1:5" x14ac:dyDescent="0.2">
      <c r="A1163" s="19">
        <v>29</v>
      </c>
      <c r="B1163" s="19">
        <v>32</v>
      </c>
      <c r="C1163" s="19" t="s">
        <v>112</v>
      </c>
      <c r="D1163" s="20">
        <v>0.37669491767883301</v>
      </c>
      <c r="E1163" s="20">
        <v>0.12336242944002151</v>
      </c>
    </row>
    <row r="1164" spans="1:5" x14ac:dyDescent="0.2">
      <c r="A1164" s="19">
        <v>29</v>
      </c>
      <c r="B1164" s="19">
        <v>33</v>
      </c>
      <c r="C1164" s="19" t="s">
        <v>112</v>
      </c>
      <c r="D1164" s="20">
        <v>0.37695753574371338</v>
      </c>
      <c r="E1164" s="20">
        <v>0.12342580407857895</v>
      </c>
    </row>
    <row r="1165" spans="1:5" x14ac:dyDescent="0.2">
      <c r="A1165" s="19">
        <v>29</v>
      </c>
      <c r="B1165" s="19">
        <v>34</v>
      </c>
      <c r="C1165" s="19" t="s">
        <v>112</v>
      </c>
      <c r="D1165" s="20">
        <v>0.37713706493377686</v>
      </c>
      <c r="E1165" s="20">
        <v>0.12340609729290009</v>
      </c>
    </row>
    <row r="1166" spans="1:5" x14ac:dyDescent="0.2">
      <c r="A1166" s="19">
        <v>29</v>
      </c>
      <c r="B1166" s="19">
        <v>35</v>
      </c>
      <c r="C1166" s="19" t="s">
        <v>112</v>
      </c>
      <c r="D1166" s="20">
        <v>0.37776476144790649</v>
      </c>
      <c r="E1166" s="20">
        <v>0.12383455038070679</v>
      </c>
    </row>
    <row r="1167" spans="1:5" x14ac:dyDescent="0.2">
      <c r="A1167" s="19">
        <v>29</v>
      </c>
      <c r="B1167" s="19">
        <v>36</v>
      </c>
      <c r="C1167" s="19" t="s">
        <v>112</v>
      </c>
      <c r="D1167" s="20">
        <v>0.37766879796981812</v>
      </c>
      <c r="E1167" s="20">
        <v>0.12353935092687607</v>
      </c>
    </row>
    <row r="1168" spans="1:5" x14ac:dyDescent="0.2">
      <c r="A1168" s="19">
        <v>29</v>
      </c>
      <c r="B1168" s="19">
        <v>37</v>
      </c>
      <c r="C1168" s="19" t="s">
        <v>112</v>
      </c>
      <c r="D1168" s="20">
        <v>0.37811416387557983</v>
      </c>
      <c r="E1168" s="20">
        <v>0.12378547340631485</v>
      </c>
    </row>
    <row r="1169" spans="1:5" x14ac:dyDescent="0.2">
      <c r="A1169" s="19">
        <v>29</v>
      </c>
      <c r="B1169" s="19">
        <v>38</v>
      </c>
      <c r="C1169" s="19" t="s">
        <v>112</v>
      </c>
      <c r="D1169" s="20">
        <v>0.37830150127410889</v>
      </c>
      <c r="E1169" s="20">
        <v>0.12377357482910156</v>
      </c>
    </row>
    <row r="1170" spans="1:5" x14ac:dyDescent="0.2">
      <c r="A1170" s="19">
        <v>29</v>
      </c>
      <c r="B1170" s="19">
        <v>39</v>
      </c>
      <c r="C1170" s="19" t="s">
        <v>112</v>
      </c>
      <c r="D1170" s="20">
        <v>0.37870588898658752</v>
      </c>
      <c r="E1170" s="20">
        <v>0.12397871911525726</v>
      </c>
    </row>
    <row r="1171" spans="1:5" x14ac:dyDescent="0.2">
      <c r="A1171" s="19">
        <v>29</v>
      </c>
      <c r="B1171" s="19">
        <v>40</v>
      </c>
      <c r="C1171" s="19" t="s">
        <v>112</v>
      </c>
      <c r="D1171" s="20">
        <v>0.37858599424362183</v>
      </c>
      <c r="E1171" s="20">
        <v>0.12365958839654922</v>
      </c>
    </row>
    <row r="1172" spans="1:5" x14ac:dyDescent="0.2">
      <c r="A1172" s="19">
        <v>30</v>
      </c>
      <c r="B1172" s="19">
        <v>1</v>
      </c>
      <c r="C1172" s="19" t="s">
        <v>112</v>
      </c>
      <c r="D1172" s="20">
        <v>0.25224319100379944</v>
      </c>
      <c r="E1172" s="20">
        <v>2.3579599801450968E-3</v>
      </c>
    </row>
    <row r="1173" spans="1:5" x14ac:dyDescent="0.2">
      <c r="A1173" s="19">
        <v>30</v>
      </c>
      <c r="B1173" s="19">
        <v>2</v>
      </c>
      <c r="C1173" s="19" t="s">
        <v>112</v>
      </c>
      <c r="D1173" s="20">
        <v>0.25228583812713623</v>
      </c>
      <c r="E1173" s="20">
        <v>2.279667416587472E-3</v>
      </c>
    </row>
    <row r="1174" spans="1:5" x14ac:dyDescent="0.2">
      <c r="A1174" s="19">
        <v>30</v>
      </c>
      <c r="B1174" s="19">
        <v>3</v>
      </c>
      <c r="C1174" s="19" t="s">
        <v>112</v>
      </c>
      <c r="D1174" s="20">
        <v>0.25145968794822693</v>
      </c>
      <c r="E1174" s="20">
        <v>1.3325773179531097E-3</v>
      </c>
    </row>
    <row r="1175" spans="1:5" x14ac:dyDescent="0.2">
      <c r="A1175" s="19">
        <v>30</v>
      </c>
      <c r="B1175" s="19">
        <v>4</v>
      </c>
      <c r="C1175" s="19" t="s">
        <v>112</v>
      </c>
      <c r="D1175" s="20">
        <v>0.2509075403213501</v>
      </c>
      <c r="E1175" s="20">
        <v>6.5948977135121822E-4</v>
      </c>
    </row>
    <row r="1176" spans="1:5" x14ac:dyDescent="0.2">
      <c r="A1176" s="19">
        <v>30</v>
      </c>
      <c r="B1176" s="19">
        <v>5</v>
      </c>
      <c r="C1176" s="19" t="s">
        <v>112</v>
      </c>
      <c r="D1176" s="20">
        <v>0.25111958384513855</v>
      </c>
      <c r="E1176" s="20">
        <v>7.5059343362227082E-4</v>
      </c>
    </row>
    <row r="1177" spans="1:5" x14ac:dyDescent="0.2">
      <c r="A1177" s="19">
        <v>30</v>
      </c>
      <c r="B1177" s="19">
        <v>6</v>
      </c>
      <c r="C1177" s="19" t="s">
        <v>112</v>
      </c>
      <c r="D1177" s="20">
        <v>0.25021025538444519</v>
      </c>
      <c r="E1177" s="20">
        <v>-2.796748885884881E-4</v>
      </c>
    </row>
    <row r="1178" spans="1:5" x14ac:dyDescent="0.2">
      <c r="A1178" s="19">
        <v>30</v>
      </c>
      <c r="B1178" s="19">
        <v>7</v>
      </c>
      <c r="C1178" s="19" t="s">
        <v>112</v>
      </c>
      <c r="D1178" s="20">
        <v>0.24985669553279877</v>
      </c>
      <c r="E1178" s="20">
        <v>-7.5417460175231099E-4</v>
      </c>
    </row>
    <row r="1179" spans="1:5" x14ac:dyDescent="0.2">
      <c r="A1179" s="19">
        <v>30</v>
      </c>
      <c r="B1179" s="19">
        <v>8</v>
      </c>
      <c r="C1179" s="19" t="s">
        <v>112</v>
      </c>
      <c r="D1179" s="20">
        <v>0.25014114379882813</v>
      </c>
      <c r="E1179" s="20">
        <v>-5.9066625544801354E-4</v>
      </c>
    </row>
    <row r="1180" spans="1:5" x14ac:dyDescent="0.2">
      <c r="A1180" s="19">
        <v>30</v>
      </c>
      <c r="B1180" s="19">
        <v>9</v>
      </c>
      <c r="C1180" s="19" t="s">
        <v>112</v>
      </c>
      <c r="D1180" s="20">
        <v>0.25014582276344299</v>
      </c>
      <c r="E1180" s="20">
        <v>-7.0692715235054493E-4</v>
      </c>
    </row>
    <row r="1181" spans="1:5" x14ac:dyDescent="0.2">
      <c r="A1181" s="19">
        <v>30</v>
      </c>
      <c r="B1181" s="19">
        <v>10</v>
      </c>
      <c r="C1181" s="19" t="s">
        <v>112</v>
      </c>
      <c r="D1181" s="20">
        <v>0.24981348216533661</v>
      </c>
      <c r="E1181" s="20">
        <v>-1.1602075537666678E-3</v>
      </c>
    </row>
    <row r="1182" spans="1:5" x14ac:dyDescent="0.2">
      <c r="A1182" s="19">
        <v>30</v>
      </c>
      <c r="B1182" s="19">
        <v>11</v>
      </c>
      <c r="C1182" s="19" t="s">
        <v>112</v>
      </c>
      <c r="D1182" s="20">
        <v>0.2497769296169281</v>
      </c>
      <c r="E1182" s="20">
        <v>-1.3177000219002366E-3</v>
      </c>
    </row>
    <row r="1183" spans="1:5" x14ac:dyDescent="0.2">
      <c r="A1183" s="19">
        <v>30</v>
      </c>
      <c r="B1183" s="19">
        <v>12</v>
      </c>
      <c r="C1183" s="19" t="s">
        <v>112</v>
      </c>
      <c r="D1183" s="20">
        <v>0.25045883655548096</v>
      </c>
      <c r="E1183" s="20">
        <v>-7.5673294486477971E-4</v>
      </c>
    </row>
    <row r="1184" spans="1:5" x14ac:dyDescent="0.2">
      <c r="A1184" s="19">
        <v>30</v>
      </c>
      <c r="B1184" s="19">
        <v>13</v>
      </c>
      <c r="C1184" s="19" t="s">
        <v>112</v>
      </c>
      <c r="D1184" s="20">
        <v>0.25068661570549011</v>
      </c>
      <c r="E1184" s="20">
        <v>-6.4989365637302399E-4</v>
      </c>
    </row>
    <row r="1185" spans="1:5" x14ac:dyDescent="0.2">
      <c r="A1185" s="19">
        <v>30</v>
      </c>
      <c r="B1185" s="19">
        <v>14</v>
      </c>
      <c r="C1185" s="19" t="s">
        <v>112</v>
      </c>
      <c r="D1185" s="20">
        <v>0.25227472186088562</v>
      </c>
      <c r="E1185" s="20">
        <v>8.1727257929742336E-4</v>
      </c>
    </row>
    <row r="1186" spans="1:5" x14ac:dyDescent="0.2">
      <c r="A1186" s="19">
        <v>30</v>
      </c>
      <c r="B1186" s="19">
        <v>15</v>
      </c>
      <c r="C1186" s="19" t="s">
        <v>112</v>
      </c>
      <c r="D1186" s="20">
        <v>0.2542344331741333</v>
      </c>
      <c r="E1186" s="20">
        <v>2.6560439728200436E-3</v>
      </c>
    </row>
    <row r="1187" spans="1:5" x14ac:dyDescent="0.2">
      <c r="A1187" s="19">
        <v>30</v>
      </c>
      <c r="B1187" s="19">
        <v>16</v>
      </c>
      <c r="C1187" s="19" t="s">
        <v>112</v>
      </c>
      <c r="D1187" s="20">
        <v>0.2571982741355896</v>
      </c>
      <c r="E1187" s="20">
        <v>5.4989452473819256E-3</v>
      </c>
    </row>
    <row r="1188" spans="1:5" x14ac:dyDescent="0.2">
      <c r="A1188" s="19">
        <v>30</v>
      </c>
      <c r="B1188" s="19">
        <v>17</v>
      </c>
      <c r="C1188" s="19" t="s">
        <v>112</v>
      </c>
      <c r="D1188" s="20">
        <v>0.26510661840438843</v>
      </c>
      <c r="E1188" s="20">
        <v>1.328634936362505E-2</v>
      </c>
    </row>
    <row r="1189" spans="1:5" x14ac:dyDescent="0.2">
      <c r="A1189" s="19">
        <v>30</v>
      </c>
      <c r="B1189" s="19">
        <v>18</v>
      </c>
      <c r="C1189" s="19" t="s">
        <v>112</v>
      </c>
      <c r="D1189" s="20">
        <v>0.27685195207595825</v>
      </c>
      <c r="E1189" s="20">
        <v>2.4910742416977882E-2</v>
      </c>
    </row>
    <row r="1190" spans="1:5" x14ac:dyDescent="0.2">
      <c r="A1190" s="19">
        <v>30</v>
      </c>
      <c r="B1190" s="19">
        <v>19</v>
      </c>
      <c r="C1190" s="19" t="s">
        <v>112</v>
      </c>
      <c r="D1190" s="20">
        <v>0.29275614023208618</v>
      </c>
      <c r="E1190" s="20">
        <v>4.0693990886211395E-2</v>
      </c>
    </row>
    <row r="1191" spans="1:5" x14ac:dyDescent="0.2">
      <c r="A1191" s="19">
        <v>30</v>
      </c>
      <c r="B1191" s="19">
        <v>20</v>
      </c>
      <c r="C1191" s="19" t="s">
        <v>112</v>
      </c>
      <c r="D1191" s="20">
        <v>0.31162279844284058</v>
      </c>
      <c r="E1191" s="20">
        <v>5.9439711272716522E-2</v>
      </c>
    </row>
    <row r="1192" spans="1:5" x14ac:dyDescent="0.2">
      <c r="A1192" s="19">
        <v>30</v>
      </c>
      <c r="B1192" s="19">
        <v>21</v>
      </c>
      <c r="C1192" s="19" t="s">
        <v>112</v>
      </c>
      <c r="D1192" s="20">
        <v>0.3309786319732666</v>
      </c>
      <c r="E1192" s="20">
        <v>7.867460697889328E-2</v>
      </c>
    </row>
    <row r="1193" spans="1:5" x14ac:dyDescent="0.2">
      <c r="A1193" s="19">
        <v>30</v>
      </c>
      <c r="B1193" s="19">
        <v>22</v>
      </c>
      <c r="C1193" s="19" t="s">
        <v>112</v>
      </c>
      <c r="D1193" s="20">
        <v>0.34755909442901611</v>
      </c>
      <c r="E1193" s="20">
        <v>9.5134124159812927E-2</v>
      </c>
    </row>
    <row r="1194" spans="1:5" x14ac:dyDescent="0.2">
      <c r="A1194" s="19">
        <v>30</v>
      </c>
      <c r="B1194" s="19">
        <v>23</v>
      </c>
      <c r="C1194" s="19" t="s">
        <v>112</v>
      </c>
      <c r="D1194" s="20">
        <v>0.36024615168571472</v>
      </c>
      <c r="E1194" s="20">
        <v>0.10770024359226227</v>
      </c>
    </row>
    <row r="1195" spans="1:5" x14ac:dyDescent="0.2">
      <c r="A1195" s="19">
        <v>30</v>
      </c>
      <c r="B1195" s="19">
        <v>24</v>
      </c>
      <c r="C1195" s="19" t="s">
        <v>112</v>
      </c>
      <c r="D1195" s="20">
        <v>0.36844918131828308</v>
      </c>
      <c r="E1195" s="20">
        <v>0.11578233540058136</v>
      </c>
    </row>
    <row r="1196" spans="1:5" x14ac:dyDescent="0.2">
      <c r="A1196" s="19">
        <v>30</v>
      </c>
      <c r="B1196" s="19">
        <v>25</v>
      </c>
      <c r="C1196" s="19" t="s">
        <v>112</v>
      </c>
      <c r="D1196" s="20">
        <v>0.37303012609481812</v>
      </c>
      <c r="E1196" s="20">
        <v>0.12024233490228653</v>
      </c>
    </row>
    <row r="1197" spans="1:5" x14ac:dyDescent="0.2">
      <c r="A1197" s="19">
        <v>30</v>
      </c>
      <c r="B1197" s="19">
        <v>26</v>
      </c>
      <c r="C1197" s="19" t="s">
        <v>112</v>
      </c>
      <c r="D1197" s="20">
        <v>0.37589800357818604</v>
      </c>
      <c r="E1197" s="20">
        <v>0.12298927456140518</v>
      </c>
    </row>
    <row r="1198" spans="1:5" x14ac:dyDescent="0.2">
      <c r="A1198" s="19">
        <v>30</v>
      </c>
      <c r="B1198" s="19">
        <v>27</v>
      </c>
      <c r="C1198" s="19" t="s">
        <v>112</v>
      </c>
      <c r="D1198" s="20">
        <v>0.37732204794883728</v>
      </c>
      <c r="E1198" s="20">
        <v>0.12429238110780716</v>
      </c>
    </row>
    <row r="1199" spans="1:5" x14ac:dyDescent="0.2">
      <c r="A1199" s="19">
        <v>30</v>
      </c>
      <c r="B1199" s="19">
        <v>28</v>
      </c>
      <c r="C1199" s="19" t="s">
        <v>112</v>
      </c>
      <c r="D1199" s="20">
        <v>0.37817588448524475</v>
      </c>
      <c r="E1199" s="20">
        <v>0.12502527236938477</v>
      </c>
    </row>
    <row r="1200" spans="1:5" x14ac:dyDescent="0.2">
      <c r="A1200" s="19">
        <v>30</v>
      </c>
      <c r="B1200" s="19">
        <v>29</v>
      </c>
      <c r="C1200" s="19" t="s">
        <v>112</v>
      </c>
      <c r="D1200" s="20">
        <v>0.37860900163650513</v>
      </c>
      <c r="E1200" s="20">
        <v>0.12533745169639587</v>
      </c>
    </row>
    <row r="1201" spans="1:5" x14ac:dyDescent="0.2">
      <c r="A1201" s="19">
        <v>30</v>
      </c>
      <c r="B1201" s="19">
        <v>30</v>
      </c>
      <c r="C1201" s="19" t="s">
        <v>112</v>
      </c>
      <c r="D1201" s="20">
        <v>0.37859117984771729</v>
      </c>
      <c r="E1201" s="20">
        <v>0.12519869208335876</v>
      </c>
    </row>
    <row r="1202" spans="1:5" x14ac:dyDescent="0.2">
      <c r="A1202" s="19">
        <v>30</v>
      </c>
      <c r="B1202" s="19">
        <v>31</v>
      </c>
      <c r="C1202" s="19" t="s">
        <v>112</v>
      </c>
      <c r="D1202" s="20">
        <v>0.37934496998786926</v>
      </c>
      <c r="E1202" s="20">
        <v>0.12583154439926147</v>
      </c>
    </row>
    <row r="1203" spans="1:5" x14ac:dyDescent="0.2">
      <c r="A1203" s="19">
        <v>30</v>
      </c>
      <c r="B1203" s="19">
        <v>32</v>
      </c>
      <c r="C1203" s="19" t="s">
        <v>112</v>
      </c>
      <c r="D1203" s="20">
        <v>0.37947127223014832</v>
      </c>
      <c r="E1203" s="20">
        <v>0.12583690881729126</v>
      </c>
    </row>
    <row r="1204" spans="1:5" x14ac:dyDescent="0.2">
      <c r="A1204" s="19">
        <v>30</v>
      </c>
      <c r="B1204" s="19">
        <v>33</v>
      </c>
      <c r="C1204" s="19" t="s">
        <v>112</v>
      </c>
      <c r="D1204" s="20">
        <v>0.38025447726249695</v>
      </c>
      <c r="E1204" s="20">
        <v>0.12649917602539063</v>
      </c>
    </row>
    <row r="1205" spans="1:5" x14ac:dyDescent="0.2">
      <c r="A1205" s="19">
        <v>30</v>
      </c>
      <c r="B1205" s="19">
        <v>34</v>
      </c>
      <c r="C1205" s="19" t="s">
        <v>112</v>
      </c>
      <c r="D1205" s="20">
        <v>0.38027879595756531</v>
      </c>
      <c r="E1205" s="20">
        <v>0.12640254199504852</v>
      </c>
    </row>
    <row r="1206" spans="1:5" x14ac:dyDescent="0.2">
      <c r="A1206" s="19">
        <v>30</v>
      </c>
      <c r="B1206" s="19">
        <v>35</v>
      </c>
      <c r="C1206" s="19" t="s">
        <v>112</v>
      </c>
      <c r="D1206" s="20">
        <v>0.38037329912185669</v>
      </c>
      <c r="E1206" s="20">
        <v>0.12637610733509064</v>
      </c>
    </row>
    <row r="1207" spans="1:5" x14ac:dyDescent="0.2">
      <c r="A1207" s="19">
        <v>30</v>
      </c>
      <c r="B1207" s="19">
        <v>36</v>
      </c>
      <c r="C1207" s="19" t="s">
        <v>112</v>
      </c>
      <c r="D1207" s="20">
        <v>0.3805561363697052</v>
      </c>
      <c r="E1207" s="20">
        <v>0.12643800675868988</v>
      </c>
    </row>
    <row r="1208" spans="1:5" x14ac:dyDescent="0.2">
      <c r="A1208" s="19">
        <v>30</v>
      </c>
      <c r="B1208" s="19">
        <v>37</v>
      </c>
      <c r="C1208" s="19" t="s">
        <v>112</v>
      </c>
      <c r="D1208" s="20">
        <v>0.38077241182327271</v>
      </c>
      <c r="E1208" s="20">
        <v>0.12653334438800812</v>
      </c>
    </row>
    <row r="1209" spans="1:5" x14ac:dyDescent="0.2">
      <c r="A1209" s="19">
        <v>30</v>
      </c>
      <c r="B1209" s="19">
        <v>38</v>
      </c>
      <c r="C1209" s="19" t="s">
        <v>112</v>
      </c>
      <c r="D1209" s="20">
        <v>0.38119947910308838</v>
      </c>
      <c r="E1209" s="20">
        <v>0.12683947384357452</v>
      </c>
    </row>
    <row r="1210" spans="1:5" x14ac:dyDescent="0.2">
      <c r="A1210" s="19">
        <v>30</v>
      </c>
      <c r="B1210" s="19">
        <v>39</v>
      </c>
      <c r="C1210" s="19" t="s">
        <v>112</v>
      </c>
      <c r="D1210" s="20">
        <v>0.38155430555343628</v>
      </c>
      <c r="E1210" s="20">
        <v>0.12707336246967316</v>
      </c>
    </row>
    <row r="1211" spans="1:5" x14ac:dyDescent="0.2">
      <c r="A1211" s="19">
        <v>30</v>
      </c>
      <c r="B1211" s="19">
        <v>40</v>
      </c>
      <c r="C1211" s="19" t="s">
        <v>112</v>
      </c>
      <c r="D1211" s="20">
        <v>0.3817628026008606</v>
      </c>
      <c r="E1211" s="20">
        <v>0.12716092169284821</v>
      </c>
    </row>
    <row r="1212" spans="1:5" x14ac:dyDescent="0.2">
      <c r="A1212" s="19">
        <v>31</v>
      </c>
      <c r="B1212" s="19">
        <v>1</v>
      </c>
      <c r="C1212" s="19" t="s">
        <v>112</v>
      </c>
      <c r="D1212" s="20">
        <v>0.25619590282440186</v>
      </c>
      <c r="E1212" s="20">
        <v>1.6771379159763455E-3</v>
      </c>
    </row>
    <row r="1213" spans="1:5" x14ac:dyDescent="0.2">
      <c r="A1213" s="19">
        <v>31</v>
      </c>
      <c r="B1213" s="19">
        <v>2</v>
      </c>
      <c r="C1213" s="19" t="s">
        <v>112</v>
      </c>
      <c r="D1213" s="20">
        <v>0.2559589147567749</v>
      </c>
      <c r="E1213" s="20">
        <v>1.3610676396638155E-3</v>
      </c>
    </row>
    <row r="1214" spans="1:5" x14ac:dyDescent="0.2">
      <c r="A1214" s="19">
        <v>31</v>
      </c>
      <c r="B1214" s="19">
        <v>3</v>
      </c>
      <c r="C1214" s="19" t="s">
        <v>112</v>
      </c>
      <c r="D1214" s="20">
        <v>0.25564911961555481</v>
      </c>
      <c r="E1214" s="20">
        <v>9.7219034796580672E-4</v>
      </c>
    </row>
    <row r="1215" spans="1:5" x14ac:dyDescent="0.2">
      <c r="A1215" s="19">
        <v>31</v>
      </c>
      <c r="B1215" s="19">
        <v>4</v>
      </c>
      <c r="C1215" s="19" t="s">
        <v>112</v>
      </c>
      <c r="D1215" s="20">
        <v>0.25573077797889709</v>
      </c>
      <c r="E1215" s="20">
        <v>9.7476644441485405E-4</v>
      </c>
    </row>
    <row r="1216" spans="1:5" x14ac:dyDescent="0.2">
      <c r="A1216" s="19">
        <v>31</v>
      </c>
      <c r="B1216" s="19">
        <v>5</v>
      </c>
      <c r="C1216" s="19" t="s">
        <v>112</v>
      </c>
      <c r="D1216" s="20">
        <v>0.25601038336753845</v>
      </c>
      <c r="E1216" s="20">
        <v>1.1752896243706346E-3</v>
      </c>
    </row>
    <row r="1217" spans="1:5" x14ac:dyDescent="0.2">
      <c r="A1217" s="19">
        <v>31</v>
      </c>
      <c r="B1217" s="19">
        <v>6</v>
      </c>
      <c r="C1217" s="19" t="s">
        <v>112</v>
      </c>
      <c r="D1217" s="20">
        <v>0.25558361411094666</v>
      </c>
      <c r="E1217" s="20">
        <v>6.6943815909326077E-4</v>
      </c>
    </row>
    <row r="1218" spans="1:5" x14ac:dyDescent="0.2">
      <c r="A1218" s="19">
        <v>31</v>
      </c>
      <c r="B1218" s="19">
        <v>7</v>
      </c>
      <c r="C1218" s="19" t="s">
        <v>112</v>
      </c>
      <c r="D1218" s="20">
        <v>0.2549138069152832</v>
      </c>
      <c r="E1218" s="20">
        <v>-7.9451237979810685E-5</v>
      </c>
    </row>
    <row r="1219" spans="1:5" x14ac:dyDescent="0.2">
      <c r="A1219" s="19">
        <v>31</v>
      </c>
      <c r="B1219" s="19">
        <v>8</v>
      </c>
      <c r="C1219" s="19" t="s">
        <v>112</v>
      </c>
      <c r="D1219" s="20">
        <v>0.25454452633857727</v>
      </c>
      <c r="E1219" s="20">
        <v>-5.2781403064727783E-4</v>
      </c>
    </row>
    <row r="1220" spans="1:5" x14ac:dyDescent="0.2">
      <c r="A1220" s="19">
        <v>31</v>
      </c>
      <c r="B1220" s="19">
        <v>9</v>
      </c>
      <c r="C1220" s="19" t="s">
        <v>112</v>
      </c>
      <c r="D1220" s="20">
        <v>0.25442606210708618</v>
      </c>
      <c r="E1220" s="20">
        <v>-7.2536047082394361E-4</v>
      </c>
    </row>
    <row r="1221" spans="1:5" x14ac:dyDescent="0.2">
      <c r="A1221" s="19">
        <v>31</v>
      </c>
      <c r="B1221" s="19">
        <v>10</v>
      </c>
      <c r="C1221" s="19" t="s">
        <v>112</v>
      </c>
      <c r="D1221" s="20">
        <v>0.25459077954292297</v>
      </c>
      <c r="E1221" s="20">
        <v>-6.3972524367272854E-4</v>
      </c>
    </row>
    <row r="1222" spans="1:5" x14ac:dyDescent="0.2">
      <c r="A1222" s="19">
        <v>31</v>
      </c>
      <c r="B1222" s="19">
        <v>11</v>
      </c>
      <c r="C1222" s="19" t="s">
        <v>112</v>
      </c>
      <c r="D1222" s="20">
        <v>0.2543388307094574</v>
      </c>
      <c r="E1222" s="20">
        <v>-9.7075628582388163E-4</v>
      </c>
    </row>
    <row r="1223" spans="1:5" x14ac:dyDescent="0.2">
      <c r="A1223" s="19">
        <v>31</v>
      </c>
      <c r="B1223" s="19">
        <v>12</v>
      </c>
      <c r="C1223" s="19" t="s">
        <v>112</v>
      </c>
      <c r="D1223" s="20">
        <v>0.25416576862335205</v>
      </c>
      <c r="E1223" s="20">
        <v>-1.2229005806148052E-3</v>
      </c>
    </row>
    <row r="1224" spans="1:5" x14ac:dyDescent="0.2">
      <c r="A1224" s="19">
        <v>31</v>
      </c>
      <c r="B1224" s="19">
        <v>13</v>
      </c>
      <c r="C1224" s="19" t="s">
        <v>112</v>
      </c>
      <c r="D1224" s="20">
        <v>0.25432157516479492</v>
      </c>
      <c r="E1224" s="20">
        <v>-1.146176247857511E-3</v>
      </c>
    </row>
    <row r="1225" spans="1:5" x14ac:dyDescent="0.2">
      <c r="A1225" s="19">
        <v>31</v>
      </c>
      <c r="B1225" s="19">
        <v>14</v>
      </c>
      <c r="C1225" s="19" t="s">
        <v>112</v>
      </c>
      <c r="D1225" s="20">
        <v>0.25449648499488831</v>
      </c>
      <c r="E1225" s="20">
        <v>-1.0503486264497042E-3</v>
      </c>
    </row>
    <row r="1226" spans="1:5" x14ac:dyDescent="0.2">
      <c r="A1226" s="19">
        <v>31</v>
      </c>
      <c r="B1226" s="19">
        <v>15</v>
      </c>
      <c r="C1226" s="19" t="s">
        <v>112</v>
      </c>
      <c r="D1226" s="20">
        <v>0.25466421246528625</v>
      </c>
      <c r="E1226" s="20">
        <v>-9.6170342294499278E-4</v>
      </c>
    </row>
    <row r="1227" spans="1:5" x14ac:dyDescent="0.2">
      <c r="A1227" s="19">
        <v>31</v>
      </c>
      <c r="B1227" s="19">
        <v>16</v>
      </c>
      <c r="C1227" s="19" t="s">
        <v>112</v>
      </c>
      <c r="D1227" s="20">
        <v>0.2544788122177124</v>
      </c>
      <c r="E1227" s="20">
        <v>-1.2261858209967613E-3</v>
      </c>
    </row>
    <row r="1228" spans="1:5" x14ac:dyDescent="0.2">
      <c r="A1228" s="19">
        <v>31</v>
      </c>
      <c r="B1228" s="19">
        <v>17</v>
      </c>
      <c r="C1228" s="19" t="s">
        <v>112</v>
      </c>
      <c r="D1228" s="20">
        <v>0.25534099340438843</v>
      </c>
      <c r="E1228" s="20">
        <v>-4.4308690121397376E-4</v>
      </c>
    </row>
    <row r="1229" spans="1:5" x14ac:dyDescent="0.2">
      <c r="A1229" s="19">
        <v>31</v>
      </c>
      <c r="B1229" s="19">
        <v>18</v>
      </c>
      <c r="C1229" s="19" t="s">
        <v>112</v>
      </c>
      <c r="D1229" s="20">
        <v>0.25716707110404968</v>
      </c>
      <c r="E1229" s="20">
        <v>1.3039085315540433E-3</v>
      </c>
    </row>
    <row r="1230" spans="1:5" x14ac:dyDescent="0.2">
      <c r="A1230" s="19">
        <v>31</v>
      </c>
      <c r="B1230" s="19">
        <v>19</v>
      </c>
      <c r="C1230" s="19" t="s">
        <v>112</v>
      </c>
      <c r="D1230" s="20">
        <v>0.25984016060829163</v>
      </c>
      <c r="E1230" s="20">
        <v>3.8979158271104097E-3</v>
      </c>
    </row>
    <row r="1231" spans="1:5" x14ac:dyDescent="0.2">
      <c r="A1231" s="19">
        <v>31</v>
      </c>
      <c r="B1231" s="19">
        <v>20</v>
      </c>
      <c r="C1231" s="19" t="s">
        <v>112</v>
      </c>
      <c r="D1231" s="20">
        <v>0.26543831825256348</v>
      </c>
      <c r="E1231" s="20">
        <v>9.4169909134507179E-3</v>
      </c>
    </row>
    <row r="1232" spans="1:5" x14ac:dyDescent="0.2">
      <c r="A1232" s="19">
        <v>31</v>
      </c>
      <c r="B1232" s="19">
        <v>21</v>
      </c>
      <c r="C1232" s="19" t="s">
        <v>112</v>
      </c>
      <c r="D1232" s="20">
        <v>0.27513876557350159</v>
      </c>
      <c r="E1232" s="20">
        <v>1.9038356840610504E-2</v>
      </c>
    </row>
    <row r="1233" spans="1:5" x14ac:dyDescent="0.2">
      <c r="A1233" s="19">
        <v>31</v>
      </c>
      <c r="B1233" s="19">
        <v>22</v>
      </c>
      <c r="C1233" s="19" t="s">
        <v>112</v>
      </c>
      <c r="D1233" s="20">
        <v>0.28918349742889404</v>
      </c>
      <c r="E1233" s="20">
        <v>3.3004004508256912E-2</v>
      </c>
    </row>
    <row r="1234" spans="1:5" x14ac:dyDescent="0.2">
      <c r="A1234" s="19">
        <v>31</v>
      </c>
      <c r="B1234" s="19">
        <v>23</v>
      </c>
      <c r="C1234" s="19" t="s">
        <v>112</v>
      </c>
      <c r="D1234" s="20">
        <v>0.30709052085876465</v>
      </c>
      <c r="E1234" s="20">
        <v>5.0831947475671768E-2</v>
      </c>
    </row>
    <row r="1235" spans="1:5" x14ac:dyDescent="0.2">
      <c r="A1235" s="19">
        <v>31</v>
      </c>
      <c r="B1235" s="19">
        <v>24</v>
      </c>
      <c r="C1235" s="19" t="s">
        <v>112</v>
      </c>
      <c r="D1235" s="20">
        <v>0.32677087187767029</v>
      </c>
      <c r="E1235" s="20">
        <v>7.043321430683136E-2</v>
      </c>
    </row>
    <row r="1236" spans="1:5" x14ac:dyDescent="0.2">
      <c r="A1236" s="19">
        <v>31</v>
      </c>
      <c r="B1236" s="19">
        <v>25</v>
      </c>
      <c r="C1236" s="19" t="s">
        <v>112</v>
      </c>
      <c r="D1236" s="20">
        <v>0.34561154246330261</v>
      </c>
      <c r="E1236" s="20">
        <v>8.9194804430007935E-2</v>
      </c>
    </row>
    <row r="1237" spans="1:5" x14ac:dyDescent="0.2">
      <c r="A1237" s="19">
        <v>31</v>
      </c>
      <c r="B1237" s="19">
        <v>26</v>
      </c>
      <c r="C1237" s="19" t="s">
        <v>112</v>
      </c>
      <c r="D1237" s="20">
        <v>0.36054748296737671</v>
      </c>
      <c r="E1237" s="20">
        <v>0.10405166447162628</v>
      </c>
    </row>
    <row r="1238" spans="1:5" x14ac:dyDescent="0.2">
      <c r="A1238" s="19">
        <v>31</v>
      </c>
      <c r="B1238" s="19">
        <v>27</v>
      </c>
      <c r="C1238" s="19" t="s">
        <v>112</v>
      </c>
      <c r="D1238" s="20">
        <v>0.37134143710136414</v>
      </c>
      <c r="E1238" s="20">
        <v>0.11476653814315796</v>
      </c>
    </row>
    <row r="1239" spans="1:5" x14ac:dyDescent="0.2">
      <c r="A1239" s="19">
        <v>31</v>
      </c>
      <c r="B1239" s="19">
        <v>28</v>
      </c>
      <c r="C1239" s="19" t="s">
        <v>112</v>
      </c>
      <c r="D1239" s="20">
        <v>0.37891331315040588</v>
      </c>
      <c r="E1239" s="20">
        <v>0.12225932627916336</v>
      </c>
    </row>
    <row r="1240" spans="1:5" x14ac:dyDescent="0.2">
      <c r="A1240" s="19">
        <v>31</v>
      </c>
      <c r="B1240" s="19">
        <v>29</v>
      </c>
      <c r="C1240" s="19" t="s">
        <v>112</v>
      </c>
      <c r="D1240" s="20">
        <v>0.38250195980072021</v>
      </c>
      <c r="E1240" s="20">
        <v>0.12576889991760254</v>
      </c>
    </row>
    <row r="1241" spans="1:5" x14ac:dyDescent="0.2">
      <c r="A1241" s="19">
        <v>31</v>
      </c>
      <c r="B1241" s="19">
        <v>30</v>
      </c>
      <c r="C1241" s="19" t="s">
        <v>112</v>
      </c>
      <c r="D1241" s="20">
        <v>0.38394072651863098</v>
      </c>
      <c r="E1241" s="20">
        <v>0.12712857127189636</v>
      </c>
    </row>
    <row r="1242" spans="1:5" x14ac:dyDescent="0.2">
      <c r="A1242" s="19">
        <v>31</v>
      </c>
      <c r="B1242" s="19">
        <v>31</v>
      </c>
      <c r="C1242" s="19" t="s">
        <v>112</v>
      </c>
      <c r="D1242" s="20">
        <v>0.38464614748954773</v>
      </c>
      <c r="E1242" s="20">
        <v>0.12775491178035736</v>
      </c>
    </row>
    <row r="1243" spans="1:5" x14ac:dyDescent="0.2">
      <c r="A1243" s="19">
        <v>31</v>
      </c>
      <c r="B1243" s="19">
        <v>32</v>
      </c>
      <c r="C1243" s="19" t="s">
        <v>112</v>
      </c>
      <c r="D1243" s="20">
        <v>0.38531029224395752</v>
      </c>
      <c r="E1243" s="20">
        <v>0.1283399760723114</v>
      </c>
    </row>
    <row r="1244" spans="1:5" x14ac:dyDescent="0.2">
      <c r="A1244" s="19">
        <v>31</v>
      </c>
      <c r="B1244" s="19">
        <v>33</v>
      </c>
      <c r="C1244" s="19" t="s">
        <v>112</v>
      </c>
      <c r="D1244" s="20">
        <v>0.38572368025779724</v>
      </c>
      <c r="E1244" s="20">
        <v>0.12867428362369537</v>
      </c>
    </row>
    <row r="1245" spans="1:5" x14ac:dyDescent="0.2">
      <c r="A1245" s="19">
        <v>31</v>
      </c>
      <c r="B1245" s="19">
        <v>34</v>
      </c>
      <c r="C1245" s="19" t="s">
        <v>112</v>
      </c>
      <c r="D1245" s="20">
        <v>0.38608318567276001</v>
      </c>
      <c r="E1245" s="20">
        <v>0.12895470857620239</v>
      </c>
    </row>
    <row r="1246" spans="1:5" x14ac:dyDescent="0.2">
      <c r="A1246" s="19">
        <v>31</v>
      </c>
      <c r="B1246" s="19">
        <v>35</v>
      </c>
      <c r="C1246" s="19" t="s">
        <v>112</v>
      </c>
      <c r="D1246" s="20">
        <v>0.38648912310600281</v>
      </c>
      <c r="E1246" s="20">
        <v>0.12928156554698944</v>
      </c>
    </row>
    <row r="1247" spans="1:5" x14ac:dyDescent="0.2">
      <c r="A1247" s="19">
        <v>31</v>
      </c>
      <c r="B1247" s="19">
        <v>36</v>
      </c>
      <c r="C1247" s="19" t="s">
        <v>112</v>
      </c>
      <c r="D1247" s="20">
        <v>0.38688886165618896</v>
      </c>
      <c r="E1247" s="20">
        <v>0.12960222363471985</v>
      </c>
    </row>
    <row r="1248" spans="1:5" x14ac:dyDescent="0.2">
      <c r="A1248" s="19">
        <v>31</v>
      </c>
      <c r="B1248" s="19">
        <v>37</v>
      </c>
      <c r="C1248" s="19" t="s">
        <v>112</v>
      </c>
      <c r="D1248" s="20">
        <v>0.38671007752418518</v>
      </c>
      <c r="E1248" s="20">
        <v>0.12934435904026031</v>
      </c>
    </row>
    <row r="1249" spans="1:5" x14ac:dyDescent="0.2">
      <c r="A1249" s="19">
        <v>31</v>
      </c>
      <c r="B1249" s="19">
        <v>38</v>
      </c>
      <c r="C1249" s="19" t="s">
        <v>112</v>
      </c>
      <c r="D1249" s="20">
        <v>0.3870232105255127</v>
      </c>
      <c r="E1249" s="20">
        <v>0.12957839667797089</v>
      </c>
    </row>
    <row r="1250" spans="1:5" x14ac:dyDescent="0.2">
      <c r="A1250" s="19">
        <v>31</v>
      </c>
      <c r="B1250" s="19">
        <v>39</v>
      </c>
      <c r="C1250" s="19" t="s">
        <v>112</v>
      </c>
      <c r="D1250" s="20">
        <v>0.38737720251083374</v>
      </c>
      <c r="E1250" s="20">
        <v>0.12985330820083618</v>
      </c>
    </row>
    <row r="1251" spans="1:5" x14ac:dyDescent="0.2">
      <c r="A1251" s="19">
        <v>31</v>
      </c>
      <c r="B1251" s="19">
        <v>40</v>
      </c>
      <c r="C1251" s="19" t="s">
        <v>112</v>
      </c>
      <c r="D1251" s="20">
        <v>0.38753873109817505</v>
      </c>
      <c r="E1251" s="20">
        <v>0.12993575632572174</v>
      </c>
    </row>
    <row r="1252" spans="1:5" x14ac:dyDescent="0.2">
      <c r="A1252" s="19">
        <v>32</v>
      </c>
      <c r="B1252" s="19">
        <v>1</v>
      </c>
      <c r="C1252" s="19" t="s">
        <v>112</v>
      </c>
      <c r="D1252" s="20">
        <v>0.2511439323425293</v>
      </c>
      <c r="E1252" s="20">
        <v>2.8254126664251089E-3</v>
      </c>
    </row>
    <row r="1253" spans="1:5" x14ac:dyDescent="0.2">
      <c r="A1253" s="19">
        <v>32</v>
      </c>
      <c r="B1253" s="19">
        <v>2</v>
      </c>
      <c r="C1253" s="19" t="s">
        <v>112</v>
      </c>
      <c r="D1253" s="20">
        <v>0.25076800584793091</v>
      </c>
      <c r="E1253" s="20">
        <v>2.3811338469386101E-3</v>
      </c>
    </row>
    <row r="1254" spans="1:5" x14ac:dyDescent="0.2">
      <c r="A1254" s="19">
        <v>32</v>
      </c>
      <c r="B1254" s="19">
        <v>3</v>
      </c>
      <c r="C1254" s="19" t="s">
        <v>112</v>
      </c>
      <c r="D1254" s="20">
        <v>0.2503475546836853</v>
      </c>
      <c r="E1254" s="20">
        <v>1.8923303578048944E-3</v>
      </c>
    </row>
    <row r="1255" spans="1:5" x14ac:dyDescent="0.2">
      <c r="A1255" s="19">
        <v>32</v>
      </c>
      <c r="B1255" s="19">
        <v>4</v>
      </c>
      <c r="C1255" s="19" t="s">
        <v>112</v>
      </c>
      <c r="D1255" s="20">
        <v>0.24985994398593903</v>
      </c>
      <c r="E1255" s="20">
        <v>1.3363673351705074E-3</v>
      </c>
    </row>
    <row r="1256" spans="1:5" x14ac:dyDescent="0.2">
      <c r="A1256" s="19">
        <v>32</v>
      </c>
      <c r="B1256" s="19">
        <v>5</v>
      </c>
      <c r="C1256" s="19" t="s">
        <v>112</v>
      </c>
      <c r="D1256" s="20">
        <v>0.24959401786327362</v>
      </c>
      <c r="E1256" s="20">
        <v>1.002088887616992E-3</v>
      </c>
    </row>
    <row r="1257" spans="1:5" x14ac:dyDescent="0.2">
      <c r="A1257" s="19">
        <v>32</v>
      </c>
      <c r="B1257" s="19">
        <v>6</v>
      </c>
      <c r="C1257" s="19" t="s">
        <v>112</v>
      </c>
      <c r="D1257" s="20">
        <v>0.24925880134105682</v>
      </c>
      <c r="E1257" s="20">
        <v>5.9851998230442405E-4</v>
      </c>
    </row>
    <row r="1258" spans="1:5" x14ac:dyDescent="0.2">
      <c r="A1258" s="19">
        <v>32</v>
      </c>
      <c r="B1258" s="19">
        <v>7</v>
      </c>
      <c r="C1258" s="19" t="s">
        <v>112</v>
      </c>
      <c r="D1258" s="20">
        <v>0.24860513210296631</v>
      </c>
      <c r="E1258" s="20">
        <v>-1.2350155157037079E-4</v>
      </c>
    </row>
    <row r="1259" spans="1:5" x14ac:dyDescent="0.2">
      <c r="A1259" s="19">
        <v>32</v>
      </c>
      <c r="B1259" s="19">
        <v>8</v>
      </c>
      <c r="C1259" s="19" t="s">
        <v>112</v>
      </c>
      <c r="D1259" s="20">
        <v>0.24797669053077698</v>
      </c>
      <c r="E1259" s="20">
        <v>-8.2029541954398155E-4</v>
      </c>
    </row>
    <row r="1260" spans="1:5" x14ac:dyDescent="0.2">
      <c r="A1260" s="19">
        <v>32</v>
      </c>
      <c r="B1260" s="19">
        <v>9</v>
      </c>
      <c r="C1260" s="19" t="s">
        <v>112</v>
      </c>
      <c r="D1260" s="20">
        <v>0.24776947498321533</v>
      </c>
      <c r="E1260" s="20">
        <v>-1.0958632919937372E-3</v>
      </c>
    </row>
    <row r="1261" spans="1:5" x14ac:dyDescent="0.2">
      <c r="A1261" s="19">
        <v>32</v>
      </c>
      <c r="B1261" s="19">
        <v>10</v>
      </c>
      <c r="C1261" s="19" t="s">
        <v>112</v>
      </c>
      <c r="D1261" s="20">
        <v>0.24845463037490845</v>
      </c>
      <c r="E1261" s="20">
        <v>-4.790602542925626E-4</v>
      </c>
    </row>
    <row r="1262" spans="1:5" x14ac:dyDescent="0.2">
      <c r="A1262" s="19">
        <v>32</v>
      </c>
      <c r="B1262" s="19">
        <v>11</v>
      </c>
      <c r="C1262" s="19" t="s">
        <v>112</v>
      </c>
      <c r="D1262" s="20">
        <v>0.24826432764530182</v>
      </c>
      <c r="E1262" s="20">
        <v>-7.3771527968347073E-4</v>
      </c>
    </row>
    <row r="1263" spans="1:5" x14ac:dyDescent="0.2">
      <c r="A1263" s="19">
        <v>32</v>
      </c>
      <c r="B1263" s="19">
        <v>12</v>
      </c>
      <c r="C1263" s="19" t="s">
        <v>112</v>
      </c>
      <c r="D1263" s="20">
        <v>0.24783879518508911</v>
      </c>
      <c r="E1263" s="20">
        <v>-1.2316000647842884E-3</v>
      </c>
    </row>
    <row r="1264" spans="1:5" x14ac:dyDescent="0.2">
      <c r="A1264" s="19">
        <v>32</v>
      </c>
      <c r="B1264" s="19">
        <v>13</v>
      </c>
      <c r="C1264" s="19" t="s">
        <v>112</v>
      </c>
      <c r="D1264" s="20">
        <v>0.24706052243709564</v>
      </c>
      <c r="E1264" s="20">
        <v>-2.0782251376658678E-3</v>
      </c>
    </row>
    <row r="1265" spans="1:5" x14ac:dyDescent="0.2">
      <c r="A1265" s="19">
        <v>32</v>
      </c>
      <c r="B1265" s="19">
        <v>14</v>
      </c>
      <c r="C1265" s="19" t="s">
        <v>112</v>
      </c>
      <c r="D1265" s="20">
        <v>0.24687634408473969</v>
      </c>
      <c r="E1265" s="20">
        <v>-2.330755814909935E-3</v>
      </c>
    </row>
    <row r="1266" spans="1:5" x14ac:dyDescent="0.2">
      <c r="A1266" s="19">
        <v>32</v>
      </c>
      <c r="B1266" s="19">
        <v>15</v>
      </c>
      <c r="C1266" s="19" t="s">
        <v>112</v>
      </c>
      <c r="D1266" s="20">
        <v>0.24772076308727264</v>
      </c>
      <c r="E1266" s="20">
        <v>-1.5546891372650862E-3</v>
      </c>
    </row>
    <row r="1267" spans="1:5" x14ac:dyDescent="0.2">
      <c r="A1267" s="19">
        <v>32</v>
      </c>
      <c r="B1267" s="19">
        <v>16</v>
      </c>
      <c r="C1267" s="19" t="s">
        <v>112</v>
      </c>
      <c r="D1267" s="20">
        <v>0.24829316139221191</v>
      </c>
      <c r="E1267" s="20">
        <v>-1.0506431572139263E-3</v>
      </c>
    </row>
    <row r="1268" spans="1:5" x14ac:dyDescent="0.2">
      <c r="A1268" s="19">
        <v>32</v>
      </c>
      <c r="B1268" s="19">
        <v>17</v>
      </c>
      <c r="C1268" s="19" t="s">
        <v>112</v>
      </c>
      <c r="D1268" s="20">
        <v>0.24941723048686981</v>
      </c>
      <c r="E1268" s="20">
        <v>5.0736261982819997E-6</v>
      </c>
    </row>
    <row r="1269" spans="1:5" x14ac:dyDescent="0.2">
      <c r="A1269" s="19">
        <v>32</v>
      </c>
      <c r="B1269" s="19">
        <v>18</v>
      </c>
      <c r="C1269" s="19" t="s">
        <v>112</v>
      </c>
      <c r="D1269" s="20">
        <v>0.25112974643707275</v>
      </c>
      <c r="E1269" s="20">
        <v>1.6492372378706932E-3</v>
      </c>
    </row>
    <row r="1270" spans="1:5" x14ac:dyDescent="0.2">
      <c r="A1270" s="19">
        <v>32</v>
      </c>
      <c r="B1270" s="19">
        <v>19</v>
      </c>
      <c r="C1270" s="19" t="s">
        <v>112</v>
      </c>
      <c r="D1270" s="20">
        <v>0.25456759333610535</v>
      </c>
      <c r="E1270" s="20">
        <v>5.0187320448458195E-3</v>
      </c>
    </row>
    <row r="1271" spans="1:5" x14ac:dyDescent="0.2">
      <c r="A1271" s="19">
        <v>32</v>
      </c>
      <c r="B1271" s="19">
        <v>20</v>
      </c>
      <c r="C1271" s="19" t="s">
        <v>112</v>
      </c>
      <c r="D1271" s="20">
        <v>0.25939345359802246</v>
      </c>
      <c r="E1271" s="20">
        <v>9.7762402147054672E-3</v>
      </c>
    </row>
    <row r="1272" spans="1:5" x14ac:dyDescent="0.2">
      <c r="A1272" s="19">
        <v>32</v>
      </c>
      <c r="B1272" s="19">
        <v>21</v>
      </c>
      <c r="C1272" s="19" t="s">
        <v>112</v>
      </c>
      <c r="D1272" s="20">
        <v>0.26827046275138855</v>
      </c>
      <c r="E1272" s="20">
        <v>1.8584895879030228E-2</v>
      </c>
    </row>
    <row r="1273" spans="1:5" x14ac:dyDescent="0.2">
      <c r="A1273" s="19">
        <v>32</v>
      </c>
      <c r="B1273" s="19">
        <v>22</v>
      </c>
      <c r="C1273" s="19" t="s">
        <v>112</v>
      </c>
      <c r="D1273" s="20">
        <v>0.28225189447402954</v>
      </c>
      <c r="E1273" s="20">
        <v>3.249797597527504E-2</v>
      </c>
    </row>
    <row r="1274" spans="1:5" x14ac:dyDescent="0.2">
      <c r="A1274" s="19">
        <v>32</v>
      </c>
      <c r="B1274" s="19">
        <v>23</v>
      </c>
      <c r="C1274" s="19" t="s">
        <v>112</v>
      </c>
      <c r="D1274" s="20">
        <v>0.29978680610656738</v>
      </c>
      <c r="E1274" s="20">
        <v>4.9964535981416702E-2</v>
      </c>
    </row>
    <row r="1275" spans="1:5" x14ac:dyDescent="0.2">
      <c r="A1275" s="19">
        <v>32</v>
      </c>
      <c r="B1275" s="19">
        <v>24</v>
      </c>
      <c r="C1275" s="19" t="s">
        <v>112</v>
      </c>
      <c r="D1275" s="20">
        <v>0.31927749514579773</v>
      </c>
      <c r="E1275" s="20">
        <v>6.9386869668960571E-2</v>
      </c>
    </row>
    <row r="1276" spans="1:5" x14ac:dyDescent="0.2">
      <c r="A1276" s="19">
        <v>32</v>
      </c>
      <c r="B1276" s="19">
        <v>25</v>
      </c>
      <c r="C1276" s="19" t="s">
        <v>112</v>
      </c>
      <c r="D1276" s="20">
        <v>0.3374345600605011</v>
      </c>
      <c r="E1276" s="20">
        <v>8.7475582957267761E-2</v>
      </c>
    </row>
    <row r="1277" spans="1:5" x14ac:dyDescent="0.2">
      <c r="A1277" s="19">
        <v>32</v>
      </c>
      <c r="B1277" s="19">
        <v>26</v>
      </c>
      <c r="C1277" s="19" t="s">
        <v>112</v>
      </c>
      <c r="D1277" s="20">
        <v>0.35233214497566223</v>
      </c>
      <c r="E1277" s="20">
        <v>0.10230481624603271</v>
      </c>
    </row>
    <row r="1278" spans="1:5" x14ac:dyDescent="0.2">
      <c r="A1278" s="19">
        <v>32</v>
      </c>
      <c r="B1278" s="19">
        <v>27</v>
      </c>
      <c r="C1278" s="19" t="s">
        <v>112</v>
      </c>
      <c r="D1278" s="20">
        <v>0.36314323544502258</v>
      </c>
      <c r="E1278" s="20">
        <v>0.11304755508899689</v>
      </c>
    </row>
    <row r="1279" spans="1:5" x14ac:dyDescent="0.2">
      <c r="A1279" s="19">
        <v>32</v>
      </c>
      <c r="B1279" s="19">
        <v>28</v>
      </c>
      <c r="C1279" s="19" t="s">
        <v>112</v>
      </c>
      <c r="D1279" s="20">
        <v>0.36993575096130371</v>
      </c>
      <c r="E1279" s="20">
        <v>0.11977171897888184</v>
      </c>
    </row>
    <row r="1280" spans="1:5" x14ac:dyDescent="0.2">
      <c r="A1280" s="19">
        <v>32</v>
      </c>
      <c r="B1280" s="19">
        <v>29</v>
      </c>
      <c r="C1280" s="19" t="s">
        <v>112</v>
      </c>
      <c r="D1280" s="20">
        <v>0.37329733371734619</v>
      </c>
      <c r="E1280" s="20">
        <v>0.12306495010852814</v>
      </c>
    </row>
    <row r="1281" spans="1:5" x14ac:dyDescent="0.2">
      <c r="A1281" s="19">
        <v>32</v>
      </c>
      <c r="B1281" s="19">
        <v>30</v>
      </c>
      <c r="C1281" s="19" t="s">
        <v>112</v>
      </c>
      <c r="D1281" s="20">
        <v>0.37517353892326355</v>
      </c>
      <c r="E1281" s="20">
        <v>0.12487280368804932</v>
      </c>
    </row>
    <row r="1282" spans="1:5" x14ac:dyDescent="0.2">
      <c r="A1282" s="19">
        <v>32</v>
      </c>
      <c r="B1282" s="19">
        <v>31</v>
      </c>
      <c r="C1282" s="19" t="s">
        <v>112</v>
      </c>
      <c r="D1282" s="20">
        <v>0.37602397799491882</v>
      </c>
      <c r="E1282" s="20">
        <v>0.12565489113330841</v>
      </c>
    </row>
    <row r="1283" spans="1:5" x14ac:dyDescent="0.2">
      <c r="A1283" s="19">
        <v>32</v>
      </c>
      <c r="B1283" s="19">
        <v>32</v>
      </c>
      <c r="C1283" s="19" t="s">
        <v>112</v>
      </c>
      <c r="D1283" s="20">
        <v>0.37653183937072754</v>
      </c>
      <c r="E1283" s="20">
        <v>0.12609440088272095</v>
      </c>
    </row>
    <row r="1284" spans="1:5" x14ac:dyDescent="0.2">
      <c r="A1284" s="19">
        <v>32</v>
      </c>
      <c r="B1284" s="19">
        <v>33</v>
      </c>
      <c r="C1284" s="19" t="s">
        <v>112</v>
      </c>
      <c r="D1284" s="20">
        <v>0.3769497275352478</v>
      </c>
      <c r="E1284" s="20">
        <v>0.12644393742084503</v>
      </c>
    </row>
    <row r="1285" spans="1:5" x14ac:dyDescent="0.2">
      <c r="A1285" s="19">
        <v>32</v>
      </c>
      <c r="B1285" s="19">
        <v>34</v>
      </c>
      <c r="C1285" s="19" t="s">
        <v>112</v>
      </c>
      <c r="D1285" s="20">
        <v>0.3772273063659668</v>
      </c>
      <c r="E1285" s="20">
        <v>0.12665316462516785</v>
      </c>
    </row>
    <row r="1286" spans="1:5" x14ac:dyDescent="0.2">
      <c r="A1286" s="19">
        <v>32</v>
      </c>
      <c r="B1286" s="19">
        <v>35</v>
      </c>
      <c r="C1286" s="19" t="s">
        <v>112</v>
      </c>
      <c r="D1286" s="20">
        <v>0.37751007080078125</v>
      </c>
      <c r="E1286" s="20">
        <v>0.12686757743358612</v>
      </c>
    </row>
    <row r="1287" spans="1:5" x14ac:dyDescent="0.2">
      <c r="A1287" s="19">
        <v>32</v>
      </c>
      <c r="B1287" s="19">
        <v>36</v>
      </c>
      <c r="C1287" s="19" t="s">
        <v>112</v>
      </c>
      <c r="D1287" s="20">
        <v>0.37790507078170776</v>
      </c>
      <c r="E1287" s="20">
        <v>0.12719422578811646</v>
      </c>
    </row>
    <row r="1288" spans="1:5" x14ac:dyDescent="0.2">
      <c r="A1288" s="19">
        <v>32</v>
      </c>
      <c r="B1288" s="19">
        <v>37</v>
      </c>
      <c r="C1288" s="19" t="s">
        <v>112</v>
      </c>
      <c r="D1288" s="20">
        <v>0.37840327620506287</v>
      </c>
      <c r="E1288" s="20">
        <v>0.12762407958507538</v>
      </c>
    </row>
    <row r="1289" spans="1:5" x14ac:dyDescent="0.2">
      <c r="A1289" s="19">
        <v>32</v>
      </c>
      <c r="B1289" s="19">
        <v>38</v>
      </c>
      <c r="C1289" s="19" t="s">
        <v>112</v>
      </c>
      <c r="D1289" s="20">
        <v>0.3787025511264801</v>
      </c>
      <c r="E1289" s="20">
        <v>0.12785500288009644</v>
      </c>
    </row>
    <row r="1290" spans="1:5" x14ac:dyDescent="0.2">
      <c r="A1290" s="19">
        <v>32</v>
      </c>
      <c r="B1290" s="19">
        <v>39</v>
      </c>
      <c r="C1290" s="19" t="s">
        <v>112</v>
      </c>
      <c r="D1290" s="20">
        <v>0.37963974475860596</v>
      </c>
      <c r="E1290" s="20">
        <v>0.12872382998466492</v>
      </c>
    </row>
    <row r="1291" spans="1:5" x14ac:dyDescent="0.2">
      <c r="A1291" s="19">
        <v>32</v>
      </c>
      <c r="B1291" s="19">
        <v>40</v>
      </c>
      <c r="C1291" s="19" t="s">
        <v>112</v>
      </c>
      <c r="D1291" s="20">
        <v>0.37915828824043274</v>
      </c>
      <c r="E1291" s="20">
        <v>0.12817402184009552</v>
      </c>
    </row>
    <row r="1292" spans="1:5" x14ac:dyDescent="0.2">
      <c r="A1292" s="19">
        <v>33</v>
      </c>
      <c r="B1292" s="19">
        <v>1</v>
      </c>
      <c r="C1292" s="19" t="s">
        <v>112</v>
      </c>
      <c r="D1292" s="20">
        <v>0.24739028513431549</v>
      </c>
      <c r="E1292" s="20">
        <v>1.4276568545028567E-3</v>
      </c>
    </row>
    <row r="1293" spans="1:5" x14ac:dyDescent="0.2">
      <c r="A1293" s="19">
        <v>33</v>
      </c>
      <c r="B1293" s="19">
        <v>2</v>
      </c>
      <c r="C1293" s="19" t="s">
        <v>112</v>
      </c>
      <c r="D1293" s="20">
        <v>0.24727059900760651</v>
      </c>
      <c r="E1293" s="20">
        <v>1.1628579813987017E-3</v>
      </c>
    </row>
    <row r="1294" spans="1:5" x14ac:dyDescent="0.2">
      <c r="A1294" s="19">
        <v>33</v>
      </c>
      <c r="B1294" s="19">
        <v>3</v>
      </c>
      <c r="C1294" s="19" t="s">
        <v>112</v>
      </c>
      <c r="D1294" s="20">
        <v>0.24712301790714264</v>
      </c>
      <c r="E1294" s="20">
        <v>8.7016413453966379E-4</v>
      </c>
    </row>
    <row r="1295" spans="1:5" x14ac:dyDescent="0.2">
      <c r="A1295" s="19">
        <v>33</v>
      </c>
      <c r="B1295" s="19">
        <v>4</v>
      </c>
      <c r="C1295" s="19" t="s">
        <v>112</v>
      </c>
      <c r="D1295" s="20">
        <v>0.24679246544837952</v>
      </c>
      <c r="E1295" s="20">
        <v>3.9449890027754009E-4</v>
      </c>
    </row>
    <row r="1296" spans="1:5" x14ac:dyDescent="0.2">
      <c r="A1296" s="19">
        <v>33</v>
      </c>
      <c r="B1296" s="19">
        <v>5</v>
      </c>
      <c r="C1296" s="19" t="s">
        <v>112</v>
      </c>
      <c r="D1296" s="20">
        <v>0.24675223231315613</v>
      </c>
      <c r="E1296" s="20">
        <v>2.0915303321089596E-4</v>
      </c>
    </row>
    <row r="1297" spans="1:5" x14ac:dyDescent="0.2">
      <c r="A1297" s="19">
        <v>33</v>
      </c>
      <c r="B1297" s="19">
        <v>6</v>
      </c>
      <c r="C1297" s="19" t="s">
        <v>112</v>
      </c>
      <c r="D1297" s="20">
        <v>0.24651232361793518</v>
      </c>
      <c r="E1297" s="20">
        <v>-1.7586842295713723E-4</v>
      </c>
    </row>
    <row r="1298" spans="1:5" x14ac:dyDescent="0.2">
      <c r="A1298" s="19">
        <v>33</v>
      </c>
      <c r="B1298" s="19">
        <v>7</v>
      </c>
      <c r="C1298" s="19" t="s">
        <v>112</v>
      </c>
      <c r="D1298" s="20">
        <v>0.24639129638671875</v>
      </c>
      <c r="E1298" s="20">
        <v>-4.4200840056873858E-4</v>
      </c>
    </row>
    <row r="1299" spans="1:5" x14ac:dyDescent="0.2">
      <c r="A1299" s="19">
        <v>33</v>
      </c>
      <c r="B1299" s="19">
        <v>8</v>
      </c>
      <c r="C1299" s="19" t="s">
        <v>112</v>
      </c>
      <c r="D1299" s="20">
        <v>0.24664080142974854</v>
      </c>
      <c r="E1299" s="20">
        <v>-3.3761610393412411E-4</v>
      </c>
    </row>
    <row r="1300" spans="1:5" x14ac:dyDescent="0.2">
      <c r="A1300" s="19">
        <v>33</v>
      </c>
      <c r="B1300" s="19">
        <v>9</v>
      </c>
      <c r="C1300" s="19" t="s">
        <v>112</v>
      </c>
      <c r="D1300" s="20">
        <v>0.24691419303417206</v>
      </c>
      <c r="E1300" s="20">
        <v>-2.0933724590577185E-4</v>
      </c>
    </row>
    <row r="1301" spans="1:5" x14ac:dyDescent="0.2">
      <c r="A1301" s="19">
        <v>33</v>
      </c>
      <c r="B1301" s="19">
        <v>10</v>
      </c>
      <c r="C1301" s="19" t="s">
        <v>112</v>
      </c>
      <c r="D1301" s="20">
        <v>0.24670042097568512</v>
      </c>
      <c r="E1301" s="20">
        <v>-5.6822202168405056E-4</v>
      </c>
    </row>
    <row r="1302" spans="1:5" x14ac:dyDescent="0.2">
      <c r="A1302" s="19">
        <v>33</v>
      </c>
      <c r="B1302" s="19">
        <v>11</v>
      </c>
      <c r="C1302" s="19" t="s">
        <v>112</v>
      </c>
      <c r="D1302" s="20">
        <v>0.24682769179344177</v>
      </c>
      <c r="E1302" s="20">
        <v>-5.8606400853022933E-4</v>
      </c>
    </row>
    <row r="1303" spans="1:5" x14ac:dyDescent="0.2">
      <c r="A1303" s="19">
        <v>33</v>
      </c>
      <c r="B1303" s="19">
        <v>12</v>
      </c>
      <c r="C1303" s="19" t="s">
        <v>112</v>
      </c>
      <c r="D1303" s="20">
        <v>0.24703836441040039</v>
      </c>
      <c r="E1303" s="20">
        <v>-5.2050413796678185E-4</v>
      </c>
    </row>
    <row r="1304" spans="1:5" x14ac:dyDescent="0.2">
      <c r="A1304" s="19">
        <v>33</v>
      </c>
      <c r="B1304" s="19">
        <v>13</v>
      </c>
      <c r="C1304" s="19" t="s">
        <v>112</v>
      </c>
      <c r="D1304" s="20">
        <v>0.24699109792709351</v>
      </c>
      <c r="E1304" s="20">
        <v>-7.1288336766883731E-4</v>
      </c>
    </row>
    <row r="1305" spans="1:5" x14ac:dyDescent="0.2">
      <c r="A1305" s="19">
        <v>33</v>
      </c>
      <c r="B1305" s="19">
        <v>14</v>
      </c>
      <c r="C1305" s="19" t="s">
        <v>112</v>
      </c>
      <c r="D1305" s="20">
        <v>0.24788697063922882</v>
      </c>
      <c r="E1305" s="20">
        <v>3.7876623537158594E-5</v>
      </c>
    </row>
    <row r="1306" spans="1:5" x14ac:dyDescent="0.2">
      <c r="A1306" s="19">
        <v>33</v>
      </c>
      <c r="B1306" s="19">
        <v>15</v>
      </c>
      <c r="C1306" s="19" t="s">
        <v>112</v>
      </c>
      <c r="D1306" s="20">
        <v>0.25003501772880554</v>
      </c>
      <c r="E1306" s="20">
        <v>2.0408108830451965E-3</v>
      </c>
    </row>
    <row r="1307" spans="1:5" x14ac:dyDescent="0.2">
      <c r="A1307" s="19">
        <v>33</v>
      </c>
      <c r="B1307" s="19">
        <v>16</v>
      </c>
      <c r="C1307" s="19" t="s">
        <v>112</v>
      </c>
      <c r="D1307" s="20">
        <v>0.25414162874221802</v>
      </c>
      <c r="E1307" s="20">
        <v>6.0023092664778233E-3</v>
      </c>
    </row>
    <row r="1308" spans="1:5" x14ac:dyDescent="0.2">
      <c r="A1308" s="19">
        <v>33</v>
      </c>
      <c r="B1308" s="19">
        <v>17</v>
      </c>
      <c r="C1308" s="19" t="s">
        <v>112</v>
      </c>
      <c r="D1308" s="20">
        <v>0.26121202111244202</v>
      </c>
      <c r="E1308" s="20">
        <v>1.2927589006721973E-2</v>
      </c>
    </row>
    <row r="1309" spans="1:5" x14ac:dyDescent="0.2">
      <c r="A1309" s="19">
        <v>33</v>
      </c>
      <c r="B1309" s="19">
        <v>18</v>
      </c>
      <c r="C1309" s="19" t="s">
        <v>112</v>
      </c>
      <c r="D1309" s="20">
        <v>0.27177432179450989</v>
      </c>
      <c r="E1309" s="20">
        <v>2.3344777524471283E-2</v>
      </c>
    </row>
    <row r="1310" spans="1:5" x14ac:dyDescent="0.2">
      <c r="A1310" s="19">
        <v>33</v>
      </c>
      <c r="B1310" s="19">
        <v>19</v>
      </c>
      <c r="C1310" s="19" t="s">
        <v>112</v>
      </c>
      <c r="D1310" s="20">
        <v>0.28740265965461731</v>
      </c>
      <c r="E1310" s="20">
        <v>3.8828000426292419E-2</v>
      </c>
    </row>
    <row r="1311" spans="1:5" x14ac:dyDescent="0.2">
      <c r="A1311" s="19">
        <v>33</v>
      </c>
      <c r="B1311" s="19">
        <v>20</v>
      </c>
      <c r="C1311" s="19" t="s">
        <v>112</v>
      </c>
      <c r="D1311" s="20">
        <v>0.30593329668045044</v>
      </c>
      <c r="E1311" s="20">
        <v>5.7213526219129562E-2</v>
      </c>
    </row>
    <row r="1312" spans="1:5" x14ac:dyDescent="0.2">
      <c r="A1312" s="19">
        <v>33</v>
      </c>
      <c r="B1312" s="19">
        <v>21</v>
      </c>
      <c r="C1312" s="19" t="s">
        <v>112</v>
      </c>
      <c r="D1312" s="20">
        <v>0.32477644085884094</v>
      </c>
      <c r="E1312" s="20">
        <v>7.5911559164524078E-2</v>
      </c>
    </row>
    <row r="1313" spans="1:5" x14ac:dyDescent="0.2">
      <c r="A1313" s="19">
        <v>33</v>
      </c>
      <c r="B1313" s="19">
        <v>22</v>
      </c>
      <c r="C1313" s="19" t="s">
        <v>112</v>
      </c>
      <c r="D1313" s="20">
        <v>0.3411497175693512</v>
      </c>
      <c r="E1313" s="20">
        <v>9.2139720916748047E-2</v>
      </c>
    </row>
    <row r="1314" spans="1:5" x14ac:dyDescent="0.2">
      <c r="A1314" s="19">
        <v>33</v>
      </c>
      <c r="B1314" s="19">
        <v>23</v>
      </c>
      <c r="C1314" s="19" t="s">
        <v>112</v>
      </c>
      <c r="D1314" s="20">
        <v>0.35339915752410889</v>
      </c>
      <c r="E1314" s="20">
        <v>0.10424404591321945</v>
      </c>
    </row>
    <row r="1315" spans="1:5" x14ac:dyDescent="0.2">
      <c r="A1315" s="19">
        <v>33</v>
      </c>
      <c r="B1315" s="19">
        <v>24</v>
      </c>
      <c r="C1315" s="19" t="s">
        <v>112</v>
      </c>
      <c r="D1315" s="20">
        <v>0.36166876554489136</v>
      </c>
      <c r="E1315" s="20">
        <v>0.11236854642629623</v>
      </c>
    </row>
    <row r="1316" spans="1:5" x14ac:dyDescent="0.2">
      <c r="A1316" s="19">
        <v>33</v>
      </c>
      <c r="B1316" s="19">
        <v>25</v>
      </c>
      <c r="C1316" s="19" t="s">
        <v>112</v>
      </c>
      <c r="D1316" s="20">
        <v>0.36689916253089905</v>
      </c>
      <c r="E1316" s="20">
        <v>0.11745382845401764</v>
      </c>
    </row>
    <row r="1317" spans="1:5" x14ac:dyDescent="0.2">
      <c r="A1317" s="19">
        <v>33</v>
      </c>
      <c r="B1317" s="19">
        <v>26</v>
      </c>
      <c r="C1317" s="19" t="s">
        <v>112</v>
      </c>
      <c r="D1317" s="20">
        <v>0.3696480393409729</v>
      </c>
      <c r="E1317" s="20">
        <v>0.12005759030580521</v>
      </c>
    </row>
    <row r="1318" spans="1:5" x14ac:dyDescent="0.2">
      <c r="A1318" s="19">
        <v>33</v>
      </c>
      <c r="B1318" s="19">
        <v>27</v>
      </c>
      <c r="C1318" s="19" t="s">
        <v>112</v>
      </c>
      <c r="D1318" s="20">
        <v>0.3707318902015686</v>
      </c>
      <c r="E1318" s="20">
        <v>0.12099633365869522</v>
      </c>
    </row>
    <row r="1319" spans="1:5" x14ac:dyDescent="0.2">
      <c r="A1319" s="19">
        <v>33</v>
      </c>
      <c r="B1319" s="19">
        <v>28</v>
      </c>
      <c r="C1319" s="19" t="s">
        <v>112</v>
      </c>
      <c r="D1319" s="20">
        <v>0.37086433172225952</v>
      </c>
      <c r="E1319" s="20">
        <v>0.12098366022109985</v>
      </c>
    </row>
    <row r="1320" spans="1:5" x14ac:dyDescent="0.2">
      <c r="A1320" s="19">
        <v>33</v>
      </c>
      <c r="B1320" s="19">
        <v>29</v>
      </c>
      <c r="C1320" s="19" t="s">
        <v>112</v>
      </c>
      <c r="D1320" s="20">
        <v>0.37177225947380066</v>
      </c>
      <c r="E1320" s="20">
        <v>0.12174647301435471</v>
      </c>
    </row>
    <row r="1321" spans="1:5" x14ac:dyDescent="0.2">
      <c r="A1321" s="19">
        <v>33</v>
      </c>
      <c r="B1321" s="19">
        <v>30</v>
      </c>
      <c r="C1321" s="19" t="s">
        <v>112</v>
      </c>
      <c r="D1321" s="20">
        <v>0.3726925253868103</v>
      </c>
      <c r="E1321" s="20">
        <v>0.12252162396907806</v>
      </c>
    </row>
    <row r="1322" spans="1:5" x14ac:dyDescent="0.2">
      <c r="A1322" s="19">
        <v>33</v>
      </c>
      <c r="B1322" s="19">
        <v>31</v>
      </c>
      <c r="C1322" s="19" t="s">
        <v>112</v>
      </c>
      <c r="D1322" s="20">
        <v>0.37288609147071838</v>
      </c>
      <c r="E1322" s="20">
        <v>0.12257008254528046</v>
      </c>
    </row>
    <row r="1323" spans="1:5" x14ac:dyDescent="0.2">
      <c r="A1323" s="19">
        <v>33</v>
      </c>
      <c r="B1323" s="19">
        <v>32</v>
      </c>
      <c r="C1323" s="19" t="s">
        <v>112</v>
      </c>
      <c r="D1323" s="20">
        <v>0.37283077836036682</v>
      </c>
      <c r="E1323" s="20">
        <v>0.12236965447664261</v>
      </c>
    </row>
    <row r="1324" spans="1:5" x14ac:dyDescent="0.2">
      <c r="A1324" s="19">
        <v>33</v>
      </c>
      <c r="B1324" s="19">
        <v>33</v>
      </c>
      <c r="C1324" s="19" t="s">
        <v>112</v>
      </c>
      <c r="D1324" s="20">
        <v>0.37322905659675598</v>
      </c>
      <c r="E1324" s="20">
        <v>0.12262281775474548</v>
      </c>
    </row>
    <row r="1325" spans="1:5" x14ac:dyDescent="0.2">
      <c r="A1325" s="19">
        <v>33</v>
      </c>
      <c r="B1325" s="19">
        <v>34</v>
      </c>
      <c r="C1325" s="19" t="s">
        <v>112</v>
      </c>
      <c r="D1325" s="20">
        <v>0.37354302406311035</v>
      </c>
      <c r="E1325" s="20">
        <v>0.12279167771339417</v>
      </c>
    </row>
    <row r="1326" spans="1:5" x14ac:dyDescent="0.2">
      <c r="A1326" s="19">
        <v>33</v>
      </c>
      <c r="B1326" s="19">
        <v>35</v>
      </c>
      <c r="C1326" s="19" t="s">
        <v>112</v>
      </c>
      <c r="D1326" s="20">
        <v>0.37387165427207947</v>
      </c>
      <c r="E1326" s="20">
        <v>0.122975192964077</v>
      </c>
    </row>
    <row r="1327" spans="1:5" x14ac:dyDescent="0.2">
      <c r="A1327" s="19">
        <v>33</v>
      </c>
      <c r="B1327" s="19">
        <v>36</v>
      </c>
      <c r="C1327" s="19" t="s">
        <v>112</v>
      </c>
      <c r="D1327" s="20">
        <v>0.37399071455001831</v>
      </c>
      <c r="E1327" s="20">
        <v>0.12294913828372955</v>
      </c>
    </row>
    <row r="1328" spans="1:5" x14ac:dyDescent="0.2">
      <c r="A1328" s="19">
        <v>33</v>
      </c>
      <c r="B1328" s="19">
        <v>37</v>
      </c>
      <c r="C1328" s="19" t="s">
        <v>112</v>
      </c>
      <c r="D1328" s="20">
        <v>0.37473952770233154</v>
      </c>
      <c r="E1328" s="20">
        <v>0.1235528439283371</v>
      </c>
    </row>
    <row r="1329" spans="1:5" x14ac:dyDescent="0.2">
      <c r="A1329" s="19">
        <v>33</v>
      </c>
      <c r="B1329" s="19">
        <v>38</v>
      </c>
      <c r="C1329" s="19" t="s">
        <v>112</v>
      </c>
      <c r="D1329" s="20">
        <v>0.37431684136390686</v>
      </c>
      <c r="E1329" s="20">
        <v>0.12298504263162613</v>
      </c>
    </row>
    <row r="1330" spans="1:5" x14ac:dyDescent="0.2">
      <c r="A1330" s="19">
        <v>33</v>
      </c>
      <c r="B1330" s="19">
        <v>39</v>
      </c>
      <c r="C1330" s="19" t="s">
        <v>112</v>
      </c>
      <c r="D1330" s="20">
        <v>0.37437433004379272</v>
      </c>
      <c r="E1330" s="20">
        <v>0.12289741635322571</v>
      </c>
    </row>
    <row r="1331" spans="1:5" x14ac:dyDescent="0.2">
      <c r="A1331" s="19">
        <v>33</v>
      </c>
      <c r="B1331" s="19">
        <v>40</v>
      </c>
      <c r="C1331" s="19" t="s">
        <v>112</v>
      </c>
      <c r="D1331" s="20">
        <v>0.37519681453704834</v>
      </c>
      <c r="E1331" s="20">
        <v>0.12357478588819504</v>
      </c>
    </row>
    <row r="1332" spans="1:5" x14ac:dyDescent="0.2">
      <c r="A1332" s="19">
        <v>34</v>
      </c>
      <c r="B1332" s="19">
        <v>1</v>
      </c>
      <c r="C1332" s="19" t="s">
        <v>112</v>
      </c>
      <c r="D1332" s="20">
        <v>0.24482111632823944</v>
      </c>
      <c r="E1332" s="20">
        <v>2.1408754400908947E-3</v>
      </c>
    </row>
    <row r="1333" spans="1:5" x14ac:dyDescent="0.2">
      <c r="A1333" s="19">
        <v>34</v>
      </c>
      <c r="B1333" s="19">
        <v>2</v>
      </c>
      <c r="C1333" s="19" t="s">
        <v>112</v>
      </c>
      <c r="D1333" s="20">
        <v>0.24471059441566467</v>
      </c>
      <c r="E1333" s="20">
        <v>1.8455729587003589E-3</v>
      </c>
    </row>
    <row r="1334" spans="1:5" x14ac:dyDescent="0.2">
      <c r="A1334" s="19">
        <v>34</v>
      </c>
      <c r="B1334" s="19">
        <v>3</v>
      </c>
      <c r="C1334" s="19" t="s">
        <v>112</v>
      </c>
      <c r="D1334" s="20">
        <v>0.24376633763313293</v>
      </c>
      <c r="E1334" s="20">
        <v>7.1653560735285282E-4</v>
      </c>
    </row>
    <row r="1335" spans="1:5" x14ac:dyDescent="0.2">
      <c r="A1335" s="19">
        <v>34</v>
      </c>
      <c r="B1335" s="19">
        <v>4</v>
      </c>
      <c r="C1335" s="19" t="s">
        <v>112</v>
      </c>
      <c r="D1335" s="20">
        <v>0.24367165565490723</v>
      </c>
      <c r="E1335" s="20">
        <v>4.3707300210371614E-4</v>
      </c>
    </row>
    <row r="1336" spans="1:5" x14ac:dyDescent="0.2">
      <c r="A1336" s="19">
        <v>34</v>
      </c>
      <c r="B1336" s="19">
        <v>5</v>
      </c>
      <c r="C1336" s="19" t="s">
        <v>112</v>
      </c>
      <c r="D1336" s="20">
        <v>0.24411661922931671</v>
      </c>
      <c r="E1336" s="20">
        <v>6.9725594948977232E-4</v>
      </c>
    </row>
    <row r="1337" spans="1:5" x14ac:dyDescent="0.2">
      <c r="A1337" s="19">
        <v>34</v>
      </c>
      <c r="B1337" s="19">
        <v>6</v>
      </c>
      <c r="C1337" s="19" t="s">
        <v>112</v>
      </c>
      <c r="D1337" s="20">
        <v>0.24378359317779541</v>
      </c>
      <c r="E1337" s="20">
        <v>1.794492854969576E-4</v>
      </c>
    </row>
    <row r="1338" spans="1:5" x14ac:dyDescent="0.2">
      <c r="A1338" s="19">
        <v>34</v>
      </c>
      <c r="B1338" s="19">
        <v>7</v>
      </c>
      <c r="C1338" s="19" t="s">
        <v>112</v>
      </c>
      <c r="D1338" s="20">
        <v>0.243581622838974</v>
      </c>
      <c r="E1338" s="20">
        <v>-2.0730168034788221E-4</v>
      </c>
    </row>
    <row r="1339" spans="1:5" x14ac:dyDescent="0.2">
      <c r="A1339" s="19">
        <v>34</v>
      </c>
      <c r="B1339" s="19">
        <v>8</v>
      </c>
      <c r="C1339" s="19" t="s">
        <v>112</v>
      </c>
      <c r="D1339" s="20">
        <v>0.24365191161632538</v>
      </c>
      <c r="E1339" s="20">
        <v>-3.2179351546801627E-4</v>
      </c>
    </row>
    <row r="1340" spans="1:5" x14ac:dyDescent="0.2">
      <c r="A1340" s="19">
        <v>34</v>
      </c>
      <c r="B1340" s="19">
        <v>9</v>
      </c>
      <c r="C1340" s="19" t="s">
        <v>112</v>
      </c>
      <c r="D1340" s="20">
        <v>0.24336907267570496</v>
      </c>
      <c r="E1340" s="20">
        <v>-7.8941311221569777E-4</v>
      </c>
    </row>
    <row r="1341" spans="1:5" x14ac:dyDescent="0.2">
      <c r="A1341" s="19">
        <v>34</v>
      </c>
      <c r="B1341" s="19">
        <v>10</v>
      </c>
      <c r="C1341" s="19" t="s">
        <v>112</v>
      </c>
      <c r="D1341" s="20">
        <v>0.24306266009807587</v>
      </c>
      <c r="E1341" s="20">
        <v>-1.2806062586605549E-3</v>
      </c>
    </row>
    <row r="1342" spans="1:5" x14ac:dyDescent="0.2">
      <c r="A1342" s="19">
        <v>34</v>
      </c>
      <c r="B1342" s="19">
        <v>11</v>
      </c>
      <c r="C1342" s="19" t="s">
        <v>112</v>
      </c>
      <c r="D1342" s="20">
        <v>0.24322518706321716</v>
      </c>
      <c r="E1342" s="20">
        <v>-1.3028599787503481E-3</v>
      </c>
    </row>
    <row r="1343" spans="1:5" x14ac:dyDescent="0.2">
      <c r="A1343" s="19">
        <v>34</v>
      </c>
      <c r="B1343" s="19">
        <v>12</v>
      </c>
      <c r="C1343" s="19" t="s">
        <v>112</v>
      </c>
      <c r="D1343" s="20">
        <v>0.24417833983898163</v>
      </c>
      <c r="E1343" s="20">
        <v>-5.3448777180165052E-4</v>
      </c>
    </row>
    <row r="1344" spans="1:5" x14ac:dyDescent="0.2">
      <c r="A1344" s="19">
        <v>34</v>
      </c>
      <c r="B1344" s="19">
        <v>13</v>
      </c>
      <c r="C1344" s="19" t="s">
        <v>112</v>
      </c>
      <c r="D1344" s="20">
        <v>0.24461497366428375</v>
      </c>
      <c r="E1344" s="20">
        <v>-2.8263457352295518E-4</v>
      </c>
    </row>
    <row r="1345" spans="1:5" x14ac:dyDescent="0.2">
      <c r="A1345" s="19">
        <v>34</v>
      </c>
      <c r="B1345" s="19">
        <v>14</v>
      </c>
      <c r="C1345" s="19" t="s">
        <v>112</v>
      </c>
      <c r="D1345" s="20">
        <v>0.24551920592784882</v>
      </c>
      <c r="E1345" s="20">
        <v>4.3681706301867962E-4</v>
      </c>
    </row>
    <row r="1346" spans="1:5" x14ac:dyDescent="0.2">
      <c r="A1346" s="19">
        <v>34</v>
      </c>
      <c r="B1346" s="19">
        <v>15</v>
      </c>
      <c r="C1346" s="19" t="s">
        <v>112</v>
      </c>
      <c r="D1346" s="20">
        <v>0.24751913547515869</v>
      </c>
      <c r="E1346" s="20">
        <v>2.2519659250974655E-3</v>
      </c>
    </row>
    <row r="1347" spans="1:5" x14ac:dyDescent="0.2">
      <c r="A1347" s="19">
        <v>34</v>
      </c>
      <c r="B1347" s="19">
        <v>16</v>
      </c>
      <c r="C1347" s="19" t="s">
        <v>112</v>
      </c>
      <c r="D1347" s="20">
        <v>0.25172588229179382</v>
      </c>
      <c r="E1347" s="20">
        <v>6.2739322893321514E-3</v>
      </c>
    </row>
    <row r="1348" spans="1:5" x14ac:dyDescent="0.2">
      <c r="A1348" s="19">
        <v>34</v>
      </c>
      <c r="B1348" s="19">
        <v>17</v>
      </c>
      <c r="C1348" s="19" t="s">
        <v>112</v>
      </c>
      <c r="D1348" s="20">
        <v>0.25870633125305176</v>
      </c>
      <c r="E1348" s="20">
        <v>1.306960079818964E-2</v>
      </c>
    </row>
    <row r="1349" spans="1:5" x14ac:dyDescent="0.2">
      <c r="A1349" s="19">
        <v>34</v>
      </c>
      <c r="B1349" s="19">
        <v>18</v>
      </c>
      <c r="C1349" s="19" t="s">
        <v>112</v>
      </c>
      <c r="D1349" s="20">
        <v>0.26966372132301331</v>
      </c>
      <c r="E1349" s="20">
        <v>2.3842209950089455E-2</v>
      </c>
    </row>
    <row r="1350" spans="1:5" x14ac:dyDescent="0.2">
      <c r="A1350" s="19">
        <v>34</v>
      </c>
      <c r="B1350" s="19">
        <v>19</v>
      </c>
      <c r="C1350" s="19" t="s">
        <v>112</v>
      </c>
      <c r="D1350" s="20">
        <v>0.28459537029266357</v>
      </c>
      <c r="E1350" s="20">
        <v>3.8589078933000565E-2</v>
      </c>
    </row>
    <row r="1351" spans="1:5" x14ac:dyDescent="0.2">
      <c r="A1351" s="19">
        <v>34</v>
      </c>
      <c r="B1351" s="19">
        <v>20</v>
      </c>
      <c r="C1351" s="19" t="s">
        <v>112</v>
      </c>
      <c r="D1351" s="20">
        <v>0.30268135666847229</v>
      </c>
      <c r="E1351" s="20">
        <v>5.6490283459424973E-2</v>
      </c>
    </row>
    <row r="1352" spans="1:5" x14ac:dyDescent="0.2">
      <c r="A1352" s="19">
        <v>34</v>
      </c>
      <c r="B1352" s="19">
        <v>21</v>
      </c>
      <c r="C1352" s="19" t="s">
        <v>112</v>
      </c>
      <c r="D1352" s="20">
        <v>0.32129380106925964</v>
      </c>
      <c r="E1352" s="20">
        <v>7.4917949736118317E-2</v>
      </c>
    </row>
    <row r="1353" spans="1:5" x14ac:dyDescent="0.2">
      <c r="A1353" s="19">
        <v>34</v>
      </c>
      <c r="B1353" s="19">
        <v>22</v>
      </c>
      <c r="C1353" s="19" t="s">
        <v>112</v>
      </c>
      <c r="D1353" s="20">
        <v>0.33753061294555664</v>
      </c>
      <c r="E1353" s="20">
        <v>9.0969979763031006E-2</v>
      </c>
    </row>
    <row r="1354" spans="1:5" x14ac:dyDescent="0.2">
      <c r="A1354" s="19">
        <v>34</v>
      </c>
      <c r="B1354" s="19">
        <v>23</v>
      </c>
      <c r="C1354" s="19" t="s">
        <v>112</v>
      </c>
      <c r="D1354" s="20">
        <v>0.35009077191352844</v>
      </c>
      <c r="E1354" s="20">
        <v>0.1033453568816185</v>
      </c>
    </row>
    <row r="1355" spans="1:5" x14ac:dyDescent="0.2">
      <c r="A1355" s="19">
        <v>34</v>
      </c>
      <c r="B1355" s="19">
        <v>24</v>
      </c>
      <c r="C1355" s="19" t="s">
        <v>112</v>
      </c>
      <c r="D1355" s="20">
        <v>0.35851910710334778</v>
      </c>
      <c r="E1355" s="20">
        <v>0.11158891022205353</v>
      </c>
    </row>
    <row r="1356" spans="1:5" x14ac:dyDescent="0.2">
      <c r="A1356" s="19">
        <v>34</v>
      </c>
      <c r="B1356" s="19">
        <v>25</v>
      </c>
      <c r="C1356" s="19" t="s">
        <v>112</v>
      </c>
      <c r="D1356" s="20">
        <v>0.3634437620639801</v>
      </c>
      <c r="E1356" s="20">
        <v>0.11632878333330154</v>
      </c>
    </row>
    <row r="1357" spans="1:5" x14ac:dyDescent="0.2">
      <c r="A1357" s="19">
        <v>34</v>
      </c>
      <c r="B1357" s="19">
        <v>26</v>
      </c>
      <c r="C1357" s="19" t="s">
        <v>112</v>
      </c>
      <c r="D1357" s="20">
        <v>0.36633327603340149</v>
      </c>
      <c r="E1357" s="20">
        <v>0.11903352290391922</v>
      </c>
    </row>
    <row r="1358" spans="1:5" x14ac:dyDescent="0.2">
      <c r="A1358" s="19">
        <v>34</v>
      </c>
      <c r="B1358" s="19">
        <v>27</v>
      </c>
      <c r="C1358" s="19" t="s">
        <v>112</v>
      </c>
      <c r="D1358" s="20">
        <v>0.3681793212890625</v>
      </c>
      <c r="E1358" s="20">
        <v>0.12069478631019592</v>
      </c>
    </row>
    <row r="1359" spans="1:5" x14ac:dyDescent="0.2">
      <c r="A1359" s="19">
        <v>34</v>
      </c>
      <c r="B1359" s="19">
        <v>28</v>
      </c>
      <c r="C1359" s="19" t="s">
        <v>112</v>
      </c>
      <c r="D1359" s="20">
        <v>0.36864966154098511</v>
      </c>
      <c r="E1359" s="20">
        <v>0.12098034471273422</v>
      </c>
    </row>
    <row r="1360" spans="1:5" x14ac:dyDescent="0.2">
      <c r="A1360" s="19">
        <v>34</v>
      </c>
      <c r="B1360" s="19">
        <v>29</v>
      </c>
      <c r="C1360" s="19" t="s">
        <v>112</v>
      </c>
      <c r="D1360" s="20">
        <v>0.36854436993598938</v>
      </c>
      <c r="E1360" s="20">
        <v>0.12069027125835419</v>
      </c>
    </row>
    <row r="1361" spans="1:5" x14ac:dyDescent="0.2">
      <c r="A1361" s="19">
        <v>34</v>
      </c>
      <c r="B1361" s="19">
        <v>30</v>
      </c>
      <c r="C1361" s="19" t="s">
        <v>112</v>
      </c>
      <c r="D1361" s="20">
        <v>0.368480384349823</v>
      </c>
      <c r="E1361" s="20">
        <v>0.1204415038228035</v>
      </c>
    </row>
    <row r="1362" spans="1:5" x14ac:dyDescent="0.2">
      <c r="A1362" s="19">
        <v>34</v>
      </c>
      <c r="B1362" s="19">
        <v>31</v>
      </c>
      <c r="C1362" s="19" t="s">
        <v>112</v>
      </c>
      <c r="D1362" s="20">
        <v>0.36865878105163574</v>
      </c>
      <c r="E1362" s="20">
        <v>0.12043511867523193</v>
      </c>
    </row>
    <row r="1363" spans="1:5" x14ac:dyDescent="0.2">
      <c r="A1363" s="19">
        <v>34</v>
      </c>
      <c r="B1363" s="19">
        <v>32</v>
      </c>
      <c r="C1363" s="19" t="s">
        <v>112</v>
      </c>
      <c r="D1363" s="20">
        <v>0.36932942271232605</v>
      </c>
      <c r="E1363" s="20">
        <v>0.12092098593711853</v>
      </c>
    </row>
    <row r="1364" spans="1:5" x14ac:dyDescent="0.2">
      <c r="A1364" s="19">
        <v>34</v>
      </c>
      <c r="B1364" s="19">
        <v>33</v>
      </c>
      <c r="C1364" s="19" t="s">
        <v>112</v>
      </c>
      <c r="D1364" s="20">
        <v>0.37001907825469971</v>
      </c>
      <c r="E1364" s="20">
        <v>0.12142585963010788</v>
      </c>
    </row>
    <row r="1365" spans="1:5" x14ac:dyDescent="0.2">
      <c r="A1365" s="19">
        <v>34</v>
      </c>
      <c r="B1365" s="19">
        <v>34</v>
      </c>
      <c r="C1365" s="19" t="s">
        <v>112</v>
      </c>
      <c r="D1365" s="20">
        <v>0.37005868554115295</v>
      </c>
      <c r="E1365" s="20">
        <v>0.12128068506717682</v>
      </c>
    </row>
    <row r="1366" spans="1:5" x14ac:dyDescent="0.2">
      <c r="A1366" s="19">
        <v>34</v>
      </c>
      <c r="B1366" s="19">
        <v>35</v>
      </c>
      <c r="C1366" s="19" t="s">
        <v>112</v>
      </c>
      <c r="D1366" s="20">
        <v>0.37012505531311035</v>
      </c>
      <c r="E1366" s="20">
        <v>0.12116227298974991</v>
      </c>
    </row>
    <row r="1367" spans="1:5" x14ac:dyDescent="0.2">
      <c r="A1367" s="19">
        <v>34</v>
      </c>
      <c r="B1367" s="19">
        <v>36</v>
      </c>
      <c r="C1367" s="19" t="s">
        <v>112</v>
      </c>
      <c r="D1367" s="20">
        <v>0.3709074854850769</v>
      </c>
      <c r="E1367" s="20">
        <v>0.12175992131233215</v>
      </c>
    </row>
    <row r="1368" spans="1:5" x14ac:dyDescent="0.2">
      <c r="A1368" s="19">
        <v>34</v>
      </c>
      <c r="B1368" s="19">
        <v>37</v>
      </c>
      <c r="C1368" s="19" t="s">
        <v>112</v>
      </c>
      <c r="D1368" s="20">
        <v>0.37150457501411438</v>
      </c>
      <c r="E1368" s="20">
        <v>0.12217222899198532</v>
      </c>
    </row>
    <row r="1369" spans="1:5" x14ac:dyDescent="0.2">
      <c r="A1369" s="19">
        <v>34</v>
      </c>
      <c r="B1369" s="19">
        <v>38</v>
      </c>
      <c r="C1369" s="19" t="s">
        <v>112</v>
      </c>
      <c r="D1369" s="20">
        <v>0.37112891674041748</v>
      </c>
      <c r="E1369" s="20">
        <v>0.12161179631948471</v>
      </c>
    </row>
    <row r="1370" spans="1:5" x14ac:dyDescent="0.2">
      <c r="A1370" s="19">
        <v>34</v>
      </c>
      <c r="B1370" s="19">
        <v>39</v>
      </c>
      <c r="C1370" s="19" t="s">
        <v>112</v>
      </c>
      <c r="D1370" s="20">
        <v>0.37115490436553955</v>
      </c>
      <c r="E1370" s="20">
        <v>0.12145300209522247</v>
      </c>
    </row>
    <row r="1371" spans="1:5" x14ac:dyDescent="0.2">
      <c r="A1371" s="19">
        <v>34</v>
      </c>
      <c r="B1371" s="19">
        <v>40</v>
      </c>
      <c r="C1371" s="19" t="s">
        <v>112</v>
      </c>
      <c r="D1371" s="20">
        <v>0.37175452709197998</v>
      </c>
      <c r="E1371" s="20">
        <v>0.12186784297227859</v>
      </c>
    </row>
    <row r="1372" spans="1:5" x14ac:dyDescent="0.2">
      <c r="A1372" s="19">
        <v>35</v>
      </c>
      <c r="B1372" s="19">
        <v>1</v>
      </c>
      <c r="C1372" s="19" t="s">
        <v>112</v>
      </c>
      <c r="D1372" s="20">
        <v>0.23836894333362579</v>
      </c>
      <c r="E1372" s="20">
        <v>1.8232602160423994E-3</v>
      </c>
    </row>
    <row r="1373" spans="1:5" x14ac:dyDescent="0.2">
      <c r="A1373" s="19">
        <v>35</v>
      </c>
      <c r="B1373" s="19">
        <v>2</v>
      </c>
      <c r="C1373" s="19" t="s">
        <v>112</v>
      </c>
      <c r="D1373" s="20">
        <v>0.23822204768657684</v>
      </c>
      <c r="E1373" s="20">
        <v>1.5588047681376338E-3</v>
      </c>
    </row>
    <row r="1374" spans="1:5" x14ac:dyDescent="0.2">
      <c r="A1374" s="19">
        <v>35</v>
      </c>
      <c r="B1374" s="19">
        <v>3</v>
      </c>
      <c r="C1374" s="19" t="s">
        <v>112</v>
      </c>
      <c r="D1374" s="20">
        <v>0.23813115060329437</v>
      </c>
      <c r="E1374" s="20">
        <v>1.3503478839993477E-3</v>
      </c>
    </row>
    <row r="1375" spans="1:5" x14ac:dyDescent="0.2">
      <c r="A1375" s="19">
        <v>35</v>
      </c>
      <c r="B1375" s="19">
        <v>4</v>
      </c>
      <c r="C1375" s="19" t="s">
        <v>112</v>
      </c>
      <c r="D1375" s="20">
        <v>0.23803094029426575</v>
      </c>
      <c r="E1375" s="20">
        <v>1.1325777741149068E-3</v>
      </c>
    </row>
    <row r="1376" spans="1:5" x14ac:dyDescent="0.2">
      <c r="A1376" s="19">
        <v>35</v>
      </c>
      <c r="B1376" s="19">
        <v>5</v>
      </c>
      <c r="C1376" s="19" t="s">
        <v>112</v>
      </c>
      <c r="D1376" s="20">
        <v>0.23783110082149506</v>
      </c>
      <c r="E1376" s="20">
        <v>8.1517855869606137E-4</v>
      </c>
    </row>
    <row r="1377" spans="1:5" x14ac:dyDescent="0.2">
      <c r="A1377" s="19">
        <v>35</v>
      </c>
      <c r="B1377" s="19">
        <v>6</v>
      </c>
      <c r="C1377" s="19" t="s">
        <v>112</v>
      </c>
      <c r="D1377" s="20">
        <v>0.23742423951625824</v>
      </c>
      <c r="E1377" s="20">
        <v>2.9075745260342956E-4</v>
      </c>
    </row>
    <row r="1378" spans="1:5" x14ac:dyDescent="0.2">
      <c r="A1378" s="19">
        <v>35</v>
      </c>
      <c r="B1378" s="19">
        <v>7</v>
      </c>
      <c r="C1378" s="19" t="s">
        <v>112</v>
      </c>
      <c r="D1378" s="20">
        <v>0.2370602935552597</v>
      </c>
      <c r="E1378" s="20">
        <v>-1.9074830925092101E-4</v>
      </c>
    </row>
    <row r="1379" spans="1:5" x14ac:dyDescent="0.2">
      <c r="A1379" s="19">
        <v>35</v>
      </c>
      <c r="B1379" s="19">
        <v>8</v>
      </c>
      <c r="C1379" s="19" t="s">
        <v>112</v>
      </c>
      <c r="D1379" s="20">
        <v>0.23689687252044678</v>
      </c>
      <c r="E1379" s="20">
        <v>-4.7172911581583321E-4</v>
      </c>
    </row>
    <row r="1380" spans="1:5" x14ac:dyDescent="0.2">
      <c r="A1380" s="19">
        <v>35</v>
      </c>
      <c r="B1380" s="19">
        <v>9</v>
      </c>
      <c r="C1380" s="19" t="s">
        <v>112</v>
      </c>
      <c r="D1380" s="20">
        <v>0.2368924468755722</v>
      </c>
      <c r="E1380" s="20">
        <v>-5.9371459065005183E-4</v>
      </c>
    </row>
    <row r="1381" spans="1:5" x14ac:dyDescent="0.2">
      <c r="A1381" s="19">
        <v>35</v>
      </c>
      <c r="B1381" s="19">
        <v>10</v>
      </c>
      <c r="C1381" s="19" t="s">
        <v>112</v>
      </c>
      <c r="D1381" s="20">
        <v>0.23675341904163361</v>
      </c>
      <c r="E1381" s="20">
        <v>-8.5030216723680496E-4</v>
      </c>
    </row>
    <row r="1382" spans="1:5" x14ac:dyDescent="0.2">
      <c r="A1382" s="19">
        <v>35</v>
      </c>
      <c r="B1382" s="19">
        <v>11</v>
      </c>
      <c r="C1382" s="19" t="s">
        <v>112</v>
      </c>
      <c r="D1382" s="20">
        <v>0.23665119707584381</v>
      </c>
      <c r="E1382" s="20">
        <v>-1.0700839338824153E-3</v>
      </c>
    </row>
    <row r="1383" spans="1:5" x14ac:dyDescent="0.2">
      <c r="A1383" s="19">
        <v>35</v>
      </c>
      <c r="B1383" s="19">
        <v>12</v>
      </c>
      <c r="C1383" s="19" t="s">
        <v>112</v>
      </c>
      <c r="D1383" s="20">
        <v>0.2365671694278717</v>
      </c>
      <c r="E1383" s="20">
        <v>-1.2716713827103376E-3</v>
      </c>
    </row>
    <row r="1384" spans="1:5" x14ac:dyDescent="0.2">
      <c r="A1384" s="19">
        <v>35</v>
      </c>
      <c r="B1384" s="19">
        <v>13</v>
      </c>
      <c r="C1384" s="19" t="s">
        <v>112</v>
      </c>
      <c r="D1384" s="20">
        <v>0.23699274659156799</v>
      </c>
      <c r="E1384" s="20">
        <v>-9.6365401986986399E-4</v>
      </c>
    </row>
    <row r="1385" spans="1:5" x14ac:dyDescent="0.2">
      <c r="A1385" s="19">
        <v>35</v>
      </c>
      <c r="B1385" s="19">
        <v>14</v>
      </c>
      <c r="C1385" s="19" t="s">
        <v>112</v>
      </c>
      <c r="D1385" s="20">
        <v>0.23736082017421722</v>
      </c>
      <c r="E1385" s="20">
        <v>-7.1314023807644844E-4</v>
      </c>
    </row>
    <row r="1386" spans="1:5" x14ac:dyDescent="0.2">
      <c r="A1386" s="19">
        <v>35</v>
      </c>
      <c r="B1386" s="19">
        <v>15</v>
      </c>
      <c r="C1386" s="19" t="s">
        <v>112</v>
      </c>
      <c r="D1386" s="20">
        <v>0.23720099031925201</v>
      </c>
      <c r="E1386" s="20">
        <v>-9.9052989389747381E-4</v>
      </c>
    </row>
    <row r="1387" spans="1:5" x14ac:dyDescent="0.2">
      <c r="A1387" s="19">
        <v>35</v>
      </c>
      <c r="B1387" s="19">
        <v>16</v>
      </c>
      <c r="C1387" s="19" t="s">
        <v>112</v>
      </c>
      <c r="D1387" s="20">
        <v>0.23745639622211456</v>
      </c>
      <c r="E1387" s="20">
        <v>-8.5268373368307948E-4</v>
      </c>
    </row>
    <row r="1388" spans="1:5" x14ac:dyDescent="0.2">
      <c r="A1388" s="19">
        <v>35</v>
      </c>
      <c r="B1388" s="19">
        <v>17</v>
      </c>
      <c r="C1388" s="19" t="s">
        <v>112</v>
      </c>
      <c r="D1388" s="20">
        <v>0.23821556568145752</v>
      </c>
      <c r="E1388" s="20">
        <v>-2.1107407519593835E-4</v>
      </c>
    </row>
    <row r="1389" spans="1:5" x14ac:dyDescent="0.2">
      <c r="A1389" s="19">
        <v>35</v>
      </c>
      <c r="B1389" s="19">
        <v>18</v>
      </c>
      <c r="C1389" s="19" t="s">
        <v>112</v>
      </c>
      <c r="D1389" s="20">
        <v>0.23957780003547668</v>
      </c>
      <c r="E1389" s="20">
        <v>1.0336005361750722E-3</v>
      </c>
    </row>
    <row r="1390" spans="1:5" x14ac:dyDescent="0.2">
      <c r="A1390" s="19">
        <v>35</v>
      </c>
      <c r="B1390" s="19">
        <v>19</v>
      </c>
      <c r="C1390" s="19" t="s">
        <v>112</v>
      </c>
      <c r="D1390" s="20">
        <v>0.24221862852573395</v>
      </c>
      <c r="E1390" s="20">
        <v>3.55686922557652E-3</v>
      </c>
    </row>
    <row r="1391" spans="1:5" x14ac:dyDescent="0.2">
      <c r="A1391" s="19">
        <v>35</v>
      </c>
      <c r="B1391" s="19">
        <v>20</v>
      </c>
      <c r="C1391" s="19" t="s">
        <v>112</v>
      </c>
      <c r="D1391" s="20">
        <v>0.24721276760101318</v>
      </c>
      <c r="E1391" s="20">
        <v>8.4334481507539749E-3</v>
      </c>
    </row>
    <row r="1392" spans="1:5" x14ac:dyDescent="0.2">
      <c r="A1392" s="19">
        <v>35</v>
      </c>
      <c r="B1392" s="19">
        <v>21</v>
      </c>
      <c r="C1392" s="19" t="s">
        <v>112</v>
      </c>
      <c r="D1392" s="20">
        <v>0.25593772530555725</v>
      </c>
      <c r="E1392" s="20">
        <v>1.704084686934948E-2</v>
      </c>
    </row>
    <row r="1393" spans="1:5" x14ac:dyDescent="0.2">
      <c r="A1393" s="19">
        <v>35</v>
      </c>
      <c r="B1393" s="19">
        <v>22</v>
      </c>
      <c r="C1393" s="19" t="s">
        <v>112</v>
      </c>
      <c r="D1393" s="20">
        <v>0.26865857839584351</v>
      </c>
      <c r="E1393" s="20">
        <v>2.9644139111042023E-2</v>
      </c>
    </row>
    <row r="1394" spans="1:5" x14ac:dyDescent="0.2">
      <c r="A1394" s="19">
        <v>35</v>
      </c>
      <c r="B1394" s="19">
        <v>23</v>
      </c>
      <c r="C1394" s="19" t="s">
        <v>112</v>
      </c>
      <c r="D1394" s="20">
        <v>0.28499692678451538</v>
      </c>
      <c r="E1394" s="20">
        <v>4.5864928513765335E-2</v>
      </c>
    </row>
    <row r="1395" spans="1:5" x14ac:dyDescent="0.2">
      <c r="A1395" s="19">
        <v>35</v>
      </c>
      <c r="B1395" s="19">
        <v>24</v>
      </c>
      <c r="C1395" s="19" t="s">
        <v>112</v>
      </c>
      <c r="D1395" s="20">
        <v>0.30363544821739197</v>
      </c>
      <c r="E1395" s="20">
        <v>6.4385890960693359E-2</v>
      </c>
    </row>
    <row r="1396" spans="1:5" x14ac:dyDescent="0.2">
      <c r="A1396" s="19">
        <v>35</v>
      </c>
      <c r="B1396" s="19">
        <v>25</v>
      </c>
      <c r="C1396" s="19" t="s">
        <v>112</v>
      </c>
      <c r="D1396" s="20">
        <v>0.32113397121429443</v>
      </c>
      <c r="E1396" s="20">
        <v>8.1766851246356964E-2</v>
      </c>
    </row>
    <row r="1397" spans="1:5" x14ac:dyDescent="0.2">
      <c r="A1397" s="19">
        <v>35</v>
      </c>
      <c r="B1397" s="19">
        <v>26</v>
      </c>
      <c r="C1397" s="19" t="s">
        <v>112</v>
      </c>
      <c r="D1397" s="20">
        <v>0.33505421876907349</v>
      </c>
      <c r="E1397" s="20">
        <v>9.5569543540477753E-2</v>
      </c>
    </row>
    <row r="1398" spans="1:5" x14ac:dyDescent="0.2">
      <c r="A1398" s="19">
        <v>35</v>
      </c>
      <c r="B1398" s="19">
        <v>27</v>
      </c>
      <c r="C1398" s="19" t="s">
        <v>112</v>
      </c>
      <c r="D1398" s="20">
        <v>0.34543874859809875</v>
      </c>
      <c r="E1398" s="20">
        <v>0.10583651065826416</v>
      </c>
    </row>
    <row r="1399" spans="1:5" x14ac:dyDescent="0.2">
      <c r="A1399" s="19">
        <v>35</v>
      </c>
      <c r="B1399" s="19">
        <v>28</v>
      </c>
      <c r="C1399" s="19" t="s">
        <v>112</v>
      </c>
      <c r="D1399" s="20">
        <v>0.35176590085029602</v>
      </c>
      <c r="E1399" s="20">
        <v>0.11204610019922256</v>
      </c>
    </row>
    <row r="1400" spans="1:5" x14ac:dyDescent="0.2">
      <c r="A1400" s="19">
        <v>35</v>
      </c>
      <c r="B1400" s="19">
        <v>29</v>
      </c>
      <c r="C1400" s="19" t="s">
        <v>112</v>
      </c>
      <c r="D1400" s="20">
        <v>0.35449835658073425</v>
      </c>
      <c r="E1400" s="20">
        <v>0.11466100066900253</v>
      </c>
    </row>
    <row r="1401" spans="1:5" x14ac:dyDescent="0.2">
      <c r="A1401" s="19">
        <v>35</v>
      </c>
      <c r="B1401" s="19">
        <v>30</v>
      </c>
      <c r="C1401" s="19" t="s">
        <v>112</v>
      </c>
      <c r="D1401" s="20">
        <v>0.35625779628753662</v>
      </c>
      <c r="E1401" s="20">
        <v>0.11630287766456604</v>
      </c>
    </row>
    <row r="1402" spans="1:5" x14ac:dyDescent="0.2">
      <c r="A1402" s="19">
        <v>35</v>
      </c>
      <c r="B1402" s="19">
        <v>31</v>
      </c>
      <c r="C1402" s="19" t="s">
        <v>112</v>
      </c>
      <c r="D1402" s="20">
        <v>0.35715413093566895</v>
      </c>
      <c r="E1402" s="20">
        <v>0.1170816570520401</v>
      </c>
    </row>
    <row r="1403" spans="1:5" x14ac:dyDescent="0.2">
      <c r="A1403" s="19">
        <v>35</v>
      </c>
      <c r="B1403" s="19">
        <v>32</v>
      </c>
      <c r="C1403" s="19" t="s">
        <v>112</v>
      </c>
      <c r="D1403" s="20">
        <v>0.35794469714164734</v>
      </c>
      <c r="E1403" s="20">
        <v>0.11775466054677963</v>
      </c>
    </row>
    <row r="1404" spans="1:5" x14ac:dyDescent="0.2">
      <c r="A1404" s="19">
        <v>35</v>
      </c>
      <c r="B1404" s="19">
        <v>33</v>
      </c>
      <c r="C1404" s="19" t="s">
        <v>112</v>
      </c>
      <c r="D1404" s="20">
        <v>0.35804599523544312</v>
      </c>
      <c r="E1404" s="20">
        <v>0.11773839592933655</v>
      </c>
    </row>
    <row r="1405" spans="1:5" x14ac:dyDescent="0.2">
      <c r="A1405" s="19">
        <v>35</v>
      </c>
      <c r="B1405" s="19">
        <v>34</v>
      </c>
      <c r="C1405" s="19" t="s">
        <v>112</v>
      </c>
      <c r="D1405" s="20">
        <v>0.35859605669975281</v>
      </c>
      <c r="E1405" s="20">
        <v>0.11817090213298798</v>
      </c>
    </row>
    <row r="1406" spans="1:5" x14ac:dyDescent="0.2">
      <c r="A1406" s="19">
        <v>35</v>
      </c>
      <c r="B1406" s="19">
        <v>35</v>
      </c>
      <c r="C1406" s="19" t="s">
        <v>112</v>
      </c>
      <c r="D1406" s="20">
        <v>0.35871770977973938</v>
      </c>
      <c r="E1406" s="20">
        <v>0.11817499250173569</v>
      </c>
    </row>
    <row r="1407" spans="1:5" x14ac:dyDescent="0.2">
      <c r="A1407" s="19">
        <v>35</v>
      </c>
      <c r="B1407" s="19">
        <v>36</v>
      </c>
      <c r="C1407" s="19" t="s">
        <v>112</v>
      </c>
      <c r="D1407" s="20">
        <v>0.35886684060096741</v>
      </c>
      <c r="E1407" s="20">
        <v>0.11820656806230545</v>
      </c>
    </row>
    <row r="1408" spans="1:5" x14ac:dyDescent="0.2">
      <c r="A1408" s="19">
        <v>35</v>
      </c>
      <c r="B1408" s="19">
        <v>37</v>
      </c>
      <c r="C1408" s="19" t="s">
        <v>112</v>
      </c>
      <c r="D1408" s="20">
        <v>0.3596053421497345</v>
      </c>
      <c r="E1408" s="20">
        <v>0.11882750689983368</v>
      </c>
    </row>
    <row r="1409" spans="1:5" x14ac:dyDescent="0.2">
      <c r="A1409" s="19">
        <v>35</v>
      </c>
      <c r="B1409" s="19">
        <v>38</v>
      </c>
      <c r="C1409" s="19" t="s">
        <v>112</v>
      </c>
      <c r="D1409" s="20">
        <v>0.35964390635490417</v>
      </c>
      <c r="E1409" s="20">
        <v>0.1187485083937645</v>
      </c>
    </row>
    <row r="1410" spans="1:5" x14ac:dyDescent="0.2">
      <c r="A1410" s="19">
        <v>35</v>
      </c>
      <c r="B1410" s="19">
        <v>39</v>
      </c>
      <c r="C1410" s="19" t="s">
        <v>112</v>
      </c>
      <c r="D1410" s="20">
        <v>0.36019107699394226</v>
      </c>
      <c r="E1410" s="20">
        <v>0.11917812377214432</v>
      </c>
    </row>
    <row r="1411" spans="1:5" x14ac:dyDescent="0.2">
      <c r="A1411" s="19">
        <v>35</v>
      </c>
      <c r="B1411" s="19">
        <v>40</v>
      </c>
      <c r="C1411" s="19" t="s">
        <v>112</v>
      </c>
      <c r="D1411" s="20">
        <v>0.36068189144134521</v>
      </c>
      <c r="E1411" s="20">
        <v>0.11955137550830841</v>
      </c>
    </row>
    <row r="1412" spans="1:5" x14ac:dyDescent="0.2">
      <c r="A1412" s="19">
        <v>36</v>
      </c>
      <c r="B1412" s="19">
        <v>1</v>
      </c>
      <c r="C1412" s="19" t="s">
        <v>112</v>
      </c>
      <c r="D1412" s="20">
        <v>0.2538473904132843</v>
      </c>
      <c r="E1412" s="20">
        <v>1.9845559727400541E-3</v>
      </c>
    </row>
    <row r="1413" spans="1:5" x14ac:dyDescent="0.2">
      <c r="A1413" s="19">
        <v>36</v>
      </c>
      <c r="B1413" s="19">
        <v>2</v>
      </c>
      <c r="C1413" s="19" t="s">
        <v>112</v>
      </c>
      <c r="D1413" s="20">
        <v>0.25358486175537109</v>
      </c>
      <c r="E1413" s="20">
        <v>1.5692412853240967E-3</v>
      </c>
    </row>
    <row r="1414" spans="1:5" x14ac:dyDescent="0.2">
      <c r="A1414" s="19">
        <v>36</v>
      </c>
      <c r="B1414" s="19">
        <v>3</v>
      </c>
      <c r="C1414" s="19" t="s">
        <v>112</v>
      </c>
      <c r="D1414" s="20">
        <v>0.25336161255836487</v>
      </c>
      <c r="E1414" s="20">
        <v>1.1932060588151217E-3</v>
      </c>
    </row>
    <row r="1415" spans="1:5" x14ac:dyDescent="0.2">
      <c r="A1415" s="19">
        <v>36</v>
      </c>
      <c r="B1415" s="19">
        <v>4</v>
      </c>
      <c r="C1415" s="19" t="s">
        <v>112</v>
      </c>
      <c r="D1415" s="20">
        <v>0.2529447078704834</v>
      </c>
      <c r="E1415" s="20">
        <v>6.2351539963856339E-4</v>
      </c>
    </row>
    <row r="1416" spans="1:5" x14ac:dyDescent="0.2">
      <c r="A1416" s="19">
        <v>36</v>
      </c>
      <c r="B1416" s="19">
        <v>5</v>
      </c>
      <c r="C1416" s="19" t="s">
        <v>112</v>
      </c>
      <c r="D1416" s="20">
        <v>0.25266250967979431</v>
      </c>
      <c r="E1416" s="20">
        <v>1.8853123765438795E-4</v>
      </c>
    </row>
    <row r="1417" spans="1:5" x14ac:dyDescent="0.2">
      <c r="A1417" s="19">
        <v>36</v>
      </c>
      <c r="B1417" s="19">
        <v>6</v>
      </c>
      <c r="C1417" s="19" t="s">
        <v>112</v>
      </c>
      <c r="D1417" s="20">
        <v>0.25314176082611084</v>
      </c>
      <c r="E1417" s="20">
        <v>5.1499641267582774E-4</v>
      </c>
    </row>
    <row r="1418" spans="1:5" x14ac:dyDescent="0.2">
      <c r="A1418" s="19">
        <v>36</v>
      </c>
      <c r="B1418" s="19">
        <v>7</v>
      </c>
      <c r="C1418" s="19" t="s">
        <v>112</v>
      </c>
      <c r="D1418" s="20">
        <v>0.25303244590759277</v>
      </c>
      <c r="E1418" s="20">
        <v>2.5289549375884235E-4</v>
      </c>
    </row>
    <row r="1419" spans="1:5" x14ac:dyDescent="0.2">
      <c r="A1419" s="19">
        <v>36</v>
      </c>
      <c r="B1419" s="19">
        <v>8</v>
      </c>
      <c r="C1419" s="19" t="s">
        <v>112</v>
      </c>
      <c r="D1419" s="20">
        <v>0.25261878967285156</v>
      </c>
      <c r="E1419" s="20">
        <v>-3.1354674138128757E-4</v>
      </c>
    </row>
    <row r="1420" spans="1:5" x14ac:dyDescent="0.2">
      <c r="A1420" s="19">
        <v>36</v>
      </c>
      <c r="B1420" s="19">
        <v>9</v>
      </c>
      <c r="C1420" s="19" t="s">
        <v>112</v>
      </c>
      <c r="D1420" s="20">
        <v>0.25250506401062012</v>
      </c>
      <c r="E1420" s="20">
        <v>-5.8005837490782142E-4</v>
      </c>
    </row>
    <row r="1421" spans="1:5" x14ac:dyDescent="0.2">
      <c r="A1421" s="19">
        <v>36</v>
      </c>
      <c r="B1421" s="19">
        <v>10</v>
      </c>
      <c r="C1421" s="19" t="s">
        <v>112</v>
      </c>
      <c r="D1421" s="20">
        <v>0.2528548538684845</v>
      </c>
      <c r="E1421" s="20">
        <v>-3.8305451744236052E-4</v>
      </c>
    </row>
    <row r="1422" spans="1:5" x14ac:dyDescent="0.2">
      <c r="A1422" s="19">
        <v>36</v>
      </c>
      <c r="B1422" s="19">
        <v>11</v>
      </c>
      <c r="C1422" s="19" t="s">
        <v>112</v>
      </c>
      <c r="D1422" s="20">
        <v>0.25276526808738708</v>
      </c>
      <c r="E1422" s="20">
        <v>-6.2542629893869162E-4</v>
      </c>
    </row>
    <row r="1423" spans="1:5" x14ac:dyDescent="0.2">
      <c r="A1423" s="19">
        <v>36</v>
      </c>
      <c r="B1423" s="19">
        <v>12</v>
      </c>
      <c r="C1423" s="19" t="s">
        <v>112</v>
      </c>
      <c r="D1423" s="20">
        <v>0.25295597314834595</v>
      </c>
      <c r="E1423" s="20">
        <v>-5.8750720927491784E-4</v>
      </c>
    </row>
    <row r="1424" spans="1:5" x14ac:dyDescent="0.2">
      <c r="A1424" s="19">
        <v>36</v>
      </c>
      <c r="B1424" s="19">
        <v>13</v>
      </c>
      <c r="C1424" s="19" t="s">
        <v>112</v>
      </c>
      <c r="D1424" s="20">
        <v>0.25270611047744751</v>
      </c>
      <c r="E1424" s="20">
        <v>-9.9015585146844387E-4</v>
      </c>
    </row>
    <row r="1425" spans="1:5" x14ac:dyDescent="0.2">
      <c r="A1425" s="19">
        <v>36</v>
      </c>
      <c r="B1425" s="19">
        <v>14</v>
      </c>
      <c r="C1425" s="19" t="s">
        <v>112</v>
      </c>
      <c r="D1425" s="20">
        <v>0.25247484445571899</v>
      </c>
      <c r="E1425" s="20">
        <v>-1.3742079026997089E-3</v>
      </c>
    </row>
    <row r="1426" spans="1:5" x14ac:dyDescent="0.2">
      <c r="A1426" s="19">
        <v>36</v>
      </c>
      <c r="B1426" s="19">
        <v>15</v>
      </c>
      <c r="C1426" s="19" t="s">
        <v>112</v>
      </c>
      <c r="D1426" s="20">
        <v>0.2527523934841156</v>
      </c>
      <c r="E1426" s="20">
        <v>-1.2494447873905301E-3</v>
      </c>
    </row>
    <row r="1427" spans="1:5" x14ac:dyDescent="0.2">
      <c r="A1427" s="19">
        <v>36</v>
      </c>
      <c r="B1427" s="19">
        <v>16</v>
      </c>
      <c r="C1427" s="19" t="s">
        <v>112</v>
      </c>
      <c r="D1427" s="20">
        <v>0.25341007113456726</v>
      </c>
      <c r="E1427" s="20">
        <v>-7.445531664416194E-4</v>
      </c>
    </row>
    <row r="1428" spans="1:5" x14ac:dyDescent="0.2">
      <c r="A1428" s="19">
        <v>36</v>
      </c>
      <c r="B1428" s="19">
        <v>17</v>
      </c>
      <c r="C1428" s="19" t="s">
        <v>112</v>
      </c>
      <c r="D1428" s="20">
        <v>0.25443378090858459</v>
      </c>
      <c r="E1428" s="20">
        <v>1.263706071767956E-4</v>
      </c>
    </row>
    <row r="1429" spans="1:5" x14ac:dyDescent="0.2">
      <c r="A1429" s="19">
        <v>36</v>
      </c>
      <c r="B1429" s="19">
        <v>18</v>
      </c>
      <c r="C1429" s="19" t="s">
        <v>112</v>
      </c>
      <c r="D1429" s="20">
        <v>0.25525075197219849</v>
      </c>
      <c r="E1429" s="20">
        <v>7.9055567039176822E-4</v>
      </c>
    </row>
    <row r="1430" spans="1:5" x14ac:dyDescent="0.2">
      <c r="A1430" s="19">
        <v>36</v>
      </c>
      <c r="B1430" s="19">
        <v>19</v>
      </c>
      <c r="C1430" s="19" t="s">
        <v>112</v>
      </c>
      <c r="D1430" s="20">
        <v>0.25777086615562439</v>
      </c>
      <c r="E1430" s="20">
        <v>3.157883882522583E-3</v>
      </c>
    </row>
    <row r="1431" spans="1:5" x14ac:dyDescent="0.2">
      <c r="A1431" s="19">
        <v>36</v>
      </c>
      <c r="B1431" s="19">
        <v>20</v>
      </c>
      <c r="C1431" s="19" t="s">
        <v>112</v>
      </c>
      <c r="D1431" s="20">
        <v>0.26338136196136475</v>
      </c>
      <c r="E1431" s="20">
        <v>8.6155934259295464E-3</v>
      </c>
    </row>
    <row r="1432" spans="1:5" x14ac:dyDescent="0.2">
      <c r="A1432" s="19">
        <v>36</v>
      </c>
      <c r="B1432" s="19">
        <v>21</v>
      </c>
      <c r="C1432" s="19" t="s">
        <v>112</v>
      </c>
      <c r="D1432" s="20">
        <v>0.27207621932029724</v>
      </c>
      <c r="E1432" s="20">
        <v>1.7157664522528648E-2</v>
      </c>
    </row>
    <row r="1433" spans="1:5" x14ac:dyDescent="0.2">
      <c r="A1433" s="19">
        <v>36</v>
      </c>
      <c r="B1433" s="19">
        <v>22</v>
      </c>
      <c r="C1433" s="19" t="s">
        <v>112</v>
      </c>
      <c r="D1433" s="20">
        <v>0.28457891941070557</v>
      </c>
      <c r="E1433" s="20">
        <v>2.9507579281926155E-2</v>
      </c>
    </row>
    <row r="1434" spans="1:5" x14ac:dyDescent="0.2">
      <c r="A1434" s="19">
        <v>36</v>
      </c>
      <c r="B1434" s="19">
        <v>23</v>
      </c>
      <c r="C1434" s="19" t="s">
        <v>112</v>
      </c>
      <c r="D1434" s="20">
        <v>0.30138018727302551</v>
      </c>
      <c r="E1434" s="20">
        <v>4.6156059950590134E-2</v>
      </c>
    </row>
    <row r="1435" spans="1:5" x14ac:dyDescent="0.2">
      <c r="A1435" s="19">
        <v>36</v>
      </c>
      <c r="B1435" s="19">
        <v>24</v>
      </c>
      <c r="C1435" s="19" t="s">
        <v>112</v>
      </c>
      <c r="D1435" s="20">
        <v>0.32069528102874756</v>
      </c>
      <c r="E1435" s="20">
        <v>6.5318368375301361E-2</v>
      </c>
    </row>
    <row r="1436" spans="1:5" x14ac:dyDescent="0.2">
      <c r="A1436" s="19">
        <v>36</v>
      </c>
      <c r="B1436" s="19">
        <v>25</v>
      </c>
      <c r="C1436" s="19" t="s">
        <v>112</v>
      </c>
      <c r="D1436" s="20">
        <v>0.33838966488838196</v>
      </c>
      <c r="E1436" s="20">
        <v>8.2859963178634644E-2</v>
      </c>
    </row>
    <row r="1437" spans="1:5" x14ac:dyDescent="0.2">
      <c r="A1437" s="19">
        <v>36</v>
      </c>
      <c r="B1437" s="19">
        <v>26</v>
      </c>
      <c r="C1437" s="19" t="s">
        <v>112</v>
      </c>
      <c r="D1437" s="20">
        <v>0.35323968529701233</v>
      </c>
      <c r="E1437" s="20">
        <v>9.7557201981544495E-2</v>
      </c>
    </row>
    <row r="1438" spans="1:5" x14ac:dyDescent="0.2">
      <c r="A1438" s="19">
        <v>36</v>
      </c>
      <c r="B1438" s="19">
        <v>27</v>
      </c>
      <c r="C1438" s="19" t="s">
        <v>112</v>
      </c>
      <c r="D1438" s="20">
        <v>0.36354789137840271</v>
      </c>
      <c r="E1438" s="20">
        <v>0.10771261900663376</v>
      </c>
    </row>
    <row r="1439" spans="1:5" x14ac:dyDescent="0.2">
      <c r="A1439" s="19">
        <v>36</v>
      </c>
      <c r="B1439" s="19">
        <v>28</v>
      </c>
      <c r="C1439" s="19" t="s">
        <v>112</v>
      </c>
      <c r="D1439" s="20">
        <v>0.37028616666793823</v>
      </c>
      <c r="E1439" s="20">
        <v>0.11429811269044876</v>
      </c>
    </row>
    <row r="1440" spans="1:5" x14ac:dyDescent="0.2">
      <c r="A1440" s="19">
        <v>36</v>
      </c>
      <c r="B1440" s="19">
        <v>29</v>
      </c>
      <c r="C1440" s="19" t="s">
        <v>112</v>
      </c>
      <c r="D1440" s="20">
        <v>0.37431570887565613</v>
      </c>
      <c r="E1440" s="20">
        <v>0.11817486584186554</v>
      </c>
    </row>
    <row r="1441" spans="1:5" x14ac:dyDescent="0.2">
      <c r="A1441" s="19">
        <v>36</v>
      </c>
      <c r="B1441" s="19">
        <v>30</v>
      </c>
      <c r="C1441" s="19" t="s">
        <v>112</v>
      </c>
      <c r="D1441" s="20">
        <v>0.3761448860168457</v>
      </c>
      <c r="E1441" s="20">
        <v>0.11985126137733459</v>
      </c>
    </row>
    <row r="1442" spans="1:5" x14ac:dyDescent="0.2">
      <c r="A1442" s="19">
        <v>36</v>
      </c>
      <c r="B1442" s="19">
        <v>31</v>
      </c>
      <c r="C1442" s="19" t="s">
        <v>112</v>
      </c>
      <c r="D1442" s="20">
        <v>0.37633112072944641</v>
      </c>
      <c r="E1442" s="20">
        <v>0.11988470703363419</v>
      </c>
    </row>
    <row r="1443" spans="1:5" x14ac:dyDescent="0.2">
      <c r="A1443" s="19">
        <v>36</v>
      </c>
      <c r="B1443" s="19">
        <v>32</v>
      </c>
      <c r="C1443" s="19" t="s">
        <v>112</v>
      </c>
      <c r="D1443" s="20">
        <v>0.37697726488113403</v>
      </c>
      <c r="E1443" s="20">
        <v>0.12037806212902069</v>
      </c>
    </row>
    <row r="1444" spans="1:5" x14ac:dyDescent="0.2">
      <c r="A1444" s="19">
        <v>36</v>
      </c>
      <c r="B1444" s="19">
        <v>33</v>
      </c>
      <c r="C1444" s="19" t="s">
        <v>112</v>
      </c>
      <c r="D1444" s="20">
        <v>0.37729546427726746</v>
      </c>
      <c r="E1444" s="20">
        <v>0.12054347991943359</v>
      </c>
    </row>
    <row r="1445" spans="1:5" x14ac:dyDescent="0.2">
      <c r="A1445" s="19">
        <v>36</v>
      </c>
      <c r="B1445" s="19">
        <v>34</v>
      </c>
      <c r="C1445" s="19" t="s">
        <v>112</v>
      </c>
      <c r="D1445" s="20">
        <v>0.37817922234535217</v>
      </c>
      <c r="E1445" s="20">
        <v>0.12127444893121719</v>
      </c>
    </row>
    <row r="1446" spans="1:5" x14ac:dyDescent="0.2">
      <c r="A1446" s="19">
        <v>36</v>
      </c>
      <c r="B1446" s="19">
        <v>35</v>
      </c>
      <c r="C1446" s="19" t="s">
        <v>112</v>
      </c>
      <c r="D1446" s="20">
        <v>0.37848114967346191</v>
      </c>
      <c r="E1446" s="20">
        <v>0.12142359465360641</v>
      </c>
    </row>
    <row r="1447" spans="1:5" x14ac:dyDescent="0.2">
      <c r="A1447" s="19">
        <v>36</v>
      </c>
      <c r="B1447" s="19">
        <v>36</v>
      </c>
      <c r="C1447" s="19" t="s">
        <v>112</v>
      </c>
      <c r="D1447" s="20">
        <v>0.37823486328125</v>
      </c>
      <c r="E1447" s="20">
        <v>0.12102451920509338</v>
      </c>
    </row>
    <row r="1448" spans="1:5" x14ac:dyDescent="0.2">
      <c r="A1448" s="19">
        <v>36</v>
      </c>
      <c r="B1448" s="19">
        <v>37</v>
      </c>
      <c r="C1448" s="19" t="s">
        <v>112</v>
      </c>
      <c r="D1448" s="20">
        <v>0.37896549701690674</v>
      </c>
      <c r="E1448" s="20">
        <v>0.12160236388444901</v>
      </c>
    </row>
    <row r="1449" spans="1:5" x14ac:dyDescent="0.2">
      <c r="A1449" s="19">
        <v>36</v>
      </c>
      <c r="B1449" s="19">
        <v>38</v>
      </c>
      <c r="C1449" s="19" t="s">
        <v>112</v>
      </c>
      <c r="D1449" s="20">
        <v>0.37898531556129456</v>
      </c>
      <c r="E1449" s="20">
        <v>0.1214694008231163</v>
      </c>
    </row>
    <row r="1450" spans="1:5" x14ac:dyDescent="0.2">
      <c r="A1450" s="19">
        <v>36</v>
      </c>
      <c r="B1450" s="19">
        <v>39</v>
      </c>
      <c r="C1450" s="19" t="s">
        <v>112</v>
      </c>
      <c r="D1450" s="20">
        <v>0.37921923398971558</v>
      </c>
      <c r="E1450" s="20">
        <v>0.12155053019523621</v>
      </c>
    </row>
    <row r="1451" spans="1:5" x14ac:dyDescent="0.2">
      <c r="A1451" s="19">
        <v>36</v>
      </c>
      <c r="B1451" s="19">
        <v>40</v>
      </c>
      <c r="C1451" s="19" t="s">
        <v>112</v>
      </c>
      <c r="D1451" s="20">
        <v>0.38005140423774719</v>
      </c>
      <c r="E1451" s="20">
        <v>0.1222299188375473</v>
      </c>
    </row>
    <row r="1452" spans="1:5" x14ac:dyDescent="0.2">
      <c r="A1452" s="19">
        <v>37</v>
      </c>
      <c r="B1452" s="19">
        <v>1</v>
      </c>
      <c r="C1452" s="19" t="s">
        <v>112</v>
      </c>
      <c r="D1452" s="20">
        <v>0.25445219874382019</v>
      </c>
      <c r="E1452" s="20">
        <v>1.6973830061033368E-3</v>
      </c>
    </row>
    <row r="1453" spans="1:5" x14ac:dyDescent="0.2">
      <c r="A1453" s="19">
        <v>37</v>
      </c>
      <c r="B1453" s="19">
        <v>2</v>
      </c>
      <c r="C1453" s="19" t="s">
        <v>112</v>
      </c>
      <c r="D1453" s="20">
        <v>0.25433653593063354</v>
      </c>
      <c r="E1453" s="20">
        <v>1.4472481561824679E-3</v>
      </c>
    </row>
    <row r="1454" spans="1:5" x14ac:dyDescent="0.2">
      <c r="A1454" s="19">
        <v>37</v>
      </c>
      <c r="B1454" s="19">
        <v>3</v>
      </c>
      <c r="C1454" s="19" t="s">
        <v>112</v>
      </c>
      <c r="D1454" s="20">
        <v>0.25429105758666992</v>
      </c>
      <c r="E1454" s="20">
        <v>1.2672977754846215E-3</v>
      </c>
    </row>
    <row r="1455" spans="1:5" x14ac:dyDescent="0.2">
      <c r="A1455" s="19">
        <v>37</v>
      </c>
      <c r="B1455" s="19">
        <v>4</v>
      </c>
      <c r="C1455" s="19" t="s">
        <v>112</v>
      </c>
      <c r="D1455" s="20">
        <v>0.2542412281036377</v>
      </c>
      <c r="E1455" s="20">
        <v>1.0829963721334934E-3</v>
      </c>
    </row>
    <row r="1456" spans="1:5" x14ac:dyDescent="0.2">
      <c r="A1456" s="19">
        <v>37</v>
      </c>
      <c r="B1456" s="19">
        <v>5</v>
      </c>
      <c r="C1456" s="19" t="s">
        <v>112</v>
      </c>
      <c r="D1456" s="20">
        <v>0.25385370850563049</v>
      </c>
      <c r="E1456" s="20">
        <v>5.61004679184407E-4</v>
      </c>
    </row>
    <row r="1457" spans="1:5" x14ac:dyDescent="0.2">
      <c r="A1457" s="19">
        <v>37</v>
      </c>
      <c r="B1457" s="19">
        <v>6</v>
      </c>
      <c r="C1457" s="19" t="s">
        <v>112</v>
      </c>
      <c r="D1457" s="20">
        <v>0.25366964936256409</v>
      </c>
      <c r="E1457" s="20">
        <v>2.4247354303952307E-4</v>
      </c>
    </row>
    <row r="1458" spans="1:5" x14ac:dyDescent="0.2">
      <c r="A1458" s="19">
        <v>37</v>
      </c>
      <c r="B1458" s="19">
        <v>7</v>
      </c>
      <c r="C1458" s="19" t="s">
        <v>112</v>
      </c>
      <c r="D1458" s="20">
        <v>0.25335776805877686</v>
      </c>
      <c r="E1458" s="20">
        <v>-2.0387978293001652E-4</v>
      </c>
    </row>
    <row r="1459" spans="1:5" x14ac:dyDescent="0.2">
      <c r="A1459" s="19">
        <v>37</v>
      </c>
      <c r="B1459" s="19">
        <v>8</v>
      </c>
      <c r="C1459" s="19" t="s">
        <v>112</v>
      </c>
      <c r="D1459" s="20">
        <v>0.25306278467178345</v>
      </c>
      <c r="E1459" s="20">
        <v>-6.3333520665764809E-4</v>
      </c>
    </row>
    <row r="1460" spans="1:5" x14ac:dyDescent="0.2">
      <c r="A1460" s="19">
        <v>37</v>
      </c>
      <c r="B1460" s="19">
        <v>9</v>
      </c>
      <c r="C1460" s="19" t="s">
        <v>112</v>
      </c>
      <c r="D1460" s="20">
        <v>0.25321632623672485</v>
      </c>
      <c r="E1460" s="20">
        <v>-6.1426562024280429E-4</v>
      </c>
    </row>
    <row r="1461" spans="1:5" x14ac:dyDescent="0.2">
      <c r="A1461" s="19">
        <v>37</v>
      </c>
      <c r="B1461" s="19">
        <v>10</v>
      </c>
      <c r="C1461" s="19" t="s">
        <v>112</v>
      </c>
      <c r="D1461" s="20">
        <v>0.25303113460540771</v>
      </c>
      <c r="E1461" s="20">
        <v>-9.3392928829416633E-4</v>
      </c>
    </row>
    <row r="1462" spans="1:5" x14ac:dyDescent="0.2">
      <c r="A1462" s="19">
        <v>37</v>
      </c>
      <c r="B1462" s="19">
        <v>11</v>
      </c>
      <c r="C1462" s="19" t="s">
        <v>112</v>
      </c>
      <c r="D1462" s="20">
        <v>0.25289452075958252</v>
      </c>
      <c r="E1462" s="20">
        <v>-1.2050151126459241E-3</v>
      </c>
    </row>
    <row r="1463" spans="1:5" x14ac:dyDescent="0.2">
      <c r="A1463" s="19">
        <v>37</v>
      </c>
      <c r="B1463" s="19">
        <v>12</v>
      </c>
      <c r="C1463" s="19" t="s">
        <v>112</v>
      </c>
      <c r="D1463" s="20">
        <v>0.2528330385684967</v>
      </c>
      <c r="E1463" s="20">
        <v>-1.4009693404659629E-3</v>
      </c>
    </row>
    <row r="1464" spans="1:5" x14ac:dyDescent="0.2">
      <c r="A1464" s="19">
        <v>37</v>
      </c>
      <c r="B1464" s="19">
        <v>13</v>
      </c>
      <c r="C1464" s="19" t="s">
        <v>112</v>
      </c>
      <c r="D1464" s="20">
        <v>0.25302454829216003</v>
      </c>
      <c r="E1464" s="20">
        <v>-1.3439316535368562E-3</v>
      </c>
    </row>
    <row r="1465" spans="1:5" x14ac:dyDescent="0.2">
      <c r="A1465" s="19">
        <v>37</v>
      </c>
      <c r="B1465" s="19">
        <v>14</v>
      </c>
      <c r="C1465" s="19" t="s">
        <v>112</v>
      </c>
      <c r="D1465" s="20">
        <v>0.25362688302993774</v>
      </c>
      <c r="E1465" s="20">
        <v>-8.7606895249336958E-4</v>
      </c>
    </row>
    <row r="1466" spans="1:5" x14ac:dyDescent="0.2">
      <c r="A1466" s="19">
        <v>37</v>
      </c>
      <c r="B1466" s="19">
        <v>15</v>
      </c>
      <c r="C1466" s="19" t="s">
        <v>112</v>
      </c>
      <c r="D1466" s="20">
        <v>0.25424620509147644</v>
      </c>
      <c r="E1466" s="20">
        <v>-3.9121886948123574E-4</v>
      </c>
    </row>
    <row r="1467" spans="1:5" x14ac:dyDescent="0.2">
      <c r="A1467" s="19">
        <v>37</v>
      </c>
      <c r="B1467" s="19">
        <v>16</v>
      </c>
      <c r="C1467" s="19" t="s">
        <v>112</v>
      </c>
      <c r="D1467" s="20">
        <v>0.25576326251029968</v>
      </c>
      <c r="E1467" s="20">
        <v>9.9136657081544399E-4</v>
      </c>
    </row>
    <row r="1468" spans="1:5" x14ac:dyDescent="0.2">
      <c r="A1468" s="19">
        <v>37</v>
      </c>
      <c r="B1468" s="19">
        <v>17</v>
      </c>
      <c r="C1468" s="19" t="s">
        <v>112</v>
      </c>
      <c r="D1468" s="20">
        <v>0.25836384296417236</v>
      </c>
      <c r="E1468" s="20">
        <v>3.4574749879539013E-3</v>
      </c>
    </row>
    <row r="1469" spans="1:5" x14ac:dyDescent="0.2">
      <c r="A1469" s="19">
        <v>37</v>
      </c>
      <c r="B1469" s="19">
        <v>18</v>
      </c>
      <c r="C1469" s="19" t="s">
        <v>112</v>
      </c>
      <c r="D1469" s="20">
        <v>0.26327246427536011</v>
      </c>
      <c r="E1469" s="20">
        <v>8.2316240295767784E-3</v>
      </c>
    </row>
    <row r="1470" spans="1:5" x14ac:dyDescent="0.2">
      <c r="A1470" s="19">
        <v>37</v>
      </c>
      <c r="B1470" s="19">
        <v>19</v>
      </c>
      <c r="C1470" s="19" t="s">
        <v>112</v>
      </c>
      <c r="D1470" s="20">
        <v>0.27107089757919312</v>
      </c>
      <c r="E1470" s="20">
        <v>1.5895586460828781E-2</v>
      </c>
    </row>
    <row r="1471" spans="1:5" x14ac:dyDescent="0.2">
      <c r="A1471" s="19">
        <v>37</v>
      </c>
      <c r="B1471" s="19">
        <v>20</v>
      </c>
      <c r="C1471" s="19" t="s">
        <v>112</v>
      </c>
      <c r="D1471" s="20">
        <v>0.28340044617652893</v>
      </c>
      <c r="E1471" s="20">
        <v>2.8090661391615868E-2</v>
      </c>
    </row>
    <row r="1472" spans="1:5" x14ac:dyDescent="0.2">
      <c r="A1472" s="19">
        <v>37</v>
      </c>
      <c r="B1472" s="19">
        <v>21</v>
      </c>
      <c r="C1472" s="19" t="s">
        <v>112</v>
      </c>
      <c r="D1472" s="20">
        <v>0.30000615119934082</v>
      </c>
      <c r="E1472" s="20">
        <v>4.4561896473169327E-2</v>
      </c>
    </row>
    <row r="1473" spans="1:5" x14ac:dyDescent="0.2">
      <c r="A1473" s="19">
        <v>37</v>
      </c>
      <c r="B1473" s="19">
        <v>22</v>
      </c>
      <c r="C1473" s="19" t="s">
        <v>112</v>
      </c>
      <c r="D1473" s="20">
        <v>0.31898146867752075</v>
      </c>
      <c r="E1473" s="20">
        <v>6.3402742147445679E-2</v>
      </c>
    </row>
    <row r="1474" spans="1:5" x14ac:dyDescent="0.2">
      <c r="A1474" s="19">
        <v>37</v>
      </c>
      <c r="B1474" s="19">
        <v>23</v>
      </c>
      <c r="C1474" s="19" t="s">
        <v>112</v>
      </c>
      <c r="D1474" s="20">
        <v>0.33708161115646362</v>
      </c>
      <c r="E1474" s="20">
        <v>8.1368409097194672E-2</v>
      </c>
    </row>
    <row r="1475" spans="1:5" x14ac:dyDescent="0.2">
      <c r="A1475" s="19">
        <v>37</v>
      </c>
      <c r="B1475" s="19">
        <v>24</v>
      </c>
      <c r="C1475" s="19" t="s">
        <v>112</v>
      </c>
      <c r="D1475" s="20">
        <v>0.35240799188613892</v>
      </c>
      <c r="E1475" s="20">
        <v>9.6560321748256683E-2</v>
      </c>
    </row>
    <row r="1476" spans="1:5" x14ac:dyDescent="0.2">
      <c r="A1476" s="19">
        <v>37</v>
      </c>
      <c r="B1476" s="19">
        <v>25</v>
      </c>
      <c r="C1476" s="19" t="s">
        <v>112</v>
      </c>
      <c r="D1476" s="20">
        <v>0.36375048756599426</v>
      </c>
      <c r="E1476" s="20">
        <v>0.10776834189891815</v>
      </c>
    </row>
    <row r="1477" spans="1:5" x14ac:dyDescent="0.2">
      <c r="A1477" s="19">
        <v>37</v>
      </c>
      <c r="B1477" s="19">
        <v>26</v>
      </c>
      <c r="C1477" s="19" t="s">
        <v>112</v>
      </c>
      <c r="D1477" s="20">
        <v>0.3711017370223999</v>
      </c>
      <c r="E1477" s="20">
        <v>0.11498512327671051</v>
      </c>
    </row>
    <row r="1478" spans="1:5" x14ac:dyDescent="0.2">
      <c r="A1478" s="19">
        <v>37</v>
      </c>
      <c r="B1478" s="19">
        <v>27</v>
      </c>
      <c r="C1478" s="19" t="s">
        <v>112</v>
      </c>
      <c r="D1478" s="20">
        <v>0.375242680311203</v>
      </c>
      <c r="E1478" s="20">
        <v>0.11899159103631973</v>
      </c>
    </row>
    <row r="1479" spans="1:5" x14ac:dyDescent="0.2">
      <c r="A1479" s="19">
        <v>37</v>
      </c>
      <c r="B1479" s="19">
        <v>28</v>
      </c>
      <c r="C1479" s="19" t="s">
        <v>112</v>
      </c>
      <c r="D1479" s="20">
        <v>0.37783485651016235</v>
      </c>
      <c r="E1479" s="20">
        <v>0.1214492991566658</v>
      </c>
    </row>
    <row r="1480" spans="1:5" x14ac:dyDescent="0.2">
      <c r="A1480" s="19">
        <v>37</v>
      </c>
      <c r="B1480" s="19">
        <v>29</v>
      </c>
      <c r="C1480" s="19" t="s">
        <v>112</v>
      </c>
      <c r="D1480" s="20">
        <v>0.37876218557357788</v>
      </c>
      <c r="E1480" s="20">
        <v>0.12224215269088745</v>
      </c>
    </row>
    <row r="1481" spans="1:5" x14ac:dyDescent="0.2">
      <c r="A1481" s="19">
        <v>37</v>
      </c>
      <c r="B1481" s="19">
        <v>30</v>
      </c>
      <c r="C1481" s="19" t="s">
        <v>112</v>
      </c>
      <c r="D1481" s="20">
        <v>0.37946584820747375</v>
      </c>
      <c r="E1481" s="20">
        <v>0.12281134724617004</v>
      </c>
    </row>
    <row r="1482" spans="1:5" x14ac:dyDescent="0.2">
      <c r="A1482" s="19">
        <v>37</v>
      </c>
      <c r="B1482" s="19">
        <v>31</v>
      </c>
      <c r="C1482" s="19" t="s">
        <v>112</v>
      </c>
      <c r="D1482" s="20">
        <v>0.38010221719741821</v>
      </c>
      <c r="E1482" s="20">
        <v>0.12331324070692062</v>
      </c>
    </row>
    <row r="1483" spans="1:5" x14ac:dyDescent="0.2">
      <c r="A1483" s="19">
        <v>37</v>
      </c>
      <c r="B1483" s="19">
        <v>32</v>
      </c>
      <c r="C1483" s="19" t="s">
        <v>112</v>
      </c>
      <c r="D1483" s="20">
        <v>0.38051792979240417</v>
      </c>
      <c r="E1483" s="20">
        <v>0.1235944852232933</v>
      </c>
    </row>
    <row r="1484" spans="1:5" x14ac:dyDescent="0.2">
      <c r="A1484" s="19">
        <v>37</v>
      </c>
      <c r="B1484" s="19">
        <v>33</v>
      </c>
      <c r="C1484" s="19" t="s">
        <v>112</v>
      </c>
      <c r="D1484" s="20">
        <v>0.38074436783790588</v>
      </c>
      <c r="E1484" s="20">
        <v>0.12368644773960114</v>
      </c>
    </row>
    <row r="1485" spans="1:5" x14ac:dyDescent="0.2">
      <c r="A1485" s="19">
        <v>37</v>
      </c>
      <c r="B1485" s="19">
        <v>34</v>
      </c>
      <c r="C1485" s="19" t="s">
        <v>112</v>
      </c>
      <c r="D1485" s="20">
        <v>0.38085582852363586</v>
      </c>
      <c r="E1485" s="20">
        <v>0.12366343289613724</v>
      </c>
    </row>
    <row r="1486" spans="1:5" x14ac:dyDescent="0.2">
      <c r="A1486" s="19">
        <v>37</v>
      </c>
      <c r="B1486" s="19">
        <v>35</v>
      </c>
      <c r="C1486" s="19" t="s">
        <v>112</v>
      </c>
      <c r="D1486" s="20">
        <v>0.38109728693962097</v>
      </c>
      <c r="E1486" s="20">
        <v>0.12377042323350906</v>
      </c>
    </row>
    <row r="1487" spans="1:5" x14ac:dyDescent="0.2">
      <c r="A1487" s="19">
        <v>37</v>
      </c>
      <c r="B1487" s="19">
        <v>36</v>
      </c>
      <c r="C1487" s="19" t="s">
        <v>112</v>
      </c>
      <c r="D1487" s="20">
        <v>0.38128867745399475</v>
      </c>
      <c r="E1487" s="20">
        <v>0.12382733821868896</v>
      </c>
    </row>
    <row r="1488" spans="1:5" x14ac:dyDescent="0.2">
      <c r="A1488" s="19">
        <v>37</v>
      </c>
      <c r="B1488" s="19">
        <v>37</v>
      </c>
      <c r="C1488" s="19" t="s">
        <v>112</v>
      </c>
      <c r="D1488" s="20">
        <v>0.38181555271148682</v>
      </c>
      <c r="E1488" s="20">
        <v>0.12421974539756775</v>
      </c>
    </row>
    <row r="1489" spans="1:5" x14ac:dyDescent="0.2">
      <c r="A1489" s="19">
        <v>37</v>
      </c>
      <c r="B1489" s="19">
        <v>38</v>
      </c>
      <c r="C1489" s="19" t="s">
        <v>112</v>
      </c>
      <c r="D1489" s="20">
        <v>0.38208019733428955</v>
      </c>
      <c r="E1489" s="20">
        <v>0.12434991449117661</v>
      </c>
    </row>
    <row r="1490" spans="1:5" x14ac:dyDescent="0.2">
      <c r="A1490" s="19">
        <v>37</v>
      </c>
      <c r="B1490" s="19">
        <v>39</v>
      </c>
      <c r="C1490" s="19" t="s">
        <v>112</v>
      </c>
      <c r="D1490" s="20">
        <v>0.38225471973419189</v>
      </c>
      <c r="E1490" s="20">
        <v>0.12438996881246567</v>
      </c>
    </row>
    <row r="1491" spans="1:5" x14ac:dyDescent="0.2">
      <c r="A1491" s="19">
        <v>37</v>
      </c>
      <c r="B1491" s="19">
        <v>40</v>
      </c>
      <c r="C1491" s="19" t="s">
        <v>112</v>
      </c>
      <c r="D1491" s="20">
        <v>0.38231709599494934</v>
      </c>
      <c r="E1491" s="20">
        <v>0.12431786954402924</v>
      </c>
    </row>
    <row r="1492" spans="1:5" x14ac:dyDescent="0.2">
      <c r="A1492" s="19">
        <v>38</v>
      </c>
      <c r="B1492" s="19">
        <v>1</v>
      </c>
      <c r="C1492" s="19" t="s">
        <v>112</v>
      </c>
      <c r="D1492" s="20">
        <v>0.24985072016716003</v>
      </c>
      <c r="E1492" s="20">
        <v>1.3885603984817863E-3</v>
      </c>
    </row>
    <row r="1493" spans="1:5" x14ac:dyDescent="0.2">
      <c r="A1493" s="19">
        <v>38</v>
      </c>
      <c r="B1493" s="19">
        <v>2</v>
      </c>
      <c r="C1493" s="19" t="s">
        <v>112</v>
      </c>
      <c r="D1493" s="20">
        <v>0.24971002340316772</v>
      </c>
      <c r="E1493" s="20">
        <v>1.0367278009653091E-3</v>
      </c>
    </row>
    <row r="1494" spans="1:5" x14ac:dyDescent="0.2">
      <c r="A1494" s="19">
        <v>38</v>
      </c>
      <c r="B1494" s="19">
        <v>3</v>
      </c>
      <c r="C1494" s="19" t="s">
        <v>112</v>
      </c>
      <c r="D1494" s="20">
        <v>0.24965591728687286</v>
      </c>
      <c r="E1494" s="20">
        <v>7.7148602576926351E-4</v>
      </c>
    </row>
    <row r="1495" spans="1:5" x14ac:dyDescent="0.2">
      <c r="A1495" s="19">
        <v>38</v>
      </c>
      <c r="B1495" s="19">
        <v>4</v>
      </c>
      <c r="C1495" s="19" t="s">
        <v>112</v>
      </c>
      <c r="D1495" s="20">
        <v>0.24978817999362946</v>
      </c>
      <c r="E1495" s="20">
        <v>6.9261301541700959E-4</v>
      </c>
    </row>
    <row r="1496" spans="1:5" x14ac:dyDescent="0.2">
      <c r="A1496" s="19">
        <v>38</v>
      </c>
      <c r="B1496" s="19">
        <v>5</v>
      </c>
      <c r="C1496" s="19" t="s">
        <v>112</v>
      </c>
      <c r="D1496" s="20">
        <v>0.25005337595939636</v>
      </c>
      <c r="E1496" s="20">
        <v>7.4667326407507062E-4</v>
      </c>
    </row>
    <row r="1497" spans="1:5" x14ac:dyDescent="0.2">
      <c r="A1497" s="19">
        <v>38</v>
      </c>
      <c r="B1497" s="19">
        <v>6</v>
      </c>
      <c r="C1497" s="19" t="s">
        <v>112</v>
      </c>
      <c r="D1497" s="20">
        <v>0.24995160102844238</v>
      </c>
      <c r="E1497" s="20">
        <v>4.3376258690841496E-4</v>
      </c>
    </row>
    <row r="1498" spans="1:5" x14ac:dyDescent="0.2">
      <c r="A1498" s="19">
        <v>38</v>
      </c>
      <c r="B1498" s="19">
        <v>7</v>
      </c>
      <c r="C1498" s="19" t="s">
        <v>112</v>
      </c>
      <c r="D1498" s="20">
        <v>0.24973854422569275</v>
      </c>
      <c r="E1498" s="20">
        <v>9.5700579549884424E-6</v>
      </c>
    </row>
    <row r="1499" spans="1:5" x14ac:dyDescent="0.2">
      <c r="A1499" s="19">
        <v>38</v>
      </c>
      <c r="B1499" s="19">
        <v>8</v>
      </c>
      <c r="C1499" s="19" t="s">
        <v>112</v>
      </c>
      <c r="D1499" s="20">
        <v>0.24951383471488953</v>
      </c>
      <c r="E1499" s="20">
        <v>-4.2627518996596336E-4</v>
      </c>
    </row>
    <row r="1500" spans="1:5" x14ac:dyDescent="0.2">
      <c r="A1500" s="19">
        <v>38</v>
      </c>
      <c r="B1500" s="19">
        <v>9</v>
      </c>
      <c r="C1500" s="19" t="s">
        <v>112</v>
      </c>
      <c r="D1500" s="20">
        <v>0.24975986778736115</v>
      </c>
      <c r="E1500" s="20">
        <v>-3.9137783460319042E-4</v>
      </c>
    </row>
    <row r="1501" spans="1:5" x14ac:dyDescent="0.2">
      <c r="A1501" s="19">
        <v>38</v>
      </c>
      <c r="B1501" s="19">
        <v>10</v>
      </c>
      <c r="C1501" s="19" t="s">
        <v>112</v>
      </c>
      <c r="D1501" s="20">
        <v>0.24971270561218262</v>
      </c>
      <c r="E1501" s="20">
        <v>-6.4967572689056396E-4</v>
      </c>
    </row>
    <row r="1502" spans="1:5" x14ac:dyDescent="0.2">
      <c r="A1502" s="19">
        <v>38</v>
      </c>
      <c r="B1502" s="19">
        <v>11</v>
      </c>
      <c r="C1502" s="19" t="s">
        <v>112</v>
      </c>
      <c r="D1502" s="20">
        <v>0.24928145110607147</v>
      </c>
      <c r="E1502" s="20">
        <v>-1.2920659501105547E-3</v>
      </c>
    </row>
    <row r="1503" spans="1:5" x14ac:dyDescent="0.2">
      <c r="A1503" s="19">
        <v>38</v>
      </c>
      <c r="B1503" s="19">
        <v>12</v>
      </c>
      <c r="C1503" s="19" t="s">
        <v>112</v>
      </c>
      <c r="D1503" s="20">
        <v>0.24946311116218567</v>
      </c>
      <c r="E1503" s="20">
        <v>-1.3215416111052036E-3</v>
      </c>
    </row>
    <row r="1504" spans="1:5" x14ac:dyDescent="0.2">
      <c r="A1504" s="19">
        <v>38</v>
      </c>
      <c r="B1504" s="19">
        <v>13</v>
      </c>
      <c r="C1504" s="19" t="s">
        <v>112</v>
      </c>
      <c r="D1504" s="20">
        <v>0.24975313246250153</v>
      </c>
      <c r="E1504" s="20">
        <v>-1.2426560278981924E-3</v>
      </c>
    </row>
    <row r="1505" spans="1:5" x14ac:dyDescent="0.2">
      <c r="A1505" s="19">
        <v>38</v>
      </c>
      <c r="B1505" s="19">
        <v>14</v>
      </c>
      <c r="C1505" s="19" t="s">
        <v>112</v>
      </c>
      <c r="D1505" s="20">
        <v>0.25010791420936584</v>
      </c>
      <c r="E1505" s="20">
        <v>-1.0990099981427193E-3</v>
      </c>
    </row>
    <row r="1506" spans="1:5" x14ac:dyDescent="0.2">
      <c r="A1506" s="19">
        <v>38</v>
      </c>
      <c r="B1506" s="19">
        <v>15</v>
      </c>
      <c r="C1506" s="19" t="s">
        <v>112</v>
      </c>
      <c r="D1506" s="20">
        <v>0.25126746296882629</v>
      </c>
      <c r="E1506" s="20">
        <v>-1.5059698489494622E-4</v>
      </c>
    </row>
    <row r="1507" spans="1:5" x14ac:dyDescent="0.2">
      <c r="A1507" s="19">
        <v>38</v>
      </c>
      <c r="B1507" s="19">
        <v>16</v>
      </c>
      <c r="C1507" s="19" t="s">
        <v>112</v>
      </c>
      <c r="D1507" s="20">
        <v>0.25244143605232239</v>
      </c>
      <c r="E1507" s="20">
        <v>8.1224035238847136E-4</v>
      </c>
    </row>
    <row r="1508" spans="1:5" x14ac:dyDescent="0.2">
      <c r="A1508" s="19">
        <v>38</v>
      </c>
      <c r="B1508" s="19">
        <v>17</v>
      </c>
      <c r="C1508" s="19" t="s">
        <v>112</v>
      </c>
      <c r="D1508" s="20">
        <v>0.25494718551635742</v>
      </c>
      <c r="E1508" s="20">
        <v>3.1068541575223207E-3</v>
      </c>
    </row>
    <row r="1509" spans="1:5" x14ac:dyDescent="0.2">
      <c r="A1509" s="19">
        <v>38</v>
      </c>
      <c r="B1509" s="19">
        <v>18</v>
      </c>
      <c r="C1509" s="19" t="s">
        <v>112</v>
      </c>
      <c r="D1509" s="20">
        <v>0.25972577929496765</v>
      </c>
      <c r="E1509" s="20">
        <v>7.6743122190237045E-3</v>
      </c>
    </row>
    <row r="1510" spans="1:5" x14ac:dyDescent="0.2">
      <c r="A1510" s="19">
        <v>38</v>
      </c>
      <c r="B1510" s="19">
        <v>19</v>
      </c>
      <c r="C1510" s="19" t="s">
        <v>112</v>
      </c>
      <c r="D1510" s="20">
        <v>0.26810145378112793</v>
      </c>
      <c r="E1510" s="20">
        <v>1.5838850289583206E-2</v>
      </c>
    </row>
    <row r="1511" spans="1:5" x14ac:dyDescent="0.2">
      <c r="A1511" s="19">
        <v>38</v>
      </c>
      <c r="B1511" s="19">
        <v>20</v>
      </c>
      <c r="C1511" s="19" t="s">
        <v>112</v>
      </c>
      <c r="D1511" s="20">
        <v>0.27986010909080505</v>
      </c>
      <c r="E1511" s="20">
        <v>2.7386371046304703E-2</v>
      </c>
    </row>
    <row r="1512" spans="1:5" x14ac:dyDescent="0.2">
      <c r="A1512" s="19">
        <v>38</v>
      </c>
      <c r="B1512" s="19">
        <v>21</v>
      </c>
      <c r="C1512" s="19" t="s">
        <v>112</v>
      </c>
      <c r="D1512" s="20">
        <v>0.29680874943733215</v>
      </c>
      <c r="E1512" s="20">
        <v>4.4123876839876175E-2</v>
      </c>
    </row>
    <row r="1513" spans="1:5" x14ac:dyDescent="0.2">
      <c r="A1513" s="19">
        <v>38</v>
      </c>
      <c r="B1513" s="19">
        <v>22</v>
      </c>
      <c r="C1513" s="19" t="s">
        <v>112</v>
      </c>
      <c r="D1513" s="20">
        <v>0.31578019261360168</v>
      </c>
      <c r="E1513" s="20">
        <v>6.288418173789978E-2</v>
      </c>
    </row>
    <row r="1514" spans="1:5" x14ac:dyDescent="0.2">
      <c r="A1514" s="19">
        <v>38</v>
      </c>
      <c r="B1514" s="19">
        <v>23</v>
      </c>
      <c r="C1514" s="19" t="s">
        <v>112</v>
      </c>
      <c r="D1514" s="20">
        <v>0.33320492506027222</v>
      </c>
      <c r="E1514" s="20">
        <v>8.0097779631614685E-2</v>
      </c>
    </row>
    <row r="1515" spans="1:5" x14ac:dyDescent="0.2">
      <c r="A1515" s="19">
        <v>38</v>
      </c>
      <c r="B1515" s="19">
        <v>24</v>
      </c>
      <c r="C1515" s="19" t="s">
        <v>112</v>
      </c>
      <c r="D1515" s="20">
        <v>0.3484339714050293</v>
      </c>
      <c r="E1515" s="20">
        <v>9.5115691423416138E-2</v>
      </c>
    </row>
    <row r="1516" spans="1:5" x14ac:dyDescent="0.2">
      <c r="A1516" s="19">
        <v>38</v>
      </c>
      <c r="B1516" s="19">
        <v>25</v>
      </c>
      <c r="C1516" s="19" t="s">
        <v>112</v>
      </c>
      <c r="D1516" s="20">
        <v>0.35992833971977234</v>
      </c>
      <c r="E1516" s="20">
        <v>0.10639892518520355</v>
      </c>
    </row>
    <row r="1517" spans="1:5" x14ac:dyDescent="0.2">
      <c r="A1517" s="19">
        <v>38</v>
      </c>
      <c r="B1517" s="19">
        <v>26</v>
      </c>
      <c r="C1517" s="19" t="s">
        <v>112</v>
      </c>
      <c r="D1517" s="20">
        <v>0.36708134412765503</v>
      </c>
      <c r="E1517" s="20">
        <v>0.11334078758955002</v>
      </c>
    </row>
    <row r="1518" spans="1:5" x14ac:dyDescent="0.2">
      <c r="A1518" s="19">
        <v>38</v>
      </c>
      <c r="B1518" s="19">
        <v>27</v>
      </c>
      <c r="C1518" s="19" t="s">
        <v>112</v>
      </c>
      <c r="D1518" s="20">
        <v>0.37130048871040344</v>
      </c>
      <c r="E1518" s="20">
        <v>0.1173487976193428</v>
      </c>
    </row>
    <row r="1519" spans="1:5" x14ac:dyDescent="0.2">
      <c r="A1519" s="19">
        <v>38</v>
      </c>
      <c r="B1519" s="19">
        <v>28</v>
      </c>
      <c r="C1519" s="19" t="s">
        <v>112</v>
      </c>
      <c r="D1519" s="20">
        <v>0.37339374423027039</v>
      </c>
      <c r="E1519" s="20">
        <v>0.11923091858625412</v>
      </c>
    </row>
    <row r="1520" spans="1:5" x14ac:dyDescent="0.2">
      <c r="A1520" s="19">
        <v>38</v>
      </c>
      <c r="B1520" s="19">
        <v>29</v>
      </c>
      <c r="C1520" s="19" t="s">
        <v>112</v>
      </c>
      <c r="D1520" s="20">
        <v>0.37438696622848511</v>
      </c>
      <c r="E1520" s="20">
        <v>0.12001300603151321</v>
      </c>
    </row>
    <row r="1521" spans="1:5" x14ac:dyDescent="0.2">
      <c r="A1521" s="19">
        <v>38</v>
      </c>
      <c r="B1521" s="19">
        <v>30</v>
      </c>
      <c r="C1521" s="19" t="s">
        <v>112</v>
      </c>
      <c r="D1521" s="20">
        <v>0.37453031539916992</v>
      </c>
      <c r="E1521" s="20">
        <v>0.1199452206492424</v>
      </c>
    </row>
    <row r="1522" spans="1:5" x14ac:dyDescent="0.2">
      <c r="A1522" s="19">
        <v>38</v>
      </c>
      <c r="B1522" s="19">
        <v>31</v>
      </c>
      <c r="C1522" s="19" t="s">
        <v>112</v>
      </c>
      <c r="D1522" s="20">
        <v>0.37565374374389648</v>
      </c>
      <c r="E1522" s="20">
        <v>0.12085751444101334</v>
      </c>
    </row>
    <row r="1523" spans="1:5" x14ac:dyDescent="0.2">
      <c r="A1523" s="19">
        <v>38</v>
      </c>
      <c r="B1523" s="19">
        <v>32</v>
      </c>
      <c r="C1523" s="19" t="s">
        <v>112</v>
      </c>
      <c r="D1523" s="20">
        <v>0.37590748071670532</v>
      </c>
      <c r="E1523" s="20">
        <v>0.12090011686086655</v>
      </c>
    </row>
    <row r="1524" spans="1:5" x14ac:dyDescent="0.2">
      <c r="A1524" s="19">
        <v>38</v>
      </c>
      <c r="B1524" s="19">
        <v>33</v>
      </c>
      <c r="C1524" s="19" t="s">
        <v>112</v>
      </c>
      <c r="D1524" s="20">
        <v>0.37613403797149658</v>
      </c>
      <c r="E1524" s="20">
        <v>0.12091553211212158</v>
      </c>
    </row>
    <row r="1525" spans="1:5" x14ac:dyDescent="0.2">
      <c r="A1525" s="19">
        <v>38</v>
      </c>
      <c r="B1525" s="19">
        <v>34</v>
      </c>
      <c r="C1525" s="19" t="s">
        <v>112</v>
      </c>
      <c r="D1525" s="20">
        <v>0.37643224000930786</v>
      </c>
      <c r="E1525" s="20">
        <v>0.12100259959697723</v>
      </c>
    </row>
    <row r="1526" spans="1:5" x14ac:dyDescent="0.2">
      <c r="A1526" s="19">
        <v>38</v>
      </c>
      <c r="B1526" s="19">
        <v>35</v>
      </c>
      <c r="C1526" s="19" t="s">
        <v>112</v>
      </c>
      <c r="D1526" s="20">
        <v>0.3766365647315979</v>
      </c>
      <c r="E1526" s="20">
        <v>0.12099578976631165</v>
      </c>
    </row>
    <row r="1527" spans="1:5" x14ac:dyDescent="0.2">
      <c r="A1527" s="19">
        <v>38</v>
      </c>
      <c r="B1527" s="19">
        <v>36</v>
      </c>
      <c r="C1527" s="19" t="s">
        <v>112</v>
      </c>
      <c r="D1527" s="20">
        <v>0.3771820068359375</v>
      </c>
      <c r="E1527" s="20">
        <v>0.12133009731769562</v>
      </c>
    </row>
    <row r="1528" spans="1:5" x14ac:dyDescent="0.2">
      <c r="A1528" s="19">
        <v>38</v>
      </c>
      <c r="B1528" s="19">
        <v>37</v>
      </c>
      <c r="C1528" s="19" t="s">
        <v>112</v>
      </c>
      <c r="D1528" s="20">
        <v>0.37759426236152649</v>
      </c>
      <c r="E1528" s="20">
        <v>0.12153121829032898</v>
      </c>
    </row>
    <row r="1529" spans="1:5" x14ac:dyDescent="0.2">
      <c r="A1529" s="19">
        <v>38</v>
      </c>
      <c r="B1529" s="19">
        <v>38</v>
      </c>
      <c r="C1529" s="19" t="s">
        <v>112</v>
      </c>
      <c r="D1529" s="20">
        <v>0.37808817625045776</v>
      </c>
      <c r="E1529" s="20">
        <v>0.12181399762630463</v>
      </c>
    </row>
    <row r="1530" spans="1:5" x14ac:dyDescent="0.2">
      <c r="A1530" s="19">
        <v>38</v>
      </c>
      <c r="B1530" s="19">
        <v>39</v>
      </c>
      <c r="C1530" s="19" t="s">
        <v>112</v>
      </c>
      <c r="D1530" s="20">
        <v>0.37848827242851257</v>
      </c>
      <c r="E1530" s="20">
        <v>0.12200295180082321</v>
      </c>
    </row>
    <row r="1531" spans="1:5" x14ac:dyDescent="0.2">
      <c r="A1531" s="19">
        <v>38</v>
      </c>
      <c r="B1531" s="19">
        <v>40</v>
      </c>
      <c r="C1531" s="19" t="s">
        <v>112</v>
      </c>
      <c r="D1531" s="20">
        <v>0.37893208861351013</v>
      </c>
      <c r="E1531" s="20">
        <v>0.12223563343286514</v>
      </c>
    </row>
    <row r="1532" spans="1:5" x14ac:dyDescent="0.2">
      <c r="A1532" s="19">
        <v>39</v>
      </c>
      <c r="B1532" s="19">
        <v>1</v>
      </c>
      <c r="C1532" s="19" t="s">
        <v>112</v>
      </c>
      <c r="D1532" s="20">
        <v>0.26242491602897644</v>
      </c>
      <c r="E1532" s="20">
        <v>2.744496101513505E-3</v>
      </c>
    </row>
    <row r="1533" spans="1:5" x14ac:dyDescent="0.2">
      <c r="A1533" s="19">
        <v>39</v>
      </c>
      <c r="B1533" s="19">
        <v>2</v>
      </c>
      <c r="C1533" s="19" t="s">
        <v>112</v>
      </c>
      <c r="D1533" s="20">
        <v>0.26205390691757202</v>
      </c>
      <c r="E1533" s="20">
        <v>2.266925061121583E-3</v>
      </c>
    </row>
    <row r="1534" spans="1:5" x14ac:dyDescent="0.2">
      <c r="A1534" s="19">
        <v>39</v>
      </c>
      <c r="B1534" s="19">
        <v>3</v>
      </c>
      <c r="C1534" s="19" t="s">
        <v>112</v>
      </c>
      <c r="D1534" s="20">
        <v>0.26140084862709045</v>
      </c>
      <c r="E1534" s="20">
        <v>1.5073049580678344E-3</v>
      </c>
    </row>
    <row r="1535" spans="1:5" x14ac:dyDescent="0.2">
      <c r="A1535" s="19">
        <v>39</v>
      </c>
      <c r="B1535" s="19">
        <v>4</v>
      </c>
      <c r="C1535" s="19" t="s">
        <v>112</v>
      </c>
      <c r="D1535" s="20">
        <v>0.26089182496070862</v>
      </c>
      <c r="E1535" s="20">
        <v>8.9171930449083447E-4</v>
      </c>
    </row>
    <row r="1536" spans="1:5" x14ac:dyDescent="0.2">
      <c r="A1536" s="19">
        <v>39</v>
      </c>
      <c r="B1536" s="19">
        <v>5</v>
      </c>
      <c r="C1536" s="19" t="s">
        <v>112</v>
      </c>
      <c r="D1536" s="20">
        <v>0.26070854067802429</v>
      </c>
      <c r="E1536" s="20">
        <v>6.0187309281900525E-4</v>
      </c>
    </row>
    <row r="1537" spans="1:5" x14ac:dyDescent="0.2">
      <c r="A1537" s="19">
        <v>39</v>
      </c>
      <c r="B1537" s="19">
        <v>6</v>
      </c>
      <c r="C1537" s="19" t="s">
        <v>112</v>
      </c>
      <c r="D1537" s="20">
        <v>0.26086598634719849</v>
      </c>
      <c r="E1537" s="20">
        <v>6.5275683300569654E-4</v>
      </c>
    </row>
    <row r="1538" spans="1:5" x14ac:dyDescent="0.2">
      <c r="A1538" s="19">
        <v>39</v>
      </c>
      <c r="B1538" s="19">
        <v>7</v>
      </c>
      <c r="C1538" s="19" t="s">
        <v>112</v>
      </c>
      <c r="D1538" s="20">
        <v>0.26042374968528748</v>
      </c>
      <c r="E1538" s="20">
        <v>1.0395821300335228E-4</v>
      </c>
    </row>
    <row r="1539" spans="1:5" x14ac:dyDescent="0.2">
      <c r="A1539" s="19">
        <v>39</v>
      </c>
      <c r="B1539" s="19">
        <v>8</v>
      </c>
      <c r="C1539" s="19" t="s">
        <v>112</v>
      </c>
      <c r="D1539" s="20">
        <v>0.26003274321556091</v>
      </c>
      <c r="E1539" s="20">
        <v>-3.9361021481454372E-4</v>
      </c>
    </row>
    <row r="1540" spans="1:5" x14ac:dyDescent="0.2">
      <c r="A1540" s="19">
        <v>39</v>
      </c>
      <c r="B1540" s="19">
        <v>9</v>
      </c>
      <c r="C1540" s="19" t="s">
        <v>112</v>
      </c>
      <c r="D1540" s="20">
        <v>0.25984176993370056</v>
      </c>
      <c r="E1540" s="20">
        <v>-6.9114542566239834E-4</v>
      </c>
    </row>
    <row r="1541" spans="1:5" x14ac:dyDescent="0.2">
      <c r="A1541" s="19">
        <v>39</v>
      </c>
      <c r="B1541" s="19">
        <v>10</v>
      </c>
      <c r="C1541" s="19" t="s">
        <v>112</v>
      </c>
      <c r="D1541" s="20">
        <v>0.26021984219551086</v>
      </c>
      <c r="E1541" s="20">
        <v>-4.1963509283959866E-4</v>
      </c>
    </row>
    <row r="1542" spans="1:5" x14ac:dyDescent="0.2">
      <c r="A1542" s="19">
        <v>39</v>
      </c>
      <c r="B1542" s="19">
        <v>11</v>
      </c>
      <c r="C1542" s="19" t="s">
        <v>112</v>
      </c>
      <c r="D1542" s="20">
        <v>0.26167923212051392</v>
      </c>
      <c r="E1542" s="20">
        <v>9.3319290317595005E-4</v>
      </c>
    </row>
    <row r="1543" spans="1:5" x14ac:dyDescent="0.2">
      <c r="A1543" s="19">
        <v>39</v>
      </c>
      <c r="B1543" s="19">
        <v>12</v>
      </c>
      <c r="C1543" s="19" t="s">
        <v>112</v>
      </c>
      <c r="D1543" s="20">
        <v>0.26062741875648499</v>
      </c>
      <c r="E1543" s="20">
        <v>-2.2518241894431412E-4</v>
      </c>
    </row>
    <row r="1544" spans="1:5" x14ac:dyDescent="0.2">
      <c r="A1544" s="19">
        <v>39</v>
      </c>
      <c r="B1544" s="19">
        <v>13</v>
      </c>
      <c r="C1544" s="19" t="s">
        <v>112</v>
      </c>
      <c r="D1544" s="20">
        <v>0.2585410475730896</v>
      </c>
      <c r="E1544" s="20">
        <v>-2.4181155022233725E-3</v>
      </c>
    </row>
    <row r="1545" spans="1:5" x14ac:dyDescent="0.2">
      <c r="A1545" s="19">
        <v>39</v>
      </c>
      <c r="B1545" s="19">
        <v>14</v>
      </c>
      <c r="C1545" s="19" t="s">
        <v>112</v>
      </c>
      <c r="D1545" s="20">
        <v>0.25845122337341309</v>
      </c>
      <c r="E1545" s="20">
        <v>-2.6145016308873892E-3</v>
      </c>
    </row>
    <row r="1546" spans="1:5" x14ac:dyDescent="0.2">
      <c r="A1546" s="19">
        <v>39</v>
      </c>
      <c r="B1546" s="19">
        <v>15</v>
      </c>
      <c r="C1546" s="19" t="s">
        <v>112</v>
      </c>
      <c r="D1546" s="20">
        <v>0.25997483730316162</v>
      </c>
      <c r="E1546" s="20">
        <v>-1.1974497465416789E-3</v>
      </c>
    </row>
    <row r="1547" spans="1:5" x14ac:dyDescent="0.2">
      <c r="A1547" s="19">
        <v>39</v>
      </c>
      <c r="B1547" s="19">
        <v>16</v>
      </c>
      <c r="C1547" s="19" t="s">
        <v>112</v>
      </c>
      <c r="D1547" s="20">
        <v>0.25979146361351013</v>
      </c>
      <c r="E1547" s="20">
        <v>-1.4873853651806712E-3</v>
      </c>
    </row>
    <row r="1548" spans="1:5" x14ac:dyDescent="0.2">
      <c r="A1548" s="19">
        <v>39</v>
      </c>
      <c r="B1548" s="19">
        <v>17</v>
      </c>
      <c r="C1548" s="19" t="s">
        <v>112</v>
      </c>
      <c r="D1548" s="20">
        <v>0.25957325100898743</v>
      </c>
      <c r="E1548" s="20">
        <v>-1.8121598986908793E-3</v>
      </c>
    </row>
    <row r="1549" spans="1:5" x14ac:dyDescent="0.2">
      <c r="A1549" s="19">
        <v>39</v>
      </c>
      <c r="B1549" s="19">
        <v>18</v>
      </c>
      <c r="C1549" s="19" t="s">
        <v>112</v>
      </c>
      <c r="D1549" s="20">
        <v>0.26071363687515259</v>
      </c>
      <c r="E1549" s="20">
        <v>-7.7833596151322126E-4</v>
      </c>
    </row>
    <row r="1550" spans="1:5" x14ac:dyDescent="0.2">
      <c r="A1550" s="19">
        <v>39</v>
      </c>
      <c r="B1550" s="19">
        <v>19</v>
      </c>
      <c r="C1550" s="19" t="s">
        <v>112</v>
      </c>
      <c r="D1550" s="20">
        <v>0.26365745067596436</v>
      </c>
      <c r="E1550" s="20">
        <v>2.0589160267263651E-3</v>
      </c>
    </row>
    <row r="1551" spans="1:5" x14ac:dyDescent="0.2">
      <c r="A1551" s="19">
        <v>39</v>
      </c>
      <c r="B1551" s="19">
        <v>20</v>
      </c>
      <c r="C1551" s="19" t="s">
        <v>112</v>
      </c>
      <c r="D1551" s="20">
        <v>0.26699289679527283</v>
      </c>
      <c r="E1551" s="20">
        <v>5.2877999842166901E-3</v>
      </c>
    </row>
    <row r="1552" spans="1:5" x14ac:dyDescent="0.2">
      <c r="A1552" s="19">
        <v>39</v>
      </c>
      <c r="B1552" s="19">
        <v>21</v>
      </c>
      <c r="C1552" s="19" t="s">
        <v>112</v>
      </c>
      <c r="D1552" s="20">
        <v>0.27185988426208496</v>
      </c>
      <c r="E1552" s="20">
        <v>1.0048225522041321E-2</v>
      </c>
    </row>
    <row r="1553" spans="1:5" x14ac:dyDescent="0.2">
      <c r="A1553" s="19">
        <v>39</v>
      </c>
      <c r="B1553" s="19">
        <v>22</v>
      </c>
      <c r="C1553" s="19" t="s">
        <v>112</v>
      </c>
      <c r="D1553" s="20">
        <v>0.27946886420249939</v>
      </c>
      <c r="E1553" s="20">
        <v>1.7550643533468246E-2</v>
      </c>
    </row>
    <row r="1554" spans="1:5" x14ac:dyDescent="0.2">
      <c r="A1554" s="19">
        <v>39</v>
      </c>
      <c r="B1554" s="19">
        <v>23</v>
      </c>
      <c r="C1554" s="19" t="s">
        <v>112</v>
      </c>
      <c r="D1554" s="20">
        <v>0.29109606146812439</v>
      </c>
      <c r="E1554" s="20">
        <v>2.9071278870105743E-2</v>
      </c>
    </row>
    <row r="1555" spans="1:5" x14ac:dyDescent="0.2">
      <c r="A1555" s="19">
        <v>39</v>
      </c>
      <c r="B1555" s="19">
        <v>24</v>
      </c>
      <c r="C1555" s="19" t="s">
        <v>112</v>
      </c>
      <c r="D1555" s="20">
        <v>0.30799600481987</v>
      </c>
      <c r="E1555" s="20">
        <v>4.5864660292863846E-2</v>
      </c>
    </row>
    <row r="1556" spans="1:5" x14ac:dyDescent="0.2">
      <c r="A1556" s="19">
        <v>39</v>
      </c>
      <c r="B1556" s="19">
        <v>25</v>
      </c>
      <c r="C1556" s="19" t="s">
        <v>112</v>
      </c>
      <c r="D1556" s="20">
        <v>0.32708275318145752</v>
      </c>
      <c r="E1556" s="20">
        <v>6.4844846725463867E-2</v>
      </c>
    </row>
    <row r="1557" spans="1:5" x14ac:dyDescent="0.2">
      <c r="A1557" s="19">
        <v>39</v>
      </c>
      <c r="B1557" s="19">
        <v>26</v>
      </c>
      <c r="C1557" s="19" t="s">
        <v>112</v>
      </c>
      <c r="D1557" s="20">
        <v>0.34579026699066162</v>
      </c>
      <c r="E1557" s="20">
        <v>8.3445802330970764E-2</v>
      </c>
    </row>
    <row r="1558" spans="1:5" x14ac:dyDescent="0.2">
      <c r="A1558" s="19">
        <v>39</v>
      </c>
      <c r="B1558" s="19">
        <v>27</v>
      </c>
      <c r="C1558" s="19" t="s">
        <v>112</v>
      </c>
      <c r="D1558" s="20">
        <v>0.3632158637046814</v>
      </c>
      <c r="E1558" s="20">
        <v>0.10076483339071274</v>
      </c>
    </row>
    <row r="1559" spans="1:5" x14ac:dyDescent="0.2">
      <c r="A1559" s="19">
        <v>39</v>
      </c>
      <c r="B1559" s="19">
        <v>28</v>
      </c>
      <c r="C1559" s="19" t="s">
        <v>112</v>
      </c>
      <c r="D1559" s="20">
        <v>0.3756561279296875</v>
      </c>
      <c r="E1559" s="20">
        <v>0.11309853941202164</v>
      </c>
    </row>
    <row r="1560" spans="1:5" x14ac:dyDescent="0.2">
      <c r="A1560" s="19">
        <v>39</v>
      </c>
      <c r="B1560" s="19">
        <v>29</v>
      </c>
      <c r="C1560" s="19" t="s">
        <v>112</v>
      </c>
      <c r="D1560" s="20">
        <v>0.38445422053337097</v>
      </c>
      <c r="E1560" s="20">
        <v>0.12179006636142731</v>
      </c>
    </row>
    <row r="1561" spans="1:5" x14ac:dyDescent="0.2">
      <c r="A1561" s="19">
        <v>39</v>
      </c>
      <c r="B1561" s="19">
        <v>30</v>
      </c>
      <c r="C1561" s="19" t="s">
        <v>112</v>
      </c>
      <c r="D1561" s="20">
        <v>0.38940781354904175</v>
      </c>
      <c r="E1561" s="20">
        <v>0.12663710117340088</v>
      </c>
    </row>
    <row r="1562" spans="1:5" x14ac:dyDescent="0.2">
      <c r="A1562" s="19">
        <v>39</v>
      </c>
      <c r="B1562" s="19">
        <v>31</v>
      </c>
      <c r="C1562" s="19" t="s">
        <v>112</v>
      </c>
      <c r="D1562" s="20">
        <v>0.39125823974609375</v>
      </c>
      <c r="E1562" s="20">
        <v>0.12838095426559448</v>
      </c>
    </row>
    <row r="1563" spans="1:5" x14ac:dyDescent="0.2">
      <c r="A1563" s="19">
        <v>39</v>
      </c>
      <c r="B1563" s="19">
        <v>32</v>
      </c>
      <c r="C1563" s="19" t="s">
        <v>112</v>
      </c>
      <c r="D1563" s="20">
        <v>0.39157241582870483</v>
      </c>
      <c r="E1563" s="20">
        <v>0.12858857214450836</v>
      </c>
    </row>
    <row r="1564" spans="1:5" x14ac:dyDescent="0.2">
      <c r="A1564" s="19">
        <v>39</v>
      </c>
      <c r="B1564" s="19">
        <v>33</v>
      </c>
      <c r="C1564" s="19" t="s">
        <v>112</v>
      </c>
      <c r="D1564" s="20">
        <v>0.39201140403747559</v>
      </c>
      <c r="E1564" s="20">
        <v>0.12892100214958191</v>
      </c>
    </row>
    <row r="1565" spans="1:5" x14ac:dyDescent="0.2">
      <c r="A1565" s="19">
        <v>39</v>
      </c>
      <c r="B1565" s="19">
        <v>34</v>
      </c>
      <c r="C1565" s="19" t="s">
        <v>112</v>
      </c>
      <c r="D1565" s="20">
        <v>0.39142537117004395</v>
      </c>
      <c r="E1565" s="20">
        <v>0.12822841107845306</v>
      </c>
    </row>
    <row r="1566" spans="1:5" x14ac:dyDescent="0.2">
      <c r="A1566" s="19">
        <v>39</v>
      </c>
      <c r="B1566" s="19">
        <v>35</v>
      </c>
      <c r="C1566" s="19" t="s">
        <v>112</v>
      </c>
      <c r="D1566" s="20">
        <v>0.39107349514961243</v>
      </c>
      <c r="E1566" s="20">
        <v>0.12776996195316315</v>
      </c>
    </row>
    <row r="1567" spans="1:5" x14ac:dyDescent="0.2">
      <c r="A1567" s="19">
        <v>39</v>
      </c>
      <c r="B1567" s="19">
        <v>36</v>
      </c>
      <c r="C1567" s="19" t="s">
        <v>112</v>
      </c>
      <c r="D1567" s="20">
        <v>0.39188233017921448</v>
      </c>
      <c r="E1567" s="20">
        <v>0.12847223877906799</v>
      </c>
    </row>
    <row r="1568" spans="1:5" x14ac:dyDescent="0.2">
      <c r="A1568" s="19">
        <v>39</v>
      </c>
      <c r="B1568" s="19">
        <v>37</v>
      </c>
      <c r="C1568" s="19" t="s">
        <v>112</v>
      </c>
      <c r="D1568" s="20">
        <v>0.39157181978225708</v>
      </c>
      <c r="E1568" s="20">
        <v>0.12805517017841339</v>
      </c>
    </row>
    <row r="1569" spans="1:5" x14ac:dyDescent="0.2">
      <c r="A1569" s="19">
        <v>39</v>
      </c>
      <c r="B1569" s="19">
        <v>38</v>
      </c>
      <c r="C1569" s="19" t="s">
        <v>112</v>
      </c>
      <c r="D1569" s="20">
        <v>0.39095756411552429</v>
      </c>
      <c r="E1569" s="20">
        <v>0.1273343563079834</v>
      </c>
    </row>
    <row r="1570" spans="1:5" x14ac:dyDescent="0.2">
      <c r="A1570" s="19">
        <v>39</v>
      </c>
      <c r="B1570" s="19">
        <v>39</v>
      </c>
      <c r="C1570" s="19" t="s">
        <v>112</v>
      </c>
      <c r="D1570" s="20">
        <v>0.39104926586151123</v>
      </c>
      <c r="E1570" s="20">
        <v>0.12731948494911194</v>
      </c>
    </row>
    <row r="1571" spans="1:5" x14ac:dyDescent="0.2">
      <c r="A1571" s="19">
        <v>39</v>
      </c>
      <c r="B1571" s="19">
        <v>40</v>
      </c>
      <c r="C1571" s="19" t="s">
        <v>112</v>
      </c>
      <c r="D1571" s="20">
        <v>0.39110931754112244</v>
      </c>
      <c r="E1571" s="20">
        <v>0.12727297842502594</v>
      </c>
    </row>
    <row r="1572" spans="1:5" x14ac:dyDescent="0.2">
      <c r="A1572" s="19">
        <v>40</v>
      </c>
      <c r="B1572" s="19">
        <v>1</v>
      </c>
      <c r="C1572" s="19" t="s">
        <v>112</v>
      </c>
      <c r="D1572" s="20">
        <v>0.24987664818763733</v>
      </c>
      <c r="E1572" s="20">
        <v>1.9953923765569925E-3</v>
      </c>
    </row>
    <row r="1573" spans="1:5" x14ac:dyDescent="0.2">
      <c r="A1573" s="19">
        <v>40</v>
      </c>
      <c r="B1573" s="19">
        <v>2</v>
      </c>
      <c r="C1573" s="19" t="s">
        <v>112</v>
      </c>
      <c r="D1573" s="20">
        <v>0.25001057982444763</v>
      </c>
      <c r="E1573" s="20">
        <v>2.019478240981698E-3</v>
      </c>
    </row>
    <row r="1574" spans="1:5" x14ac:dyDescent="0.2">
      <c r="A1574" s="19">
        <v>40</v>
      </c>
      <c r="B1574" s="19">
        <v>3</v>
      </c>
      <c r="C1574" s="19" t="s">
        <v>112</v>
      </c>
      <c r="D1574" s="20">
        <v>0.24985732138156891</v>
      </c>
      <c r="E1574" s="20">
        <v>1.7563741421326995E-3</v>
      </c>
    </row>
    <row r="1575" spans="1:5" x14ac:dyDescent="0.2">
      <c r="A1575" s="19">
        <v>40</v>
      </c>
      <c r="B1575" s="19">
        <v>4</v>
      </c>
      <c r="C1575" s="19" t="s">
        <v>112</v>
      </c>
      <c r="D1575" s="20">
        <v>0.24924148619174957</v>
      </c>
      <c r="E1575" s="20">
        <v>1.0306932963430882E-3</v>
      </c>
    </row>
    <row r="1576" spans="1:5" x14ac:dyDescent="0.2">
      <c r="A1576" s="19">
        <v>40</v>
      </c>
      <c r="B1576" s="19">
        <v>5</v>
      </c>
      <c r="C1576" s="19" t="s">
        <v>112</v>
      </c>
      <c r="D1576" s="20">
        <v>0.24886572360992432</v>
      </c>
      <c r="E1576" s="20">
        <v>5.4508494213223457E-4</v>
      </c>
    </row>
    <row r="1577" spans="1:5" x14ac:dyDescent="0.2">
      <c r="A1577" s="19">
        <v>40</v>
      </c>
      <c r="B1577" s="19">
        <v>6</v>
      </c>
      <c r="C1577" s="19" t="s">
        <v>112</v>
      </c>
      <c r="D1577" s="20">
        <v>0.24892289936542511</v>
      </c>
      <c r="E1577" s="20">
        <v>4.9241498345509171E-4</v>
      </c>
    </row>
    <row r="1578" spans="1:5" x14ac:dyDescent="0.2">
      <c r="A1578" s="19">
        <v>40</v>
      </c>
      <c r="B1578" s="19">
        <v>7</v>
      </c>
      <c r="C1578" s="19" t="s">
        <v>112</v>
      </c>
      <c r="D1578" s="20">
        <v>0.24870710074901581</v>
      </c>
      <c r="E1578" s="20">
        <v>1.6677065286785364E-4</v>
      </c>
    </row>
    <row r="1579" spans="1:5" x14ac:dyDescent="0.2">
      <c r="A1579" s="19">
        <v>40</v>
      </c>
      <c r="B1579" s="19">
        <v>8</v>
      </c>
      <c r="C1579" s="19" t="s">
        <v>112</v>
      </c>
      <c r="D1579" s="20">
        <v>0.24887096881866455</v>
      </c>
      <c r="E1579" s="20">
        <v>2.2079300833866E-4</v>
      </c>
    </row>
    <row r="1580" spans="1:5" x14ac:dyDescent="0.2">
      <c r="A1580" s="19">
        <v>40</v>
      </c>
      <c r="B1580" s="19">
        <v>9</v>
      </c>
      <c r="C1580" s="19" t="s">
        <v>112</v>
      </c>
      <c r="D1580" s="20">
        <v>0.24871234595775604</v>
      </c>
      <c r="E1580" s="20">
        <v>-4.7675559471827E-5</v>
      </c>
    </row>
    <row r="1581" spans="1:5" x14ac:dyDescent="0.2">
      <c r="A1581" s="19">
        <v>40</v>
      </c>
      <c r="B1581" s="19">
        <v>10</v>
      </c>
      <c r="C1581" s="19" t="s">
        <v>112</v>
      </c>
      <c r="D1581" s="20">
        <v>0.248483806848526</v>
      </c>
      <c r="E1581" s="20">
        <v>-3.8606039015576243E-4</v>
      </c>
    </row>
    <row r="1582" spans="1:5" x14ac:dyDescent="0.2">
      <c r="A1582" s="19">
        <v>40</v>
      </c>
      <c r="B1582" s="19">
        <v>11</v>
      </c>
      <c r="C1582" s="19" t="s">
        <v>112</v>
      </c>
      <c r="D1582" s="20">
        <v>0.24819894134998322</v>
      </c>
      <c r="E1582" s="20">
        <v>-7.8077160287648439E-4</v>
      </c>
    </row>
    <row r="1583" spans="1:5" x14ac:dyDescent="0.2">
      <c r="A1583" s="19">
        <v>40</v>
      </c>
      <c r="B1583" s="19">
        <v>12</v>
      </c>
      <c r="C1583" s="19" t="s">
        <v>112</v>
      </c>
      <c r="D1583" s="20">
        <v>0.2480485737323761</v>
      </c>
      <c r="E1583" s="20">
        <v>-1.0409848764538765E-3</v>
      </c>
    </row>
    <row r="1584" spans="1:5" x14ac:dyDescent="0.2">
      <c r="A1584" s="19">
        <v>40</v>
      </c>
      <c r="B1584" s="19">
        <v>13</v>
      </c>
      <c r="C1584" s="19" t="s">
        <v>112</v>
      </c>
      <c r="D1584" s="20">
        <v>0.24764324724674225</v>
      </c>
      <c r="E1584" s="20">
        <v>-1.5561571344733238E-3</v>
      </c>
    </row>
    <row r="1585" spans="1:5" x14ac:dyDescent="0.2">
      <c r="A1585" s="19">
        <v>40</v>
      </c>
      <c r="B1585" s="19">
        <v>14</v>
      </c>
      <c r="C1585" s="19" t="s">
        <v>112</v>
      </c>
      <c r="D1585" s="20">
        <v>0.24761863052845001</v>
      </c>
      <c r="E1585" s="20">
        <v>-1.6906195087358356E-3</v>
      </c>
    </row>
    <row r="1586" spans="1:5" x14ac:dyDescent="0.2">
      <c r="A1586" s="19">
        <v>40</v>
      </c>
      <c r="B1586" s="19">
        <v>15</v>
      </c>
      <c r="C1586" s="19" t="s">
        <v>112</v>
      </c>
      <c r="D1586" s="20">
        <v>0.24815025925636292</v>
      </c>
      <c r="E1586" s="20">
        <v>-1.2688365532085299E-3</v>
      </c>
    </row>
    <row r="1587" spans="1:5" x14ac:dyDescent="0.2">
      <c r="A1587" s="19">
        <v>40</v>
      </c>
      <c r="B1587" s="19">
        <v>16</v>
      </c>
      <c r="C1587" s="19" t="s">
        <v>112</v>
      </c>
      <c r="D1587" s="20">
        <v>0.24794597923755646</v>
      </c>
      <c r="E1587" s="20">
        <v>-1.5829622279852629E-3</v>
      </c>
    </row>
    <row r="1588" spans="1:5" x14ac:dyDescent="0.2">
      <c r="A1588" s="19">
        <v>40</v>
      </c>
      <c r="B1588" s="19">
        <v>17</v>
      </c>
      <c r="C1588" s="19" t="s">
        <v>112</v>
      </c>
      <c r="D1588" s="20">
        <v>0.24799676239490509</v>
      </c>
      <c r="E1588" s="20">
        <v>-1.6420248430222273E-3</v>
      </c>
    </row>
    <row r="1589" spans="1:5" x14ac:dyDescent="0.2">
      <c r="A1589" s="19">
        <v>40</v>
      </c>
      <c r="B1589" s="19">
        <v>18</v>
      </c>
      <c r="C1589" s="19" t="s">
        <v>112</v>
      </c>
      <c r="D1589" s="20">
        <v>0.24851711094379425</v>
      </c>
      <c r="E1589" s="20">
        <v>-1.2315219501033425E-3</v>
      </c>
    </row>
    <row r="1590" spans="1:5" x14ac:dyDescent="0.2">
      <c r="A1590" s="19">
        <v>40</v>
      </c>
      <c r="B1590" s="19">
        <v>19</v>
      </c>
      <c r="C1590" s="19" t="s">
        <v>112</v>
      </c>
      <c r="D1590" s="20">
        <v>0.24975532293319702</v>
      </c>
      <c r="E1590" s="20">
        <v>-1.0315571853425354E-4</v>
      </c>
    </row>
    <row r="1591" spans="1:5" x14ac:dyDescent="0.2">
      <c r="A1591" s="19">
        <v>40</v>
      </c>
      <c r="B1591" s="19">
        <v>20</v>
      </c>
      <c r="C1591" s="19" t="s">
        <v>112</v>
      </c>
      <c r="D1591" s="20">
        <v>0.25179487466812134</v>
      </c>
      <c r="E1591" s="20">
        <v>1.8265503458678722E-3</v>
      </c>
    </row>
    <row r="1592" spans="1:5" x14ac:dyDescent="0.2">
      <c r="A1592" s="19">
        <v>40</v>
      </c>
      <c r="B1592" s="19">
        <v>21</v>
      </c>
      <c r="C1592" s="19" t="s">
        <v>112</v>
      </c>
      <c r="D1592" s="20">
        <v>0.25537025928497314</v>
      </c>
      <c r="E1592" s="20">
        <v>5.2920891903340816E-3</v>
      </c>
    </row>
    <row r="1593" spans="1:5" x14ac:dyDescent="0.2">
      <c r="A1593" s="19">
        <v>40</v>
      </c>
      <c r="B1593" s="19">
        <v>22</v>
      </c>
      <c r="C1593" s="19" t="s">
        <v>112</v>
      </c>
      <c r="D1593" s="20">
        <v>0.26154360175132751</v>
      </c>
      <c r="E1593" s="20">
        <v>1.1355586349964142E-2</v>
      </c>
    </row>
    <row r="1594" spans="1:5" x14ac:dyDescent="0.2">
      <c r="A1594" s="19">
        <v>40</v>
      </c>
      <c r="B1594" s="19">
        <v>23</v>
      </c>
      <c r="C1594" s="19" t="s">
        <v>112</v>
      </c>
      <c r="D1594" s="20">
        <v>0.27201101183891296</v>
      </c>
      <c r="E1594" s="20">
        <v>2.1713150665163994E-2</v>
      </c>
    </row>
    <row r="1595" spans="1:5" x14ac:dyDescent="0.2">
      <c r="A1595" s="19">
        <v>40</v>
      </c>
      <c r="B1595" s="19">
        <v>24</v>
      </c>
      <c r="C1595" s="19" t="s">
        <v>112</v>
      </c>
      <c r="D1595" s="20">
        <v>0.28730350732803345</v>
      </c>
      <c r="E1595" s="20">
        <v>3.689580038189888E-2</v>
      </c>
    </row>
    <row r="1596" spans="1:5" x14ac:dyDescent="0.2">
      <c r="A1596" s="19">
        <v>40</v>
      </c>
      <c r="B1596" s="19">
        <v>25</v>
      </c>
      <c r="C1596" s="19" t="s">
        <v>112</v>
      </c>
      <c r="D1596" s="20">
        <v>0.30639111995697021</v>
      </c>
      <c r="E1596" s="20">
        <v>5.5873565375804901E-2</v>
      </c>
    </row>
    <row r="1597" spans="1:5" x14ac:dyDescent="0.2">
      <c r="A1597" s="19">
        <v>40</v>
      </c>
      <c r="B1597" s="19">
        <v>26</v>
      </c>
      <c r="C1597" s="19" t="s">
        <v>112</v>
      </c>
      <c r="D1597" s="20">
        <v>0.32613447308540344</v>
      </c>
      <c r="E1597" s="20">
        <v>7.5507074594497681E-2</v>
      </c>
    </row>
    <row r="1598" spans="1:5" x14ac:dyDescent="0.2">
      <c r="A1598" s="19">
        <v>40</v>
      </c>
      <c r="B1598" s="19">
        <v>27</v>
      </c>
      <c r="C1598" s="19" t="s">
        <v>112</v>
      </c>
      <c r="D1598" s="20">
        <v>0.34322440624237061</v>
      </c>
      <c r="E1598" s="20">
        <v>9.2487163841724396E-2</v>
      </c>
    </row>
    <row r="1599" spans="1:5" x14ac:dyDescent="0.2">
      <c r="A1599" s="19">
        <v>40</v>
      </c>
      <c r="B1599" s="19">
        <v>28</v>
      </c>
      <c r="C1599" s="19" t="s">
        <v>112</v>
      </c>
      <c r="D1599" s="20">
        <v>0.35657820105552673</v>
      </c>
      <c r="E1599" s="20">
        <v>0.10573110729455948</v>
      </c>
    </row>
    <row r="1600" spans="1:5" x14ac:dyDescent="0.2">
      <c r="A1600" s="19">
        <v>40</v>
      </c>
      <c r="B1600" s="19">
        <v>29</v>
      </c>
      <c r="C1600" s="19" t="s">
        <v>112</v>
      </c>
      <c r="D1600" s="20">
        <v>0.36542287468910217</v>
      </c>
      <c r="E1600" s="20">
        <v>0.11446593701839447</v>
      </c>
    </row>
    <row r="1601" spans="1:5" x14ac:dyDescent="0.2">
      <c r="A1601" s="19">
        <v>40</v>
      </c>
      <c r="B1601" s="19">
        <v>30</v>
      </c>
      <c r="C1601" s="19" t="s">
        <v>112</v>
      </c>
      <c r="D1601" s="20">
        <v>0.37111896276473999</v>
      </c>
      <c r="E1601" s="20">
        <v>0.12005218118429184</v>
      </c>
    </row>
    <row r="1602" spans="1:5" x14ac:dyDescent="0.2">
      <c r="A1602" s="19">
        <v>40</v>
      </c>
      <c r="B1602" s="19">
        <v>31</v>
      </c>
      <c r="C1602" s="19" t="s">
        <v>112</v>
      </c>
      <c r="D1602" s="20">
        <v>0.37382972240447998</v>
      </c>
      <c r="E1602" s="20">
        <v>0.12265309691429138</v>
      </c>
    </row>
    <row r="1603" spans="1:5" x14ac:dyDescent="0.2">
      <c r="A1603" s="19">
        <v>40</v>
      </c>
      <c r="B1603" s="19">
        <v>32</v>
      </c>
      <c r="C1603" s="19" t="s">
        <v>112</v>
      </c>
      <c r="D1603" s="20">
        <v>0.37556475400924683</v>
      </c>
      <c r="E1603" s="20">
        <v>0.12427828460931778</v>
      </c>
    </row>
    <row r="1604" spans="1:5" x14ac:dyDescent="0.2">
      <c r="A1604" s="19">
        <v>40</v>
      </c>
      <c r="B1604" s="19">
        <v>33</v>
      </c>
      <c r="C1604" s="19" t="s">
        <v>112</v>
      </c>
      <c r="D1604" s="20">
        <v>0.37604892253875732</v>
      </c>
      <c r="E1604" s="20">
        <v>0.12465260177850723</v>
      </c>
    </row>
    <row r="1605" spans="1:5" x14ac:dyDescent="0.2">
      <c r="A1605" s="19">
        <v>40</v>
      </c>
      <c r="B1605" s="19">
        <v>34</v>
      </c>
      <c r="C1605" s="19" t="s">
        <v>112</v>
      </c>
      <c r="D1605" s="20">
        <v>0.37670758366584778</v>
      </c>
      <c r="E1605" s="20">
        <v>0.12520141899585724</v>
      </c>
    </row>
    <row r="1606" spans="1:5" x14ac:dyDescent="0.2">
      <c r="A1606" s="19">
        <v>40</v>
      </c>
      <c r="B1606" s="19">
        <v>35</v>
      </c>
      <c r="C1606" s="19" t="s">
        <v>112</v>
      </c>
      <c r="D1606" s="20">
        <v>0.37699425220489502</v>
      </c>
      <c r="E1606" s="20">
        <v>0.12537823617458344</v>
      </c>
    </row>
    <row r="1607" spans="1:5" x14ac:dyDescent="0.2">
      <c r="A1607" s="19">
        <v>40</v>
      </c>
      <c r="B1607" s="19">
        <v>36</v>
      </c>
      <c r="C1607" s="19" t="s">
        <v>112</v>
      </c>
      <c r="D1607" s="20">
        <v>0.37737789750099182</v>
      </c>
      <c r="E1607" s="20">
        <v>0.12565204501152039</v>
      </c>
    </row>
    <row r="1608" spans="1:5" x14ac:dyDescent="0.2">
      <c r="A1608" s="19">
        <v>40</v>
      </c>
      <c r="B1608" s="19">
        <v>37</v>
      </c>
      <c r="C1608" s="19" t="s">
        <v>112</v>
      </c>
      <c r="D1608" s="20">
        <v>0.37722796201705933</v>
      </c>
      <c r="E1608" s="20">
        <v>0.12539225816726685</v>
      </c>
    </row>
    <row r="1609" spans="1:5" x14ac:dyDescent="0.2">
      <c r="A1609" s="19">
        <v>40</v>
      </c>
      <c r="B1609" s="19">
        <v>38</v>
      </c>
      <c r="C1609" s="19" t="s">
        <v>112</v>
      </c>
      <c r="D1609" s="20">
        <v>0.37744569778442383</v>
      </c>
      <c r="E1609" s="20">
        <v>0.1255001574754715</v>
      </c>
    </row>
    <row r="1610" spans="1:5" x14ac:dyDescent="0.2">
      <c r="A1610" s="19">
        <v>40</v>
      </c>
      <c r="B1610" s="19">
        <v>39</v>
      </c>
      <c r="C1610" s="19" t="s">
        <v>112</v>
      </c>
      <c r="D1610" s="20">
        <v>0.37818542122840881</v>
      </c>
      <c r="E1610" s="20">
        <v>0.12613002955913544</v>
      </c>
    </row>
    <row r="1611" spans="1:5" x14ac:dyDescent="0.2">
      <c r="A1611" s="19">
        <v>40</v>
      </c>
      <c r="B1611" s="19">
        <v>40</v>
      </c>
      <c r="C1611" s="19" t="s">
        <v>112</v>
      </c>
      <c r="D1611" s="20">
        <v>0.37877234816551208</v>
      </c>
      <c r="E1611" s="20">
        <v>0.12660710513591766</v>
      </c>
    </row>
    <row r="1612" spans="1:5" x14ac:dyDescent="0.2">
      <c r="A1612" s="19">
        <v>41</v>
      </c>
      <c r="B1612" s="19">
        <v>1</v>
      </c>
      <c r="C1612" s="19" t="s">
        <v>112</v>
      </c>
      <c r="D1612" s="20">
        <v>0.24248042702674866</v>
      </c>
      <c r="E1612" s="20">
        <v>2.6946300640702248E-3</v>
      </c>
    </row>
    <row r="1613" spans="1:5" x14ac:dyDescent="0.2">
      <c r="A1613" s="19">
        <v>41</v>
      </c>
      <c r="B1613" s="19">
        <v>2</v>
      </c>
      <c r="C1613" s="19" t="s">
        <v>112</v>
      </c>
      <c r="D1613" s="20">
        <v>0.24203720688819885</v>
      </c>
      <c r="E1613" s="20">
        <v>2.0147259347140789E-3</v>
      </c>
    </row>
    <row r="1614" spans="1:5" x14ac:dyDescent="0.2">
      <c r="A1614" s="19">
        <v>41</v>
      </c>
      <c r="B1614" s="19">
        <v>3</v>
      </c>
      <c r="C1614" s="19" t="s">
        <v>112</v>
      </c>
      <c r="D1614" s="20">
        <v>0.24167639017105103</v>
      </c>
      <c r="E1614" s="20">
        <v>1.4172252267599106E-3</v>
      </c>
    </row>
    <row r="1615" spans="1:5" x14ac:dyDescent="0.2">
      <c r="A1615" s="19">
        <v>41</v>
      </c>
      <c r="B1615" s="19">
        <v>4</v>
      </c>
      <c r="C1615" s="19" t="s">
        <v>112</v>
      </c>
      <c r="D1615" s="20">
        <v>0.24207696318626404</v>
      </c>
      <c r="E1615" s="20">
        <v>1.5811141347512603E-3</v>
      </c>
    </row>
    <row r="1616" spans="1:5" x14ac:dyDescent="0.2">
      <c r="A1616" s="19">
        <v>41</v>
      </c>
      <c r="B1616" s="19">
        <v>5</v>
      </c>
      <c r="C1616" s="19" t="s">
        <v>112</v>
      </c>
      <c r="D1616" s="20">
        <v>0.24178805947303772</v>
      </c>
      <c r="E1616" s="20">
        <v>1.0555264307186007E-3</v>
      </c>
    </row>
    <row r="1617" spans="1:5" x14ac:dyDescent="0.2">
      <c r="A1617" s="19">
        <v>41</v>
      </c>
      <c r="B1617" s="19">
        <v>6</v>
      </c>
      <c r="C1617" s="19" t="s">
        <v>112</v>
      </c>
      <c r="D1617" s="20">
        <v>0.24100621044635773</v>
      </c>
      <c r="E1617" s="20">
        <v>3.6993395042372867E-5</v>
      </c>
    </row>
    <row r="1618" spans="1:5" x14ac:dyDescent="0.2">
      <c r="A1618" s="19">
        <v>41</v>
      </c>
      <c r="B1618" s="19">
        <v>7</v>
      </c>
      <c r="C1618" s="19" t="s">
        <v>112</v>
      </c>
      <c r="D1618" s="20">
        <v>0.24082589149475098</v>
      </c>
      <c r="E1618" s="20">
        <v>-3.8000958738848567E-4</v>
      </c>
    </row>
    <row r="1619" spans="1:5" x14ac:dyDescent="0.2">
      <c r="A1619" s="19">
        <v>41</v>
      </c>
      <c r="B1619" s="19">
        <v>8</v>
      </c>
      <c r="C1619" s="19" t="s">
        <v>112</v>
      </c>
      <c r="D1619" s="20">
        <v>0.2406642735004425</v>
      </c>
      <c r="E1619" s="20">
        <v>-7.7831157250329852E-4</v>
      </c>
    </row>
    <row r="1620" spans="1:5" x14ac:dyDescent="0.2">
      <c r="A1620" s="19">
        <v>41</v>
      </c>
      <c r="B1620" s="19">
        <v>9</v>
      </c>
      <c r="C1620" s="19" t="s">
        <v>112</v>
      </c>
      <c r="D1620" s="20">
        <v>0.24055908620357513</v>
      </c>
      <c r="E1620" s="20">
        <v>-1.1201829183846712E-3</v>
      </c>
    </row>
    <row r="1621" spans="1:5" x14ac:dyDescent="0.2">
      <c r="A1621" s="19">
        <v>41</v>
      </c>
      <c r="B1621" s="19">
        <v>10</v>
      </c>
      <c r="C1621" s="19" t="s">
        <v>112</v>
      </c>
      <c r="D1621" s="20">
        <v>0.24050241708755493</v>
      </c>
      <c r="E1621" s="20">
        <v>-1.413536025211215E-3</v>
      </c>
    </row>
    <row r="1622" spans="1:5" x14ac:dyDescent="0.2">
      <c r="A1622" s="19">
        <v>41</v>
      </c>
      <c r="B1622" s="19">
        <v>11</v>
      </c>
      <c r="C1622" s="19" t="s">
        <v>112</v>
      </c>
      <c r="D1622" s="20">
        <v>0.24033927917480469</v>
      </c>
      <c r="E1622" s="20">
        <v>-1.8133579287678003E-3</v>
      </c>
    </row>
    <row r="1623" spans="1:5" x14ac:dyDescent="0.2">
      <c r="A1623" s="19">
        <v>41</v>
      </c>
      <c r="B1623" s="19">
        <v>12</v>
      </c>
      <c r="C1623" s="19" t="s">
        <v>112</v>
      </c>
      <c r="D1623" s="20">
        <v>0.24037061631679535</v>
      </c>
      <c r="E1623" s="20">
        <v>-2.0187047775834799E-3</v>
      </c>
    </row>
    <row r="1624" spans="1:5" x14ac:dyDescent="0.2">
      <c r="A1624" s="19">
        <v>41</v>
      </c>
      <c r="B1624" s="19">
        <v>13</v>
      </c>
      <c r="C1624" s="19" t="s">
        <v>112</v>
      </c>
      <c r="D1624" s="20">
        <v>0.2408139705657959</v>
      </c>
      <c r="E1624" s="20">
        <v>-1.8120346358045936E-3</v>
      </c>
    </row>
    <row r="1625" spans="1:5" x14ac:dyDescent="0.2">
      <c r="A1625" s="19">
        <v>41</v>
      </c>
      <c r="B1625" s="19">
        <v>14</v>
      </c>
      <c r="C1625" s="19" t="s">
        <v>112</v>
      </c>
      <c r="D1625" s="20">
        <v>0.24168449640274048</v>
      </c>
      <c r="E1625" s="20">
        <v>-1.1781927896663547E-3</v>
      </c>
    </row>
    <row r="1626" spans="1:5" x14ac:dyDescent="0.2">
      <c r="A1626" s="19">
        <v>41</v>
      </c>
      <c r="B1626" s="19">
        <v>15</v>
      </c>
      <c r="C1626" s="19" t="s">
        <v>112</v>
      </c>
      <c r="D1626" s="20">
        <v>0.24462452530860901</v>
      </c>
      <c r="E1626" s="20">
        <v>1.5251521253958344E-3</v>
      </c>
    </row>
    <row r="1627" spans="1:5" x14ac:dyDescent="0.2">
      <c r="A1627" s="19">
        <v>41</v>
      </c>
      <c r="B1627" s="19">
        <v>16</v>
      </c>
      <c r="C1627" s="19" t="s">
        <v>112</v>
      </c>
      <c r="D1627" s="20">
        <v>0.24823437631130219</v>
      </c>
      <c r="E1627" s="20">
        <v>4.8983190208673477E-3</v>
      </c>
    </row>
    <row r="1628" spans="1:5" x14ac:dyDescent="0.2">
      <c r="A1628" s="19">
        <v>41</v>
      </c>
      <c r="B1628" s="19">
        <v>17</v>
      </c>
      <c r="C1628" s="19" t="s">
        <v>112</v>
      </c>
      <c r="D1628" s="20">
        <v>0.25394323468208313</v>
      </c>
      <c r="E1628" s="20">
        <v>1.0370493866503239E-2</v>
      </c>
    </row>
    <row r="1629" spans="1:5" x14ac:dyDescent="0.2">
      <c r="A1629" s="19">
        <v>41</v>
      </c>
      <c r="B1629" s="19">
        <v>18</v>
      </c>
      <c r="C1629" s="19" t="s">
        <v>112</v>
      </c>
      <c r="D1629" s="20">
        <v>0.26330292224884033</v>
      </c>
      <c r="E1629" s="20">
        <v>1.9493496045470238E-2</v>
      </c>
    </row>
    <row r="1630" spans="1:5" x14ac:dyDescent="0.2">
      <c r="A1630" s="19">
        <v>41</v>
      </c>
      <c r="B1630" s="19">
        <v>19</v>
      </c>
      <c r="C1630" s="19" t="s">
        <v>112</v>
      </c>
      <c r="D1630" s="20">
        <v>0.27768400311470032</v>
      </c>
      <c r="E1630" s="20">
        <v>3.3637892454862595E-2</v>
      </c>
    </row>
    <row r="1631" spans="1:5" x14ac:dyDescent="0.2">
      <c r="A1631" s="19">
        <v>41</v>
      </c>
      <c r="B1631" s="19">
        <v>20</v>
      </c>
      <c r="C1631" s="19" t="s">
        <v>112</v>
      </c>
      <c r="D1631" s="20">
        <v>0.29560881853103638</v>
      </c>
      <c r="E1631" s="20">
        <v>5.1326025277376175E-2</v>
      </c>
    </row>
    <row r="1632" spans="1:5" x14ac:dyDescent="0.2">
      <c r="A1632" s="19">
        <v>41</v>
      </c>
      <c r="B1632" s="19">
        <v>21</v>
      </c>
      <c r="C1632" s="19" t="s">
        <v>112</v>
      </c>
      <c r="D1632" s="20">
        <v>0.31482544541358948</v>
      </c>
      <c r="E1632" s="20">
        <v>7.0305965840816498E-2</v>
      </c>
    </row>
    <row r="1633" spans="1:5" x14ac:dyDescent="0.2">
      <c r="A1633" s="19">
        <v>41</v>
      </c>
      <c r="B1633" s="19">
        <v>22</v>
      </c>
      <c r="C1633" s="19" t="s">
        <v>112</v>
      </c>
      <c r="D1633" s="20">
        <v>0.33239606022834778</v>
      </c>
      <c r="E1633" s="20">
        <v>8.7639898061752319E-2</v>
      </c>
    </row>
    <row r="1634" spans="1:5" x14ac:dyDescent="0.2">
      <c r="A1634" s="19">
        <v>41</v>
      </c>
      <c r="B1634" s="19">
        <v>23</v>
      </c>
      <c r="C1634" s="19" t="s">
        <v>112</v>
      </c>
      <c r="D1634" s="20">
        <v>0.34526324272155762</v>
      </c>
      <c r="E1634" s="20">
        <v>0.10027039796113968</v>
      </c>
    </row>
    <row r="1635" spans="1:5" x14ac:dyDescent="0.2">
      <c r="A1635" s="19">
        <v>41</v>
      </c>
      <c r="B1635" s="19">
        <v>24</v>
      </c>
      <c r="C1635" s="19" t="s">
        <v>112</v>
      </c>
      <c r="D1635" s="20">
        <v>0.3547339141368866</v>
      </c>
      <c r="E1635" s="20">
        <v>0.10950438678264618</v>
      </c>
    </row>
    <row r="1636" spans="1:5" x14ac:dyDescent="0.2">
      <c r="A1636" s="19">
        <v>41</v>
      </c>
      <c r="B1636" s="19">
        <v>25</v>
      </c>
      <c r="C1636" s="19" t="s">
        <v>112</v>
      </c>
      <c r="D1636" s="20">
        <v>0.36106488108634949</v>
      </c>
      <c r="E1636" s="20">
        <v>0.11559867113828659</v>
      </c>
    </row>
    <row r="1637" spans="1:5" x14ac:dyDescent="0.2">
      <c r="A1637" s="19">
        <v>41</v>
      </c>
      <c r="B1637" s="19">
        <v>26</v>
      </c>
      <c r="C1637" s="19" t="s">
        <v>112</v>
      </c>
      <c r="D1637" s="20">
        <v>0.36463788151741028</v>
      </c>
      <c r="E1637" s="20">
        <v>0.11893498152494431</v>
      </c>
    </row>
    <row r="1638" spans="1:5" x14ac:dyDescent="0.2">
      <c r="A1638" s="19">
        <v>41</v>
      </c>
      <c r="B1638" s="19">
        <v>27</v>
      </c>
      <c r="C1638" s="19" t="s">
        <v>112</v>
      </c>
      <c r="D1638" s="20">
        <v>0.36593636870384216</v>
      </c>
      <c r="E1638" s="20">
        <v>0.11999678611755371</v>
      </c>
    </row>
    <row r="1639" spans="1:5" x14ac:dyDescent="0.2">
      <c r="A1639" s="19">
        <v>41</v>
      </c>
      <c r="B1639" s="19">
        <v>28</v>
      </c>
      <c r="C1639" s="19" t="s">
        <v>112</v>
      </c>
      <c r="D1639" s="20">
        <v>0.36724177002906799</v>
      </c>
      <c r="E1639" s="20">
        <v>0.12106550484895706</v>
      </c>
    </row>
    <row r="1640" spans="1:5" x14ac:dyDescent="0.2">
      <c r="A1640" s="19">
        <v>41</v>
      </c>
      <c r="B1640" s="19">
        <v>29</v>
      </c>
      <c r="C1640" s="19" t="s">
        <v>112</v>
      </c>
      <c r="D1640" s="20">
        <v>0.36806517839431763</v>
      </c>
      <c r="E1640" s="20">
        <v>0.12165223062038422</v>
      </c>
    </row>
    <row r="1641" spans="1:5" x14ac:dyDescent="0.2">
      <c r="A1641" s="19">
        <v>41</v>
      </c>
      <c r="B1641" s="19">
        <v>30</v>
      </c>
      <c r="C1641" s="19" t="s">
        <v>112</v>
      </c>
      <c r="D1641" s="20">
        <v>0.36799898743629456</v>
      </c>
      <c r="E1641" s="20">
        <v>0.12134935706853867</v>
      </c>
    </row>
    <row r="1642" spans="1:5" x14ac:dyDescent="0.2">
      <c r="A1642" s="19">
        <v>41</v>
      </c>
      <c r="B1642" s="19">
        <v>31</v>
      </c>
      <c r="C1642" s="19" t="s">
        <v>112</v>
      </c>
      <c r="D1642" s="20">
        <v>0.36804294586181641</v>
      </c>
      <c r="E1642" s="20">
        <v>0.12115662544965744</v>
      </c>
    </row>
    <row r="1643" spans="1:5" x14ac:dyDescent="0.2">
      <c r="A1643" s="19">
        <v>41</v>
      </c>
      <c r="B1643" s="19">
        <v>32</v>
      </c>
      <c r="C1643" s="19" t="s">
        <v>112</v>
      </c>
      <c r="D1643" s="20">
        <v>0.36894267797470093</v>
      </c>
      <c r="E1643" s="20">
        <v>0.12181967496871948</v>
      </c>
    </row>
    <row r="1644" spans="1:5" x14ac:dyDescent="0.2">
      <c r="A1644" s="19">
        <v>41</v>
      </c>
      <c r="B1644" s="19">
        <v>33</v>
      </c>
      <c r="C1644" s="19" t="s">
        <v>112</v>
      </c>
      <c r="D1644" s="20">
        <v>0.3694223165512085</v>
      </c>
      <c r="E1644" s="20">
        <v>0.12206263095140457</v>
      </c>
    </row>
    <row r="1645" spans="1:5" x14ac:dyDescent="0.2">
      <c r="A1645" s="19">
        <v>41</v>
      </c>
      <c r="B1645" s="19">
        <v>34</v>
      </c>
      <c r="C1645" s="19" t="s">
        <v>112</v>
      </c>
      <c r="D1645" s="20">
        <v>0.36963677406311035</v>
      </c>
      <c r="E1645" s="20">
        <v>0.12204040586948395</v>
      </c>
    </row>
    <row r="1646" spans="1:5" x14ac:dyDescent="0.2">
      <c r="A1646" s="19">
        <v>41</v>
      </c>
      <c r="B1646" s="19">
        <v>35</v>
      </c>
      <c r="C1646" s="19" t="s">
        <v>112</v>
      </c>
      <c r="D1646" s="20">
        <v>0.36996877193450928</v>
      </c>
      <c r="E1646" s="20">
        <v>0.12213572114706039</v>
      </c>
    </row>
    <row r="1647" spans="1:5" x14ac:dyDescent="0.2">
      <c r="A1647" s="19">
        <v>41</v>
      </c>
      <c r="B1647" s="19">
        <v>36</v>
      </c>
      <c r="C1647" s="19" t="s">
        <v>112</v>
      </c>
      <c r="D1647" s="20">
        <v>0.36983510851860046</v>
      </c>
      <c r="E1647" s="20">
        <v>0.1217653676867485</v>
      </c>
    </row>
    <row r="1648" spans="1:5" x14ac:dyDescent="0.2">
      <c r="A1648" s="19">
        <v>41</v>
      </c>
      <c r="B1648" s="19">
        <v>37</v>
      </c>
      <c r="C1648" s="19" t="s">
        <v>112</v>
      </c>
      <c r="D1648" s="20">
        <v>0.36981469392776489</v>
      </c>
      <c r="E1648" s="20">
        <v>0.12150827050209045</v>
      </c>
    </row>
    <row r="1649" spans="1:5" x14ac:dyDescent="0.2">
      <c r="A1649" s="19">
        <v>41</v>
      </c>
      <c r="B1649" s="19">
        <v>38</v>
      </c>
      <c r="C1649" s="19" t="s">
        <v>112</v>
      </c>
      <c r="D1649" s="20">
        <v>0.3707127571105957</v>
      </c>
      <c r="E1649" s="20">
        <v>0.12216965109109879</v>
      </c>
    </row>
    <row r="1650" spans="1:5" x14ac:dyDescent="0.2">
      <c r="A1650" s="19">
        <v>41</v>
      </c>
      <c r="B1650" s="19">
        <v>39</v>
      </c>
      <c r="C1650" s="19" t="s">
        <v>112</v>
      </c>
      <c r="D1650" s="20">
        <v>0.3714422881603241</v>
      </c>
      <c r="E1650" s="20">
        <v>0.1226624995470047</v>
      </c>
    </row>
    <row r="1651" spans="1:5" x14ac:dyDescent="0.2">
      <c r="A1651" s="19">
        <v>41</v>
      </c>
      <c r="B1651" s="19">
        <v>40</v>
      </c>
      <c r="C1651" s="19" t="s">
        <v>112</v>
      </c>
      <c r="D1651" s="20">
        <v>0.37077295780181885</v>
      </c>
      <c r="E1651" s="20">
        <v>0.12175648659467697</v>
      </c>
    </row>
    <row r="1652" spans="1:5" x14ac:dyDescent="0.2">
      <c r="A1652" s="19">
        <v>42</v>
      </c>
      <c r="B1652" s="19">
        <v>1</v>
      </c>
      <c r="C1652" s="19" t="s">
        <v>112</v>
      </c>
      <c r="D1652" s="20">
        <v>0.25420433282852173</v>
      </c>
      <c r="E1652" s="20">
        <v>2.5124838575720787E-3</v>
      </c>
    </row>
    <row r="1653" spans="1:5" x14ac:dyDescent="0.2">
      <c r="A1653" s="19">
        <v>42</v>
      </c>
      <c r="B1653" s="19">
        <v>2</v>
      </c>
      <c r="C1653" s="19" t="s">
        <v>112</v>
      </c>
      <c r="D1653" s="20">
        <v>0.25391149520874023</v>
      </c>
      <c r="E1653" s="20">
        <v>1.9625411368906498E-3</v>
      </c>
    </row>
    <row r="1654" spans="1:5" x14ac:dyDescent="0.2">
      <c r="A1654" s="19">
        <v>42</v>
      </c>
      <c r="B1654" s="19">
        <v>3</v>
      </c>
      <c r="C1654" s="19" t="s">
        <v>112</v>
      </c>
      <c r="D1654" s="20">
        <v>0.25361311435699463</v>
      </c>
      <c r="E1654" s="20">
        <v>1.4070553006604314E-3</v>
      </c>
    </row>
    <row r="1655" spans="1:5" x14ac:dyDescent="0.2">
      <c r="A1655" s="19">
        <v>42</v>
      </c>
      <c r="B1655" s="19">
        <v>4</v>
      </c>
      <c r="C1655" s="19" t="s">
        <v>112</v>
      </c>
      <c r="D1655" s="20">
        <v>0.25347787141799927</v>
      </c>
      <c r="E1655" s="20">
        <v>1.0147073771804571E-3</v>
      </c>
    </row>
    <row r="1656" spans="1:5" x14ac:dyDescent="0.2">
      <c r="A1656" s="19">
        <v>42</v>
      </c>
      <c r="B1656" s="19">
        <v>5</v>
      </c>
      <c r="C1656" s="19" t="s">
        <v>112</v>
      </c>
      <c r="D1656" s="20">
        <v>0.25361362099647522</v>
      </c>
      <c r="E1656" s="20">
        <v>8.9335191296413541E-4</v>
      </c>
    </row>
    <row r="1657" spans="1:5" x14ac:dyDescent="0.2">
      <c r="A1657" s="19">
        <v>42</v>
      </c>
      <c r="B1657" s="19">
        <v>6</v>
      </c>
      <c r="C1657" s="19" t="s">
        <v>112</v>
      </c>
      <c r="D1657" s="20">
        <v>0.25331741571426392</v>
      </c>
      <c r="E1657" s="20">
        <v>3.400416171643883E-4</v>
      </c>
    </row>
    <row r="1658" spans="1:5" x14ac:dyDescent="0.2">
      <c r="A1658" s="19">
        <v>42</v>
      </c>
      <c r="B1658" s="19">
        <v>7</v>
      </c>
      <c r="C1658" s="19" t="s">
        <v>112</v>
      </c>
      <c r="D1658" s="20">
        <v>0.25306600332260132</v>
      </c>
      <c r="E1658" s="20">
        <v>-1.6847580263856798E-4</v>
      </c>
    </row>
    <row r="1659" spans="1:5" x14ac:dyDescent="0.2">
      <c r="A1659" s="19">
        <v>42</v>
      </c>
      <c r="B1659" s="19">
        <v>8</v>
      </c>
      <c r="C1659" s="19" t="s">
        <v>112</v>
      </c>
      <c r="D1659" s="20">
        <v>0.25284701585769653</v>
      </c>
      <c r="E1659" s="20">
        <v>-6.4456829568371177E-4</v>
      </c>
    </row>
    <row r="1660" spans="1:5" x14ac:dyDescent="0.2">
      <c r="A1660" s="19">
        <v>42</v>
      </c>
      <c r="B1660" s="19">
        <v>9</v>
      </c>
      <c r="C1660" s="19" t="s">
        <v>112</v>
      </c>
      <c r="D1660" s="20">
        <v>0.25233036279678345</v>
      </c>
      <c r="E1660" s="20">
        <v>-1.4183263992890716E-3</v>
      </c>
    </row>
    <row r="1661" spans="1:5" x14ac:dyDescent="0.2">
      <c r="A1661" s="19">
        <v>42</v>
      </c>
      <c r="B1661" s="19">
        <v>10</v>
      </c>
      <c r="C1661" s="19" t="s">
        <v>112</v>
      </c>
      <c r="D1661" s="20">
        <v>0.25221261382102966</v>
      </c>
      <c r="E1661" s="20">
        <v>-1.7931803595274687E-3</v>
      </c>
    </row>
    <row r="1662" spans="1:5" x14ac:dyDescent="0.2">
      <c r="A1662" s="19">
        <v>42</v>
      </c>
      <c r="B1662" s="19">
        <v>11</v>
      </c>
      <c r="C1662" s="19" t="s">
        <v>112</v>
      </c>
      <c r="D1662" s="20">
        <v>0.2524527907371521</v>
      </c>
      <c r="E1662" s="20">
        <v>-1.8101085443049669E-3</v>
      </c>
    </row>
    <row r="1663" spans="1:5" x14ac:dyDescent="0.2">
      <c r="A1663" s="19">
        <v>42</v>
      </c>
      <c r="B1663" s="19">
        <v>12</v>
      </c>
      <c r="C1663" s="19" t="s">
        <v>112</v>
      </c>
      <c r="D1663" s="20">
        <v>0.25323617458343506</v>
      </c>
      <c r="E1663" s="20">
        <v>-1.2838296825066209E-3</v>
      </c>
    </row>
    <row r="1664" spans="1:5" x14ac:dyDescent="0.2">
      <c r="A1664" s="19">
        <v>42</v>
      </c>
      <c r="B1664" s="19">
        <v>13</v>
      </c>
      <c r="C1664" s="19" t="s">
        <v>112</v>
      </c>
      <c r="D1664" s="20">
        <v>0.25384876132011414</v>
      </c>
      <c r="E1664" s="20">
        <v>-9.2834798851981759E-4</v>
      </c>
    </row>
    <row r="1665" spans="1:5" x14ac:dyDescent="0.2">
      <c r="A1665" s="19">
        <v>42</v>
      </c>
      <c r="B1665" s="19">
        <v>14</v>
      </c>
      <c r="C1665" s="19" t="s">
        <v>112</v>
      </c>
      <c r="D1665" s="20">
        <v>0.25482997298240662</v>
      </c>
      <c r="E1665" s="20">
        <v>-2.0424133981578052E-4</v>
      </c>
    </row>
    <row r="1666" spans="1:5" x14ac:dyDescent="0.2">
      <c r="A1666" s="19">
        <v>42</v>
      </c>
      <c r="B1666" s="19">
        <v>15</v>
      </c>
      <c r="C1666" s="19" t="s">
        <v>112</v>
      </c>
      <c r="D1666" s="20">
        <v>0.25633540749549866</v>
      </c>
      <c r="E1666" s="20">
        <v>1.0440881596878171E-3</v>
      </c>
    </row>
    <row r="1667" spans="1:5" x14ac:dyDescent="0.2">
      <c r="A1667" s="19">
        <v>42</v>
      </c>
      <c r="B1667" s="19">
        <v>16</v>
      </c>
      <c r="C1667" s="19" t="s">
        <v>112</v>
      </c>
      <c r="D1667" s="20">
        <v>0.25910025835037231</v>
      </c>
      <c r="E1667" s="20">
        <v>3.5518340300768614E-3</v>
      </c>
    </row>
    <row r="1668" spans="1:5" x14ac:dyDescent="0.2">
      <c r="A1668" s="19">
        <v>42</v>
      </c>
      <c r="B1668" s="19">
        <v>17</v>
      </c>
      <c r="C1668" s="19" t="s">
        <v>112</v>
      </c>
      <c r="D1668" s="20">
        <v>0.26590847969055176</v>
      </c>
      <c r="E1668" s="20">
        <v>1.0102950036525726E-2</v>
      </c>
    </row>
    <row r="1669" spans="1:5" x14ac:dyDescent="0.2">
      <c r="A1669" s="19">
        <v>42</v>
      </c>
      <c r="B1669" s="19">
        <v>18</v>
      </c>
      <c r="C1669" s="19" t="s">
        <v>112</v>
      </c>
      <c r="D1669" s="20">
        <v>0.27600643038749695</v>
      </c>
      <c r="E1669" s="20">
        <v>1.9943796098232269E-2</v>
      </c>
    </row>
    <row r="1670" spans="1:5" x14ac:dyDescent="0.2">
      <c r="A1670" s="19">
        <v>42</v>
      </c>
      <c r="B1670" s="19">
        <v>19</v>
      </c>
      <c r="C1670" s="19" t="s">
        <v>112</v>
      </c>
      <c r="D1670" s="20">
        <v>0.29077267646789551</v>
      </c>
      <c r="E1670" s="20">
        <v>3.4452937543392181E-2</v>
      </c>
    </row>
    <row r="1671" spans="1:5" x14ac:dyDescent="0.2">
      <c r="A1671" s="19">
        <v>42</v>
      </c>
      <c r="B1671" s="19">
        <v>20</v>
      </c>
      <c r="C1671" s="19" t="s">
        <v>112</v>
      </c>
      <c r="D1671" s="20">
        <v>0.30947631597518921</v>
      </c>
      <c r="E1671" s="20">
        <v>5.2899472415447235E-2</v>
      </c>
    </row>
    <row r="1672" spans="1:5" x14ac:dyDescent="0.2">
      <c r="A1672" s="19">
        <v>42</v>
      </c>
      <c r="B1672" s="19">
        <v>21</v>
      </c>
      <c r="C1672" s="19" t="s">
        <v>112</v>
      </c>
      <c r="D1672" s="20">
        <v>0.32874205708503723</v>
      </c>
      <c r="E1672" s="20">
        <v>7.190810889005661E-2</v>
      </c>
    </row>
    <row r="1673" spans="1:5" x14ac:dyDescent="0.2">
      <c r="A1673" s="19">
        <v>42</v>
      </c>
      <c r="B1673" s="19">
        <v>22</v>
      </c>
      <c r="C1673" s="19" t="s">
        <v>112</v>
      </c>
      <c r="D1673" s="20">
        <v>0.34681987762451172</v>
      </c>
      <c r="E1673" s="20">
        <v>8.972882479429245E-2</v>
      </c>
    </row>
    <row r="1674" spans="1:5" x14ac:dyDescent="0.2">
      <c r="A1674" s="19">
        <v>42</v>
      </c>
      <c r="B1674" s="19">
        <v>23</v>
      </c>
      <c r="C1674" s="19" t="s">
        <v>112</v>
      </c>
      <c r="D1674" s="20">
        <v>0.36027240753173828</v>
      </c>
      <c r="E1674" s="20">
        <v>0.10292425006628036</v>
      </c>
    </row>
    <row r="1675" spans="1:5" x14ac:dyDescent="0.2">
      <c r="A1675" s="19">
        <v>42</v>
      </c>
      <c r="B1675" s="19">
        <v>24</v>
      </c>
      <c r="C1675" s="19" t="s">
        <v>112</v>
      </c>
      <c r="D1675" s="20">
        <v>0.36939689517021179</v>
      </c>
      <c r="E1675" s="20">
        <v>0.11179163306951523</v>
      </c>
    </row>
    <row r="1676" spans="1:5" x14ac:dyDescent="0.2">
      <c r="A1676" s="19">
        <v>42</v>
      </c>
      <c r="B1676" s="19">
        <v>25</v>
      </c>
      <c r="C1676" s="19" t="s">
        <v>112</v>
      </c>
      <c r="D1676" s="20">
        <v>0.3759673535823822</v>
      </c>
      <c r="E1676" s="20">
        <v>0.11810498684644699</v>
      </c>
    </row>
    <row r="1677" spans="1:5" x14ac:dyDescent="0.2">
      <c r="A1677" s="19">
        <v>42</v>
      </c>
      <c r="B1677" s="19">
        <v>26</v>
      </c>
      <c r="C1677" s="19" t="s">
        <v>112</v>
      </c>
      <c r="D1677" s="20">
        <v>0.37882474064826965</v>
      </c>
      <c r="E1677" s="20">
        <v>0.12070526927709579</v>
      </c>
    </row>
    <row r="1678" spans="1:5" x14ac:dyDescent="0.2">
      <c r="A1678" s="19">
        <v>42</v>
      </c>
      <c r="B1678" s="19">
        <v>27</v>
      </c>
      <c r="C1678" s="19" t="s">
        <v>112</v>
      </c>
      <c r="D1678" s="20">
        <v>0.38014969229698181</v>
      </c>
      <c r="E1678" s="20">
        <v>0.12177311629056931</v>
      </c>
    </row>
    <row r="1679" spans="1:5" x14ac:dyDescent="0.2">
      <c r="A1679" s="19">
        <v>42</v>
      </c>
      <c r="B1679" s="19">
        <v>28</v>
      </c>
      <c r="C1679" s="19" t="s">
        <v>112</v>
      </c>
      <c r="D1679" s="20">
        <v>0.38116273283958435</v>
      </c>
      <c r="E1679" s="20">
        <v>0.1225290447473526</v>
      </c>
    </row>
    <row r="1680" spans="1:5" x14ac:dyDescent="0.2">
      <c r="A1680" s="19">
        <v>42</v>
      </c>
      <c r="B1680" s="19">
        <v>29</v>
      </c>
      <c r="C1680" s="19" t="s">
        <v>112</v>
      </c>
      <c r="D1680" s="20">
        <v>0.38224750757217407</v>
      </c>
      <c r="E1680" s="20">
        <v>0.12335671484470367</v>
      </c>
    </row>
    <row r="1681" spans="1:5" x14ac:dyDescent="0.2">
      <c r="A1681" s="19">
        <v>42</v>
      </c>
      <c r="B1681" s="19">
        <v>30</v>
      </c>
      <c r="C1681" s="19" t="s">
        <v>112</v>
      </c>
      <c r="D1681" s="20">
        <v>0.38257169723510742</v>
      </c>
      <c r="E1681" s="20">
        <v>0.12342379987239838</v>
      </c>
    </row>
    <row r="1682" spans="1:5" x14ac:dyDescent="0.2">
      <c r="A1682" s="19">
        <v>42</v>
      </c>
      <c r="B1682" s="19">
        <v>31</v>
      </c>
      <c r="C1682" s="19" t="s">
        <v>112</v>
      </c>
      <c r="D1682" s="20">
        <v>0.38236483931541443</v>
      </c>
      <c r="E1682" s="20">
        <v>0.12295983731746674</v>
      </c>
    </row>
    <row r="1683" spans="1:5" x14ac:dyDescent="0.2">
      <c r="A1683" s="19">
        <v>42</v>
      </c>
      <c r="B1683" s="19">
        <v>32</v>
      </c>
      <c r="C1683" s="19" t="s">
        <v>112</v>
      </c>
      <c r="D1683" s="20">
        <v>0.38276159763336182</v>
      </c>
      <c r="E1683" s="20">
        <v>0.12309949100017548</v>
      </c>
    </row>
    <row r="1684" spans="1:5" x14ac:dyDescent="0.2">
      <c r="A1684" s="19">
        <v>42</v>
      </c>
      <c r="B1684" s="19">
        <v>33</v>
      </c>
      <c r="C1684" s="19" t="s">
        <v>112</v>
      </c>
      <c r="D1684" s="20">
        <v>0.3836827278137207</v>
      </c>
      <c r="E1684" s="20">
        <v>0.12376351654529572</v>
      </c>
    </row>
    <row r="1685" spans="1:5" x14ac:dyDescent="0.2">
      <c r="A1685" s="19">
        <v>42</v>
      </c>
      <c r="B1685" s="19">
        <v>34</v>
      </c>
      <c r="C1685" s="19" t="s">
        <v>112</v>
      </c>
      <c r="D1685" s="20">
        <v>0.3839113712310791</v>
      </c>
      <c r="E1685" s="20">
        <v>0.12373505532741547</v>
      </c>
    </row>
    <row r="1686" spans="1:5" x14ac:dyDescent="0.2">
      <c r="A1686" s="19">
        <v>42</v>
      </c>
      <c r="B1686" s="19">
        <v>35</v>
      </c>
      <c r="C1686" s="19" t="s">
        <v>112</v>
      </c>
      <c r="D1686" s="20">
        <v>0.38381907343864441</v>
      </c>
      <c r="E1686" s="20">
        <v>0.12338565289974213</v>
      </c>
    </row>
    <row r="1687" spans="1:5" x14ac:dyDescent="0.2">
      <c r="A1687" s="19">
        <v>42</v>
      </c>
      <c r="B1687" s="19">
        <v>36</v>
      </c>
      <c r="C1687" s="19" t="s">
        <v>112</v>
      </c>
      <c r="D1687" s="20">
        <v>0.38380655646324158</v>
      </c>
      <c r="E1687" s="20">
        <v>0.12311603128910065</v>
      </c>
    </row>
    <row r="1688" spans="1:5" x14ac:dyDescent="0.2">
      <c r="A1688" s="19">
        <v>42</v>
      </c>
      <c r="B1688" s="19">
        <v>37</v>
      </c>
      <c r="C1688" s="19" t="s">
        <v>112</v>
      </c>
      <c r="D1688" s="20">
        <v>0.38395291566848755</v>
      </c>
      <c r="E1688" s="20">
        <v>0.12300528585910797</v>
      </c>
    </row>
    <row r="1689" spans="1:5" x14ac:dyDescent="0.2">
      <c r="A1689" s="19">
        <v>42</v>
      </c>
      <c r="B1689" s="19">
        <v>38</v>
      </c>
      <c r="C1689" s="19" t="s">
        <v>112</v>
      </c>
      <c r="D1689" s="20">
        <v>0.38420143723487854</v>
      </c>
      <c r="E1689" s="20">
        <v>0.12299670279026031</v>
      </c>
    </row>
    <row r="1690" spans="1:5" x14ac:dyDescent="0.2">
      <c r="A1690" s="19">
        <v>42</v>
      </c>
      <c r="B1690" s="19">
        <v>39</v>
      </c>
      <c r="C1690" s="19" t="s">
        <v>112</v>
      </c>
      <c r="D1690" s="20">
        <v>0.38491624593734741</v>
      </c>
      <c r="E1690" s="20">
        <v>0.12345440685749054</v>
      </c>
    </row>
    <row r="1691" spans="1:5" x14ac:dyDescent="0.2">
      <c r="A1691" s="19">
        <v>42</v>
      </c>
      <c r="B1691" s="19">
        <v>40</v>
      </c>
      <c r="C1691" s="19" t="s">
        <v>112</v>
      </c>
      <c r="D1691" s="20">
        <v>0.38528600335121155</v>
      </c>
      <c r="E1691" s="20">
        <v>0.12356705963611603</v>
      </c>
    </row>
    <row r="1692" spans="1:5" x14ac:dyDescent="0.2">
      <c r="A1692" s="19">
        <v>43</v>
      </c>
      <c r="B1692" s="19">
        <v>1</v>
      </c>
      <c r="C1692" s="19" t="s">
        <v>112</v>
      </c>
      <c r="D1692" s="20">
        <v>0.25396266579627991</v>
      </c>
      <c r="E1692" s="20">
        <v>2.6797433383762836E-3</v>
      </c>
    </row>
    <row r="1693" spans="1:5" x14ac:dyDescent="0.2">
      <c r="A1693" s="19">
        <v>43</v>
      </c>
      <c r="B1693" s="19">
        <v>2</v>
      </c>
      <c r="C1693" s="19" t="s">
        <v>112</v>
      </c>
      <c r="D1693" s="20">
        <v>0.25356656312942505</v>
      </c>
      <c r="E1693" s="20">
        <v>2.2624200209975243E-3</v>
      </c>
    </row>
    <row r="1694" spans="1:5" x14ac:dyDescent="0.2">
      <c r="A1694" s="19">
        <v>43</v>
      </c>
      <c r="B1694" s="19">
        <v>3</v>
      </c>
      <c r="C1694" s="19" t="s">
        <v>112</v>
      </c>
      <c r="D1694" s="20">
        <v>0.25307494401931763</v>
      </c>
      <c r="E1694" s="20">
        <v>1.7495803767815232E-3</v>
      </c>
    </row>
    <row r="1695" spans="1:5" x14ac:dyDescent="0.2">
      <c r="A1695" s="19">
        <v>43</v>
      </c>
      <c r="B1695" s="19">
        <v>4</v>
      </c>
      <c r="C1695" s="19" t="s">
        <v>112</v>
      </c>
      <c r="D1695" s="20">
        <v>0.25268733501434326</v>
      </c>
      <c r="E1695" s="20">
        <v>1.3407508376985788E-3</v>
      </c>
    </row>
    <row r="1696" spans="1:5" x14ac:dyDescent="0.2">
      <c r="A1696" s="19">
        <v>43</v>
      </c>
      <c r="B1696" s="19">
        <v>5</v>
      </c>
      <c r="C1696" s="19" t="s">
        <v>112</v>
      </c>
      <c r="D1696" s="20">
        <v>0.25218367576599121</v>
      </c>
      <c r="E1696" s="20">
        <v>8.1587099703028798E-4</v>
      </c>
    </row>
    <row r="1697" spans="1:5" x14ac:dyDescent="0.2">
      <c r="A1697" s="19">
        <v>43</v>
      </c>
      <c r="B1697" s="19">
        <v>6</v>
      </c>
      <c r="C1697" s="19" t="s">
        <v>112</v>
      </c>
      <c r="D1697" s="20">
        <v>0.25139275193214417</v>
      </c>
      <c r="E1697" s="20">
        <v>3.7266052004270023E-6</v>
      </c>
    </row>
    <row r="1698" spans="1:5" x14ac:dyDescent="0.2">
      <c r="A1698" s="19">
        <v>43</v>
      </c>
      <c r="B1698" s="19">
        <v>7</v>
      </c>
      <c r="C1698" s="19" t="s">
        <v>112</v>
      </c>
      <c r="D1698" s="20">
        <v>0.2509320080280304</v>
      </c>
      <c r="E1698" s="20">
        <v>-4.7823786735534668E-4</v>
      </c>
    </row>
    <row r="1699" spans="1:5" x14ac:dyDescent="0.2">
      <c r="A1699" s="19">
        <v>43</v>
      </c>
      <c r="B1699" s="19">
        <v>8</v>
      </c>
      <c r="C1699" s="19" t="s">
        <v>112</v>
      </c>
      <c r="D1699" s="20">
        <v>0.25084441900253296</v>
      </c>
      <c r="E1699" s="20">
        <v>-5.8704748516902328E-4</v>
      </c>
    </row>
    <row r="1700" spans="1:5" x14ac:dyDescent="0.2">
      <c r="A1700" s="19">
        <v>43</v>
      </c>
      <c r="B1700" s="19">
        <v>9</v>
      </c>
      <c r="C1700" s="19" t="s">
        <v>112</v>
      </c>
      <c r="D1700" s="20">
        <v>0.25087234377861023</v>
      </c>
      <c r="E1700" s="20">
        <v>-5.8034324320033193E-4</v>
      </c>
    </row>
    <row r="1701" spans="1:5" x14ac:dyDescent="0.2">
      <c r="A1701" s="19">
        <v>43</v>
      </c>
      <c r="B1701" s="19">
        <v>10</v>
      </c>
      <c r="C1701" s="19" t="s">
        <v>112</v>
      </c>
      <c r="D1701" s="20">
        <v>0.25083673000335693</v>
      </c>
      <c r="E1701" s="20">
        <v>-6.371776107698679E-4</v>
      </c>
    </row>
    <row r="1702" spans="1:5" x14ac:dyDescent="0.2">
      <c r="A1702" s="19">
        <v>43</v>
      </c>
      <c r="B1702" s="19">
        <v>11</v>
      </c>
      <c r="C1702" s="19" t="s">
        <v>112</v>
      </c>
      <c r="D1702" s="20">
        <v>0.25060957670211792</v>
      </c>
      <c r="E1702" s="20">
        <v>-8.8555144611746073E-4</v>
      </c>
    </row>
    <row r="1703" spans="1:5" x14ac:dyDescent="0.2">
      <c r="A1703" s="19">
        <v>43</v>
      </c>
      <c r="B1703" s="19">
        <v>12</v>
      </c>
      <c r="C1703" s="19" t="s">
        <v>112</v>
      </c>
      <c r="D1703" s="20">
        <v>0.2504025399684906</v>
      </c>
      <c r="E1703" s="20">
        <v>-1.1138087138533592E-3</v>
      </c>
    </row>
    <row r="1704" spans="1:5" x14ac:dyDescent="0.2">
      <c r="A1704" s="19">
        <v>43</v>
      </c>
      <c r="B1704" s="19">
        <v>13</v>
      </c>
      <c r="C1704" s="19" t="s">
        <v>112</v>
      </c>
      <c r="D1704" s="20">
        <v>0.25037556886672974</v>
      </c>
      <c r="E1704" s="20">
        <v>-1.1620004661381245E-3</v>
      </c>
    </row>
    <row r="1705" spans="1:5" x14ac:dyDescent="0.2">
      <c r="A1705" s="19">
        <v>43</v>
      </c>
      <c r="B1705" s="19">
        <v>14</v>
      </c>
      <c r="C1705" s="19" t="s">
        <v>112</v>
      </c>
      <c r="D1705" s="20">
        <v>0.25003767013549805</v>
      </c>
      <c r="E1705" s="20">
        <v>-1.5211197314783931E-3</v>
      </c>
    </row>
    <row r="1706" spans="1:5" x14ac:dyDescent="0.2">
      <c r="A1706" s="19">
        <v>43</v>
      </c>
      <c r="B1706" s="19">
        <v>15</v>
      </c>
      <c r="C1706" s="19" t="s">
        <v>112</v>
      </c>
      <c r="D1706" s="20">
        <v>0.25013881921768188</v>
      </c>
      <c r="E1706" s="20">
        <v>-1.4411911834031343E-3</v>
      </c>
    </row>
    <row r="1707" spans="1:5" x14ac:dyDescent="0.2">
      <c r="A1707" s="19">
        <v>43</v>
      </c>
      <c r="B1707" s="19">
        <v>16</v>
      </c>
      <c r="C1707" s="19" t="s">
        <v>112</v>
      </c>
      <c r="D1707" s="20">
        <v>0.25099071860313416</v>
      </c>
      <c r="E1707" s="20">
        <v>-6.1051239026710391E-4</v>
      </c>
    </row>
    <row r="1708" spans="1:5" x14ac:dyDescent="0.2">
      <c r="A1708" s="19">
        <v>43</v>
      </c>
      <c r="B1708" s="19">
        <v>17</v>
      </c>
      <c r="C1708" s="19" t="s">
        <v>112</v>
      </c>
      <c r="D1708" s="20">
        <v>0.25163137912750244</v>
      </c>
      <c r="E1708" s="20">
        <v>8.9275490608997643E-6</v>
      </c>
    </row>
    <row r="1709" spans="1:5" x14ac:dyDescent="0.2">
      <c r="A1709" s="19">
        <v>43</v>
      </c>
      <c r="B1709" s="19">
        <v>18</v>
      </c>
      <c r="C1709" s="19" t="s">
        <v>112</v>
      </c>
      <c r="D1709" s="20">
        <v>0.25284001231193542</v>
      </c>
      <c r="E1709" s="20">
        <v>1.1963401921093464E-3</v>
      </c>
    </row>
    <row r="1710" spans="1:5" x14ac:dyDescent="0.2">
      <c r="A1710" s="19">
        <v>43</v>
      </c>
      <c r="B1710" s="19">
        <v>19</v>
      </c>
      <c r="C1710" s="19" t="s">
        <v>112</v>
      </c>
      <c r="D1710" s="20">
        <v>0.25556668639183044</v>
      </c>
      <c r="E1710" s="20">
        <v>3.9017936214804649E-3</v>
      </c>
    </row>
    <row r="1711" spans="1:5" x14ac:dyDescent="0.2">
      <c r="A1711" s="19">
        <v>43</v>
      </c>
      <c r="B1711" s="19">
        <v>20</v>
      </c>
      <c r="C1711" s="19" t="s">
        <v>112</v>
      </c>
      <c r="D1711" s="20">
        <v>0.26039990782737732</v>
      </c>
      <c r="E1711" s="20">
        <v>8.7137948721647263E-3</v>
      </c>
    </row>
    <row r="1712" spans="1:5" x14ac:dyDescent="0.2">
      <c r="A1712" s="19">
        <v>43</v>
      </c>
      <c r="B1712" s="19">
        <v>21</v>
      </c>
      <c r="C1712" s="19" t="s">
        <v>112</v>
      </c>
      <c r="D1712" s="20">
        <v>0.26866596937179565</v>
      </c>
      <c r="E1712" s="20">
        <v>1.6958635300397873E-2</v>
      </c>
    </row>
    <row r="1713" spans="1:5" x14ac:dyDescent="0.2">
      <c r="A1713" s="19">
        <v>43</v>
      </c>
      <c r="B1713" s="19">
        <v>22</v>
      </c>
      <c r="C1713" s="19" t="s">
        <v>112</v>
      </c>
      <c r="D1713" s="20">
        <v>0.28105258941650391</v>
      </c>
      <c r="E1713" s="20">
        <v>2.9324034228920937E-2</v>
      </c>
    </row>
    <row r="1714" spans="1:5" x14ac:dyDescent="0.2">
      <c r="A1714" s="19">
        <v>43</v>
      </c>
      <c r="B1714" s="19">
        <v>23</v>
      </c>
      <c r="C1714" s="19" t="s">
        <v>112</v>
      </c>
      <c r="D1714" s="20">
        <v>0.29804280400276184</v>
      </c>
      <c r="E1714" s="20">
        <v>4.6293027698993683E-2</v>
      </c>
    </row>
    <row r="1715" spans="1:5" x14ac:dyDescent="0.2">
      <c r="A1715" s="19">
        <v>43</v>
      </c>
      <c r="B1715" s="19">
        <v>24</v>
      </c>
      <c r="C1715" s="19" t="s">
        <v>112</v>
      </c>
      <c r="D1715" s="20">
        <v>0.31746014952659607</v>
      </c>
      <c r="E1715" s="20">
        <v>6.5689153969287872E-2</v>
      </c>
    </row>
    <row r="1716" spans="1:5" x14ac:dyDescent="0.2">
      <c r="A1716" s="19">
        <v>43</v>
      </c>
      <c r="B1716" s="19">
        <v>25</v>
      </c>
      <c r="C1716" s="19" t="s">
        <v>112</v>
      </c>
      <c r="D1716" s="20">
        <v>0.33610096573829651</v>
      </c>
      <c r="E1716" s="20">
        <v>8.4308750927448273E-2</v>
      </c>
    </row>
    <row r="1717" spans="1:5" x14ac:dyDescent="0.2">
      <c r="A1717" s="19">
        <v>43</v>
      </c>
      <c r="B1717" s="19">
        <v>26</v>
      </c>
      <c r="C1717" s="19" t="s">
        <v>112</v>
      </c>
      <c r="D1717" s="20">
        <v>0.35196521878242493</v>
      </c>
      <c r="E1717" s="20">
        <v>0.10015178471803665</v>
      </c>
    </row>
    <row r="1718" spans="1:5" x14ac:dyDescent="0.2">
      <c r="A1718" s="19">
        <v>43</v>
      </c>
      <c r="B1718" s="19">
        <v>27</v>
      </c>
      <c r="C1718" s="19" t="s">
        <v>112</v>
      </c>
      <c r="D1718" s="20">
        <v>0.36404871940612793</v>
      </c>
      <c r="E1718" s="20">
        <v>0.11221405863761902</v>
      </c>
    </row>
    <row r="1719" spans="1:5" x14ac:dyDescent="0.2">
      <c r="A1719" s="19">
        <v>43</v>
      </c>
      <c r="B1719" s="19">
        <v>28</v>
      </c>
      <c r="C1719" s="19" t="s">
        <v>112</v>
      </c>
      <c r="D1719" s="20">
        <v>0.37143325805664063</v>
      </c>
      <c r="E1719" s="20">
        <v>0.11957737803459167</v>
      </c>
    </row>
    <row r="1720" spans="1:5" x14ac:dyDescent="0.2">
      <c r="A1720" s="19">
        <v>43</v>
      </c>
      <c r="B1720" s="19">
        <v>29</v>
      </c>
      <c r="C1720" s="19" t="s">
        <v>112</v>
      </c>
      <c r="D1720" s="20">
        <v>0.3757527768611908</v>
      </c>
      <c r="E1720" s="20">
        <v>0.12387567758560181</v>
      </c>
    </row>
    <row r="1721" spans="1:5" x14ac:dyDescent="0.2">
      <c r="A1721" s="19">
        <v>43</v>
      </c>
      <c r="B1721" s="19">
        <v>30</v>
      </c>
      <c r="C1721" s="19" t="s">
        <v>112</v>
      </c>
      <c r="D1721" s="20">
        <v>0.37861818075180054</v>
      </c>
      <c r="E1721" s="20">
        <v>0.12671986222267151</v>
      </c>
    </row>
    <row r="1722" spans="1:5" x14ac:dyDescent="0.2">
      <c r="A1722" s="19">
        <v>43</v>
      </c>
      <c r="B1722" s="19">
        <v>31</v>
      </c>
      <c r="C1722" s="19" t="s">
        <v>112</v>
      </c>
      <c r="D1722" s="20">
        <v>0.37941643595695496</v>
      </c>
      <c r="E1722" s="20">
        <v>0.12749689817428589</v>
      </c>
    </row>
    <row r="1723" spans="1:5" x14ac:dyDescent="0.2">
      <c r="A1723" s="19">
        <v>43</v>
      </c>
      <c r="B1723" s="19">
        <v>32</v>
      </c>
      <c r="C1723" s="19" t="s">
        <v>112</v>
      </c>
      <c r="D1723" s="20">
        <v>0.38002774119377136</v>
      </c>
      <c r="E1723" s="20">
        <v>0.12808698415756226</v>
      </c>
    </row>
    <row r="1724" spans="1:5" x14ac:dyDescent="0.2">
      <c r="A1724" s="19">
        <v>43</v>
      </c>
      <c r="B1724" s="19">
        <v>33</v>
      </c>
      <c r="C1724" s="19" t="s">
        <v>112</v>
      </c>
      <c r="D1724" s="20">
        <v>0.38034799695014954</v>
      </c>
      <c r="E1724" s="20">
        <v>0.12838602066040039</v>
      </c>
    </row>
    <row r="1725" spans="1:5" x14ac:dyDescent="0.2">
      <c r="A1725" s="19">
        <v>43</v>
      </c>
      <c r="B1725" s="19">
        <v>34</v>
      </c>
      <c r="C1725" s="19" t="s">
        <v>112</v>
      </c>
      <c r="D1725" s="20">
        <v>0.3801979124546051</v>
      </c>
      <c r="E1725" s="20">
        <v>0.12821471691131592</v>
      </c>
    </row>
    <row r="1726" spans="1:5" x14ac:dyDescent="0.2">
      <c r="A1726" s="19">
        <v>43</v>
      </c>
      <c r="B1726" s="19">
        <v>35</v>
      </c>
      <c r="C1726" s="19" t="s">
        <v>112</v>
      </c>
      <c r="D1726" s="20">
        <v>0.38081037998199463</v>
      </c>
      <c r="E1726" s="20">
        <v>0.12880596518516541</v>
      </c>
    </row>
    <row r="1727" spans="1:5" x14ac:dyDescent="0.2">
      <c r="A1727" s="19">
        <v>43</v>
      </c>
      <c r="B1727" s="19">
        <v>36</v>
      </c>
      <c r="C1727" s="19" t="s">
        <v>112</v>
      </c>
      <c r="D1727" s="20">
        <v>0.38170921802520752</v>
      </c>
      <c r="E1727" s="20">
        <v>0.12968356907367706</v>
      </c>
    </row>
    <row r="1728" spans="1:5" x14ac:dyDescent="0.2">
      <c r="A1728" s="19">
        <v>43</v>
      </c>
      <c r="B1728" s="19">
        <v>37</v>
      </c>
      <c r="C1728" s="19" t="s">
        <v>112</v>
      </c>
      <c r="D1728" s="20">
        <v>0.38241374492645264</v>
      </c>
      <c r="E1728" s="20">
        <v>0.13036687672138214</v>
      </c>
    </row>
    <row r="1729" spans="1:5" x14ac:dyDescent="0.2">
      <c r="A1729" s="19">
        <v>43</v>
      </c>
      <c r="B1729" s="19">
        <v>38</v>
      </c>
      <c r="C1729" s="19" t="s">
        <v>112</v>
      </c>
      <c r="D1729" s="20">
        <v>0.38219204545021057</v>
      </c>
      <c r="E1729" s="20">
        <v>0.13012395799160004</v>
      </c>
    </row>
    <row r="1730" spans="1:5" x14ac:dyDescent="0.2">
      <c r="A1730" s="19">
        <v>43</v>
      </c>
      <c r="B1730" s="19">
        <v>39</v>
      </c>
      <c r="C1730" s="19" t="s">
        <v>112</v>
      </c>
      <c r="D1730" s="20">
        <v>0.38199520111083984</v>
      </c>
      <c r="E1730" s="20">
        <v>0.12990589439868927</v>
      </c>
    </row>
    <row r="1731" spans="1:5" x14ac:dyDescent="0.2">
      <c r="A1731" s="19">
        <v>43</v>
      </c>
      <c r="B1731" s="19">
        <v>40</v>
      </c>
      <c r="C1731" s="19" t="s">
        <v>112</v>
      </c>
      <c r="D1731" s="20">
        <v>0.38116249442100525</v>
      </c>
      <c r="E1731" s="20">
        <v>0.12905196845531464</v>
      </c>
    </row>
    <row r="1732" spans="1:5" x14ac:dyDescent="0.2">
      <c r="A1732" s="19">
        <v>44</v>
      </c>
      <c r="B1732" s="19">
        <v>1</v>
      </c>
      <c r="C1732" s="19" t="s">
        <v>112</v>
      </c>
      <c r="D1732" s="20">
        <v>0.25555676221847534</v>
      </c>
      <c r="E1732" s="20">
        <v>1.7553669167682528E-3</v>
      </c>
    </row>
    <row r="1733" spans="1:5" x14ac:dyDescent="0.2">
      <c r="A1733" s="19">
        <v>44</v>
      </c>
      <c r="B1733" s="19">
        <v>2</v>
      </c>
      <c r="C1733" s="19" t="s">
        <v>112</v>
      </c>
      <c r="D1733" s="20">
        <v>0.25513947010040283</v>
      </c>
      <c r="E1733" s="20">
        <v>1.2599455658346415E-3</v>
      </c>
    </row>
    <row r="1734" spans="1:5" x14ac:dyDescent="0.2">
      <c r="A1734" s="19">
        <v>44</v>
      </c>
      <c r="B1734" s="19">
        <v>3</v>
      </c>
      <c r="C1734" s="19" t="s">
        <v>112</v>
      </c>
      <c r="D1734" s="20">
        <v>0.25503021478652954</v>
      </c>
      <c r="E1734" s="20">
        <v>1.0725610191002488E-3</v>
      </c>
    </row>
    <row r="1735" spans="1:5" x14ac:dyDescent="0.2">
      <c r="A1735" s="19">
        <v>44</v>
      </c>
      <c r="B1735" s="19">
        <v>4</v>
      </c>
      <c r="C1735" s="19" t="s">
        <v>112</v>
      </c>
      <c r="D1735" s="20">
        <v>0.25539523363113403</v>
      </c>
      <c r="E1735" s="20">
        <v>1.3594506308436394E-3</v>
      </c>
    </row>
    <row r="1736" spans="1:5" x14ac:dyDescent="0.2">
      <c r="A1736" s="19">
        <v>44</v>
      </c>
      <c r="B1736" s="19">
        <v>5</v>
      </c>
      <c r="C1736" s="19" t="s">
        <v>112</v>
      </c>
      <c r="D1736" s="20">
        <v>0.25532206892967224</v>
      </c>
      <c r="E1736" s="20">
        <v>1.2081568129360676E-3</v>
      </c>
    </row>
    <row r="1737" spans="1:5" x14ac:dyDescent="0.2">
      <c r="A1737" s="19">
        <v>44</v>
      </c>
      <c r="B1737" s="19">
        <v>6</v>
      </c>
      <c r="C1737" s="19" t="s">
        <v>112</v>
      </c>
      <c r="D1737" s="20">
        <v>0.254853755235672</v>
      </c>
      <c r="E1737" s="20">
        <v>6.6171388607472181E-4</v>
      </c>
    </row>
    <row r="1738" spans="1:5" x14ac:dyDescent="0.2">
      <c r="A1738" s="19">
        <v>44</v>
      </c>
      <c r="B1738" s="19">
        <v>7</v>
      </c>
      <c r="C1738" s="19" t="s">
        <v>112</v>
      </c>
      <c r="D1738" s="20">
        <v>0.25447568297386169</v>
      </c>
      <c r="E1738" s="20">
        <v>2.0551243505906314E-4</v>
      </c>
    </row>
    <row r="1739" spans="1:5" x14ac:dyDescent="0.2">
      <c r="A1739" s="19">
        <v>44</v>
      </c>
      <c r="B1739" s="19">
        <v>8</v>
      </c>
      <c r="C1739" s="19" t="s">
        <v>112</v>
      </c>
      <c r="D1739" s="20">
        <v>0.25410497188568115</v>
      </c>
      <c r="E1739" s="20">
        <v>-2.4332785687875003E-4</v>
      </c>
    </row>
    <row r="1740" spans="1:5" x14ac:dyDescent="0.2">
      <c r="A1740" s="19">
        <v>44</v>
      </c>
      <c r="B1740" s="19">
        <v>9</v>
      </c>
      <c r="C1740" s="19" t="s">
        <v>112</v>
      </c>
      <c r="D1740" s="20">
        <v>0.25356337428092957</v>
      </c>
      <c r="E1740" s="20">
        <v>-8.6305465083569288E-4</v>
      </c>
    </row>
    <row r="1741" spans="1:5" x14ac:dyDescent="0.2">
      <c r="A1741" s="19">
        <v>44</v>
      </c>
      <c r="B1741" s="19">
        <v>10</v>
      </c>
      <c r="C1741" s="19" t="s">
        <v>112</v>
      </c>
      <c r="D1741" s="20">
        <v>0.25325140357017517</v>
      </c>
      <c r="E1741" s="20">
        <v>-1.253154594451189E-3</v>
      </c>
    </row>
    <row r="1742" spans="1:5" x14ac:dyDescent="0.2">
      <c r="A1742" s="19">
        <v>44</v>
      </c>
      <c r="B1742" s="19">
        <v>11</v>
      </c>
      <c r="C1742" s="19" t="s">
        <v>112</v>
      </c>
      <c r="D1742" s="20">
        <v>0.25341907143592834</v>
      </c>
      <c r="E1742" s="20">
        <v>-1.163615845143795E-3</v>
      </c>
    </row>
    <row r="1743" spans="1:5" x14ac:dyDescent="0.2">
      <c r="A1743" s="19">
        <v>44</v>
      </c>
      <c r="B1743" s="19">
        <v>12</v>
      </c>
      <c r="C1743" s="19" t="s">
        <v>112</v>
      </c>
      <c r="D1743" s="20">
        <v>0.25314375758171082</v>
      </c>
      <c r="E1743" s="20">
        <v>-1.5170589322224259E-3</v>
      </c>
    </row>
    <row r="1744" spans="1:5" x14ac:dyDescent="0.2">
      <c r="A1744" s="19">
        <v>44</v>
      </c>
      <c r="B1744" s="19">
        <v>13</v>
      </c>
      <c r="C1744" s="19" t="s">
        <v>112</v>
      </c>
      <c r="D1744" s="20">
        <v>0.253104567527771</v>
      </c>
      <c r="E1744" s="20">
        <v>-1.6343782190233469E-3</v>
      </c>
    </row>
    <row r="1745" spans="1:5" x14ac:dyDescent="0.2">
      <c r="A1745" s="19">
        <v>44</v>
      </c>
      <c r="B1745" s="19">
        <v>14</v>
      </c>
      <c r="C1745" s="19" t="s">
        <v>112</v>
      </c>
      <c r="D1745" s="20">
        <v>0.25323086977005005</v>
      </c>
      <c r="E1745" s="20">
        <v>-1.5862052096053958E-3</v>
      </c>
    </row>
    <row r="1746" spans="1:5" x14ac:dyDescent="0.2">
      <c r="A1746" s="19">
        <v>44</v>
      </c>
      <c r="B1746" s="19">
        <v>15</v>
      </c>
      <c r="C1746" s="19" t="s">
        <v>112</v>
      </c>
      <c r="D1746" s="20">
        <v>0.25381913781166077</v>
      </c>
      <c r="E1746" s="20">
        <v>-1.0760662844404578E-3</v>
      </c>
    </row>
    <row r="1747" spans="1:5" x14ac:dyDescent="0.2">
      <c r="A1747" s="19">
        <v>44</v>
      </c>
      <c r="B1747" s="19">
        <v>16</v>
      </c>
      <c r="C1747" s="19" t="s">
        <v>112</v>
      </c>
      <c r="D1747" s="20">
        <v>0.25395974516868591</v>
      </c>
      <c r="E1747" s="20">
        <v>-1.013588160276413E-3</v>
      </c>
    </row>
    <row r="1748" spans="1:5" x14ac:dyDescent="0.2">
      <c r="A1748" s="19">
        <v>44</v>
      </c>
      <c r="B1748" s="19">
        <v>17</v>
      </c>
      <c r="C1748" s="19" t="s">
        <v>112</v>
      </c>
      <c r="D1748" s="20">
        <v>0.255247563123703</v>
      </c>
      <c r="E1748" s="20">
        <v>1.9610059098340571E-4</v>
      </c>
    </row>
    <row r="1749" spans="1:5" x14ac:dyDescent="0.2">
      <c r="A1749" s="19">
        <v>44</v>
      </c>
      <c r="B1749" s="19">
        <v>18</v>
      </c>
      <c r="C1749" s="19" t="s">
        <v>112</v>
      </c>
      <c r="D1749" s="20">
        <v>0.25679823756217957</v>
      </c>
      <c r="E1749" s="20">
        <v>1.668645883910358E-3</v>
      </c>
    </row>
    <row r="1750" spans="1:5" x14ac:dyDescent="0.2">
      <c r="A1750" s="19">
        <v>44</v>
      </c>
      <c r="B1750" s="19">
        <v>19</v>
      </c>
      <c r="C1750" s="19" t="s">
        <v>112</v>
      </c>
      <c r="D1750" s="20">
        <v>0.2591860294342041</v>
      </c>
      <c r="E1750" s="20">
        <v>3.9783082902431488E-3</v>
      </c>
    </row>
    <row r="1751" spans="1:5" x14ac:dyDescent="0.2">
      <c r="A1751" s="19">
        <v>44</v>
      </c>
      <c r="B1751" s="19">
        <v>20</v>
      </c>
      <c r="C1751" s="19" t="s">
        <v>112</v>
      </c>
      <c r="D1751" s="20">
        <v>0.26349049806594849</v>
      </c>
      <c r="E1751" s="20">
        <v>8.2046482712030411E-3</v>
      </c>
    </row>
    <row r="1752" spans="1:5" x14ac:dyDescent="0.2">
      <c r="A1752" s="19">
        <v>44</v>
      </c>
      <c r="B1752" s="19">
        <v>21</v>
      </c>
      <c r="C1752" s="19" t="s">
        <v>112</v>
      </c>
      <c r="D1752" s="20">
        <v>0.27171742916107178</v>
      </c>
      <c r="E1752" s="20">
        <v>1.635345071554184E-2</v>
      </c>
    </row>
    <row r="1753" spans="1:5" x14ac:dyDescent="0.2">
      <c r="A1753" s="19">
        <v>44</v>
      </c>
      <c r="B1753" s="19">
        <v>22</v>
      </c>
      <c r="C1753" s="19" t="s">
        <v>112</v>
      </c>
      <c r="D1753" s="20">
        <v>0.2845330536365509</v>
      </c>
      <c r="E1753" s="20">
        <v>2.9090944677591324E-2</v>
      </c>
    </row>
    <row r="1754" spans="1:5" x14ac:dyDescent="0.2">
      <c r="A1754" s="19">
        <v>44</v>
      </c>
      <c r="B1754" s="19">
        <v>23</v>
      </c>
      <c r="C1754" s="19" t="s">
        <v>112</v>
      </c>
      <c r="D1754" s="20">
        <v>0.30189567804336548</v>
      </c>
      <c r="E1754" s="20">
        <v>4.6375438570976257E-2</v>
      </c>
    </row>
    <row r="1755" spans="1:5" x14ac:dyDescent="0.2">
      <c r="A1755" s="19">
        <v>44</v>
      </c>
      <c r="B1755" s="19">
        <v>24</v>
      </c>
      <c r="C1755" s="19" t="s">
        <v>112</v>
      </c>
      <c r="D1755" s="20">
        <v>0.32102099061012268</v>
      </c>
      <c r="E1755" s="20">
        <v>6.5422624349594116E-2</v>
      </c>
    </row>
    <row r="1756" spans="1:5" x14ac:dyDescent="0.2">
      <c r="A1756" s="19">
        <v>44</v>
      </c>
      <c r="B1756" s="19">
        <v>25</v>
      </c>
      <c r="C1756" s="19" t="s">
        <v>112</v>
      </c>
      <c r="D1756" s="20">
        <v>0.33965575695037842</v>
      </c>
      <c r="E1756" s="20">
        <v>8.397926390171051E-2</v>
      </c>
    </row>
    <row r="1757" spans="1:5" x14ac:dyDescent="0.2">
      <c r="A1757" s="19">
        <v>44</v>
      </c>
      <c r="B1757" s="19">
        <v>26</v>
      </c>
      <c r="C1757" s="19" t="s">
        <v>112</v>
      </c>
      <c r="D1757" s="20">
        <v>0.35568696260452271</v>
      </c>
      <c r="E1757" s="20">
        <v>9.9932335317134857E-2</v>
      </c>
    </row>
    <row r="1758" spans="1:5" x14ac:dyDescent="0.2">
      <c r="A1758" s="19">
        <v>44</v>
      </c>
      <c r="B1758" s="19">
        <v>27</v>
      </c>
      <c r="C1758" s="19" t="s">
        <v>112</v>
      </c>
      <c r="D1758" s="20">
        <v>0.36766743659973145</v>
      </c>
      <c r="E1758" s="20">
        <v>0.11183468252420425</v>
      </c>
    </row>
    <row r="1759" spans="1:5" x14ac:dyDescent="0.2">
      <c r="A1759" s="19">
        <v>44</v>
      </c>
      <c r="B1759" s="19">
        <v>28</v>
      </c>
      <c r="C1759" s="19" t="s">
        <v>112</v>
      </c>
      <c r="D1759" s="20">
        <v>0.37537756562232971</v>
      </c>
      <c r="E1759" s="20">
        <v>0.11946668475866318</v>
      </c>
    </row>
    <row r="1760" spans="1:5" x14ac:dyDescent="0.2">
      <c r="A1760" s="19">
        <v>44</v>
      </c>
      <c r="B1760" s="19">
        <v>29</v>
      </c>
      <c r="C1760" s="19" t="s">
        <v>112</v>
      </c>
      <c r="D1760" s="20">
        <v>0.37951752543449402</v>
      </c>
      <c r="E1760" s="20">
        <v>0.12352851033210754</v>
      </c>
    </row>
    <row r="1761" spans="1:5" x14ac:dyDescent="0.2">
      <c r="A1761" s="19">
        <v>44</v>
      </c>
      <c r="B1761" s="19">
        <v>30</v>
      </c>
      <c r="C1761" s="19" t="s">
        <v>112</v>
      </c>
      <c r="D1761" s="20">
        <v>0.38227108120918274</v>
      </c>
      <c r="E1761" s="20">
        <v>0.12620393931865692</v>
      </c>
    </row>
    <row r="1762" spans="1:5" x14ac:dyDescent="0.2">
      <c r="A1762" s="19">
        <v>44</v>
      </c>
      <c r="B1762" s="19">
        <v>31</v>
      </c>
      <c r="C1762" s="19" t="s">
        <v>112</v>
      </c>
      <c r="D1762" s="20">
        <v>0.38377892971038818</v>
      </c>
      <c r="E1762" s="20">
        <v>0.12763366103172302</v>
      </c>
    </row>
    <row r="1763" spans="1:5" x14ac:dyDescent="0.2">
      <c r="A1763" s="19">
        <v>44</v>
      </c>
      <c r="B1763" s="19">
        <v>32</v>
      </c>
      <c r="C1763" s="19" t="s">
        <v>112</v>
      </c>
      <c r="D1763" s="20">
        <v>0.38388657569885254</v>
      </c>
      <c r="E1763" s="20">
        <v>0.12766318023204803</v>
      </c>
    </row>
    <row r="1764" spans="1:5" x14ac:dyDescent="0.2">
      <c r="A1764" s="19">
        <v>44</v>
      </c>
      <c r="B1764" s="19">
        <v>33</v>
      </c>
      <c r="C1764" s="19" t="s">
        <v>112</v>
      </c>
      <c r="D1764" s="20">
        <v>0.38342297077178955</v>
      </c>
      <c r="E1764" s="20">
        <v>0.1271214485168457</v>
      </c>
    </row>
    <row r="1765" spans="1:5" x14ac:dyDescent="0.2">
      <c r="A1765" s="19">
        <v>44</v>
      </c>
      <c r="B1765" s="19">
        <v>34</v>
      </c>
      <c r="C1765" s="19" t="s">
        <v>112</v>
      </c>
      <c r="D1765" s="20">
        <v>0.38371694087982178</v>
      </c>
      <c r="E1765" s="20">
        <v>0.12733727693557739</v>
      </c>
    </row>
    <row r="1766" spans="1:5" x14ac:dyDescent="0.2">
      <c r="A1766" s="19">
        <v>44</v>
      </c>
      <c r="B1766" s="19">
        <v>35</v>
      </c>
      <c r="C1766" s="19" t="s">
        <v>112</v>
      </c>
      <c r="D1766" s="20">
        <v>0.38434901833534241</v>
      </c>
      <c r="E1766" s="20">
        <v>0.12789122760295868</v>
      </c>
    </row>
    <row r="1767" spans="1:5" x14ac:dyDescent="0.2">
      <c r="A1767" s="19">
        <v>44</v>
      </c>
      <c r="B1767" s="19">
        <v>36</v>
      </c>
      <c r="C1767" s="19" t="s">
        <v>112</v>
      </c>
      <c r="D1767" s="20">
        <v>0.38473924994468689</v>
      </c>
      <c r="E1767" s="20">
        <v>0.12820333242416382</v>
      </c>
    </row>
    <row r="1768" spans="1:5" x14ac:dyDescent="0.2">
      <c r="A1768" s="19">
        <v>44</v>
      </c>
      <c r="B1768" s="19">
        <v>37</v>
      </c>
      <c r="C1768" s="19" t="s">
        <v>112</v>
      </c>
      <c r="D1768" s="20">
        <v>0.38483437895774841</v>
      </c>
      <c r="E1768" s="20">
        <v>0.128220334649086</v>
      </c>
    </row>
    <row r="1769" spans="1:5" x14ac:dyDescent="0.2">
      <c r="A1769" s="19">
        <v>44</v>
      </c>
      <c r="B1769" s="19">
        <v>38</v>
      </c>
      <c r="C1769" s="19" t="s">
        <v>112</v>
      </c>
      <c r="D1769" s="20">
        <v>0.38566881418228149</v>
      </c>
      <c r="E1769" s="20">
        <v>0.12897664308547974</v>
      </c>
    </row>
    <row r="1770" spans="1:5" x14ac:dyDescent="0.2">
      <c r="A1770" s="19">
        <v>44</v>
      </c>
      <c r="B1770" s="19">
        <v>39</v>
      </c>
      <c r="C1770" s="19" t="s">
        <v>112</v>
      </c>
      <c r="D1770" s="20">
        <v>0.38608083128929138</v>
      </c>
      <c r="E1770" s="20">
        <v>0.12931053340435028</v>
      </c>
    </row>
    <row r="1771" spans="1:5" x14ac:dyDescent="0.2">
      <c r="A1771" s="19">
        <v>44</v>
      </c>
      <c r="B1771" s="19">
        <v>40</v>
      </c>
      <c r="C1771" s="19" t="s">
        <v>112</v>
      </c>
      <c r="D1771" s="20">
        <v>0.38667348027229309</v>
      </c>
      <c r="E1771" s="20">
        <v>0.12982504069805145</v>
      </c>
    </row>
    <row r="1772" spans="1:5" x14ac:dyDescent="0.2">
      <c r="A1772" s="19">
        <v>45</v>
      </c>
      <c r="B1772" s="19">
        <v>1</v>
      </c>
      <c r="C1772" s="19" t="s">
        <v>112</v>
      </c>
      <c r="D1772" s="20">
        <v>0.24927261471748352</v>
      </c>
      <c r="E1772" s="20">
        <v>2.7377351652830839E-3</v>
      </c>
    </row>
    <row r="1773" spans="1:5" x14ac:dyDescent="0.2">
      <c r="A1773" s="19">
        <v>45</v>
      </c>
      <c r="B1773" s="19">
        <v>2</v>
      </c>
      <c r="C1773" s="19" t="s">
        <v>112</v>
      </c>
      <c r="D1773" s="20">
        <v>0.24912931025028229</v>
      </c>
      <c r="E1773" s="20">
        <v>2.4044318124651909E-3</v>
      </c>
    </row>
    <row r="1774" spans="1:5" x14ac:dyDescent="0.2">
      <c r="A1774" s="19">
        <v>45</v>
      </c>
      <c r="B1774" s="19">
        <v>3</v>
      </c>
      <c r="C1774" s="19" t="s">
        <v>112</v>
      </c>
      <c r="D1774" s="20">
        <v>0.24822293221950531</v>
      </c>
      <c r="E1774" s="20">
        <v>1.3080551289021969E-3</v>
      </c>
    </row>
    <row r="1775" spans="1:5" x14ac:dyDescent="0.2">
      <c r="A1775" s="19">
        <v>45</v>
      </c>
      <c r="B1775" s="19">
        <v>4</v>
      </c>
      <c r="C1775" s="19" t="s">
        <v>112</v>
      </c>
      <c r="D1775" s="20">
        <v>0.24768723547458649</v>
      </c>
      <c r="E1775" s="20">
        <v>5.8235955657437444E-4</v>
      </c>
    </row>
    <row r="1776" spans="1:5" x14ac:dyDescent="0.2">
      <c r="A1776" s="19">
        <v>45</v>
      </c>
      <c r="B1776" s="19">
        <v>5</v>
      </c>
      <c r="C1776" s="19" t="s">
        <v>112</v>
      </c>
      <c r="D1776" s="20">
        <v>0.24778597056865692</v>
      </c>
      <c r="E1776" s="20">
        <v>4.910958232358098E-4</v>
      </c>
    </row>
    <row r="1777" spans="1:5" x14ac:dyDescent="0.2">
      <c r="A1777" s="19">
        <v>45</v>
      </c>
      <c r="B1777" s="19">
        <v>6</v>
      </c>
      <c r="C1777" s="19" t="s">
        <v>112</v>
      </c>
      <c r="D1777" s="20">
        <v>0.24809053540229797</v>
      </c>
      <c r="E1777" s="20">
        <v>6.0566188767552376E-4</v>
      </c>
    </row>
    <row r="1778" spans="1:5" x14ac:dyDescent="0.2">
      <c r="A1778" s="19">
        <v>45</v>
      </c>
      <c r="B1778" s="19">
        <v>7</v>
      </c>
      <c r="C1778" s="19" t="s">
        <v>112</v>
      </c>
      <c r="D1778" s="20">
        <v>0.24769531190395355</v>
      </c>
      <c r="E1778" s="20">
        <v>2.0439585568965413E-5</v>
      </c>
    </row>
    <row r="1779" spans="1:5" x14ac:dyDescent="0.2">
      <c r="A1779" s="19">
        <v>45</v>
      </c>
      <c r="B1779" s="19">
        <v>8</v>
      </c>
      <c r="C1779" s="19" t="s">
        <v>112</v>
      </c>
      <c r="D1779" s="20">
        <v>0.24745360016822815</v>
      </c>
      <c r="E1779" s="20">
        <v>-4.1127094300463796E-4</v>
      </c>
    </row>
    <row r="1780" spans="1:5" x14ac:dyDescent="0.2">
      <c r="A1780" s="19">
        <v>45</v>
      </c>
      <c r="B1780" s="19">
        <v>9</v>
      </c>
      <c r="C1780" s="19" t="s">
        <v>112</v>
      </c>
      <c r="D1780" s="20">
        <v>0.24727432429790497</v>
      </c>
      <c r="E1780" s="20">
        <v>-7.8054564073681831E-4</v>
      </c>
    </row>
    <row r="1781" spans="1:5" x14ac:dyDescent="0.2">
      <c r="A1781" s="19">
        <v>45</v>
      </c>
      <c r="B1781" s="19">
        <v>10</v>
      </c>
      <c r="C1781" s="19" t="s">
        <v>112</v>
      </c>
      <c r="D1781" s="20">
        <v>0.24710722267627716</v>
      </c>
      <c r="E1781" s="20">
        <v>-1.1376460315659642E-3</v>
      </c>
    </row>
    <row r="1782" spans="1:5" x14ac:dyDescent="0.2">
      <c r="A1782" s="19">
        <v>45</v>
      </c>
      <c r="B1782" s="19">
        <v>11</v>
      </c>
      <c r="C1782" s="19" t="s">
        <v>112</v>
      </c>
      <c r="D1782" s="20">
        <v>0.24748077988624573</v>
      </c>
      <c r="E1782" s="20">
        <v>-9.5408764900639653E-4</v>
      </c>
    </row>
    <row r="1783" spans="1:5" x14ac:dyDescent="0.2">
      <c r="A1783" s="19">
        <v>45</v>
      </c>
      <c r="B1783" s="19">
        <v>12</v>
      </c>
      <c r="C1783" s="19" t="s">
        <v>112</v>
      </c>
      <c r="D1783" s="20">
        <v>0.24737285077571869</v>
      </c>
      <c r="E1783" s="20">
        <v>-1.2520155869424343E-3</v>
      </c>
    </row>
    <row r="1784" spans="1:5" x14ac:dyDescent="0.2">
      <c r="A1784" s="19">
        <v>45</v>
      </c>
      <c r="B1784" s="19">
        <v>13</v>
      </c>
      <c r="C1784" s="19" t="s">
        <v>112</v>
      </c>
      <c r="D1784" s="20">
        <v>0.24720695614814758</v>
      </c>
      <c r="E1784" s="20">
        <v>-1.6079089837148786E-3</v>
      </c>
    </row>
    <row r="1785" spans="1:5" x14ac:dyDescent="0.2">
      <c r="A1785" s="19">
        <v>45</v>
      </c>
      <c r="B1785" s="19">
        <v>14</v>
      </c>
      <c r="C1785" s="19" t="s">
        <v>112</v>
      </c>
      <c r="D1785" s="20">
        <v>0.24806512892246246</v>
      </c>
      <c r="E1785" s="20">
        <v>-9.3973497860133648E-4</v>
      </c>
    </row>
    <row r="1786" spans="1:5" x14ac:dyDescent="0.2">
      <c r="A1786" s="19">
        <v>45</v>
      </c>
      <c r="B1786" s="19">
        <v>15</v>
      </c>
      <c r="C1786" s="19" t="s">
        <v>112</v>
      </c>
      <c r="D1786" s="20">
        <v>0.2490430623292923</v>
      </c>
      <c r="E1786" s="20">
        <v>-1.5180038462858647E-4</v>
      </c>
    </row>
    <row r="1787" spans="1:5" x14ac:dyDescent="0.2">
      <c r="A1787" s="19">
        <v>45</v>
      </c>
      <c r="B1787" s="19">
        <v>16</v>
      </c>
      <c r="C1787" s="19" t="s">
        <v>112</v>
      </c>
      <c r="D1787" s="20">
        <v>0.25018996000289917</v>
      </c>
      <c r="E1787" s="20">
        <v>8.0509850522503257E-4</v>
      </c>
    </row>
    <row r="1788" spans="1:5" x14ac:dyDescent="0.2">
      <c r="A1788" s="19">
        <v>45</v>
      </c>
      <c r="B1788" s="19">
        <v>17</v>
      </c>
      <c r="C1788" s="19" t="s">
        <v>112</v>
      </c>
      <c r="D1788" s="20">
        <v>0.25299715995788574</v>
      </c>
      <c r="E1788" s="20">
        <v>3.4222996328026056E-3</v>
      </c>
    </row>
    <row r="1789" spans="1:5" x14ac:dyDescent="0.2">
      <c r="A1789" s="19">
        <v>45</v>
      </c>
      <c r="B1789" s="19">
        <v>18</v>
      </c>
      <c r="C1789" s="19" t="s">
        <v>112</v>
      </c>
      <c r="D1789" s="20">
        <v>0.25791671872138977</v>
      </c>
      <c r="E1789" s="20">
        <v>8.1518599763512611E-3</v>
      </c>
    </row>
    <row r="1790" spans="1:5" x14ac:dyDescent="0.2">
      <c r="A1790" s="19">
        <v>45</v>
      </c>
      <c r="B1790" s="19">
        <v>19</v>
      </c>
      <c r="C1790" s="19" t="s">
        <v>112</v>
      </c>
      <c r="D1790" s="20">
        <v>0.26617294549942017</v>
      </c>
      <c r="E1790" s="20">
        <v>1.6218086704611778E-2</v>
      </c>
    </row>
    <row r="1791" spans="1:5" x14ac:dyDescent="0.2">
      <c r="A1791" s="19">
        <v>45</v>
      </c>
      <c r="B1791" s="19">
        <v>20</v>
      </c>
      <c r="C1791" s="19" t="s">
        <v>112</v>
      </c>
      <c r="D1791" s="20">
        <v>0.27903708815574646</v>
      </c>
      <c r="E1791" s="20">
        <v>2.8892232105135918E-2</v>
      </c>
    </row>
    <row r="1792" spans="1:5" x14ac:dyDescent="0.2">
      <c r="A1792" s="19">
        <v>45</v>
      </c>
      <c r="B1792" s="19">
        <v>21</v>
      </c>
      <c r="C1792" s="19" t="s">
        <v>112</v>
      </c>
      <c r="D1792" s="20">
        <v>0.29583877325057983</v>
      </c>
      <c r="E1792" s="20">
        <v>4.5503918081521988E-2</v>
      </c>
    </row>
    <row r="1793" spans="1:5" x14ac:dyDescent="0.2">
      <c r="A1793" s="19">
        <v>45</v>
      </c>
      <c r="B1793" s="19">
        <v>22</v>
      </c>
      <c r="C1793" s="19" t="s">
        <v>112</v>
      </c>
      <c r="D1793" s="20">
        <v>0.31530007719993591</v>
      </c>
      <c r="E1793" s="20">
        <v>6.4775221049785614E-2</v>
      </c>
    </row>
    <row r="1794" spans="1:5" x14ac:dyDescent="0.2">
      <c r="A1794" s="19">
        <v>45</v>
      </c>
      <c r="B1794" s="19">
        <v>23</v>
      </c>
      <c r="C1794" s="19" t="s">
        <v>112</v>
      </c>
      <c r="D1794" s="20">
        <v>0.33373349905014038</v>
      </c>
      <c r="E1794" s="20">
        <v>8.3018645644187927E-2</v>
      </c>
    </row>
    <row r="1795" spans="1:5" x14ac:dyDescent="0.2">
      <c r="A1795" s="19">
        <v>45</v>
      </c>
      <c r="B1795" s="19">
        <v>24</v>
      </c>
      <c r="C1795" s="19" t="s">
        <v>112</v>
      </c>
      <c r="D1795" s="20">
        <v>0.34874096512794495</v>
      </c>
      <c r="E1795" s="20">
        <v>9.7836114466190338E-2</v>
      </c>
    </row>
    <row r="1796" spans="1:5" x14ac:dyDescent="0.2">
      <c r="A1796" s="19">
        <v>45</v>
      </c>
      <c r="B1796" s="19">
        <v>25</v>
      </c>
      <c r="C1796" s="19" t="s">
        <v>112</v>
      </c>
      <c r="D1796" s="20">
        <v>0.35961773991584778</v>
      </c>
      <c r="E1796" s="20">
        <v>0.10852289199829102</v>
      </c>
    </row>
    <row r="1797" spans="1:5" x14ac:dyDescent="0.2">
      <c r="A1797" s="19">
        <v>45</v>
      </c>
      <c r="B1797" s="19">
        <v>26</v>
      </c>
      <c r="C1797" s="19" t="s">
        <v>112</v>
      </c>
      <c r="D1797" s="20">
        <v>0.367055743932724</v>
      </c>
      <c r="E1797" s="20">
        <v>0.11577089130878448</v>
      </c>
    </row>
    <row r="1798" spans="1:5" x14ac:dyDescent="0.2">
      <c r="A1798" s="19">
        <v>45</v>
      </c>
      <c r="B1798" s="19">
        <v>27</v>
      </c>
      <c r="C1798" s="19" t="s">
        <v>112</v>
      </c>
      <c r="D1798" s="20">
        <v>0.37136778235435486</v>
      </c>
      <c r="E1798" s="20">
        <v>0.11989293247461319</v>
      </c>
    </row>
    <row r="1799" spans="1:5" x14ac:dyDescent="0.2">
      <c r="A1799" s="19">
        <v>45</v>
      </c>
      <c r="B1799" s="19">
        <v>28</v>
      </c>
      <c r="C1799" s="19" t="s">
        <v>112</v>
      </c>
      <c r="D1799" s="20">
        <v>0.37318497896194458</v>
      </c>
      <c r="E1799" s="20">
        <v>0.12152013182640076</v>
      </c>
    </row>
    <row r="1800" spans="1:5" x14ac:dyDescent="0.2">
      <c r="A1800" s="19">
        <v>45</v>
      </c>
      <c r="B1800" s="19">
        <v>29</v>
      </c>
      <c r="C1800" s="19" t="s">
        <v>112</v>
      </c>
      <c r="D1800" s="20">
        <v>0.37359461188316345</v>
      </c>
      <c r="E1800" s="20">
        <v>0.12173976749181747</v>
      </c>
    </row>
    <row r="1801" spans="1:5" x14ac:dyDescent="0.2">
      <c r="A1801" s="19">
        <v>45</v>
      </c>
      <c r="B1801" s="19">
        <v>30</v>
      </c>
      <c r="C1801" s="19" t="s">
        <v>112</v>
      </c>
      <c r="D1801" s="20">
        <v>0.37446045875549316</v>
      </c>
      <c r="E1801" s="20">
        <v>0.12241561710834503</v>
      </c>
    </row>
    <row r="1802" spans="1:5" x14ac:dyDescent="0.2">
      <c r="A1802" s="19">
        <v>45</v>
      </c>
      <c r="B1802" s="19">
        <v>31</v>
      </c>
      <c r="C1802" s="19" t="s">
        <v>112</v>
      </c>
      <c r="D1802" s="20">
        <v>0.37501412630081177</v>
      </c>
      <c r="E1802" s="20">
        <v>0.12277927994728088</v>
      </c>
    </row>
    <row r="1803" spans="1:5" x14ac:dyDescent="0.2">
      <c r="A1803" s="19">
        <v>45</v>
      </c>
      <c r="B1803" s="19">
        <v>32</v>
      </c>
      <c r="C1803" s="19" t="s">
        <v>112</v>
      </c>
      <c r="D1803" s="20">
        <v>0.37527486681938171</v>
      </c>
      <c r="E1803" s="20">
        <v>0.12285002321004868</v>
      </c>
    </row>
    <row r="1804" spans="1:5" x14ac:dyDescent="0.2">
      <c r="A1804" s="19">
        <v>45</v>
      </c>
      <c r="B1804" s="19">
        <v>33</v>
      </c>
      <c r="C1804" s="19" t="s">
        <v>112</v>
      </c>
      <c r="D1804" s="20">
        <v>0.37616059184074402</v>
      </c>
      <c r="E1804" s="20">
        <v>0.12354575097560883</v>
      </c>
    </row>
    <row r="1805" spans="1:5" x14ac:dyDescent="0.2">
      <c r="A1805" s="19">
        <v>45</v>
      </c>
      <c r="B1805" s="19">
        <v>34</v>
      </c>
      <c r="C1805" s="19" t="s">
        <v>112</v>
      </c>
      <c r="D1805" s="20">
        <v>0.37657660245895386</v>
      </c>
      <c r="E1805" s="20">
        <v>0.12377176433801651</v>
      </c>
    </row>
    <row r="1806" spans="1:5" x14ac:dyDescent="0.2">
      <c r="A1806" s="19">
        <v>45</v>
      </c>
      <c r="B1806" s="19">
        <v>35</v>
      </c>
      <c r="C1806" s="19" t="s">
        <v>112</v>
      </c>
      <c r="D1806" s="20">
        <v>0.37640741467475891</v>
      </c>
      <c r="E1806" s="20">
        <v>0.12341257929801941</v>
      </c>
    </row>
    <row r="1807" spans="1:5" x14ac:dyDescent="0.2">
      <c r="A1807" s="19">
        <v>45</v>
      </c>
      <c r="B1807" s="19">
        <v>36</v>
      </c>
      <c r="C1807" s="19" t="s">
        <v>112</v>
      </c>
      <c r="D1807" s="20">
        <v>0.3771432638168335</v>
      </c>
      <c r="E1807" s="20">
        <v>0.12395842373371124</v>
      </c>
    </row>
    <row r="1808" spans="1:5" x14ac:dyDescent="0.2">
      <c r="A1808" s="19">
        <v>45</v>
      </c>
      <c r="B1808" s="19">
        <v>37</v>
      </c>
      <c r="C1808" s="19" t="s">
        <v>112</v>
      </c>
      <c r="D1808" s="20">
        <v>0.37771531939506531</v>
      </c>
      <c r="E1808" s="20">
        <v>0.1243404820561409</v>
      </c>
    </row>
    <row r="1809" spans="1:5" x14ac:dyDescent="0.2">
      <c r="A1809" s="19">
        <v>45</v>
      </c>
      <c r="B1809" s="19">
        <v>38</v>
      </c>
      <c r="C1809" s="19" t="s">
        <v>112</v>
      </c>
      <c r="D1809" s="20">
        <v>0.37800651788711548</v>
      </c>
      <c r="E1809" s="20">
        <v>0.12444168329238892</v>
      </c>
    </row>
    <row r="1810" spans="1:5" x14ac:dyDescent="0.2">
      <c r="A1810" s="19">
        <v>45</v>
      </c>
      <c r="B1810" s="19">
        <v>39</v>
      </c>
      <c r="C1810" s="19" t="s">
        <v>112</v>
      </c>
      <c r="D1810" s="20">
        <v>0.37759554386138916</v>
      </c>
      <c r="E1810" s="20">
        <v>0.12384071201086044</v>
      </c>
    </row>
    <row r="1811" spans="1:5" x14ac:dyDescent="0.2">
      <c r="A1811" s="19">
        <v>45</v>
      </c>
      <c r="B1811" s="19">
        <v>40</v>
      </c>
      <c r="C1811" s="19" t="s">
        <v>112</v>
      </c>
      <c r="D1811" s="20">
        <v>0.37713852524757385</v>
      </c>
      <c r="E1811" s="20">
        <v>0.12319369614124298</v>
      </c>
    </row>
    <row r="1812" spans="1:5" x14ac:dyDescent="0.2">
      <c r="A1812" s="19">
        <v>46</v>
      </c>
      <c r="B1812" s="19">
        <v>1</v>
      </c>
      <c r="C1812" s="19" t="s">
        <v>112</v>
      </c>
      <c r="D1812" s="20">
        <v>0.24381564557552338</v>
      </c>
      <c r="E1812" s="20">
        <v>2.014816040173173E-3</v>
      </c>
    </row>
    <row r="1813" spans="1:5" x14ac:dyDescent="0.2">
      <c r="A1813" s="19">
        <v>46</v>
      </c>
      <c r="B1813" s="19">
        <v>2</v>
      </c>
      <c r="C1813" s="19" t="s">
        <v>112</v>
      </c>
      <c r="D1813" s="20">
        <v>0.24358938634395599</v>
      </c>
      <c r="E1813" s="20">
        <v>1.5876005636528134E-3</v>
      </c>
    </row>
    <row r="1814" spans="1:5" x14ac:dyDescent="0.2">
      <c r="A1814" s="19">
        <v>46</v>
      </c>
      <c r="B1814" s="19">
        <v>3</v>
      </c>
      <c r="C1814" s="19" t="s">
        <v>112</v>
      </c>
      <c r="D1814" s="20">
        <v>0.24345026910305023</v>
      </c>
      <c r="E1814" s="20">
        <v>1.2475269613787532E-3</v>
      </c>
    </row>
    <row r="1815" spans="1:5" x14ac:dyDescent="0.2">
      <c r="A1815" s="19">
        <v>46</v>
      </c>
      <c r="B1815" s="19">
        <v>4</v>
      </c>
      <c r="C1815" s="19" t="s">
        <v>112</v>
      </c>
      <c r="D1815" s="20">
        <v>0.24331925809383392</v>
      </c>
      <c r="E1815" s="20">
        <v>9.1555964900180697E-4</v>
      </c>
    </row>
    <row r="1816" spans="1:5" x14ac:dyDescent="0.2">
      <c r="A1816" s="19">
        <v>46</v>
      </c>
      <c r="B1816" s="19">
        <v>5</v>
      </c>
      <c r="C1816" s="19" t="s">
        <v>112</v>
      </c>
      <c r="D1816" s="20">
        <v>0.24318146705627441</v>
      </c>
      <c r="E1816" s="20">
        <v>5.7681225007399917E-4</v>
      </c>
    </row>
    <row r="1817" spans="1:5" x14ac:dyDescent="0.2">
      <c r="A1817" s="19">
        <v>46</v>
      </c>
      <c r="B1817" s="19">
        <v>6</v>
      </c>
      <c r="C1817" s="19" t="s">
        <v>112</v>
      </c>
      <c r="D1817" s="20">
        <v>0.24301885068416595</v>
      </c>
      <c r="E1817" s="20">
        <v>2.1323958935681731E-4</v>
      </c>
    </row>
    <row r="1818" spans="1:5" x14ac:dyDescent="0.2">
      <c r="A1818" s="19">
        <v>46</v>
      </c>
      <c r="B1818" s="19">
        <v>7</v>
      </c>
      <c r="C1818" s="19" t="s">
        <v>112</v>
      </c>
      <c r="D1818" s="20">
        <v>0.243030846118927</v>
      </c>
      <c r="E1818" s="20">
        <v>2.427871004329063E-5</v>
      </c>
    </row>
    <row r="1819" spans="1:5" x14ac:dyDescent="0.2">
      <c r="A1819" s="19">
        <v>46</v>
      </c>
      <c r="B1819" s="19">
        <v>8</v>
      </c>
      <c r="C1819" s="19" t="s">
        <v>112</v>
      </c>
      <c r="D1819" s="20">
        <v>0.24286200106143951</v>
      </c>
      <c r="E1819" s="20">
        <v>-3.4552265424281359E-4</v>
      </c>
    </row>
    <row r="1820" spans="1:5" x14ac:dyDescent="0.2">
      <c r="A1820" s="19">
        <v>46</v>
      </c>
      <c r="B1820" s="19">
        <v>9</v>
      </c>
      <c r="C1820" s="19" t="s">
        <v>112</v>
      </c>
      <c r="D1820" s="20">
        <v>0.24248315393924713</v>
      </c>
      <c r="E1820" s="20">
        <v>-9.2532607959583402E-4</v>
      </c>
    </row>
    <row r="1821" spans="1:5" x14ac:dyDescent="0.2">
      <c r="A1821" s="19">
        <v>46</v>
      </c>
      <c r="B1821" s="19">
        <v>10</v>
      </c>
      <c r="C1821" s="19" t="s">
        <v>112</v>
      </c>
      <c r="D1821" s="20">
        <v>0.24209651350975037</v>
      </c>
      <c r="E1821" s="20">
        <v>-1.5129228122532368E-3</v>
      </c>
    </row>
    <row r="1822" spans="1:5" x14ac:dyDescent="0.2">
      <c r="A1822" s="19">
        <v>46</v>
      </c>
      <c r="B1822" s="19">
        <v>11</v>
      </c>
      <c r="C1822" s="19" t="s">
        <v>112</v>
      </c>
      <c r="D1822" s="20">
        <v>0.24239134788513184</v>
      </c>
      <c r="E1822" s="20">
        <v>-1.4190447982400656E-3</v>
      </c>
    </row>
    <row r="1823" spans="1:5" x14ac:dyDescent="0.2">
      <c r="A1823" s="19">
        <v>46</v>
      </c>
      <c r="B1823" s="19">
        <v>12</v>
      </c>
      <c r="C1823" s="19" t="s">
        <v>112</v>
      </c>
      <c r="D1823" s="20">
        <v>0.2432001531124115</v>
      </c>
      <c r="E1823" s="20">
        <v>-8.1119587412104011E-4</v>
      </c>
    </row>
    <row r="1824" spans="1:5" x14ac:dyDescent="0.2">
      <c r="A1824" s="19">
        <v>46</v>
      </c>
      <c r="B1824" s="19">
        <v>13</v>
      </c>
      <c r="C1824" s="19" t="s">
        <v>112</v>
      </c>
      <c r="D1824" s="20">
        <v>0.24336113035678864</v>
      </c>
      <c r="E1824" s="20">
        <v>-8.5117493290454149E-4</v>
      </c>
    </row>
    <row r="1825" spans="1:5" x14ac:dyDescent="0.2">
      <c r="A1825" s="19">
        <v>46</v>
      </c>
      <c r="B1825" s="19">
        <v>14</v>
      </c>
      <c r="C1825" s="19" t="s">
        <v>112</v>
      </c>
      <c r="D1825" s="20">
        <v>0.24387490749359131</v>
      </c>
      <c r="E1825" s="20">
        <v>-5.3835409926250577E-4</v>
      </c>
    </row>
    <row r="1826" spans="1:5" x14ac:dyDescent="0.2">
      <c r="A1826" s="19">
        <v>46</v>
      </c>
      <c r="B1826" s="19">
        <v>15</v>
      </c>
      <c r="C1826" s="19" t="s">
        <v>112</v>
      </c>
      <c r="D1826" s="20">
        <v>0.24411904811859131</v>
      </c>
      <c r="E1826" s="20">
        <v>-4.951698356308043E-4</v>
      </c>
    </row>
    <row r="1827" spans="1:5" x14ac:dyDescent="0.2">
      <c r="A1827" s="19">
        <v>46</v>
      </c>
      <c r="B1827" s="19">
        <v>16</v>
      </c>
      <c r="C1827" s="19" t="s">
        <v>112</v>
      </c>
      <c r="D1827" s="20">
        <v>0.2456204742193222</v>
      </c>
      <c r="E1827" s="20">
        <v>8.0529996193945408E-4</v>
      </c>
    </row>
    <row r="1828" spans="1:5" x14ac:dyDescent="0.2">
      <c r="A1828" s="19">
        <v>46</v>
      </c>
      <c r="B1828" s="19">
        <v>17</v>
      </c>
      <c r="C1828" s="19" t="s">
        <v>112</v>
      </c>
      <c r="D1828" s="20">
        <v>0.24813212454319</v>
      </c>
      <c r="E1828" s="20">
        <v>3.1159939244389534E-3</v>
      </c>
    </row>
    <row r="1829" spans="1:5" x14ac:dyDescent="0.2">
      <c r="A1829" s="19">
        <v>46</v>
      </c>
      <c r="B1829" s="19">
        <v>18</v>
      </c>
      <c r="C1829" s="19" t="s">
        <v>112</v>
      </c>
      <c r="D1829" s="20">
        <v>0.25281766057014465</v>
      </c>
      <c r="E1829" s="20">
        <v>7.6005738228559494E-3</v>
      </c>
    </row>
    <row r="1830" spans="1:5" x14ac:dyDescent="0.2">
      <c r="A1830" s="19">
        <v>46</v>
      </c>
      <c r="B1830" s="19">
        <v>19</v>
      </c>
      <c r="C1830" s="19" t="s">
        <v>112</v>
      </c>
      <c r="D1830" s="20">
        <v>0.26141044497489929</v>
      </c>
      <c r="E1830" s="20">
        <v>1.5992401167750359E-2</v>
      </c>
    </row>
    <row r="1831" spans="1:5" x14ac:dyDescent="0.2">
      <c r="A1831" s="19">
        <v>46</v>
      </c>
      <c r="B1831" s="19">
        <v>20</v>
      </c>
      <c r="C1831" s="19" t="s">
        <v>112</v>
      </c>
      <c r="D1831" s="20">
        <v>0.27426677942276001</v>
      </c>
      <c r="E1831" s="20">
        <v>2.8647780418395996E-2</v>
      </c>
    </row>
    <row r="1832" spans="1:5" x14ac:dyDescent="0.2">
      <c r="A1832" s="19">
        <v>46</v>
      </c>
      <c r="B1832" s="19">
        <v>21</v>
      </c>
      <c r="C1832" s="19" t="s">
        <v>112</v>
      </c>
      <c r="D1832" s="20">
        <v>0.29048827290534973</v>
      </c>
      <c r="E1832" s="20">
        <v>4.4668316841125488E-2</v>
      </c>
    </row>
    <row r="1833" spans="1:5" x14ac:dyDescent="0.2">
      <c r="A1833" s="19">
        <v>46</v>
      </c>
      <c r="B1833" s="19">
        <v>22</v>
      </c>
      <c r="C1833" s="19" t="s">
        <v>112</v>
      </c>
      <c r="D1833" s="20">
        <v>0.30931389331817627</v>
      </c>
      <c r="E1833" s="20">
        <v>6.3292980194091797E-2</v>
      </c>
    </row>
    <row r="1834" spans="1:5" x14ac:dyDescent="0.2">
      <c r="A1834" s="19">
        <v>46</v>
      </c>
      <c r="B1834" s="19">
        <v>23</v>
      </c>
      <c r="C1834" s="19" t="s">
        <v>112</v>
      </c>
      <c r="D1834" s="20">
        <v>0.32764115929603577</v>
      </c>
      <c r="E1834" s="20">
        <v>8.1419289112091064E-2</v>
      </c>
    </row>
    <row r="1835" spans="1:5" x14ac:dyDescent="0.2">
      <c r="A1835" s="19">
        <v>46</v>
      </c>
      <c r="B1835" s="19">
        <v>24</v>
      </c>
      <c r="C1835" s="19" t="s">
        <v>112</v>
      </c>
      <c r="D1835" s="20">
        <v>0.34190896153450012</v>
      </c>
      <c r="E1835" s="20">
        <v>9.548613429069519E-2</v>
      </c>
    </row>
    <row r="1836" spans="1:5" x14ac:dyDescent="0.2">
      <c r="A1836" s="19">
        <v>46</v>
      </c>
      <c r="B1836" s="19">
        <v>25</v>
      </c>
      <c r="C1836" s="19" t="s">
        <v>112</v>
      </c>
      <c r="D1836" s="20">
        <v>0.35240066051483154</v>
      </c>
      <c r="E1836" s="20">
        <v>0.10577687621116638</v>
      </c>
    </row>
    <row r="1837" spans="1:5" x14ac:dyDescent="0.2">
      <c r="A1837" s="19">
        <v>46</v>
      </c>
      <c r="B1837" s="19">
        <v>26</v>
      </c>
      <c r="C1837" s="19" t="s">
        <v>112</v>
      </c>
      <c r="D1837" s="20">
        <v>0.35912111401557922</v>
      </c>
      <c r="E1837" s="20">
        <v>0.11229638010263443</v>
      </c>
    </row>
    <row r="1838" spans="1:5" x14ac:dyDescent="0.2">
      <c r="A1838" s="19">
        <v>46</v>
      </c>
      <c r="B1838" s="19">
        <v>27</v>
      </c>
      <c r="C1838" s="19" t="s">
        <v>112</v>
      </c>
      <c r="D1838" s="20">
        <v>0.362934410572052</v>
      </c>
      <c r="E1838" s="20">
        <v>0.11590871959924698</v>
      </c>
    </row>
    <row r="1839" spans="1:5" x14ac:dyDescent="0.2">
      <c r="A1839" s="19">
        <v>46</v>
      </c>
      <c r="B1839" s="19">
        <v>28</v>
      </c>
      <c r="C1839" s="19" t="s">
        <v>112</v>
      </c>
      <c r="D1839" s="20">
        <v>0.36566650867462158</v>
      </c>
      <c r="E1839" s="20">
        <v>0.11843986064195633</v>
      </c>
    </row>
    <row r="1840" spans="1:5" x14ac:dyDescent="0.2">
      <c r="A1840" s="19">
        <v>46</v>
      </c>
      <c r="B1840" s="19">
        <v>29</v>
      </c>
      <c r="C1840" s="19" t="s">
        <v>112</v>
      </c>
      <c r="D1840" s="20">
        <v>0.36650332808494568</v>
      </c>
      <c r="E1840" s="20">
        <v>0.1190757229924202</v>
      </c>
    </row>
    <row r="1841" spans="1:5" x14ac:dyDescent="0.2">
      <c r="A1841" s="19">
        <v>46</v>
      </c>
      <c r="B1841" s="19">
        <v>30</v>
      </c>
      <c r="C1841" s="19" t="s">
        <v>112</v>
      </c>
      <c r="D1841" s="20">
        <v>0.36653757095336914</v>
      </c>
      <c r="E1841" s="20">
        <v>0.11890900880098343</v>
      </c>
    </row>
    <row r="1842" spans="1:5" x14ac:dyDescent="0.2">
      <c r="A1842" s="19">
        <v>46</v>
      </c>
      <c r="B1842" s="19">
        <v>31</v>
      </c>
      <c r="C1842" s="19" t="s">
        <v>112</v>
      </c>
      <c r="D1842" s="20">
        <v>0.36671906709671021</v>
      </c>
      <c r="E1842" s="20">
        <v>0.11888954788446426</v>
      </c>
    </row>
    <row r="1843" spans="1:5" x14ac:dyDescent="0.2">
      <c r="A1843" s="19">
        <v>46</v>
      </c>
      <c r="B1843" s="19">
        <v>32</v>
      </c>
      <c r="C1843" s="19" t="s">
        <v>112</v>
      </c>
      <c r="D1843" s="20">
        <v>0.36724421381950378</v>
      </c>
      <c r="E1843" s="20">
        <v>0.11921373754739761</v>
      </c>
    </row>
    <row r="1844" spans="1:5" x14ac:dyDescent="0.2">
      <c r="A1844" s="19">
        <v>46</v>
      </c>
      <c r="B1844" s="19">
        <v>33</v>
      </c>
      <c r="C1844" s="19" t="s">
        <v>112</v>
      </c>
      <c r="D1844" s="20">
        <v>0.36851876974105835</v>
      </c>
      <c r="E1844" s="20">
        <v>0.12028733640909195</v>
      </c>
    </row>
    <row r="1845" spans="1:5" x14ac:dyDescent="0.2">
      <c r="A1845" s="19">
        <v>46</v>
      </c>
      <c r="B1845" s="19">
        <v>34</v>
      </c>
      <c r="C1845" s="19" t="s">
        <v>112</v>
      </c>
      <c r="D1845" s="20">
        <v>0.3686293363571167</v>
      </c>
      <c r="E1845" s="20">
        <v>0.12019694596529007</v>
      </c>
    </row>
    <row r="1846" spans="1:5" x14ac:dyDescent="0.2">
      <c r="A1846" s="19">
        <v>46</v>
      </c>
      <c r="B1846" s="19">
        <v>35</v>
      </c>
      <c r="C1846" s="19" t="s">
        <v>112</v>
      </c>
      <c r="D1846" s="20">
        <v>0.36902129650115967</v>
      </c>
      <c r="E1846" s="20">
        <v>0.12038794904947281</v>
      </c>
    </row>
    <row r="1847" spans="1:5" x14ac:dyDescent="0.2">
      <c r="A1847" s="19">
        <v>46</v>
      </c>
      <c r="B1847" s="19">
        <v>36</v>
      </c>
      <c r="C1847" s="19" t="s">
        <v>112</v>
      </c>
      <c r="D1847" s="20">
        <v>0.36932393908500671</v>
      </c>
      <c r="E1847" s="20">
        <v>0.12048964202404022</v>
      </c>
    </row>
    <row r="1848" spans="1:5" x14ac:dyDescent="0.2">
      <c r="A1848" s="19">
        <v>46</v>
      </c>
      <c r="B1848" s="19">
        <v>37</v>
      </c>
      <c r="C1848" s="19" t="s">
        <v>112</v>
      </c>
      <c r="D1848" s="20">
        <v>0.36951848864555359</v>
      </c>
      <c r="E1848" s="20">
        <v>0.12048323452472687</v>
      </c>
    </row>
    <row r="1849" spans="1:5" x14ac:dyDescent="0.2">
      <c r="A1849" s="19">
        <v>46</v>
      </c>
      <c r="B1849" s="19">
        <v>38</v>
      </c>
      <c r="C1849" s="19" t="s">
        <v>112</v>
      </c>
      <c r="D1849" s="20">
        <v>0.36986342072486877</v>
      </c>
      <c r="E1849" s="20">
        <v>0.12062720954418182</v>
      </c>
    </row>
    <row r="1850" spans="1:5" x14ac:dyDescent="0.2">
      <c r="A1850" s="19">
        <v>46</v>
      </c>
      <c r="B1850" s="19">
        <v>39</v>
      </c>
      <c r="C1850" s="19" t="s">
        <v>112</v>
      </c>
      <c r="D1850" s="20">
        <v>0.36962845921516418</v>
      </c>
      <c r="E1850" s="20">
        <v>0.120191290974617</v>
      </c>
    </row>
    <row r="1851" spans="1:5" x14ac:dyDescent="0.2">
      <c r="A1851" s="19">
        <v>46</v>
      </c>
      <c r="B1851" s="19">
        <v>40</v>
      </c>
      <c r="C1851" s="19" t="s">
        <v>112</v>
      </c>
      <c r="D1851" s="20">
        <v>0.36993548274040222</v>
      </c>
      <c r="E1851" s="20">
        <v>0.12029735743999481</v>
      </c>
    </row>
    <row r="1852" spans="1:5" x14ac:dyDescent="0.2">
      <c r="A1852" s="19">
        <v>47</v>
      </c>
      <c r="B1852" s="19">
        <v>1</v>
      </c>
      <c r="C1852" s="19" t="s">
        <v>112</v>
      </c>
      <c r="D1852" s="20">
        <v>0.23717853426933289</v>
      </c>
      <c r="E1852" s="20">
        <v>1.5584079083055258E-3</v>
      </c>
    </row>
    <row r="1853" spans="1:5" x14ac:dyDescent="0.2">
      <c r="A1853" s="19">
        <v>47</v>
      </c>
      <c r="B1853" s="19">
        <v>2</v>
      </c>
      <c r="C1853" s="19" t="s">
        <v>112</v>
      </c>
      <c r="D1853" s="20">
        <v>0.23715949058532715</v>
      </c>
      <c r="E1853" s="20">
        <v>1.5401950804516673E-3</v>
      </c>
    </row>
    <row r="1854" spans="1:5" x14ac:dyDescent="0.2">
      <c r="A1854" s="19">
        <v>47</v>
      </c>
      <c r="B1854" s="19">
        <v>3</v>
      </c>
      <c r="C1854" s="19" t="s">
        <v>112</v>
      </c>
      <c r="D1854" s="20">
        <v>0.23693716526031494</v>
      </c>
      <c r="E1854" s="20">
        <v>1.3187007280066609E-3</v>
      </c>
    </row>
    <row r="1855" spans="1:5" x14ac:dyDescent="0.2">
      <c r="A1855" s="19">
        <v>47</v>
      </c>
      <c r="B1855" s="19">
        <v>4</v>
      </c>
      <c r="C1855" s="19" t="s">
        <v>112</v>
      </c>
      <c r="D1855" s="20">
        <v>0.23665569722652435</v>
      </c>
      <c r="E1855" s="20">
        <v>1.0380636667832732E-3</v>
      </c>
    </row>
    <row r="1856" spans="1:5" x14ac:dyDescent="0.2">
      <c r="A1856" s="19">
        <v>47</v>
      </c>
      <c r="B1856" s="19">
        <v>5</v>
      </c>
      <c r="C1856" s="19" t="s">
        <v>112</v>
      </c>
      <c r="D1856" s="20">
        <v>0.23606796562671661</v>
      </c>
      <c r="E1856" s="20">
        <v>4.5116298133507371E-4</v>
      </c>
    </row>
    <row r="1857" spans="1:5" x14ac:dyDescent="0.2">
      <c r="A1857" s="19">
        <v>47</v>
      </c>
      <c r="B1857" s="19">
        <v>6</v>
      </c>
      <c r="C1857" s="19" t="s">
        <v>112</v>
      </c>
      <c r="D1857" s="20">
        <v>0.23576436936855316</v>
      </c>
      <c r="E1857" s="20">
        <v>1.4839768118690699E-4</v>
      </c>
    </row>
    <row r="1858" spans="1:5" x14ac:dyDescent="0.2">
      <c r="A1858" s="19">
        <v>47</v>
      </c>
      <c r="B1858" s="19">
        <v>7</v>
      </c>
      <c r="C1858" s="19" t="s">
        <v>112</v>
      </c>
      <c r="D1858" s="20">
        <v>0.23559315502643585</v>
      </c>
      <c r="E1858" s="20">
        <v>-2.1985717467032373E-5</v>
      </c>
    </row>
    <row r="1859" spans="1:5" x14ac:dyDescent="0.2">
      <c r="A1859" s="19">
        <v>47</v>
      </c>
      <c r="B1859" s="19">
        <v>8</v>
      </c>
      <c r="C1859" s="19" t="s">
        <v>112</v>
      </c>
      <c r="D1859" s="20">
        <v>0.23538747429847717</v>
      </c>
      <c r="E1859" s="20">
        <v>-2.2683550196234137E-4</v>
      </c>
    </row>
    <row r="1860" spans="1:5" x14ac:dyDescent="0.2">
      <c r="A1860" s="19">
        <v>47</v>
      </c>
      <c r="B1860" s="19">
        <v>9</v>
      </c>
      <c r="C1860" s="19" t="s">
        <v>112</v>
      </c>
      <c r="D1860" s="20">
        <v>0.23525553941726685</v>
      </c>
      <c r="E1860" s="20">
        <v>-3.5793945426121354E-4</v>
      </c>
    </row>
    <row r="1861" spans="1:5" x14ac:dyDescent="0.2">
      <c r="A1861" s="19">
        <v>47</v>
      </c>
      <c r="B1861" s="19">
        <v>10</v>
      </c>
      <c r="C1861" s="19" t="s">
        <v>112</v>
      </c>
      <c r="D1861" s="20">
        <v>0.23500016331672668</v>
      </c>
      <c r="E1861" s="20">
        <v>-6.1248458223417401E-4</v>
      </c>
    </row>
    <row r="1862" spans="1:5" x14ac:dyDescent="0.2">
      <c r="A1862" s="19">
        <v>47</v>
      </c>
      <c r="B1862" s="19">
        <v>11</v>
      </c>
      <c r="C1862" s="19" t="s">
        <v>112</v>
      </c>
      <c r="D1862" s="20">
        <v>0.23476390540599823</v>
      </c>
      <c r="E1862" s="20">
        <v>-8.4791157860308886E-4</v>
      </c>
    </row>
    <row r="1863" spans="1:5" x14ac:dyDescent="0.2">
      <c r="A1863" s="19">
        <v>47</v>
      </c>
      <c r="B1863" s="19">
        <v>12</v>
      </c>
      <c r="C1863" s="19" t="s">
        <v>112</v>
      </c>
      <c r="D1863" s="20">
        <v>0.23463545739650726</v>
      </c>
      <c r="E1863" s="20">
        <v>-9.7552861552685499E-4</v>
      </c>
    </row>
    <row r="1864" spans="1:5" x14ac:dyDescent="0.2">
      <c r="A1864" s="19">
        <v>47</v>
      </c>
      <c r="B1864" s="19">
        <v>13</v>
      </c>
      <c r="C1864" s="19" t="s">
        <v>112</v>
      </c>
      <c r="D1864" s="20">
        <v>0.23483255505561829</v>
      </c>
      <c r="E1864" s="20">
        <v>-7.776000420562923E-4</v>
      </c>
    </row>
    <row r="1865" spans="1:5" x14ac:dyDescent="0.2">
      <c r="A1865" s="19">
        <v>47</v>
      </c>
      <c r="B1865" s="19">
        <v>14</v>
      </c>
      <c r="C1865" s="19" t="s">
        <v>112</v>
      </c>
      <c r="D1865" s="20">
        <v>0.23482672870159149</v>
      </c>
      <c r="E1865" s="20">
        <v>-7.8259542351588607E-4</v>
      </c>
    </row>
    <row r="1866" spans="1:5" x14ac:dyDescent="0.2">
      <c r="A1866" s="19">
        <v>47</v>
      </c>
      <c r="B1866" s="19">
        <v>15</v>
      </c>
      <c r="C1866" s="19" t="s">
        <v>112</v>
      </c>
      <c r="D1866" s="20">
        <v>0.23478084802627563</v>
      </c>
      <c r="E1866" s="20">
        <v>-8.2764518447220325E-4</v>
      </c>
    </row>
    <row r="1867" spans="1:5" x14ac:dyDescent="0.2">
      <c r="A1867" s="19">
        <v>47</v>
      </c>
      <c r="B1867" s="19">
        <v>16</v>
      </c>
      <c r="C1867" s="19" t="s">
        <v>112</v>
      </c>
      <c r="D1867" s="20">
        <v>0.23471598327159882</v>
      </c>
      <c r="E1867" s="20">
        <v>-8.9167896658182144E-4</v>
      </c>
    </row>
    <row r="1868" spans="1:5" x14ac:dyDescent="0.2">
      <c r="A1868" s="19">
        <v>47</v>
      </c>
      <c r="B1868" s="19">
        <v>17</v>
      </c>
      <c r="C1868" s="19" t="s">
        <v>112</v>
      </c>
      <c r="D1868" s="20">
        <v>0.23503190279006958</v>
      </c>
      <c r="E1868" s="20">
        <v>-5.7492853375151753E-4</v>
      </c>
    </row>
    <row r="1869" spans="1:5" x14ac:dyDescent="0.2">
      <c r="A1869" s="19">
        <v>47</v>
      </c>
      <c r="B1869" s="19">
        <v>18</v>
      </c>
      <c r="C1869" s="19" t="s">
        <v>112</v>
      </c>
      <c r="D1869" s="20">
        <v>0.23521392047405243</v>
      </c>
      <c r="E1869" s="20">
        <v>-3.9207987720146775E-4</v>
      </c>
    </row>
    <row r="1870" spans="1:5" x14ac:dyDescent="0.2">
      <c r="A1870" s="19">
        <v>47</v>
      </c>
      <c r="B1870" s="19">
        <v>19</v>
      </c>
      <c r="C1870" s="19" t="s">
        <v>112</v>
      </c>
      <c r="D1870" s="20">
        <v>0.23659133911132813</v>
      </c>
      <c r="E1870" s="20">
        <v>9.861696744337678E-4</v>
      </c>
    </row>
    <row r="1871" spans="1:5" x14ac:dyDescent="0.2">
      <c r="A1871" s="19">
        <v>47</v>
      </c>
      <c r="B1871" s="19">
        <v>20</v>
      </c>
      <c r="C1871" s="19" t="s">
        <v>112</v>
      </c>
      <c r="D1871" s="20">
        <v>0.23895105719566345</v>
      </c>
      <c r="E1871" s="20">
        <v>3.3467186149209738E-3</v>
      </c>
    </row>
    <row r="1872" spans="1:5" x14ac:dyDescent="0.2">
      <c r="A1872" s="19">
        <v>47</v>
      </c>
      <c r="B1872" s="19">
        <v>21</v>
      </c>
      <c r="C1872" s="19" t="s">
        <v>112</v>
      </c>
      <c r="D1872" s="20">
        <v>0.24273255467414856</v>
      </c>
      <c r="E1872" s="20">
        <v>7.1290470659732819E-3</v>
      </c>
    </row>
    <row r="1873" spans="1:5" x14ac:dyDescent="0.2">
      <c r="A1873" s="19">
        <v>47</v>
      </c>
      <c r="B1873" s="19">
        <v>22</v>
      </c>
      <c r="C1873" s="19" t="s">
        <v>112</v>
      </c>
      <c r="D1873" s="20">
        <v>0.24947462975978851</v>
      </c>
      <c r="E1873" s="20">
        <v>1.3871952891349792E-2</v>
      </c>
    </row>
    <row r="1874" spans="1:5" x14ac:dyDescent="0.2">
      <c r="A1874" s="19">
        <v>47</v>
      </c>
      <c r="B1874" s="19">
        <v>23</v>
      </c>
      <c r="C1874" s="19" t="s">
        <v>112</v>
      </c>
      <c r="D1874" s="20">
        <v>0.25948062539100647</v>
      </c>
      <c r="E1874" s="20">
        <v>2.3878779262304306E-2</v>
      </c>
    </row>
    <row r="1875" spans="1:5" x14ac:dyDescent="0.2">
      <c r="A1875" s="19">
        <v>47</v>
      </c>
      <c r="B1875" s="19">
        <v>24</v>
      </c>
      <c r="C1875" s="19" t="s">
        <v>112</v>
      </c>
      <c r="D1875" s="20">
        <v>0.27387186884880066</v>
      </c>
      <c r="E1875" s="20">
        <v>3.8270853459835052E-2</v>
      </c>
    </row>
    <row r="1876" spans="1:5" x14ac:dyDescent="0.2">
      <c r="A1876" s="19">
        <v>47</v>
      </c>
      <c r="B1876" s="19">
        <v>25</v>
      </c>
      <c r="C1876" s="19" t="s">
        <v>112</v>
      </c>
      <c r="D1876" s="20">
        <v>0.29206147789955139</v>
      </c>
      <c r="E1876" s="20">
        <v>5.6461293250322342E-2</v>
      </c>
    </row>
    <row r="1877" spans="1:5" x14ac:dyDescent="0.2">
      <c r="A1877" s="19">
        <v>47</v>
      </c>
      <c r="B1877" s="19">
        <v>26</v>
      </c>
      <c r="C1877" s="19" t="s">
        <v>112</v>
      </c>
      <c r="D1877" s="20">
        <v>0.31011217832565308</v>
      </c>
      <c r="E1877" s="20">
        <v>7.4512824416160583E-2</v>
      </c>
    </row>
    <row r="1878" spans="1:5" x14ac:dyDescent="0.2">
      <c r="A1878" s="19">
        <v>47</v>
      </c>
      <c r="B1878" s="19">
        <v>27</v>
      </c>
      <c r="C1878" s="19" t="s">
        <v>112</v>
      </c>
      <c r="D1878" s="20">
        <v>0.32579660415649414</v>
      </c>
      <c r="E1878" s="20">
        <v>9.0198084712028503E-2</v>
      </c>
    </row>
    <row r="1879" spans="1:5" x14ac:dyDescent="0.2">
      <c r="A1879" s="19">
        <v>47</v>
      </c>
      <c r="B1879" s="19">
        <v>28</v>
      </c>
      <c r="C1879" s="19" t="s">
        <v>112</v>
      </c>
      <c r="D1879" s="20">
        <v>0.33899503946304321</v>
      </c>
      <c r="E1879" s="20">
        <v>0.10339734703302383</v>
      </c>
    </row>
    <row r="1880" spans="1:5" x14ac:dyDescent="0.2">
      <c r="A1880" s="19">
        <v>47</v>
      </c>
      <c r="B1880" s="19">
        <v>29</v>
      </c>
      <c r="C1880" s="19" t="s">
        <v>112</v>
      </c>
      <c r="D1880" s="20">
        <v>0.34748226404190063</v>
      </c>
      <c r="E1880" s="20">
        <v>0.11188540607690811</v>
      </c>
    </row>
    <row r="1881" spans="1:5" x14ac:dyDescent="0.2">
      <c r="A1881" s="19">
        <v>47</v>
      </c>
      <c r="B1881" s="19">
        <v>30</v>
      </c>
      <c r="C1881" s="19" t="s">
        <v>112</v>
      </c>
      <c r="D1881" s="20">
        <v>0.35221949219703674</v>
      </c>
      <c r="E1881" s="20">
        <v>0.11662346124649048</v>
      </c>
    </row>
    <row r="1882" spans="1:5" x14ac:dyDescent="0.2">
      <c r="A1882" s="19">
        <v>47</v>
      </c>
      <c r="B1882" s="19">
        <v>31</v>
      </c>
      <c r="C1882" s="19" t="s">
        <v>112</v>
      </c>
      <c r="D1882" s="20">
        <v>0.35480111837387085</v>
      </c>
      <c r="E1882" s="20">
        <v>0.11920592188835144</v>
      </c>
    </row>
    <row r="1883" spans="1:5" x14ac:dyDescent="0.2">
      <c r="A1883" s="19">
        <v>47</v>
      </c>
      <c r="B1883" s="19">
        <v>32</v>
      </c>
      <c r="C1883" s="19" t="s">
        <v>112</v>
      </c>
      <c r="D1883" s="20">
        <v>0.35548004508018494</v>
      </c>
      <c r="E1883" s="20">
        <v>0.11988567560911179</v>
      </c>
    </row>
    <row r="1884" spans="1:5" x14ac:dyDescent="0.2">
      <c r="A1884" s="19">
        <v>47</v>
      </c>
      <c r="B1884" s="19">
        <v>33</v>
      </c>
      <c r="C1884" s="19" t="s">
        <v>112</v>
      </c>
      <c r="D1884" s="20">
        <v>0.35628169775009155</v>
      </c>
      <c r="E1884" s="20">
        <v>0.12068816274404526</v>
      </c>
    </row>
    <row r="1885" spans="1:5" x14ac:dyDescent="0.2">
      <c r="A1885" s="19">
        <v>47</v>
      </c>
      <c r="B1885" s="19">
        <v>34</v>
      </c>
      <c r="C1885" s="19" t="s">
        <v>112</v>
      </c>
      <c r="D1885" s="20">
        <v>0.35652205348014832</v>
      </c>
      <c r="E1885" s="20">
        <v>0.12092934548854828</v>
      </c>
    </row>
    <row r="1886" spans="1:5" x14ac:dyDescent="0.2">
      <c r="A1886" s="19">
        <v>47</v>
      </c>
      <c r="B1886" s="19">
        <v>35</v>
      </c>
      <c r="C1886" s="19" t="s">
        <v>112</v>
      </c>
      <c r="D1886" s="20">
        <v>0.35725149512290955</v>
      </c>
      <c r="E1886" s="20">
        <v>0.12165962159633636</v>
      </c>
    </row>
    <row r="1887" spans="1:5" x14ac:dyDescent="0.2">
      <c r="A1887" s="19">
        <v>47</v>
      </c>
      <c r="B1887" s="19">
        <v>36</v>
      </c>
      <c r="C1887" s="19" t="s">
        <v>112</v>
      </c>
      <c r="D1887" s="20">
        <v>0.35738196969032288</v>
      </c>
      <c r="E1887" s="20">
        <v>0.12179092317819595</v>
      </c>
    </row>
    <row r="1888" spans="1:5" x14ac:dyDescent="0.2">
      <c r="A1888" s="19">
        <v>47</v>
      </c>
      <c r="B1888" s="19">
        <v>37</v>
      </c>
      <c r="C1888" s="19" t="s">
        <v>112</v>
      </c>
      <c r="D1888" s="20">
        <v>0.35764414072036743</v>
      </c>
      <c r="E1888" s="20">
        <v>0.12205392867326736</v>
      </c>
    </row>
    <row r="1889" spans="1:5" x14ac:dyDescent="0.2">
      <c r="A1889" s="19">
        <v>47</v>
      </c>
      <c r="B1889" s="19">
        <v>38</v>
      </c>
      <c r="C1889" s="19" t="s">
        <v>112</v>
      </c>
      <c r="D1889" s="20">
        <v>0.35845592617988586</v>
      </c>
      <c r="E1889" s="20">
        <v>0.12286654114723206</v>
      </c>
    </row>
    <row r="1890" spans="1:5" x14ac:dyDescent="0.2">
      <c r="A1890" s="19">
        <v>47</v>
      </c>
      <c r="B1890" s="19">
        <v>39</v>
      </c>
      <c r="C1890" s="19" t="s">
        <v>112</v>
      </c>
      <c r="D1890" s="20">
        <v>0.35865950584411621</v>
      </c>
      <c r="E1890" s="20">
        <v>0.12307095527648926</v>
      </c>
    </row>
    <row r="1891" spans="1:5" x14ac:dyDescent="0.2">
      <c r="A1891" s="19">
        <v>47</v>
      </c>
      <c r="B1891" s="19">
        <v>40</v>
      </c>
      <c r="C1891" s="19" t="s">
        <v>112</v>
      </c>
      <c r="D1891" s="20">
        <v>0.35875144600868225</v>
      </c>
      <c r="E1891" s="20">
        <v>0.12316372990608215</v>
      </c>
    </row>
    <row r="1892" spans="1:5" x14ac:dyDescent="0.2">
      <c r="A1892" s="19">
        <v>48</v>
      </c>
      <c r="B1892" s="19">
        <v>1</v>
      </c>
      <c r="C1892" s="19" t="s">
        <v>112</v>
      </c>
      <c r="D1892" s="20">
        <v>0.26501479744911194</v>
      </c>
      <c r="E1892" s="20">
        <v>5.6323513854295015E-4</v>
      </c>
    </row>
    <row r="1893" spans="1:5" x14ac:dyDescent="0.2">
      <c r="A1893" s="19">
        <v>48</v>
      </c>
      <c r="B1893" s="19">
        <v>2</v>
      </c>
      <c r="C1893" s="19" t="s">
        <v>112</v>
      </c>
      <c r="D1893" s="20">
        <v>0.26493149995803833</v>
      </c>
      <c r="E1893" s="20">
        <v>4.2460850090719759E-4</v>
      </c>
    </row>
    <row r="1894" spans="1:5" x14ac:dyDescent="0.2">
      <c r="A1894" s="19">
        <v>48</v>
      </c>
      <c r="B1894" s="19">
        <v>3</v>
      </c>
      <c r="C1894" s="19" t="s">
        <v>112</v>
      </c>
      <c r="D1894" s="20">
        <v>0.2649323046207428</v>
      </c>
      <c r="E1894" s="20">
        <v>3.7008401704952121E-4</v>
      </c>
    </row>
    <row r="1895" spans="1:5" x14ac:dyDescent="0.2">
      <c r="A1895" s="19">
        <v>48</v>
      </c>
      <c r="B1895" s="19">
        <v>4</v>
      </c>
      <c r="C1895" s="19" t="s">
        <v>112</v>
      </c>
      <c r="D1895" s="20">
        <v>0.265085369348526</v>
      </c>
      <c r="E1895" s="20">
        <v>4.6781962737441063E-4</v>
      </c>
    </row>
    <row r="1896" spans="1:5" x14ac:dyDescent="0.2">
      <c r="A1896" s="19">
        <v>48</v>
      </c>
      <c r="B1896" s="19">
        <v>5</v>
      </c>
      <c r="C1896" s="19" t="s">
        <v>112</v>
      </c>
      <c r="D1896" s="20">
        <v>0.2649528980255127</v>
      </c>
      <c r="E1896" s="20">
        <v>2.800191577989608E-4</v>
      </c>
    </row>
    <row r="1897" spans="1:5" x14ac:dyDescent="0.2">
      <c r="A1897" s="19">
        <v>48</v>
      </c>
      <c r="B1897" s="19">
        <v>6</v>
      </c>
      <c r="C1897" s="19" t="s">
        <v>112</v>
      </c>
      <c r="D1897" s="20">
        <v>0.26466947793960571</v>
      </c>
      <c r="E1897" s="20">
        <v>-5.8730063756229356E-5</v>
      </c>
    </row>
    <row r="1898" spans="1:5" x14ac:dyDescent="0.2">
      <c r="A1898" s="19">
        <v>48</v>
      </c>
      <c r="B1898" s="19">
        <v>7</v>
      </c>
      <c r="C1898" s="19" t="s">
        <v>112</v>
      </c>
      <c r="D1898" s="20">
        <v>0.26520705223083496</v>
      </c>
      <c r="E1898" s="20">
        <v>4.2351509910076857E-4</v>
      </c>
    </row>
    <row r="1899" spans="1:5" x14ac:dyDescent="0.2">
      <c r="A1899" s="19">
        <v>48</v>
      </c>
      <c r="B1899" s="19">
        <v>8</v>
      </c>
      <c r="C1899" s="19" t="s">
        <v>112</v>
      </c>
      <c r="D1899" s="20">
        <v>0.26523640751838684</v>
      </c>
      <c r="E1899" s="20">
        <v>3.9754124009050429E-4</v>
      </c>
    </row>
    <row r="1900" spans="1:5" x14ac:dyDescent="0.2">
      <c r="A1900" s="19">
        <v>48</v>
      </c>
      <c r="B1900" s="19">
        <v>9</v>
      </c>
      <c r="C1900" s="19" t="s">
        <v>112</v>
      </c>
      <c r="D1900" s="20">
        <v>0.26483115553855896</v>
      </c>
      <c r="E1900" s="20">
        <v>-6.3039864471647888E-5</v>
      </c>
    </row>
    <row r="1901" spans="1:5" x14ac:dyDescent="0.2">
      <c r="A1901" s="19">
        <v>48</v>
      </c>
      <c r="B1901" s="19">
        <v>10</v>
      </c>
      <c r="C1901" s="19" t="s">
        <v>112</v>
      </c>
      <c r="D1901" s="20">
        <v>0.2646763026714325</v>
      </c>
      <c r="E1901" s="20">
        <v>-2.7322187088429928E-4</v>
      </c>
    </row>
    <row r="1902" spans="1:5" x14ac:dyDescent="0.2">
      <c r="A1902" s="19">
        <v>48</v>
      </c>
      <c r="B1902" s="19">
        <v>11</v>
      </c>
      <c r="C1902" s="19" t="s">
        <v>112</v>
      </c>
      <c r="D1902" s="20">
        <v>0.26475319266319275</v>
      </c>
      <c r="E1902" s="20">
        <v>-2.5166099658235908E-4</v>
      </c>
    </row>
    <row r="1903" spans="1:5" x14ac:dyDescent="0.2">
      <c r="A1903" s="19">
        <v>48</v>
      </c>
      <c r="B1903" s="19">
        <v>12</v>
      </c>
      <c r="C1903" s="19" t="s">
        <v>112</v>
      </c>
      <c r="D1903" s="20">
        <v>0.26473596692085266</v>
      </c>
      <c r="E1903" s="20">
        <v>-3.2421588548459113E-4</v>
      </c>
    </row>
    <row r="1904" spans="1:5" x14ac:dyDescent="0.2">
      <c r="A1904" s="19">
        <v>48</v>
      </c>
      <c r="B1904" s="19">
        <v>13</v>
      </c>
      <c r="C1904" s="19" t="s">
        <v>112</v>
      </c>
      <c r="D1904" s="20">
        <v>0.26442953944206238</v>
      </c>
      <c r="E1904" s="20">
        <v>-6.8597251083701849E-4</v>
      </c>
    </row>
    <row r="1905" spans="1:5" x14ac:dyDescent="0.2">
      <c r="A1905" s="19">
        <v>48</v>
      </c>
      <c r="B1905" s="19">
        <v>14</v>
      </c>
      <c r="C1905" s="19" t="s">
        <v>112</v>
      </c>
      <c r="D1905" s="20">
        <v>0.26455473899841309</v>
      </c>
      <c r="E1905" s="20">
        <v>-6.1610207194462419E-4</v>
      </c>
    </row>
    <row r="1906" spans="1:5" x14ac:dyDescent="0.2">
      <c r="A1906" s="19">
        <v>48</v>
      </c>
      <c r="B1906" s="19">
        <v>15</v>
      </c>
      <c r="C1906" s="19" t="s">
        <v>112</v>
      </c>
      <c r="D1906" s="20">
        <v>0.26427686214447021</v>
      </c>
      <c r="E1906" s="20">
        <v>-9.4930804334580898E-4</v>
      </c>
    </row>
    <row r="1907" spans="1:5" x14ac:dyDescent="0.2">
      <c r="A1907" s="19">
        <v>48</v>
      </c>
      <c r="B1907" s="19">
        <v>16</v>
      </c>
      <c r="C1907" s="19" t="s">
        <v>112</v>
      </c>
      <c r="D1907" s="20">
        <v>0.26426222920417786</v>
      </c>
      <c r="E1907" s="20">
        <v>-1.019270159304142E-3</v>
      </c>
    </row>
    <row r="1908" spans="1:5" x14ac:dyDescent="0.2">
      <c r="A1908" s="19">
        <v>48</v>
      </c>
      <c r="B1908" s="19">
        <v>17</v>
      </c>
      <c r="C1908" s="19" t="s">
        <v>112</v>
      </c>
      <c r="D1908" s="20">
        <v>0.26474156975746155</v>
      </c>
      <c r="E1908" s="20">
        <v>-5.952587234787643E-4</v>
      </c>
    </row>
    <row r="1909" spans="1:5" x14ac:dyDescent="0.2">
      <c r="A1909" s="19">
        <v>48</v>
      </c>
      <c r="B1909" s="19">
        <v>18</v>
      </c>
      <c r="C1909" s="19" t="s">
        <v>112</v>
      </c>
      <c r="D1909" s="20">
        <v>0.26501831412315369</v>
      </c>
      <c r="E1909" s="20">
        <v>-3.7384347524493933E-4</v>
      </c>
    </row>
    <row r="1910" spans="1:5" x14ac:dyDescent="0.2">
      <c r="A1910" s="19">
        <v>48</v>
      </c>
      <c r="B1910" s="19">
        <v>19</v>
      </c>
      <c r="C1910" s="19" t="s">
        <v>112</v>
      </c>
      <c r="D1910" s="20">
        <v>0.26615652441978455</v>
      </c>
      <c r="E1910" s="20">
        <v>7.0903764571994543E-4</v>
      </c>
    </row>
    <row r="1911" spans="1:5" x14ac:dyDescent="0.2">
      <c r="A1911" s="19">
        <v>48</v>
      </c>
      <c r="B1911" s="19">
        <v>20</v>
      </c>
      <c r="C1911" s="19" t="s">
        <v>112</v>
      </c>
      <c r="D1911" s="20">
        <v>0.26806542277336121</v>
      </c>
      <c r="E1911" s="20">
        <v>2.5626069400459528E-3</v>
      </c>
    </row>
    <row r="1912" spans="1:5" x14ac:dyDescent="0.2">
      <c r="A1912" s="19">
        <v>48</v>
      </c>
      <c r="B1912" s="19">
        <v>21</v>
      </c>
      <c r="C1912" s="19" t="s">
        <v>112</v>
      </c>
      <c r="D1912" s="20">
        <v>0.27228918671607971</v>
      </c>
      <c r="E1912" s="20">
        <v>6.731041707098484E-3</v>
      </c>
    </row>
    <row r="1913" spans="1:5" x14ac:dyDescent="0.2">
      <c r="A1913" s="19">
        <v>48</v>
      </c>
      <c r="B1913" s="19">
        <v>22</v>
      </c>
      <c r="C1913" s="19" t="s">
        <v>112</v>
      </c>
      <c r="D1913" s="20">
        <v>0.2792496383190155</v>
      </c>
      <c r="E1913" s="20">
        <v>1.3636164367198944E-2</v>
      </c>
    </row>
    <row r="1914" spans="1:5" x14ac:dyDescent="0.2">
      <c r="A1914" s="19">
        <v>48</v>
      </c>
      <c r="B1914" s="19">
        <v>23</v>
      </c>
      <c r="C1914" s="19" t="s">
        <v>112</v>
      </c>
      <c r="D1914" s="20">
        <v>0.28976419568061829</v>
      </c>
      <c r="E1914" s="20">
        <v>2.4095391854643822E-2</v>
      </c>
    </row>
    <row r="1915" spans="1:5" x14ac:dyDescent="0.2">
      <c r="A1915" s="19">
        <v>48</v>
      </c>
      <c r="B1915" s="19">
        <v>24</v>
      </c>
      <c r="C1915" s="19" t="s">
        <v>112</v>
      </c>
      <c r="D1915" s="20">
        <v>0.30539724230766296</v>
      </c>
      <c r="E1915" s="20">
        <v>3.9673108607530594E-2</v>
      </c>
    </row>
    <row r="1916" spans="1:5" x14ac:dyDescent="0.2">
      <c r="A1916" s="19">
        <v>48</v>
      </c>
      <c r="B1916" s="19">
        <v>25</v>
      </c>
      <c r="C1916" s="19" t="s">
        <v>112</v>
      </c>
      <c r="D1916" s="20">
        <v>0.32444292306900024</v>
      </c>
      <c r="E1916" s="20">
        <v>5.8663461357355118E-2</v>
      </c>
    </row>
    <row r="1917" spans="1:5" x14ac:dyDescent="0.2">
      <c r="A1917" s="19">
        <v>48</v>
      </c>
      <c r="B1917" s="19">
        <v>26</v>
      </c>
      <c r="C1917" s="19" t="s">
        <v>112</v>
      </c>
      <c r="D1917" s="20">
        <v>0.34365081787109375</v>
      </c>
      <c r="E1917" s="20">
        <v>7.7816024422645569E-2</v>
      </c>
    </row>
    <row r="1918" spans="1:5" x14ac:dyDescent="0.2">
      <c r="A1918" s="19">
        <v>48</v>
      </c>
      <c r="B1918" s="19">
        <v>27</v>
      </c>
      <c r="C1918" s="19" t="s">
        <v>112</v>
      </c>
      <c r="D1918" s="20">
        <v>0.36024782061576843</v>
      </c>
      <c r="E1918" s="20">
        <v>9.4357699155807495E-2</v>
      </c>
    </row>
    <row r="1919" spans="1:5" x14ac:dyDescent="0.2">
      <c r="A1919" s="19">
        <v>48</v>
      </c>
      <c r="B1919" s="19">
        <v>28</v>
      </c>
      <c r="C1919" s="19" t="s">
        <v>112</v>
      </c>
      <c r="D1919" s="20">
        <v>0.37335819005966187</v>
      </c>
      <c r="E1919" s="20">
        <v>0.10741274058818817</v>
      </c>
    </row>
    <row r="1920" spans="1:5" x14ac:dyDescent="0.2">
      <c r="A1920" s="19">
        <v>48</v>
      </c>
      <c r="B1920" s="19">
        <v>29</v>
      </c>
      <c r="C1920" s="19" t="s">
        <v>112</v>
      </c>
      <c r="D1920" s="20">
        <v>0.38239678740501404</v>
      </c>
      <c r="E1920" s="20">
        <v>0.11639600992202759</v>
      </c>
    </row>
    <row r="1921" spans="1:5" x14ac:dyDescent="0.2">
      <c r="A1921" s="19">
        <v>48</v>
      </c>
      <c r="B1921" s="19">
        <v>30</v>
      </c>
      <c r="C1921" s="19" t="s">
        <v>112</v>
      </c>
      <c r="D1921" s="20">
        <v>0.38732346892356873</v>
      </c>
      <c r="E1921" s="20">
        <v>0.12126736342906952</v>
      </c>
    </row>
    <row r="1922" spans="1:5" x14ac:dyDescent="0.2">
      <c r="A1922" s="19">
        <v>48</v>
      </c>
      <c r="B1922" s="19">
        <v>31</v>
      </c>
      <c r="C1922" s="19" t="s">
        <v>112</v>
      </c>
      <c r="D1922" s="20">
        <v>0.3901139497756958</v>
      </c>
      <c r="E1922" s="20">
        <v>0.12400251626968384</v>
      </c>
    </row>
    <row r="1923" spans="1:5" x14ac:dyDescent="0.2">
      <c r="A1923" s="19">
        <v>48</v>
      </c>
      <c r="B1923" s="19">
        <v>32</v>
      </c>
      <c r="C1923" s="19" t="s">
        <v>112</v>
      </c>
      <c r="D1923" s="20">
        <v>0.39101600646972656</v>
      </c>
      <c r="E1923" s="20">
        <v>0.12484923750162125</v>
      </c>
    </row>
    <row r="1924" spans="1:5" x14ac:dyDescent="0.2">
      <c r="A1924" s="19">
        <v>48</v>
      </c>
      <c r="B1924" s="19">
        <v>33</v>
      </c>
      <c r="C1924" s="19" t="s">
        <v>112</v>
      </c>
      <c r="D1924" s="20">
        <v>0.39219236373901367</v>
      </c>
      <c r="E1924" s="20">
        <v>0.1259702742099762</v>
      </c>
    </row>
    <row r="1925" spans="1:5" x14ac:dyDescent="0.2">
      <c r="A1925" s="19">
        <v>48</v>
      </c>
      <c r="B1925" s="19">
        <v>34</v>
      </c>
      <c r="C1925" s="19" t="s">
        <v>112</v>
      </c>
      <c r="D1925" s="20">
        <v>0.39292210340499878</v>
      </c>
      <c r="E1925" s="20">
        <v>0.12664468586444855</v>
      </c>
    </row>
    <row r="1926" spans="1:5" x14ac:dyDescent="0.2">
      <c r="A1926" s="19">
        <v>48</v>
      </c>
      <c r="B1926" s="19">
        <v>35</v>
      </c>
      <c r="C1926" s="19" t="s">
        <v>112</v>
      </c>
      <c r="D1926" s="20">
        <v>0.39324235916137695</v>
      </c>
      <c r="E1926" s="20">
        <v>0.12690961360931396</v>
      </c>
    </row>
    <row r="1927" spans="1:5" x14ac:dyDescent="0.2">
      <c r="A1927" s="19">
        <v>48</v>
      </c>
      <c r="B1927" s="19">
        <v>36</v>
      </c>
      <c r="C1927" s="19" t="s">
        <v>112</v>
      </c>
      <c r="D1927" s="20">
        <v>0.39302405714988708</v>
      </c>
      <c r="E1927" s="20">
        <v>0.12663596868515015</v>
      </c>
    </row>
    <row r="1928" spans="1:5" x14ac:dyDescent="0.2">
      <c r="A1928" s="19">
        <v>48</v>
      </c>
      <c r="B1928" s="19">
        <v>37</v>
      </c>
      <c r="C1928" s="19" t="s">
        <v>112</v>
      </c>
      <c r="D1928" s="20">
        <v>0.39408168196678162</v>
      </c>
      <c r="E1928" s="20">
        <v>0.12763826549053192</v>
      </c>
    </row>
    <row r="1929" spans="1:5" x14ac:dyDescent="0.2">
      <c r="A1929" s="19">
        <v>48</v>
      </c>
      <c r="B1929" s="19">
        <v>38</v>
      </c>
      <c r="C1929" s="19" t="s">
        <v>112</v>
      </c>
      <c r="D1929" s="20">
        <v>0.39453577995300293</v>
      </c>
      <c r="E1929" s="20">
        <v>0.12803703546524048</v>
      </c>
    </row>
    <row r="1930" spans="1:5" x14ac:dyDescent="0.2">
      <c r="A1930" s="19">
        <v>48</v>
      </c>
      <c r="B1930" s="19">
        <v>39</v>
      </c>
      <c r="C1930" s="19" t="s">
        <v>112</v>
      </c>
      <c r="D1930" s="20">
        <v>0.39479127526283264</v>
      </c>
      <c r="E1930" s="20">
        <v>0.12823720276355743</v>
      </c>
    </row>
    <row r="1931" spans="1:5" x14ac:dyDescent="0.2">
      <c r="A1931" s="19">
        <v>48</v>
      </c>
      <c r="B1931" s="19">
        <v>40</v>
      </c>
      <c r="C1931" s="19" t="s">
        <v>112</v>
      </c>
      <c r="D1931" s="20">
        <v>0.39465746283531189</v>
      </c>
      <c r="E1931" s="20">
        <v>0.12804806232452393</v>
      </c>
    </row>
    <row r="1932" spans="1:5" x14ac:dyDescent="0.2">
      <c r="A1932" s="19">
        <v>49</v>
      </c>
      <c r="B1932" s="19">
        <v>1</v>
      </c>
      <c r="C1932" s="19" t="s">
        <v>112</v>
      </c>
      <c r="D1932" s="20">
        <v>0.25536996126174927</v>
      </c>
      <c r="E1932" s="20">
        <v>1.9594028126448393E-3</v>
      </c>
    </row>
    <row r="1933" spans="1:5" x14ac:dyDescent="0.2">
      <c r="A1933" s="19">
        <v>49</v>
      </c>
      <c r="B1933" s="19">
        <v>2</v>
      </c>
      <c r="C1933" s="19" t="s">
        <v>112</v>
      </c>
      <c r="D1933" s="20">
        <v>0.25523743033409119</v>
      </c>
      <c r="E1933" s="20">
        <v>1.6401105094701052E-3</v>
      </c>
    </row>
    <row r="1934" spans="1:5" x14ac:dyDescent="0.2">
      <c r="A1934" s="19">
        <v>49</v>
      </c>
      <c r="B1934" s="19">
        <v>3</v>
      </c>
      <c r="C1934" s="19" t="s">
        <v>112</v>
      </c>
      <c r="D1934" s="20">
        <v>0.2550845742225647</v>
      </c>
      <c r="E1934" s="20">
        <v>1.300492906011641E-3</v>
      </c>
    </row>
    <row r="1935" spans="1:5" x14ac:dyDescent="0.2">
      <c r="A1935" s="19">
        <v>49</v>
      </c>
      <c r="B1935" s="19">
        <v>4</v>
      </c>
      <c r="C1935" s="19" t="s">
        <v>112</v>
      </c>
      <c r="D1935" s="20">
        <v>0.25463712215423584</v>
      </c>
      <c r="E1935" s="20">
        <v>6.6627946216613054E-4</v>
      </c>
    </row>
    <row r="1936" spans="1:5" x14ac:dyDescent="0.2">
      <c r="A1936" s="19">
        <v>49</v>
      </c>
      <c r="B1936" s="19">
        <v>5</v>
      </c>
      <c r="C1936" s="19" t="s">
        <v>112</v>
      </c>
      <c r="D1936" s="20">
        <v>0.254180908203125</v>
      </c>
      <c r="E1936" s="20">
        <v>2.3304057322093286E-5</v>
      </c>
    </row>
    <row r="1937" spans="1:5" x14ac:dyDescent="0.2">
      <c r="A1937" s="19">
        <v>49</v>
      </c>
      <c r="B1937" s="19">
        <v>6</v>
      </c>
      <c r="C1937" s="19" t="s">
        <v>112</v>
      </c>
      <c r="D1937" s="20">
        <v>0.25449922680854797</v>
      </c>
      <c r="E1937" s="20">
        <v>1.5486123447772115E-4</v>
      </c>
    </row>
    <row r="1938" spans="1:5" x14ac:dyDescent="0.2">
      <c r="A1938" s="19">
        <v>49</v>
      </c>
      <c r="B1938" s="19">
        <v>7</v>
      </c>
      <c r="C1938" s="19" t="s">
        <v>112</v>
      </c>
      <c r="D1938" s="20">
        <v>0.25462993979454041</v>
      </c>
      <c r="E1938" s="20">
        <v>9.8812801297754049E-5</v>
      </c>
    </row>
    <row r="1939" spans="1:5" x14ac:dyDescent="0.2">
      <c r="A1939" s="19">
        <v>49</v>
      </c>
      <c r="B1939" s="19">
        <v>8</v>
      </c>
      <c r="C1939" s="19" t="s">
        <v>112</v>
      </c>
      <c r="D1939" s="20">
        <v>0.25466150045394897</v>
      </c>
      <c r="E1939" s="20">
        <v>-5.6387965742032975E-5</v>
      </c>
    </row>
    <row r="1940" spans="1:5" x14ac:dyDescent="0.2">
      <c r="A1940" s="19">
        <v>49</v>
      </c>
      <c r="B1940" s="19">
        <v>9</v>
      </c>
      <c r="C1940" s="19" t="s">
        <v>112</v>
      </c>
      <c r="D1940" s="20">
        <v>0.2545563280582428</v>
      </c>
      <c r="E1940" s="20">
        <v>-3.4832177334465086E-4</v>
      </c>
    </row>
    <row r="1941" spans="1:5" x14ac:dyDescent="0.2">
      <c r="A1941" s="19">
        <v>49</v>
      </c>
      <c r="B1941" s="19">
        <v>10</v>
      </c>
      <c r="C1941" s="19" t="s">
        <v>112</v>
      </c>
      <c r="D1941" s="20">
        <v>0.25462633371353149</v>
      </c>
      <c r="E1941" s="20">
        <v>-4.6507755178026855E-4</v>
      </c>
    </row>
    <row r="1942" spans="1:5" x14ac:dyDescent="0.2">
      <c r="A1942" s="19">
        <v>49</v>
      </c>
      <c r="B1942" s="19">
        <v>11</v>
      </c>
      <c r="C1942" s="19" t="s">
        <v>112</v>
      </c>
      <c r="D1942" s="20">
        <v>0.25452300906181335</v>
      </c>
      <c r="E1942" s="20">
        <v>-7.5516360811889172E-4</v>
      </c>
    </row>
    <row r="1943" spans="1:5" x14ac:dyDescent="0.2">
      <c r="A1943" s="19">
        <v>49</v>
      </c>
      <c r="B1943" s="19">
        <v>12</v>
      </c>
      <c r="C1943" s="19" t="s">
        <v>112</v>
      </c>
      <c r="D1943" s="20">
        <v>0.25434210896492004</v>
      </c>
      <c r="E1943" s="20">
        <v>-1.1228251969441772E-3</v>
      </c>
    </row>
    <row r="1944" spans="1:5" x14ac:dyDescent="0.2">
      <c r="A1944" s="19">
        <v>49</v>
      </c>
      <c r="B1944" s="19">
        <v>13</v>
      </c>
      <c r="C1944" s="19" t="s">
        <v>112</v>
      </c>
      <c r="D1944" s="20">
        <v>0.254473477602005</v>
      </c>
      <c r="E1944" s="20">
        <v>-1.1782179353758693E-3</v>
      </c>
    </row>
    <row r="1945" spans="1:5" x14ac:dyDescent="0.2">
      <c r="A1945" s="19">
        <v>49</v>
      </c>
      <c r="B1945" s="19">
        <v>14</v>
      </c>
      <c r="C1945" s="19" t="s">
        <v>112</v>
      </c>
      <c r="D1945" s="20">
        <v>0.25486582517623901</v>
      </c>
      <c r="E1945" s="20">
        <v>-9.7263179486617446E-4</v>
      </c>
    </row>
    <row r="1946" spans="1:5" x14ac:dyDescent="0.2">
      <c r="A1946" s="19">
        <v>49</v>
      </c>
      <c r="B1946" s="19">
        <v>15</v>
      </c>
      <c r="C1946" s="19" t="s">
        <v>112</v>
      </c>
      <c r="D1946" s="20">
        <v>0.25509077310562134</v>
      </c>
      <c r="E1946" s="20">
        <v>-9.3444529920816422E-4</v>
      </c>
    </row>
    <row r="1947" spans="1:5" x14ac:dyDescent="0.2">
      <c r="A1947" s="19">
        <v>49</v>
      </c>
      <c r="B1947" s="19">
        <v>16</v>
      </c>
      <c r="C1947" s="19" t="s">
        <v>112</v>
      </c>
      <c r="D1947" s="20">
        <v>0.25591978430747986</v>
      </c>
      <c r="E1947" s="20">
        <v>-2.9219550197012722E-4</v>
      </c>
    </row>
    <row r="1948" spans="1:5" x14ac:dyDescent="0.2">
      <c r="A1948" s="19">
        <v>49</v>
      </c>
      <c r="B1948" s="19">
        <v>17</v>
      </c>
      <c r="C1948" s="19" t="s">
        <v>112</v>
      </c>
      <c r="D1948" s="20">
        <v>0.25692704319953918</v>
      </c>
      <c r="E1948" s="20">
        <v>5.2830192726105452E-4</v>
      </c>
    </row>
    <row r="1949" spans="1:5" x14ac:dyDescent="0.2">
      <c r="A1949" s="19">
        <v>49</v>
      </c>
      <c r="B1949" s="19">
        <v>18</v>
      </c>
      <c r="C1949" s="19" t="s">
        <v>112</v>
      </c>
      <c r="D1949" s="20">
        <v>0.25993871688842773</v>
      </c>
      <c r="E1949" s="20">
        <v>3.3532141242176294E-3</v>
      </c>
    </row>
    <row r="1950" spans="1:5" x14ac:dyDescent="0.2">
      <c r="A1950" s="19">
        <v>49</v>
      </c>
      <c r="B1950" s="19">
        <v>19</v>
      </c>
      <c r="C1950" s="19" t="s">
        <v>112</v>
      </c>
      <c r="D1950" s="20">
        <v>0.26497158408164978</v>
      </c>
      <c r="E1950" s="20">
        <v>8.1993201747536659E-3</v>
      </c>
    </row>
    <row r="1951" spans="1:5" x14ac:dyDescent="0.2">
      <c r="A1951" s="19">
        <v>49</v>
      </c>
      <c r="B1951" s="19">
        <v>20</v>
      </c>
      <c r="C1951" s="19" t="s">
        <v>112</v>
      </c>
      <c r="D1951" s="20">
        <v>0.27300918102264404</v>
      </c>
      <c r="E1951" s="20">
        <v>1.6050156205892563E-2</v>
      </c>
    </row>
    <row r="1952" spans="1:5" x14ac:dyDescent="0.2">
      <c r="A1952" s="19">
        <v>49</v>
      </c>
      <c r="B1952" s="19">
        <v>21</v>
      </c>
      <c r="C1952" s="19" t="s">
        <v>112</v>
      </c>
      <c r="D1952" s="20">
        <v>0.28516080975532532</v>
      </c>
      <c r="E1952" s="20">
        <v>2.8015023097395897E-2</v>
      </c>
    </row>
    <row r="1953" spans="1:5" x14ac:dyDescent="0.2">
      <c r="A1953" s="19">
        <v>49</v>
      </c>
      <c r="B1953" s="19">
        <v>22</v>
      </c>
      <c r="C1953" s="19" t="s">
        <v>112</v>
      </c>
      <c r="D1953" s="20">
        <v>0.30207359790802002</v>
      </c>
      <c r="E1953" s="20">
        <v>4.4741049408912659E-2</v>
      </c>
    </row>
    <row r="1954" spans="1:5" x14ac:dyDescent="0.2">
      <c r="A1954" s="19">
        <v>49</v>
      </c>
      <c r="B1954" s="19">
        <v>23</v>
      </c>
      <c r="C1954" s="19" t="s">
        <v>112</v>
      </c>
      <c r="D1954" s="20">
        <v>0.32066348195075989</v>
      </c>
      <c r="E1954" s="20">
        <v>6.3144169747829437E-2</v>
      </c>
    </row>
    <row r="1955" spans="1:5" x14ac:dyDescent="0.2">
      <c r="A1955" s="19">
        <v>49</v>
      </c>
      <c r="B1955" s="19">
        <v>24</v>
      </c>
      <c r="C1955" s="19" t="s">
        <v>112</v>
      </c>
      <c r="D1955" s="20">
        <v>0.33813846111297607</v>
      </c>
      <c r="E1955" s="20">
        <v>8.0432392656803131E-2</v>
      </c>
    </row>
    <row r="1956" spans="1:5" x14ac:dyDescent="0.2">
      <c r="A1956" s="19">
        <v>49</v>
      </c>
      <c r="B1956" s="19">
        <v>25</v>
      </c>
      <c r="C1956" s="19" t="s">
        <v>112</v>
      </c>
      <c r="D1956" s="20">
        <v>0.35305005311965942</v>
      </c>
      <c r="E1956" s="20">
        <v>9.5157220959663391E-2</v>
      </c>
    </row>
    <row r="1957" spans="1:5" x14ac:dyDescent="0.2">
      <c r="A1957" s="19">
        <v>49</v>
      </c>
      <c r="B1957" s="19">
        <v>26</v>
      </c>
      <c r="C1957" s="19" t="s">
        <v>112</v>
      </c>
      <c r="D1957" s="20">
        <v>0.36416220664978027</v>
      </c>
      <c r="E1957" s="20">
        <v>0.10608261078596115</v>
      </c>
    </row>
    <row r="1958" spans="1:5" x14ac:dyDescent="0.2">
      <c r="A1958" s="19">
        <v>49</v>
      </c>
      <c r="B1958" s="19">
        <v>27</v>
      </c>
      <c r="C1958" s="19" t="s">
        <v>112</v>
      </c>
      <c r="D1958" s="20">
        <v>0.37176293134689331</v>
      </c>
      <c r="E1958" s="20">
        <v>0.1134965792298317</v>
      </c>
    </row>
    <row r="1959" spans="1:5" x14ac:dyDescent="0.2">
      <c r="A1959" s="19">
        <v>49</v>
      </c>
      <c r="B1959" s="19">
        <v>28</v>
      </c>
      <c r="C1959" s="19" t="s">
        <v>112</v>
      </c>
      <c r="D1959" s="20">
        <v>0.37591752409934998</v>
      </c>
      <c r="E1959" s="20">
        <v>0.11746440827846527</v>
      </c>
    </row>
    <row r="1960" spans="1:5" x14ac:dyDescent="0.2">
      <c r="A1960" s="19">
        <v>49</v>
      </c>
      <c r="B1960" s="19">
        <v>29</v>
      </c>
      <c r="C1960" s="19" t="s">
        <v>112</v>
      </c>
      <c r="D1960" s="20">
        <v>0.37805503606796265</v>
      </c>
      <c r="E1960" s="20">
        <v>0.11941515654325485</v>
      </c>
    </row>
    <row r="1961" spans="1:5" x14ac:dyDescent="0.2">
      <c r="A1961" s="19">
        <v>49</v>
      </c>
      <c r="B1961" s="19">
        <v>30</v>
      </c>
      <c r="C1961" s="19" t="s">
        <v>112</v>
      </c>
      <c r="D1961" s="20">
        <v>0.37931928038597107</v>
      </c>
      <c r="E1961" s="20">
        <v>0.12049263715744019</v>
      </c>
    </row>
    <row r="1962" spans="1:5" x14ac:dyDescent="0.2">
      <c r="A1962" s="19">
        <v>49</v>
      </c>
      <c r="B1962" s="19">
        <v>31</v>
      </c>
      <c r="C1962" s="19" t="s">
        <v>112</v>
      </c>
      <c r="D1962" s="20">
        <v>0.37969714403152466</v>
      </c>
      <c r="E1962" s="20">
        <v>0.12068374454975128</v>
      </c>
    </row>
    <row r="1963" spans="1:5" x14ac:dyDescent="0.2">
      <c r="A1963" s="19">
        <v>49</v>
      </c>
      <c r="B1963" s="19">
        <v>32</v>
      </c>
      <c r="C1963" s="19" t="s">
        <v>112</v>
      </c>
      <c r="D1963" s="20">
        <v>0.37991651892662048</v>
      </c>
      <c r="E1963" s="20">
        <v>0.12071635574102402</v>
      </c>
    </row>
    <row r="1964" spans="1:5" x14ac:dyDescent="0.2">
      <c r="A1964" s="19">
        <v>49</v>
      </c>
      <c r="B1964" s="19">
        <v>33</v>
      </c>
      <c r="C1964" s="19" t="s">
        <v>112</v>
      </c>
      <c r="D1964" s="20">
        <v>0.38037759065628052</v>
      </c>
      <c r="E1964" s="20">
        <v>0.12099066376686096</v>
      </c>
    </row>
    <row r="1965" spans="1:5" x14ac:dyDescent="0.2">
      <c r="A1965" s="19">
        <v>49</v>
      </c>
      <c r="B1965" s="19">
        <v>34</v>
      </c>
      <c r="C1965" s="19" t="s">
        <v>112</v>
      </c>
      <c r="D1965" s="20">
        <v>0.38082888722419739</v>
      </c>
      <c r="E1965" s="20">
        <v>0.12125520408153534</v>
      </c>
    </row>
    <row r="1966" spans="1:5" x14ac:dyDescent="0.2">
      <c r="A1966" s="19">
        <v>49</v>
      </c>
      <c r="B1966" s="19">
        <v>35</v>
      </c>
      <c r="C1966" s="19" t="s">
        <v>112</v>
      </c>
      <c r="D1966" s="20">
        <v>0.3812471330165863</v>
      </c>
      <c r="E1966" s="20">
        <v>0.12148668617010117</v>
      </c>
    </row>
    <row r="1967" spans="1:5" x14ac:dyDescent="0.2">
      <c r="A1967" s="19">
        <v>49</v>
      </c>
      <c r="B1967" s="19">
        <v>36</v>
      </c>
      <c r="C1967" s="19" t="s">
        <v>112</v>
      </c>
      <c r="D1967" s="20">
        <v>0.38104861974716187</v>
      </c>
      <c r="E1967" s="20">
        <v>0.12110140919685364</v>
      </c>
    </row>
    <row r="1968" spans="1:5" x14ac:dyDescent="0.2">
      <c r="A1968" s="19">
        <v>49</v>
      </c>
      <c r="B1968" s="19">
        <v>37</v>
      </c>
      <c r="C1968" s="19" t="s">
        <v>112</v>
      </c>
      <c r="D1968" s="20">
        <v>0.38139462471008301</v>
      </c>
      <c r="E1968" s="20">
        <v>0.12126065790653229</v>
      </c>
    </row>
    <row r="1969" spans="1:5" x14ac:dyDescent="0.2">
      <c r="A1969" s="19">
        <v>49</v>
      </c>
      <c r="B1969" s="19">
        <v>38</v>
      </c>
      <c r="C1969" s="19" t="s">
        <v>112</v>
      </c>
      <c r="D1969" s="20">
        <v>0.38163620233535767</v>
      </c>
      <c r="E1969" s="20">
        <v>0.12131547182798386</v>
      </c>
    </row>
    <row r="1970" spans="1:5" x14ac:dyDescent="0.2">
      <c r="A1970" s="19">
        <v>49</v>
      </c>
      <c r="B1970" s="19">
        <v>39</v>
      </c>
      <c r="C1970" s="19" t="s">
        <v>112</v>
      </c>
      <c r="D1970" s="20">
        <v>0.38159310817718506</v>
      </c>
      <c r="E1970" s="20">
        <v>0.12108561396598816</v>
      </c>
    </row>
    <row r="1971" spans="1:5" x14ac:dyDescent="0.2">
      <c r="A1971" s="19">
        <v>49</v>
      </c>
      <c r="B1971" s="19">
        <v>40</v>
      </c>
      <c r="C1971" s="19" t="s">
        <v>112</v>
      </c>
      <c r="D1971" s="20">
        <v>0.3823472261428833</v>
      </c>
      <c r="E1971" s="20">
        <v>0.12165297567844391</v>
      </c>
    </row>
    <row r="1972" spans="1:5" x14ac:dyDescent="0.2">
      <c r="A1972" s="19">
        <v>50</v>
      </c>
      <c r="B1972" s="19">
        <v>1</v>
      </c>
      <c r="C1972" s="19" t="s">
        <v>112</v>
      </c>
      <c r="D1972" s="20">
        <v>0.24692346155643463</v>
      </c>
      <c r="E1972" s="20">
        <v>2.138740848749876E-3</v>
      </c>
    </row>
    <row r="1973" spans="1:5" x14ac:dyDescent="0.2">
      <c r="A1973" s="19">
        <v>50</v>
      </c>
      <c r="B1973" s="19">
        <v>2</v>
      </c>
      <c r="C1973" s="19" t="s">
        <v>112</v>
      </c>
      <c r="D1973" s="20">
        <v>0.24665272235870361</v>
      </c>
      <c r="E1973" s="20">
        <v>1.6932252328842878E-3</v>
      </c>
    </row>
    <row r="1974" spans="1:5" x14ac:dyDescent="0.2">
      <c r="A1974" s="19">
        <v>50</v>
      </c>
      <c r="B1974" s="19">
        <v>3</v>
      </c>
      <c r="C1974" s="19" t="s">
        <v>112</v>
      </c>
      <c r="D1974" s="20">
        <v>0.24656063318252563</v>
      </c>
      <c r="E1974" s="20">
        <v>1.4263596385717392E-3</v>
      </c>
    </row>
    <row r="1975" spans="1:5" x14ac:dyDescent="0.2">
      <c r="A1975" s="19">
        <v>50</v>
      </c>
      <c r="B1975" s="19">
        <v>4</v>
      </c>
      <c r="C1975" s="19" t="s">
        <v>112</v>
      </c>
      <c r="D1975" s="20">
        <v>0.24662044644355774</v>
      </c>
      <c r="E1975" s="20">
        <v>1.3113964814692736E-3</v>
      </c>
    </row>
    <row r="1976" spans="1:5" x14ac:dyDescent="0.2">
      <c r="A1976" s="19">
        <v>50</v>
      </c>
      <c r="B1976" s="19">
        <v>5</v>
      </c>
      <c r="C1976" s="19" t="s">
        <v>112</v>
      </c>
      <c r="D1976" s="20">
        <v>0.24614092707633972</v>
      </c>
      <c r="E1976" s="20">
        <v>6.5710057970136404E-4</v>
      </c>
    </row>
    <row r="1977" spans="1:5" x14ac:dyDescent="0.2">
      <c r="A1977" s="19">
        <v>50</v>
      </c>
      <c r="B1977" s="19">
        <v>6</v>
      </c>
      <c r="C1977" s="19" t="s">
        <v>112</v>
      </c>
      <c r="D1977" s="20">
        <v>0.24563966691493988</v>
      </c>
      <c r="E1977" s="20">
        <v>-1.8936023479909636E-5</v>
      </c>
    </row>
    <row r="1978" spans="1:5" x14ac:dyDescent="0.2">
      <c r="A1978" s="19">
        <v>50</v>
      </c>
      <c r="B1978" s="19">
        <v>7</v>
      </c>
      <c r="C1978" s="19" t="s">
        <v>112</v>
      </c>
      <c r="D1978" s="20">
        <v>0.24538722634315491</v>
      </c>
      <c r="E1978" s="20">
        <v>-4.4615304796025157E-4</v>
      </c>
    </row>
    <row r="1979" spans="1:5" x14ac:dyDescent="0.2">
      <c r="A1979" s="19">
        <v>50</v>
      </c>
      <c r="B1979" s="19">
        <v>8</v>
      </c>
      <c r="C1979" s="19" t="s">
        <v>112</v>
      </c>
      <c r="D1979" s="20">
        <v>0.24569410085678101</v>
      </c>
      <c r="E1979" s="20">
        <v>-3.1405501067638397E-4</v>
      </c>
    </row>
    <row r="1980" spans="1:5" x14ac:dyDescent="0.2">
      <c r="A1980" s="19">
        <v>50</v>
      </c>
      <c r="B1980" s="19">
        <v>9</v>
      </c>
      <c r="C1980" s="19" t="s">
        <v>112</v>
      </c>
      <c r="D1980" s="20">
        <v>0.24569539725780487</v>
      </c>
      <c r="E1980" s="20">
        <v>-4.8753508599475026E-4</v>
      </c>
    </row>
    <row r="1981" spans="1:5" x14ac:dyDescent="0.2">
      <c r="A1981" s="19">
        <v>50</v>
      </c>
      <c r="B1981" s="19">
        <v>10</v>
      </c>
      <c r="C1981" s="19" t="s">
        <v>112</v>
      </c>
      <c r="D1981" s="20">
        <v>0.24545587599277496</v>
      </c>
      <c r="E1981" s="20">
        <v>-9.0183282736688852E-4</v>
      </c>
    </row>
    <row r="1982" spans="1:5" x14ac:dyDescent="0.2">
      <c r="A1982" s="19">
        <v>50</v>
      </c>
      <c r="B1982" s="19">
        <v>11</v>
      </c>
      <c r="C1982" s="19" t="s">
        <v>112</v>
      </c>
      <c r="D1982" s="20">
        <v>0.24535761773586273</v>
      </c>
      <c r="E1982" s="20">
        <v>-1.1748675024136901E-3</v>
      </c>
    </row>
    <row r="1983" spans="1:5" x14ac:dyDescent="0.2">
      <c r="A1983" s="19">
        <v>50</v>
      </c>
      <c r="B1983" s="19">
        <v>12</v>
      </c>
      <c r="C1983" s="19" t="s">
        <v>112</v>
      </c>
      <c r="D1983" s="20">
        <v>0.24525339901447296</v>
      </c>
      <c r="E1983" s="20">
        <v>-1.4538627583533525E-3</v>
      </c>
    </row>
    <row r="1984" spans="1:5" x14ac:dyDescent="0.2">
      <c r="A1984" s="19">
        <v>50</v>
      </c>
      <c r="B1984" s="19">
        <v>13</v>
      </c>
      <c r="C1984" s="19" t="s">
        <v>112</v>
      </c>
      <c r="D1984" s="20">
        <v>0.24574553966522217</v>
      </c>
      <c r="E1984" s="20">
        <v>-1.1364985257387161E-3</v>
      </c>
    </row>
    <row r="1985" spans="1:5" x14ac:dyDescent="0.2">
      <c r="A1985" s="19">
        <v>50</v>
      </c>
      <c r="B1985" s="19">
        <v>14</v>
      </c>
      <c r="C1985" s="19" t="s">
        <v>112</v>
      </c>
      <c r="D1985" s="20">
        <v>0.24598704278469086</v>
      </c>
      <c r="E1985" s="20">
        <v>-1.0697718244045973E-3</v>
      </c>
    </row>
    <row r="1986" spans="1:5" x14ac:dyDescent="0.2">
      <c r="A1986" s="19">
        <v>50</v>
      </c>
      <c r="B1986" s="19">
        <v>15</v>
      </c>
      <c r="C1986" s="19" t="s">
        <v>112</v>
      </c>
      <c r="D1986" s="20">
        <v>0.24657097458839417</v>
      </c>
      <c r="E1986" s="20">
        <v>-6.6061655525118113E-4</v>
      </c>
    </row>
    <row r="1987" spans="1:5" x14ac:dyDescent="0.2">
      <c r="A1987" s="19">
        <v>50</v>
      </c>
      <c r="B1987" s="19">
        <v>16</v>
      </c>
      <c r="C1987" s="19" t="s">
        <v>112</v>
      </c>
      <c r="D1987" s="20">
        <v>0.24711383879184723</v>
      </c>
      <c r="E1987" s="20">
        <v>-2.9252879903651774E-4</v>
      </c>
    </row>
    <row r="1988" spans="1:5" x14ac:dyDescent="0.2">
      <c r="A1988" s="19">
        <v>50</v>
      </c>
      <c r="B1988" s="19">
        <v>17</v>
      </c>
      <c r="C1988" s="19" t="s">
        <v>112</v>
      </c>
      <c r="D1988" s="20">
        <v>0.24863757193088531</v>
      </c>
      <c r="E1988" s="20">
        <v>1.0564278345555067E-3</v>
      </c>
    </row>
    <row r="1989" spans="1:5" x14ac:dyDescent="0.2">
      <c r="A1989" s="19">
        <v>50</v>
      </c>
      <c r="B1989" s="19">
        <v>18</v>
      </c>
      <c r="C1989" s="19" t="s">
        <v>112</v>
      </c>
      <c r="D1989" s="20">
        <v>0.25126129388809204</v>
      </c>
      <c r="E1989" s="20">
        <v>3.5053733736276627E-3</v>
      </c>
    </row>
    <row r="1990" spans="1:5" x14ac:dyDescent="0.2">
      <c r="A1990" s="19">
        <v>50</v>
      </c>
      <c r="B1990" s="19">
        <v>19</v>
      </c>
      <c r="C1990" s="19" t="s">
        <v>112</v>
      </c>
      <c r="D1990" s="20">
        <v>0.25622382760047913</v>
      </c>
      <c r="E1990" s="20">
        <v>8.2931304350495338E-3</v>
      </c>
    </row>
    <row r="1991" spans="1:5" x14ac:dyDescent="0.2">
      <c r="A1991" s="19">
        <v>50</v>
      </c>
      <c r="B1991" s="19">
        <v>20</v>
      </c>
      <c r="C1991" s="19" t="s">
        <v>112</v>
      </c>
      <c r="D1991" s="20">
        <v>0.26477235555648804</v>
      </c>
      <c r="E1991" s="20">
        <v>1.6666881740093231E-2</v>
      </c>
    </row>
    <row r="1992" spans="1:5" x14ac:dyDescent="0.2">
      <c r="A1992" s="19">
        <v>50</v>
      </c>
      <c r="B1992" s="19">
        <v>21</v>
      </c>
      <c r="C1992" s="19" t="s">
        <v>112</v>
      </c>
      <c r="D1992" s="20">
        <v>0.27719980478286743</v>
      </c>
      <c r="E1992" s="20">
        <v>2.8919555246829987E-2</v>
      </c>
    </row>
    <row r="1993" spans="1:5" x14ac:dyDescent="0.2">
      <c r="A1993" s="19">
        <v>50</v>
      </c>
      <c r="B1993" s="19">
        <v>22</v>
      </c>
      <c r="C1993" s="19" t="s">
        <v>112</v>
      </c>
      <c r="D1993" s="20">
        <v>0.293866366147995</v>
      </c>
      <c r="E1993" s="20">
        <v>4.5411340892314911E-2</v>
      </c>
    </row>
    <row r="1994" spans="1:5" x14ac:dyDescent="0.2">
      <c r="A1994" s="19">
        <v>50</v>
      </c>
      <c r="B1994" s="19">
        <v>23</v>
      </c>
      <c r="C1994" s="19" t="s">
        <v>112</v>
      </c>
      <c r="D1994" s="20">
        <v>0.31245872378349304</v>
      </c>
      <c r="E1994" s="20">
        <v>6.3828922808170319E-2</v>
      </c>
    </row>
    <row r="1995" spans="1:5" x14ac:dyDescent="0.2">
      <c r="A1995" s="19">
        <v>50</v>
      </c>
      <c r="B1995" s="19">
        <v>24</v>
      </c>
      <c r="C1995" s="19" t="s">
        <v>112</v>
      </c>
      <c r="D1995" s="20">
        <v>0.32983282208442688</v>
      </c>
      <c r="E1995" s="20">
        <v>8.1028245389461517E-2</v>
      </c>
    </row>
    <row r="1996" spans="1:5" x14ac:dyDescent="0.2">
      <c r="A1996" s="19">
        <v>50</v>
      </c>
      <c r="B1996" s="19">
        <v>25</v>
      </c>
      <c r="C1996" s="19" t="s">
        <v>112</v>
      </c>
      <c r="D1996" s="20">
        <v>0.34506192803382874</v>
      </c>
      <c r="E1996" s="20">
        <v>9.6082575619220734E-2</v>
      </c>
    </row>
    <row r="1997" spans="1:5" x14ac:dyDescent="0.2">
      <c r="A1997" s="19">
        <v>50</v>
      </c>
      <c r="B1997" s="19">
        <v>26</v>
      </c>
      <c r="C1997" s="19" t="s">
        <v>112</v>
      </c>
      <c r="D1997" s="20">
        <v>0.35608640313148499</v>
      </c>
      <c r="E1997" s="20">
        <v>0.10693226754665375</v>
      </c>
    </row>
    <row r="1998" spans="1:5" x14ac:dyDescent="0.2">
      <c r="A1998" s="19">
        <v>50</v>
      </c>
      <c r="B1998" s="19">
        <v>27</v>
      </c>
      <c r="C1998" s="19" t="s">
        <v>112</v>
      </c>
      <c r="D1998" s="20">
        <v>0.36274620890617371</v>
      </c>
      <c r="E1998" s="20">
        <v>0.11341729760169983</v>
      </c>
    </row>
    <row r="1999" spans="1:5" x14ac:dyDescent="0.2">
      <c r="A1999" s="19">
        <v>50</v>
      </c>
      <c r="B1999" s="19">
        <v>28</v>
      </c>
      <c r="C1999" s="19" t="s">
        <v>112</v>
      </c>
      <c r="D1999" s="20">
        <v>0.3667428195476532</v>
      </c>
      <c r="E1999" s="20">
        <v>0.11723913252353668</v>
      </c>
    </row>
    <row r="2000" spans="1:5" x14ac:dyDescent="0.2">
      <c r="A2000" s="19">
        <v>50</v>
      </c>
      <c r="B2000" s="19">
        <v>29</v>
      </c>
      <c r="C2000" s="19" t="s">
        <v>112</v>
      </c>
      <c r="D2000" s="20">
        <v>0.36888301372528076</v>
      </c>
      <c r="E2000" s="20">
        <v>0.11920455098152161</v>
      </c>
    </row>
    <row r="2001" spans="1:5" x14ac:dyDescent="0.2">
      <c r="A2001" s="19">
        <v>50</v>
      </c>
      <c r="B2001" s="19">
        <v>30</v>
      </c>
      <c r="C2001" s="19" t="s">
        <v>112</v>
      </c>
      <c r="D2001" s="20">
        <v>0.37002727389335632</v>
      </c>
      <c r="E2001" s="20">
        <v>0.12017403542995453</v>
      </c>
    </row>
    <row r="2002" spans="1:5" x14ac:dyDescent="0.2">
      <c r="A2002" s="19">
        <v>50</v>
      </c>
      <c r="B2002" s="19">
        <v>31</v>
      </c>
      <c r="C2002" s="19" t="s">
        <v>112</v>
      </c>
      <c r="D2002" s="20">
        <v>0.37142014503479004</v>
      </c>
      <c r="E2002" s="20">
        <v>0.12139213085174561</v>
      </c>
    </row>
    <row r="2003" spans="1:5" x14ac:dyDescent="0.2">
      <c r="A2003" s="19">
        <v>50</v>
      </c>
      <c r="B2003" s="19">
        <v>32</v>
      </c>
      <c r="C2003" s="19" t="s">
        <v>112</v>
      </c>
      <c r="D2003" s="20">
        <v>0.37143102288246155</v>
      </c>
      <c r="E2003" s="20">
        <v>0.12122823297977448</v>
      </c>
    </row>
    <row r="2004" spans="1:5" x14ac:dyDescent="0.2">
      <c r="A2004" s="19">
        <v>50</v>
      </c>
      <c r="B2004" s="19">
        <v>33</v>
      </c>
      <c r="C2004" s="19" t="s">
        <v>112</v>
      </c>
      <c r="D2004" s="20">
        <v>0.37199312448501587</v>
      </c>
      <c r="E2004" s="20">
        <v>0.12161555886268616</v>
      </c>
    </row>
    <row r="2005" spans="1:5" x14ac:dyDescent="0.2">
      <c r="A2005" s="19">
        <v>50</v>
      </c>
      <c r="B2005" s="19">
        <v>34</v>
      </c>
      <c r="C2005" s="19" t="s">
        <v>112</v>
      </c>
      <c r="D2005" s="20">
        <v>0.37231296300888062</v>
      </c>
      <c r="E2005" s="20">
        <v>0.12176062166690826</v>
      </c>
    </row>
    <row r="2006" spans="1:5" x14ac:dyDescent="0.2">
      <c r="A2006" s="19">
        <v>50</v>
      </c>
      <c r="B2006" s="19">
        <v>35</v>
      </c>
      <c r="C2006" s="19" t="s">
        <v>112</v>
      </c>
      <c r="D2006" s="20">
        <v>0.37263587117195129</v>
      </c>
      <c r="E2006" s="20">
        <v>0.1219087541103363</v>
      </c>
    </row>
    <row r="2007" spans="1:5" x14ac:dyDescent="0.2">
      <c r="A2007" s="19">
        <v>50</v>
      </c>
      <c r="B2007" s="19">
        <v>36</v>
      </c>
      <c r="C2007" s="19" t="s">
        <v>112</v>
      </c>
      <c r="D2007" s="20">
        <v>0.37275213003158569</v>
      </c>
      <c r="E2007" s="20">
        <v>0.12185022979974747</v>
      </c>
    </row>
    <row r="2008" spans="1:5" x14ac:dyDescent="0.2">
      <c r="A2008" s="19">
        <v>50</v>
      </c>
      <c r="B2008" s="19">
        <v>37</v>
      </c>
      <c r="C2008" s="19" t="s">
        <v>112</v>
      </c>
      <c r="D2008" s="20">
        <v>0.37314558029174805</v>
      </c>
      <c r="E2008" s="20">
        <v>0.12206890434026718</v>
      </c>
    </row>
    <row r="2009" spans="1:5" x14ac:dyDescent="0.2">
      <c r="A2009" s="19">
        <v>50</v>
      </c>
      <c r="B2009" s="19">
        <v>38</v>
      </c>
      <c r="C2009" s="19" t="s">
        <v>112</v>
      </c>
      <c r="D2009" s="20">
        <v>0.3740500807762146</v>
      </c>
      <c r="E2009" s="20">
        <v>0.12279862910509109</v>
      </c>
    </row>
    <row r="2010" spans="1:5" x14ac:dyDescent="0.2">
      <c r="A2010" s="19">
        <v>50</v>
      </c>
      <c r="B2010" s="19">
        <v>39</v>
      </c>
      <c r="C2010" s="19" t="s">
        <v>112</v>
      </c>
      <c r="D2010" s="20">
        <v>0.37415790557861328</v>
      </c>
      <c r="E2010" s="20">
        <v>0.12273167818784714</v>
      </c>
    </row>
    <row r="2011" spans="1:5" x14ac:dyDescent="0.2">
      <c r="A2011" s="19">
        <v>50</v>
      </c>
      <c r="B2011" s="19">
        <v>40</v>
      </c>
      <c r="C2011" s="19" t="s">
        <v>112</v>
      </c>
      <c r="D2011" s="20">
        <v>0.3741212785243988</v>
      </c>
      <c r="E2011" s="20">
        <v>0.12252027541399002</v>
      </c>
    </row>
    <row r="2012" spans="1:5" x14ac:dyDescent="0.2">
      <c r="A2012" s="19">
        <v>51</v>
      </c>
      <c r="B2012" s="19">
        <v>1</v>
      </c>
      <c r="C2012" s="19" t="s">
        <v>112</v>
      </c>
      <c r="D2012" s="20">
        <v>0.25036701560020447</v>
      </c>
      <c r="E2012" s="20">
        <v>1.9515850581228733E-3</v>
      </c>
    </row>
    <row r="2013" spans="1:5" x14ac:dyDescent="0.2">
      <c r="A2013" s="19">
        <v>51</v>
      </c>
      <c r="B2013" s="19">
        <v>2</v>
      </c>
      <c r="C2013" s="19" t="s">
        <v>112</v>
      </c>
      <c r="D2013" s="20">
        <v>0.25021997094154358</v>
      </c>
      <c r="E2013" s="20">
        <v>1.7511193873360753E-3</v>
      </c>
    </row>
    <row r="2014" spans="1:5" x14ac:dyDescent="0.2">
      <c r="A2014" s="19">
        <v>51</v>
      </c>
      <c r="B2014" s="19">
        <v>3</v>
      </c>
      <c r="C2014" s="19" t="s">
        <v>112</v>
      </c>
      <c r="D2014" s="20">
        <v>0.2499861866235733</v>
      </c>
      <c r="E2014" s="20">
        <v>1.4639140572398901E-3</v>
      </c>
    </row>
    <row r="2015" spans="1:5" x14ac:dyDescent="0.2">
      <c r="A2015" s="19">
        <v>51</v>
      </c>
      <c r="B2015" s="19">
        <v>4</v>
      </c>
      <c r="C2015" s="19" t="s">
        <v>112</v>
      </c>
      <c r="D2015" s="20">
        <v>0.24939028918743134</v>
      </c>
      <c r="E2015" s="20">
        <v>8.1459566717967391E-4</v>
      </c>
    </row>
    <row r="2016" spans="1:5" x14ac:dyDescent="0.2">
      <c r="A2016" s="19">
        <v>51</v>
      </c>
      <c r="B2016" s="19">
        <v>5</v>
      </c>
      <c r="C2016" s="19" t="s">
        <v>112</v>
      </c>
      <c r="D2016" s="20">
        <v>0.24896314740180969</v>
      </c>
      <c r="E2016" s="20">
        <v>3.3403289853595197E-4</v>
      </c>
    </row>
    <row r="2017" spans="1:5" x14ac:dyDescent="0.2">
      <c r="A2017" s="19">
        <v>51</v>
      </c>
      <c r="B2017" s="19">
        <v>6</v>
      </c>
      <c r="C2017" s="19" t="s">
        <v>112</v>
      </c>
      <c r="D2017" s="20">
        <v>0.24917982518672943</v>
      </c>
      <c r="E2017" s="20">
        <v>4.9728970043361187E-4</v>
      </c>
    </row>
    <row r="2018" spans="1:5" x14ac:dyDescent="0.2">
      <c r="A2018" s="19">
        <v>51</v>
      </c>
      <c r="B2018" s="19">
        <v>7</v>
      </c>
      <c r="C2018" s="19" t="s">
        <v>112</v>
      </c>
      <c r="D2018" s="20">
        <v>0.24866165220737457</v>
      </c>
      <c r="E2018" s="20">
        <v>-7.4304247391410172E-5</v>
      </c>
    </row>
    <row r="2019" spans="1:5" x14ac:dyDescent="0.2">
      <c r="A2019" s="19">
        <v>51</v>
      </c>
      <c r="B2019" s="19">
        <v>8</v>
      </c>
      <c r="C2019" s="19" t="s">
        <v>112</v>
      </c>
      <c r="D2019" s="20">
        <v>0.24860946834087372</v>
      </c>
      <c r="E2019" s="20">
        <v>-1.7990909691434354E-4</v>
      </c>
    </row>
    <row r="2020" spans="1:5" x14ac:dyDescent="0.2">
      <c r="A2020" s="19">
        <v>51</v>
      </c>
      <c r="B2020" s="19">
        <v>9</v>
      </c>
      <c r="C2020" s="19" t="s">
        <v>112</v>
      </c>
      <c r="D2020" s="20">
        <v>0.24865442514419556</v>
      </c>
      <c r="E2020" s="20">
        <v>-1.883732620626688E-4</v>
      </c>
    </row>
    <row r="2021" spans="1:5" x14ac:dyDescent="0.2">
      <c r="A2021" s="19">
        <v>51</v>
      </c>
      <c r="B2021" s="19">
        <v>10</v>
      </c>
      <c r="C2021" s="19" t="s">
        <v>112</v>
      </c>
      <c r="D2021" s="20">
        <v>0.24852064251899719</v>
      </c>
      <c r="E2021" s="20">
        <v>-3.7557687028311193E-4</v>
      </c>
    </row>
    <row r="2022" spans="1:5" x14ac:dyDescent="0.2">
      <c r="A2022" s="19">
        <v>51</v>
      </c>
      <c r="B2022" s="19">
        <v>11</v>
      </c>
      <c r="C2022" s="19" t="s">
        <v>112</v>
      </c>
      <c r="D2022" s="20">
        <v>0.24829916656017303</v>
      </c>
      <c r="E2022" s="20">
        <v>-6.5047381212934852E-4</v>
      </c>
    </row>
    <row r="2023" spans="1:5" x14ac:dyDescent="0.2">
      <c r="A2023" s="19">
        <v>51</v>
      </c>
      <c r="B2023" s="19">
        <v>12</v>
      </c>
      <c r="C2023" s="19" t="s">
        <v>112</v>
      </c>
      <c r="D2023" s="20">
        <v>0.2481163889169693</v>
      </c>
      <c r="E2023" s="20">
        <v>-8.8667240925133228E-4</v>
      </c>
    </row>
    <row r="2024" spans="1:5" x14ac:dyDescent="0.2">
      <c r="A2024" s="19">
        <v>51</v>
      </c>
      <c r="B2024" s="19">
        <v>13</v>
      </c>
      <c r="C2024" s="19" t="s">
        <v>112</v>
      </c>
      <c r="D2024" s="20">
        <v>0.24793140590190887</v>
      </c>
      <c r="E2024" s="20">
        <v>-1.1250764364376664E-3</v>
      </c>
    </row>
    <row r="2025" spans="1:5" x14ac:dyDescent="0.2">
      <c r="A2025" s="19">
        <v>51</v>
      </c>
      <c r="B2025" s="19">
        <v>14</v>
      </c>
      <c r="C2025" s="19" t="s">
        <v>112</v>
      </c>
      <c r="D2025" s="20">
        <v>0.24792985618114471</v>
      </c>
      <c r="E2025" s="20">
        <v>-1.1800470529124141E-3</v>
      </c>
    </row>
    <row r="2026" spans="1:5" x14ac:dyDescent="0.2">
      <c r="A2026" s="19">
        <v>51</v>
      </c>
      <c r="B2026" s="19">
        <v>15</v>
      </c>
      <c r="C2026" s="19" t="s">
        <v>112</v>
      </c>
      <c r="D2026" s="20">
        <v>0.24827958643436432</v>
      </c>
      <c r="E2026" s="20">
        <v>-8.8373781181871891E-4</v>
      </c>
    </row>
    <row r="2027" spans="1:5" x14ac:dyDescent="0.2">
      <c r="A2027" s="19">
        <v>51</v>
      </c>
      <c r="B2027" s="19">
        <v>16</v>
      </c>
      <c r="C2027" s="19" t="s">
        <v>112</v>
      </c>
      <c r="D2027" s="20">
        <v>0.24838249385356903</v>
      </c>
      <c r="E2027" s="20">
        <v>-8.3425140473991632E-4</v>
      </c>
    </row>
    <row r="2028" spans="1:5" x14ac:dyDescent="0.2">
      <c r="A2028" s="19">
        <v>51</v>
      </c>
      <c r="B2028" s="19">
        <v>17</v>
      </c>
      <c r="C2028" s="19" t="s">
        <v>112</v>
      </c>
      <c r="D2028" s="20">
        <v>0.24841314554214478</v>
      </c>
      <c r="E2028" s="20">
        <v>-8.5702067008242011E-4</v>
      </c>
    </row>
    <row r="2029" spans="1:5" x14ac:dyDescent="0.2">
      <c r="A2029" s="19">
        <v>51</v>
      </c>
      <c r="B2029" s="19">
        <v>18</v>
      </c>
      <c r="C2029" s="19" t="s">
        <v>112</v>
      </c>
      <c r="D2029" s="20">
        <v>0.24923332035541534</v>
      </c>
      <c r="E2029" s="20">
        <v>-9.0266839833930135E-5</v>
      </c>
    </row>
    <row r="2030" spans="1:5" x14ac:dyDescent="0.2">
      <c r="A2030" s="19">
        <v>51</v>
      </c>
      <c r="B2030" s="19">
        <v>19</v>
      </c>
      <c r="C2030" s="19" t="s">
        <v>112</v>
      </c>
      <c r="D2030" s="20">
        <v>0.24976883828639984</v>
      </c>
      <c r="E2030" s="20">
        <v>3.9183010812848806E-4</v>
      </c>
    </row>
    <row r="2031" spans="1:5" x14ac:dyDescent="0.2">
      <c r="A2031" s="19">
        <v>51</v>
      </c>
      <c r="B2031" s="19">
        <v>20</v>
      </c>
      <c r="C2031" s="19" t="s">
        <v>112</v>
      </c>
      <c r="D2031" s="20">
        <v>0.2503335177898407</v>
      </c>
      <c r="E2031" s="20">
        <v>9.0308865765109658E-4</v>
      </c>
    </row>
    <row r="2032" spans="1:5" x14ac:dyDescent="0.2">
      <c r="A2032" s="19">
        <v>51</v>
      </c>
      <c r="B2032" s="19">
        <v>21</v>
      </c>
      <c r="C2032" s="19" t="s">
        <v>112</v>
      </c>
      <c r="D2032" s="20">
        <v>0.25240480899810791</v>
      </c>
      <c r="E2032" s="20">
        <v>2.9209589120000601E-3</v>
      </c>
    </row>
    <row r="2033" spans="1:5" x14ac:dyDescent="0.2">
      <c r="A2033" s="19">
        <v>51</v>
      </c>
      <c r="B2033" s="19">
        <v>22</v>
      </c>
      <c r="C2033" s="19" t="s">
        <v>112</v>
      </c>
      <c r="D2033" s="20">
        <v>0.2562282383441925</v>
      </c>
      <c r="E2033" s="20">
        <v>6.6909673623740673E-3</v>
      </c>
    </row>
    <row r="2034" spans="1:5" x14ac:dyDescent="0.2">
      <c r="A2034" s="19">
        <v>51</v>
      </c>
      <c r="B2034" s="19">
        <v>23</v>
      </c>
      <c r="C2034" s="19" t="s">
        <v>112</v>
      </c>
      <c r="D2034" s="20">
        <v>0.26322132349014282</v>
      </c>
      <c r="E2034" s="20">
        <v>1.3630631379783154E-2</v>
      </c>
    </row>
    <row r="2035" spans="1:5" x14ac:dyDescent="0.2">
      <c r="A2035" s="19">
        <v>51</v>
      </c>
      <c r="B2035" s="19">
        <v>24</v>
      </c>
      <c r="C2035" s="19" t="s">
        <v>112</v>
      </c>
      <c r="D2035" s="20">
        <v>0.27398410439491272</v>
      </c>
      <c r="E2035" s="20">
        <v>2.4339990690350533E-2</v>
      </c>
    </row>
    <row r="2036" spans="1:5" x14ac:dyDescent="0.2">
      <c r="A2036" s="19">
        <v>51</v>
      </c>
      <c r="B2036" s="19">
        <v>25</v>
      </c>
      <c r="C2036" s="19" t="s">
        <v>112</v>
      </c>
      <c r="D2036" s="20">
        <v>0.28950542211532593</v>
      </c>
      <c r="E2036" s="20">
        <v>3.9807889610528946E-2</v>
      </c>
    </row>
    <row r="2037" spans="1:5" x14ac:dyDescent="0.2">
      <c r="A2037" s="19">
        <v>51</v>
      </c>
      <c r="B2037" s="19">
        <v>26</v>
      </c>
      <c r="C2037" s="19" t="s">
        <v>112</v>
      </c>
      <c r="D2037" s="20">
        <v>0.30786290764808655</v>
      </c>
      <c r="E2037" s="20">
        <v>5.8111954480409622E-2</v>
      </c>
    </row>
    <row r="2038" spans="1:5" x14ac:dyDescent="0.2">
      <c r="A2038" s="19">
        <v>51</v>
      </c>
      <c r="B2038" s="19">
        <v>27</v>
      </c>
      <c r="C2038" s="19" t="s">
        <v>112</v>
      </c>
      <c r="D2038" s="20">
        <v>0.32709318399429321</v>
      </c>
      <c r="E2038" s="20">
        <v>7.7288806438446045E-2</v>
      </c>
    </row>
    <row r="2039" spans="1:5" x14ac:dyDescent="0.2">
      <c r="A2039" s="19">
        <v>51</v>
      </c>
      <c r="B2039" s="19">
        <v>28</v>
      </c>
      <c r="C2039" s="19" t="s">
        <v>112</v>
      </c>
      <c r="D2039" s="20">
        <v>0.34435358643531799</v>
      </c>
      <c r="E2039" s="20">
        <v>9.4495788216590881E-2</v>
      </c>
    </row>
    <row r="2040" spans="1:5" x14ac:dyDescent="0.2">
      <c r="A2040" s="19">
        <v>51</v>
      </c>
      <c r="B2040" s="19">
        <v>29</v>
      </c>
      <c r="C2040" s="19" t="s">
        <v>112</v>
      </c>
      <c r="D2040" s="20">
        <v>0.35756152868270874</v>
      </c>
      <c r="E2040" s="20">
        <v>0.10765030980110168</v>
      </c>
    </row>
    <row r="2041" spans="1:5" x14ac:dyDescent="0.2">
      <c r="A2041" s="19">
        <v>51</v>
      </c>
      <c r="B2041" s="19">
        <v>30</v>
      </c>
      <c r="C2041" s="19" t="s">
        <v>112</v>
      </c>
      <c r="D2041" s="20">
        <v>0.36633974313735962</v>
      </c>
      <c r="E2041" s="20">
        <v>0.11637510359287262</v>
      </c>
    </row>
    <row r="2042" spans="1:5" x14ac:dyDescent="0.2">
      <c r="A2042" s="19">
        <v>51</v>
      </c>
      <c r="B2042" s="19">
        <v>31</v>
      </c>
      <c r="C2042" s="19" t="s">
        <v>112</v>
      </c>
      <c r="D2042" s="20">
        <v>0.37174773216247559</v>
      </c>
      <c r="E2042" s="20">
        <v>0.12172967195510864</v>
      </c>
    </row>
    <row r="2043" spans="1:5" x14ac:dyDescent="0.2">
      <c r="A2043" s="19">
        <v>51</v>
      </c>
      <c r="B2043" s="19">
        <v>32</v>
      </c>
      <c r="C2043" s="19" t="s">
        <v>112</v>
      </c>
      <c r="D2043" s="20">
        <v>0.37400314211845398</v>
      </c>
      <c r="E2043" s="20">
        <v>0.12393166124820709</v>
      </c>
    </row>
    <row r="2044" spans="1:5" x14ac:dyDescent="0.2">
      <c r="A2044" s="19">
        <v>51</v>
      </c>
      <c r="B2044" s="19">
        <v>33</v>
      </c>
      <c r="C2044" s="19" t="s">
        <v>112</v>
      </c>
      <c r="D2044" s="20">
        <v>0.37518513202667236</v>
      </c>
      <c r="E2044" s="20">
        <v>0.12506023049354553</v>
      </c>
    </row>
    <row r="2045" spans="1:5" x14ac:dyDescent="0.2">
      <c r="A2045" s="19">
        <v>51</v>
      </c>
      <c r="B2045" s="19">
        <v>34</v>
      </c>
      <c r="C2045" s="19" t="s">
        <v>112</v>
      </c>
      <c r="D2045" s="20">
        <v>0.37586930394172668</v>
      </c>
      <c r="E2045" s="20">
        <v>0.12569098174571991</v>
      </c>
    </row>
    <row r="2046" spans="1:5" x14ac:dyDescent="0.2">
      <c r="A2046" s="19">
        <v>51</v>
      </c>
      <c r="B2046" s="19">
        <v>35</v>
      </c>
      <c r="C2046" s="19" t="s">
        <v>112</v>
      </c>
      <c r="D2046" s="20">
        <v>0.37641867995262146</v>
      </c>
      <c r="E2046" s="20">
        <v>0.12618693709373474</v>
      </c>
    </row>
    <row r="2047" spans="1:5" x14ac:dyDescent="0.2">
      <c r="A2047" s="19">
        <v>51</v>
      </c>
      <c r="B2047" s="19">
        <v>36</v>
      </c>
      <c r="C2047" s="19" t="s">
        <v>112</v>
      </c>
      <c r="D2047" s="20">
        <v>0.37690550088882446</v>
      </c>
      <c r="E2047" s="20">
        <v>0.1266203373670578</v>
      </c>
    </row>
    <row r="2048" spans="1:5" x14ac:dyDescent="0.2">
      <c r="A2048" s="19">
        <v>51</v>
      </c>
      <c r="B2048" s="19">
        <v>37</v>
      </c>
      <c r="C2048" s="19" t="s">
        <v>112</v>
      </c>
      <c r="D2048" s="20">
        <v>0.37731659412384033</v>
      </c>
      <c r="E2048" s="20">
        <v>0.12697800993919373</v>
      </c>
    </row>
    <row r="2049" spans="1:5" x14ac:dyDescent="0.2">
      <c r="A2049" s="19">
        <v>51</v>
      </c>
      <c r="B2049" s="19">
        <v>38</v>
      </c>
      <c r="C2049" s="19" t="s">
        <v>112</v>
      </c>
      <c r="D2049" s="20">
        <v>0.37768426537513733</v>
      </c>
      <c r="E2049" s="20">
        <v>0.12729226052761078</v>
      </c>
    </row>
    <row r="2050" spans="1:5" x14ac:dyDescent="0.2">
      <c r="A2050" s="19">
        <v>51</v>
      </c>
      <c r="B2050" s="19">
        <v>39</v>
      </c>
      <c r="C2050" s="19" t="s">
        <v>112</v>
      </c>
      <c r="D2050" s="20">
        <v>0.37819600105285645</v>
      </c>
      <c r="E2050" s="20">
        <v>0.12775057554244995</v>
      </c>
    </row>
    <row r="2051" spans="1:5" x14ac:dyDescent="0.2">
      <c r="A2051" s="19">
        <v>51</v>
      </c>
      <c r="B2051" s="19">
        <v>40</v>
      </c>
      <c r="C2051" s="19" t="s">
        <v>112</v>
      </c>
      <c r="D2051" s="20">
        <v>0.37821316719055176</v>
      </c>
      <c r="E2051" s="20">
        <v>0.12771432101726532</v>
      </c>
    </row>
    <row r="2052" spans="1:5" x14ac:dyDescent="0.2">
      <c r="A2052" s="19">
        <v>52</v>
      </c>
      <c r="B2052" s="19">
        <v>1</v>
      </c>
      <c r="C2052" s="19" t="s">
        <v>112</v>
      </c>
      <c r="D2052" s="20">
        <v>0.24927084147930145</v>
      </c>
      <c r="E2052" s="20">
        <v>2.4978579021990299E-3</v>
      </c>
    </row>
    <row r="2053" spans="1:5" x14ac:dyDescent="0.2">
      <c r="A2053" s="19">
        <v>52</v>
      </c>
      <c r="B2053" s="19">
        <v>2</v>
      </c>
      <c r="C2053" s="19" t="s">
        <v>112</v>
      </c>
      <c r="D2053" s="20">
        <v>0.24902269244194031</v>
      </c>
      <c r="E2053" s="20">
        <v>2.2330735810101032E-3</v>
      </c>
    </row>
    <row r="2054" spans="1:5" x14ac:dyDescent="0.2">
      <c r="A2054" s="19">
        <v>52</v>
      </c>
      <c r="B2054" s="19">
        <v>3</v>
      </c>
      <c r="C2054" s="19" t="s">
        <v>112</v>
      </c>
      <c r="D2054" s="20">
        <v>0.24826855957508087</v>
      </c>
      <c r="E2054" s="20">
        <v>1.4623056631535292E-3</v>
      </c>
    </row>
    <row r="2055" spans="1:5" x14ac:dyDescent="0.2">
      <c r="A2055" s="19">
        <v>52</v>
      </c>
      <c r="B2055" s="19">
        <v>4</v>
      </c>
      <c r="C2055" s="19" t="s">
        <v>112</v>
      </c>
      <c r="D2055" s="20">
        <v>0.24752064049243927</v>
      </c>
      <c r="E2055" s="20">
        <v>6.9775135489180684E-4</v>
      </c>
    </row>
    <row r="2056" spans="1:5" x14ac:dyDescent="0.2">
      <c r="A2056" s="19">
        <v>52</v>
      </c>
      <c r="B2056" s="19">
        <v>5</v>
      </c>
      <c r="C2056" s="19" t="s">
        <v>112</v>
      </c>
      <c r="D2056" s="20">
        <v>0.24744273722171783</v>
      </c>
      <c r="E2056" s="20">
        <v>6.0321291675791144E-4</v>
      </c>
    </row>
    <row r="2057" spans="1:5" x14ac:dyDescent="0.2">
      <c r="A2057" s="19">
        <v>52</v>
      </c>
      <c r="B2057" s="19">
        <v>6</v>
      </c>
      <c r="C2057" s="19" t="s">
        <v>112</v>
      </c>
      <c r="D2057" s="20">
        <v>0.24760602414608002</v>
      </c>
      <c r="E2057" s="20">
        <v>7.4986473191529512E-4</v>
      </c>
    </row>
    <row r="2058" spans="1:5" x14ac:dyDescent="0.2">
      <c r="A2058" s="19">
        <v>52</v>
      </c>
      <c r="B2058" s="19">
        <v>7</v>
      </c>
      <c r="C2058" s="19" t="s">
        <v>112</v>
      </c>
      <c r="D2058" s="20">
        <v>0.2470819354057312</v>
      </c>
      <c r="E2058" s="20">
        <v>2.0914080960210413E-4</v>
      </c>
    </row>
    <row r="2059" spans="1:5" x14ac:dyDescent="0.2">
      <c r="A2059" s="19">
        <v>52</v>
      </c>
      <c r="B2059" s="19">
        <v>8</v>
      </c>
      <c r="C2059" s="19" t="s">
        <v>112</v>
      </c>
      <c r="D2059" s="20">
        <v>0.24634945392608643</v>
      </c>
      <c r="E2059" s="20">
        <v>-5.3997582290321589E-4</v>
      </c>
    </row>
    <row r="2060" spans="1:5" x14ac:dyDescent="0.2">
      <c r="A2060" s="19">
        <v>52</v>
      </c>
      <c r="B2060" s="19">
        <v>9</v>
      </c>
      <c r="C2060" s="19" t="s">
        <v>112</v>
      </c>
      <c r="D2060" s="20">
        <v>0.24626778066158295</v>
      </c>
      <c r="E2060" s="20">
        <v>-6.3828425481915474E-4</v>
      </c>
    </row>
    <row r="2061" spans="1:5" x14ac:dyDescent="0.2">
      <c r="A2061" s="19">
        <v>52</v>
      </c>
      <c r="B2061" s="19">
        <v>10</v>
      </c>
      <c r="C2061" s="19" t="s">
        <v>112</v>
      </c>
      <c r="D2061" s="20">
        <v>0.24649974703788757</v>
      </c>
      <c r="E2061" s="20">
        <v>-4.2295304592698812E-4</v>
      </c>
    </row>
    <row r="2062" spans="1:5" x14ac:dyDescent="0.2">
      <c r="A2062" s="19">
        <v>52</v>
      </c>
      <c r="B2062" s="19">
        <v>11</v>
      </c>
      <c r="C2062" s="19" t="s">
        <v>112</v>
      </c>
      <c r="D2062" s="20">
        <v>0.24658001959323883</v>
      </c>
      <c r="E2062" s="20">
        <v>-3.5931565798819065E-4</v>
      </c>
    </row>
    <row r="2063" spans="1:5" x14ac:dyDescent="0.2">
      <c r="A2063" s="19">
        <v>52</v>
      </c>
      <c r="B2063" s="19">
        <v>12</v>
      </c>
      <c r="C2063" s="19" t="s">
        <v>112</v>
      </c>
      <c r="D2063" s="20">
        <v>0.24661251902580261</v>
      </c>
      <c r="E2063" s="20">
        <v>-3.4345136373303831E-4</v>
      </c>
    </row>
    <row r="2064" spans="1:5" x14ac:dyDescent="0.2">
      <c r="A2064" s="19">
        <v>52</v>
      </c>
      <c r="B2064" s="19">
        <v>13</v>
      </c>
      <c r="C2064" s="19" t="s">
        <v>112</v>
      </c>
      <c r="D2064" s="20">
        <v>0.24607200920581818</v>
      </c>
      <c r="E2064" s="20">
        <v>-9.0059638023376465E-4</v>
      </c>
    </row>
    <row r="2065" spans="1:5" x14ac:dyDescent="0.2">
      <c r="A2065" s="19">
        <v>52</v>
      </c>
      <c r="B2065" s="19">
        <v>14</v>
      </c>
      <c r="C2065" s="19" t="s">
        <v>112</v>
      </c>
      <c r="D2065" s="20">
        <v>0.24580386281013489</v>
      </c>
      <c r="E2065" s="20">
        <v>-1.1853779433295131E-3</v>
      </c>
    </row>
    <row r="2066" spans="1:5" x14ac:dyDescent="0.2">
      <c r="A2066" s="19">
        <v>52</v>
      </c>
      <c r="B2066" s="19">
        <v>15</v>
      </c>
      <c r="C2066" s="19" t="s">
        <v>112</v>
      </c>
      <c r="D2066" s="20">
        <v>0.24571101367473602</v>
      </c>
      <c r="E2066" s="20">
        <v>-1.2948622461408377E-3</v>
      </c>
    </row>
    <row r="2067" spans="1:5" x14ac:dyDescent="0.2">
      <c r="A2067" s="19">
        <v>52</v>
      </c>
      <c r="B2067" s="19">
        <v>16</v>
      </c>
      <c r="C2067" s="19" t="s">
        <v>112</v>
      </c>
      <c r="D2067" s="20">
        <v>0.24552574753761292</v>
      </c>
      <c r="E2067" s="20">
        <v>-1.4967635506764054E-3</v>
      </c>
    </row>
    <row r="2068" spans="1:5" x14ac:dyDescent="0.2">
      <c r="A2068" s="19">
        <v>52</v>
      </c>
      <c r="B2068" s="19">
        <v>17</v>
      </c>
      <c r="C2068" s="19" t="s">
        <v>112</v>
      </c>
      <c r="D2068" s="20">
        <v>0.24593521654605865</v>
      </c>
      <c r="E2068" s="20">
        <v>-1.1039297096431255E-3</v>
      </c>
    </row>
    <row r="2069" spans="1:5" x14ac:dyDescent="0.2">
      <c r="A2069" s="19">
        <v>52</v>
      </c>
      <c r="B2069" s="19">
        <v>18</v>
      </c>
      <c r="C2069" s="19" t="s">
        <v>112</v>
      </c>
      <c r="D2069" s="20">
        <v>0.24614836275577545</v>
      </c>
      <c r="E2069" s="20">
        <v>-9.074186091311276E-4</v>
      </c>
    </row>
    <row r="2070" spans="1:5" x14ac:dyDescent="0.2">
      <c r="A2070" s="19">
        <v>52</v>
      </c>
      <c r="B2070" s="19">
        <v>19</v>
      </c>
      <c r="C2070" s="19" t="s">
        <v>112</v>
      </c>
      <c r="D2070" s="20">
        <v>0.24727696180343628</v>
      </c>
      <c r="E2070" s="20">
        <v>2.0454528566915542E-4</v>
      </c>
    </row>
    <row r="2071" spans="1:5" x14ac:dyDescent="0.2">
      <c r="A2071" s="19">
        <v>52</v>
      </c>
      <c r="B2071" s="19">
        <v>20</v>
      </c>
      <c r="C2071" s="19" t="s">
        <v>112</v>
      </c>
      <c r="D2071" s="20">
        <v>0.2485785186290741</v>
      </c>
      <c r="E2071" s="20">
        <v>1.4894669875502586E-3</v>
      </c>
    </row>
    <row r="2072" spans="1:5" x14ac:dyDescent="0.2">
      <c r="A2072" s="19">
        <v>52</v>
      </c>
      <c r="B2072" s="19">
        <v>21</v>
      </c>
      <c r="C2072" s="19" t="s">
        <v>112</v>
      </c>
      <c r="D2072" s="20">
        <v>0.25088232755661011</v>
      </c>
      <c r="E2072" s="20">
        <v>3.7766406312584877E-3</v>
      </c>
    </row>
    <row r="2073" spans="1:5" x14ac:dyDescent="0.2">
      <c r="A2073" s="19">
        <v>52</v>
      </c>
      <c r="B2073" s="19">
        <v>22</v>
      </c>
      <c r="C2073" s="19" t="s">
        <v>112</v>
      </c>
      <c r="D2073" s="20">
        <v>0.25444048643112183</v>
      </c>
      <c r="E2073" s="20">
        <v>7.3181642219424248E-3</v>
      </c>
    </row>
    <row r="2074" spans="1:5" x14ac:dyDescent="0.2">
      <c r="A2074" s="19">
        <v>52</v>
      </c>
      <c r="B2074" s="19">
        <v>23</v>
      </c>
      <c r="C2074" s="19" t="s">
        <v>112</v>
      </c>
      <c r="D2074" s="20">
        <v>0.26083433628082275</v>
      </c>
      <c r="E2074" s="20">
        <v>1.3695378787815571E-2</v>
      </c>
    </row>
    <row r="2075" spans="1:5" x14ac:dyDescent="0.2">
      <c r="A2075" s="19">
        <v>52</v>
      </c>
      <c r="B2075" s="19">
        <v>24</v>
      </c>
      <c r="C2075" s="19" t="s">
        <v>112</v>
      </c>
      <c r="D2075" s="20">
        <v>0.27240338921546936</v>
      </c>
      <c r="E2075" s="20">
        <v>2.524779736995697E-2</v>
      </c>
    </row>
    <row r="2076" spans="1:5" x14ac:dyDescent="0.2">
      <c r="A2076" s="19">
        <v>52</v>
      </c>
      <c r="B2076" s="19">
        <v>25</v>
      </c>
      <c r="C2076" s="19" t="s">
        <v>112</v>
      </c>
      <c r="D2076" s="20">
        <v>0.28755021095275879</v>
      </c>
      <c r="E2076" s="20">
        <v>4.0377981960773468E-2</v>
      </c>
    </row>
    <row r="2077" spans="1:5" x14ac:dyDescent="0.2">
      <c r="A2077" s="19">
        <v>52</v>
      </c>
      <c r="B2077" s="19">
        <v>26</v>
      </c>
      <c r="C2077" s="19" t="s">
        <v>112</v>
      </c>
      <c r="D2077" s="20">
        <v>0.30603218078613281</v>
      </c>
      <c r="E2077" s="20">
        <v>5.8843318372964859E-2</v>
      </c>
    </row>
    <row r="2078" spans="1:5" x14ac:dyDescent="0.2">
      <c r="A2078" s="19">
        <v>52</v>
      </c>
      <c r="B2078" s="19">
        <v>27</v>
      </c>
      <c r="C2078" s="19" t="s">
        <v>112</v>
      </c>
      <c r="D2078" s="20">
        <v>0.32541391253471375</v>
      </c>
      <c r="E2078" s="20">
        <v>7.8208416700363159E-2</v>
      </c>
    </row>
    <row r="2079" spans="1:5" x14ac:dyDescent="0.2">
      <c r="A2079" s="19">
        <v>52</v>
      </c>
      <c r="B2079" s="19">
        <v>28</v>
      </c>
      <c r="C2079" s="19" t="s">
        <v>112</v>
      </c>
      <c r="D2079" s="20">
        <v>0.34217619895935059</v>
      </c>
      <c r="E2079" s="20">
        <v>9.4954065978527069E-2</v>
      </c>
    </row>
    <row r="2080" spans="1:5" x14ac:dyDescent="0.2">
      <c r="A2080" s="19">
        <v>52</v>
      </c>
      <c r="B2080" s="19">
        <v>29</v>
      </c>
      <c r="C2080" s="19" t="s">
        <v>112</v>
      </c>
      <c r="D2080" s="20">
        <v>0.35507312417030334</v>
      </c>
      <c r="E2080" s="20">
        <v>0.1078343540430069</v>
      </c>
    </row>
    <row r="2081" spans="1:5" x14ac:dyDescent="0.2">
      <c r="A2081" s="19">
        <v>52</v>
      </c>
      <c r="B2081" s="19">
        <v>30</v>
      </c>
      <c r="C2081" s="19" t="s">
        <v>112</v>
      </c>
      <c r="D2081" s="20">
        <v>0.3635183572769165</v>
      </c>
      <c r="E2081" s="20">
        <v>0.11626295745372772</v>
      </c>
    </row>
    <row r="2082" spans="1:5" x14ac:dyDescent="0.2">
      <c r="A2082" s="19">
        <v>52</v>
      </c>
      <c r="B2082" s="19">
        <v>31</v>
      </c>
      <c r="C2082" s="19" t="s">
        <v>112</v>
      </c>
      <c r="D2082" s="20">
        <v>0.36863628029823303</v>
      </c>
      <c r="E2082" s="20">
        <v>0.12136424332857132</v>
      </c>
    </row>
    <row r="2083" spans="1:5" x14ac:dyDescent="0.2">
      <c r="A2083" s="19">
        <v>52</v>
      </c>
      <c r="B2083" s="19">
        <v>32</v>
      </c>
      <c r="C2083" s="19" t="s">
        <v>112</v>
      </c>
      <c r="D2083" s="20">
        <v>0.37127301096916199</v>
      </c>
      <c r="E2083" s="20">
        <v>0.12398433685302734</v>
      </c>
    </row>
    <row r="2084" spans="1:5" x14ac:dyDescent="0.2">
      <c r="A2084" s="19">
        <v>52</v>
      </c>
      <c r="B2084" s="19">
        <v>33</v>
      </c>
      <c r="C2084" s="19" t="s">
        <v>112</v>
      </c>
      <c r="D2084" s="20">
        <v>0.37259060144424438</v>
      </c>
      <c r="E2084" s="20">
        <v>0.12528529763221741</v>
      </c>
    </row>
    <row r="2085" spans="1:5" x14ac:dyDescent="0.2">
      <c r="A2085" s="19">
        <v>52</v>
      </c>
      <c r="B2085" s="19">
        <v>34</v>
      </c>
      <c r="C2085" s="19" t="s">
        <v>112</v>
      </c>
      <c r="D2085" s="20">
        <v>0.37322002649307251</v>
      </c>
      <c r="E2085" s="20">
        <v>0.125898078083992</v>
      </c>
    </row>
    <row r="2086" spans="1:5" x14ac:dyDescent="0.2">
      <c r="A2086" s="19">
        <v>52</v>
      </c>
      <c r="B2086" s="19">
        <v>35</v>
      </c>
      <c r="C2086" s="19" t="s">
        <v>112</v>
      </c>
      <c r="D2086" s="20">
        <v>0.37389183044433594</v>
      </c>
      <c r="E2086" s="20">
        <v>0.1265532523393631</v>
      </c>
    </row>
    <row r="2087" spans="1:5" x14ac:dyDescent="0.2">
      <c r="A2087" s="19">
        <v>52</v>
      </c>
      <c r="B2087" s="19">
        <v>36</v>
      </c>
      <c r="C2087" s="19" t="s">
        <v>112</v>
      </c>
      <c r="D2087" s="20">
        <v>0.37426939606666565</v>
      </c>
      <c r="E2087" s="20">
        <v>0.12691418826580048</v>
      </c>
    </row>
    <row r="2088" spans="1:5" x14ac:dyDescent="0.2">
      <c r="A2088" s="19">
        <v>52</v>
      </c>
      <c r="B2088" s="19">
        <v>37</v>
      </c>
      <c r="C2088" s="19" t="s">
        <v>112</v>
      </c>
      <c r="D2088" s="20">
        <v>0.37455534934997559</v>
      </c>
      <c r="E2088" s="20">
        <v>0.12718349695205688</v>
      </c>
    </row>
    <row r="2089" spans="1:5" x14ac:dyDescent="0.2">
      <c r="A2089" s="19">
        <v>52</v>
      </c>
      <c r="B2089" s="19">
        <v>38</v>
      </c>
      <c r="C2089" s="19" t="s">
        <v>112</v>
      </c>
      <c r="D2089" s="20">
        <v>0.37470480799674988</v>
      </c>
      <c r="E2089" s="20">
        <v>0.12731632590293884</v>
      </c>
    </row>
    <row r="2090" spans="1:5" x14ac:dyDescent="0.2">
      <c r="A2090" s="19">
        <v>52</v>
      </c>
      <c r="B2090" s="19">
        <v>39</v>
      </c>
      <c r="C2090" s="19" t="s">
        <v>112</v>
      </c>
      <c r="D2090" s="20">
        <v>0.37552669644355774</v>
      </c>
      <c r="E2090" s="20">
        <v>0.12812156975269318</v>
      </c>
    </row>
    <row r="2091" spans="1:5" x14ac:dyDescent="0.2">
      <c r="A2091" s="19">
        <v>52</v>
      </c>
      <c r="B2091" s="19">
        <v>40</v>
      </c>
      <c r="C2091" s="19" t="s">
        <v>112</v>
      </c>
      <c r="D2091" s="20">
        <v>0.37562188506126404</v>
      </c>
      <c r="E2091" s="20">
        <v>0.12820012867450714</v>
      </c>
    </row>
    <row r="2092" spans="1:5" x14ac:dyDescent="0.2">
      <c r="A2092" s="19">
        <v>53</v>
      </c>
      <c r="B2092" s="19">
        <v>1</v>
      </c>
      <c r="C2092" s="19" t="s">
        <v>112</v>
      </c>
      <c r="D2092" s="20">
        <v>0.24864254891872406</v>
      </c>
      <c r="E2092" s="20">
        <v>1.1895266361534595E-3</v>
      </c>
    </row>
    <row r="2093" spans="1:5" x14ac:dyDescent="0.2">
      <c r="A2093" s="19">
        <v>53</v>
      </c>
      <c r="B2093" s="19">
        <v>2</v>
      </c>
      <c r="C2093" s="19" t="s">
        <v>112</v>
      </c>
      <c r="D2093" s="20">
        <v>0.24872468411922455</v>
      </c>
      <c r="E2093" s="20">
        <v>1.1061712866649032E-3</v>
      </c>
    </row>
    <row r="2094" spans="1:5" x14ac:dyDescent="0.2">
      <c r="A2094" s="19">
        <v>53</v>
      </c>
      <c r="B2094" s="19">
        <v>3</v>
      </c>
      <c r="C2094" s="19" t="s">
        <v>112</v>
      </c>
      <c r="D2094" s="20">
        <v>0.24859891831874847</v>
      </c>
      <c r="E2094" s="20">
        <v>8.1491505261510611E-4</v>
      </c>
    </row>
    <row r="2095" spans="1:5" x14ac:dyDescent="0.2">
      <c r="A2095" s="19">
        <v>53</v>
      </c>
      <c r="B2095" s="19">
        <v>4</v>
      </c>
      <c r="C2095" s="19" t="s">
        <v>112</v>
      </c>
      <c r="D2095" s="20">
        <v>0.24841496348381042</v>
      </c>
      <c r="E2095" s="20">
        <v>4.6546972589567304E-4</v>
      </c>
    </row>
    <row r="2096" spans="1:5" x14ac:dyDescent="0.2">
      <c r="A2096" s="19">
        <v>53</v>
      </c>
      <c r="B2096" s="19">
        <v>5</v>
      </c>
      <c r="C2096" s="19" t="s">
        <v>112</v>
      </c>
      <c r="D2096" s="20">
        <v>0.24858920276165009</v>
      </c>
      <c r="E2096" s="20">
        <v>4.7421851195394993E-4</v>
      </c>
    </row>
    <row r="2097" spans="1:5" x14ac:dyDescent="0.2">
      <c r="A2097" s="19">
        <v>53</v>
      </c>
      <c r="B2097" s="19">
        <v>6</v>
      </c>
      <c r="C2097" s="19" t="s">
        <v>112</v>
      </c>
      <c r="D2097" s="20">
        <v>0.24834020435810089</v>
      </c>
      <c r="E2097" s="20">
        <v>5.9729638451244682E-5</v>
      </c>
    </row>
    <row r="2098" spans="1:5" x14ac:dyDescent="0.2">
      <c r="A2098" s="19">
        <v>53</v>
      </c>
      <c r="B2098" s="19">
        <v>7</v>
      </c>
      <c r="C2098" s="19" t="s">
        <v>112</v>
      </c>
      <c r="D2098" s="20">
        <v>0.24835507571697235</v>
      </c>
      <c r="E2098" s="20">
        <v>-9.0889479906763881E-5</v>
      </c>
    </row>
    <row r="2099" spans="1:5" x14ac:dyDescent="0.2">
      <c r="A2099" s="19">
        <v>53</v>
      </c>
      <c r="B2099" s="19">
        <v>8</v>
      </c>
      <c r="C2099" s="19" t="s">
        <v>112</v>
      </c>
      <c r="D2099" s="20">
        <v>0.24817490577697754</v>
      </c>
      <c r="E2099" s="20">
        <v>-4.365498898550868E-4</v>
      </c>
    </row>
    <row r="2100" spans="1:5" x14ac:dyDescent="0.2">
      <c r="A2100" s="19">
        <v>53</v>
      </c>
      <c r="B2100" s="19">
        <v>9</v>
      </c>
      <c r="C2100" s="19" t="s">
        <v>112</v>
      </c>
      <c r="D2100" s="20">
        <v>0.24882563948631287</v>
      </c>
      <c r="E2100" s="20">
        <v>4.8693334974814206E-5</v>
      </c>
    </row>
    <row r="2101" spans="1:5" x14ac:dyDescent="0.2">
      <c r="A2101" s="19">
        <v>53</v>
      </c>
      <c r="B2101" s="19">
        <v>10</v>
      </c>
      <c r="C2101" s="19" t="s">
        <v>112</v>
      </c>
      <c r="D2101" s="20">
        <v>0.24885687232017517</v>
      </c>
      <c r="E2101" s="20">
        <v>-8.5564308392349631E-5</v>
      </c>
    </row>
    <row r="2102" spans="1:5" x14ac:dyDescent="0.2">
      <c r="A2102" s="19">
        <v>53</v>
      </c>
      <c r="B2102" s="19">
        <v>11</v>
      </c>
      <c r="C2102" s="19" t="s">
        <v>112</v>
      </c>
      <c r="D2102" s="20">
        <v>0.24862988293170929</v>
      </c>
      <c r="E2102" s="20">
        <v>-4.7804418136365712E-4</v>
      </c>
    </row>
    <row r="2103" spans="1:5" x14ac:dyDescent="0.2">
      <c r="A2103" s="19">
        <v>53</v>
      </c>
      <c r="B2103" s="19">
        <v>12</v>
      </c>
      <c r="C2103" s="19" t="s">
        <v>112</v>
      </c>
      <c r="D2103" s="20">
        <v>0.24856063723564148</v>
      </c>
      <c r="E2103" s="20">
        <v>-7.1278034010902047E-4</v>
      </c>
    </row>
    <row r="2104" spans="1:5" x14ac:dyDescent="0.2">
      <c r="A2104" s="19">
        <v>53</v>
      </c>
      <c r="B2104" s="19">
        <v>13</v>
      </c>
      <c r="C2104" s="19" t="s">
        <v>112</v>
      </c>
      <c r="D2104" s="20">
        <v>0.2482403963804245</v>
      </c>
      <c r="E2104" s="20">
        <v>-1.1985116871073842E-3</v>
      </c>
    </row>
    <row r="2105" spans="1:5" x14ac:dyDescent="0.2">
      <c r="A2105" s="19">
        <v>53</v>
      </c>
      <c r="B2105" s="19">
        <v>14</v>
      </c>
      <c r="C2105" s="19" t="s">
        <v>112</v>
      </c>
      <c r="D2105" s="20">
        <v>0.24865257740020752</v>
      </c>
      <c r="E2105" s="20">
        <v>-9.5182115910574794E-4</v>
      </c>
    </row>
    <row r="2106" spans="1:5" x14ac:dyDescent="0.2">
      <c r="A2106" s="19">
        <v>53</v>
      </c>
      <c r="B2106" s="19">
        <v>15</v>
      </c>
      <c r="C2106" s="19" t="s">
        <v>112</v>
      </c>
      <c r="D2106" s="20">
        <v>0.24912592768669128</v>
      </c>
      <c r="E2106" s="20">
        <v>-6.4396130619570613E-4</v>
      </c>
    </row>
    <row r="2107" spans="1:5" x14ac:dyDescent="0.2">
      <c r="A2107" s="19">
        <v>53</v>
      </c>
      <c r="B2107" s="19">
        <v>16</v>
      </c>
      <c r="C2107" s="19" t="s">
        <v>112</v>
      </c>
      <c r="D2107" s="20">
        <v>0.24939261376857758</v>
      </c>
      <c r="E2107" s="20">
        <v>-5.4276571609079838E-4</v>
      </c>
    </row>
    <row r="2108" spans="1:5" x14ac:dyDescent="0.2">
      <c r="A2108" s="19">
        <v>53</v>
      </c>
      <c r="B2108" s="19">
        <v>17</v>
      </c>
      <c r="C2108" s="19" t="s">
        <v>112</v>
      </c>
      <c r="D2108" s="20">
        <v>0.25053077936172485</v>
      </c>
      <c r="E2108" s="20">
        <v>4.299093852750957E-4</v>
      </c>
    </row>
    <row r="2109" spans="1:5" x14ac:dyDescent="0.2">
      <c r="A2109" s="19">
        <v>53</v>
      </c>
      <c r="B2109" s="19">
        <v>18</v>
      </c>
      <c r="C2109" s="19" t="s">
        <v>112</v>
      </c>
      <c r="D2109" s="20">
        <v>0.25311431288719177</v>
      </c>
      <c r="E2109" s="20">
        <v>2.8479525353759527E-3</v>
      </c>
    </row>
    <row r="2110" spans="1:5" x14ac:dyDescent="0.2">
      <c r="A2110" s="19">
        <v>53</v>
      </c>
      <c r="B2110" s="19">
        <v>19</v>
      </c>
      <c r="C2110" s="19" t="s">
        <v>112</v>
      </c>
      <c r="D2110" s="20">
        <v>0.25796344876289368</v>
      </c>
      <c r="E2110" s="20">
        <v>7.5315977446734905E-3</v>
      </c>
    </row>
    <row r="2111" spans="1:5" x14ac:dyDescent="0.2">
      <c r="A2111" s="19">
        <v>53</v>
      </c>
      <c r="B2111" s="19">
        <v>20</v>
      </c>
      <c r="C2111" s="19" t="s">
        <v>112</v>
      </c>
      <c r="D2111" s="20">
        <v>0.26575809717178345</v>
      </c>
      <c r="E2111" s="20">
        <v>1.5160756185650826E-2</v>
      </c>
    </row>
    <row r="2112" spans="1:5" x14ac:dyDescent="0.2">
      <c r="A2112" s="19">
        <v>53</v>
      </c>
      <c r="B2112" s="19">
        <v>21</v>
      </c>
      <c r="C2112" s="19" t="s">
        <v>112</v>
      </c>
      <c r="D2112" s="20">
        <v>0.27780258655548096</v>
      </c>
      <c r="E2112" s="20">
        <v>2.7039755135774612E-2</v>
      </c>
    </row>
    <row r="2113" spans="1:5" x14ac:dyDescent="0.2">
      <c r="A2113" s="19">
        <v>53</v>
      </c>
      <c r="B2113" s="19">
        <v>22</v>
      </c>
      <c r="C2113" s="19" t="s">
        <v>112</v>
      </c>
      <c r="D2113" s="20">
        <v>0.29409322142601013</v>
      </c>
      <c r="E2113" s="20">
        <v>4.3164897710084915E-2</v>
      </c>
    </row>
    <row r="2114" spans="1:5" x14ac:dyDescent="0.2">
      <c r="A2114" s="19">
        <v>53</v>
      </c>
      <c r="B2114" s="19">
        <v>23</v>
      </c>
      <c r="C2114" s="19" t="s">
        <v>112</v>
      </c>
      <c r="D2114" s="20">
        <v>0.31341922283172607</v>
      </c>
      <c r="E2114" s="20">
        <v>6.2325410544872284E-2</v>
      </c>
    </row>
    <row r="2115" spans="1:5" x14ac:dyDescent="0.2">
      <c r="A2115" s="19">
        <v>53</v>
      </c>
      <c r="B2115" s="19">
        <v>24</v>
      </c>
      <c r="C2115" s="19" t="s">
        <v>112</v>
      </c>
      <c r="D2115" s="20">
        <v>0.33203229308128357</v>
      </c>
      <c r="E2115" s="20">
        <v>8.0772988498210907E-2</v>
      </c>
    </row>
    <row r="2116" spans="1:5" x14ac:dyDescent="0.2">
      <c r="A2116" s="19">
        <v>53</v>
      </c>
      <c r="B2116" s="19">
        <v>25</v>
      </c>
      <c r="C2116" s="19" t="s">
        <v>112</v>
      </c>
      <c r="D2116" s="20">
        <v>0.34770217537879944</v>
      </c>
      <c r="E2116" s="20">
        <v>9.6277378499507904E-2</v>
      </c>
    </row>
    <row r="2117" spans="1:5" x14ac:dyDescent="0.2">
      <c r="A2117" s="19">
        <v>53</v>
      </c>
      <c r="B2117" s="19">
        <v>26</v>
      </c>
      <c r="C2117" s="19" t="s">
        <v>112</v>
      </c>
      <c r="D2117" s="20">
        <v>0.3597111701965332</v>
      </c>
      <c r="E2117" s="20">
        <v>0.10812088847160339</v>
      </c>
    </row>
    <row r="2118" spans="1:5" x14ac:dyDescent="0.2">
      <c r="A2118" s="19">
        <v>53</v>
      </c>
      <c r="B2118" s="19">
        <v>27</v>
      </c>
      <c r="C2118" s="19" t="s">
        <v>112</v>
      </c>
      <c r="D2118" s="20">
        <v>0.36752456426620483</v>
      </c>
      <c r="E2118" s="20">
        <v>0.11576879024505615</v>
      </c>
    </row>
    <row r="2119" spans="1:5" x14ac:dyDescent="0.2">
      <c r="A2119" s="19">
        <v>53</v>
      </c>
      <c r="B2119" s="19">
        <v>28</v>
      </c>
      <c r="C2119" s="19" t="s">
        <v>112</v>
      </c>
      <c r="D2119" s="20">
        <v>0.37226676940917969</v>
      </c>
      <c r="E2119" s="20">
        <v>0.12034550309181213</v>
      </c>
    </row>
    <row r="2120" spans="1:5" x14ac:dyDescent="0.2">
      <c r="A2120" s="19">
        <v>53</v>
      </c>
      <c r="B2120" s="19">
        <v>29</v>
      </c>
      <c r="C2120" s="19" t="s">
        <v>112</v>
      </c>
      <c r="D2120" s="20">
        <v>0.37466597557067871</v>
      </c>
      <c r="E2120" s="20">
        <v>0.12257921695709229</v>
      </c>
    </row>
    <row r="2121" spans="1:5" x14ac:dyDescent="0.2">
      <c r="A2121" s="19">
        <v>53</v>
      </c>
      <c r="B2121" s="19">
        <v>30</v>
      </c>
      <c r="C2121" s="19" t="s">
        <v>112</v>
      </c>
      <c r="D2121" s="20">
        <v>0.37588021159172058</v>
      </c>
      <c r="E2121" s="20">
        <v>0.12362796813249588</v>
      </c>
    </row>
    <row r="2122" spans="1:5" x14ac:dyDescent="0.2">
      <c r="A2122" s="19">
        <v>53</v>
      </c>
      <c r="B2122" s="19">
        <v>31</v>
      </c>
      <c r="C2122" s="19" t="s">
        <v>112</v>
      </c>
      <c r="D2122" s="20">
        <v>0.37633949518203735</v>
      </c>
      <c r="E2122" s="20">
        <v>0.12392175942659378</v>
      </c>
    </row>
    <row r="2123" spans="1:5" x14ac:dyDescent="0.2">
      <c r="A2123" s="19">
        <v>53</v>
      </c>
      <c r="B2123" s="19">
        <v>32</v>
      </c>
      <c r="C2123" s="19" t="s">
        <v>112</v>
      </c>
      <c r="D2123" s="20">
        <v>0.37638008594512939</v>
      </c>
      <c r="E2123" s="20">
        <v>0.12379685789346695</v>
      </c>
    </row>
    <row r="2124" spans="1:5" x14ac:dyDescent="0.2">
      <c r="A2124" s="19">
        <v>53</v>
      </c>
      <c r="B2124" s="19">
        <v>33</v>
      </c>
      <c r="C2124" s="19" t="s">
        <v>112</v>
      </c>
      <c r="D2124" s="20">
        <v>0.37727946043014526</v>
      </c>
      <c r="E2124" s="20">
        <v>0.12453074008226395</v>
      </c>
    </row>
    <row r="2125" spans="1:5" x14ac:dyDescent="0.2">
      <c r="A2125" s="19">
        <v>53</v>
      </c>
      <c r="B2125" s="19">
        <v>34</v>
      </c>
      <c r="C2125" s="19" t="s">
        <v>112</v>
      </c>
      <c r="D2125" s="20">
        <v>0.37806358933448792</v>
      </c>
      <c r="E2125" s="20">
        <v>0.12514938414096832</v>
      </c>
    </row>
    <row r="2126" spans="1:5" x14ac:dyDescent="0.2">
      <c r="A2126" s="19">
        <v>53</v>
      </c>
      <c r="B2126" s="19">
        <v>35</v>
      </c>
      <c r="C2126" s="19" t="s">
        <v>112</v>
      </c>
      <c r="D2126" s="20">
        <v>0.3781854510307312</v>
      </c>
      <c r="E2126" s="20">
        <v>0.12510575354099274</v>
      </c>
    </row>
    <row r="2127" spans="1:5" x14ac:dyDescent="0.2">
      <c r="A2127" s="19">
        <v>53</v>
      </c>
      <c r="B2127" s="19">
        <v>36</v>
      </c>
      <c r="C2127" s="19" t="s">
        <v>112</v>
      </c>
      <c r="D2127" s="20">
        <v>0.37823313474655151</v>
      </c>
      <c r="E2127" s="20">
        <v>0.12498794496059418</v>
      </c>
    </row>
    <row r="2128" spans="1:5" x14ac:dyDescent="0.2">
      <c r="A2128" s="19">
        <v>53</v>
      </c>
      <c r="B2128" s="19">
        <v>37</v>
      </c>
      <c r="C2128" s="19" t="s">
        <v>112</v>
      </c>
      <c r="D2128" s="20">
        <v>0.37815764546394348</v>
      </c>
      <c r="E2128" s="20">
        <v>0.12474696338176727</v>
      </c>
    </row>
    <row r="2129" spans="1:5" x14ac:dyDescent="0.2">
      <c r="A2129" s="19">
        <v>53</v>
      </c>
      <c r="B2129" s="19">
        <v>38</v>
      </c>
      <c r="C2129" s="19" t="s">
        <v>112</v>
      </c>
      <c r="D2129" s="20">
        <v>0.37874674797058105</v>
      </c>
      <c r="E2129" s="20">
        <v>0.12517057359218597</v>
      </c>
    </row>
    <row r="2130" spans="1:5" x14ac:dyDescent="0.2">
      <c r="A2130" s="19">
        <v>53</v>
      </c>
      <c r="B2130" s="19">
        <v>39</v>
      </c>
      <c r="C2130" s="19" t="s">
        <v>112</v>
      </c>
      <c r="D2130" s="20">
        <v>0.37905988097190857</v>
      </c>
      <c r="E2130" s="20">
        <v>0.12531821429729462</v>
      </c>
    </row>
    <row r="2131" spans="1:5" x14ac:dyDescent="0.2">
      <c r="A2131" s="19">
        <v>53</v>
      </c>
      <c r="B2131" s="19">
        <v>40</v>
      </c>
      <c r="C2131" s="19" t="s">
        <v>112</v>
      </c>
      <c r="D2131" s="20">
        <v>0.37865003943443298</v>
      </c>
      <c r="E2131" s="20">
        <v>0.12474288791418076</v>
      </c>
    </row>
    <row r="2132" spans="1:5" x14ac:dyDescent="0.2">
      <c r="A2132" s="19">
        <v>54</v>
      </c>
      <c r="B2132" s="19">
        <v>1</v>
      </c>
      <c r="C2132" s="19" t="s">
        <v>112</v>
      </c>
      <c r="D2132" s="20">
        <v>0.24700386822223663</v>
      </c>
      <c r="E2132" s="20">
        <v>1.5917166601866484E-3</v>
      </c>
    </row>
    <row r="2133" spans="1:5" x14ac:dyDescent="0.2">
      <c r="A2133" s="19">
        <v>54</v>
      </c>
      <c r="B2133" s="19">
        <v>2</v>
      </c>
      <c r="C2133" s="19" t="s">
        <v>112</v>
      </c>
      <c r="D2133" s="20">
        <v>0.24672879278659821</v>
      </c>
      <c r="E2133" s="20">
        <v>1.2616071617230773E-3</v>
      </c>
    </row>
    <row r="2134" spans="1:5" x14ac:dyDescent="0.2">
      <c r="A2134" s="19">
        <v>54</v>
      </c>
      <c r="B2134" s="19">
        <v>3</v>
      </c>
      <c r="C2134" s="19" t="s">
        <v>112</v>
      </c>
      <c r="D2134" s="20">
        <v>0.24665884673595428</v>
      </c>
      <c r="E2134" s="20">
        <v>1.1366270482540131E-3</v>
      </c>
    </row>
    <row r="2135" spans="1:5" x14ac:dyDescent="0.2">
      <c r="A2135" s="19">
        <v>54</v>
      </c>
      <c r="B2135" s="19">
        <v>4</v>
      </c>
      <c r="C2135" s="19" t="s">
        <v>112</v>
      </c>
      <c r="D2135" s="20">
        <v>0.24688908457756042</v>
      </c>
      <c r="E2135" s="20">
        <v>1.3118308270350099E-3</v>
      </c>
    </row>
    <row r="2136" spans="1:5" x14ac:dyDescent="0.2">
      <c r="A2136" s="19">
        <v>54</v>
      </c>
      <c r="B2136" s="19">
        <v>5</v>
      </c>
      <c r="C2136" s="19" t="s">
        <v>112</v>
      </c>
      <c r="D2136" s="20">
        <v>0.24670606851577759</v>
      </c>
      <c r="E2136" s="20">
        <v>1.0737807024270296E-3</v>
      </c>
    </row>
    <row r="2137" spans="1:5" x14ac:dyDescent="0.2">
      <c r="A2137" s="19">
        <v>54</v>
      </c>
      <c r="B2137" s="19">
        <v>6</v>
      </c>
      <c r="C2137" s="19" t="s">
        <v>112</v>
      </c>
      <c r="D2137" s="20">
        <v>0.24612307548522949</v>
      </c>
      <c r="E2137" s="20">
        <v>4.3575355084612966E-4</v>
      </c>
    </row>
    <row r="2138" spans="1:5" x14ac:dyDescent="0.2">
      <c r="A2138" s="19">
        <v>54</v>
      </c>
      <c r="B2138" s="19">
        <v>7</v>
      </c>
      <c r="C2138" s="19" t="s">
        <v>112</v>
      </c>
      <c r="D2138" s="20">
        <v>0.24540849030017853</v>
      </c>
      <c r="E2138" s="20">
        <v>-3.3386572613380849E-4</v>
      </c>
    </row>
    <row r="2139" spans="1:5" x14ac:dyDescent="0.2">
      <c r="A2139" s="19">
        <v>54</v>
      </c>
      <c r="B2139" s="19">
        <v>8</v>
      </c>
      <c r="C2139" s="19" t="s">
        <v>112</v>
      </c>
      <c r="D2139" s="20">
        <v>0.24506114423274994</v>
      </c>
      <c r="E2139" s="20">
        <v>-7.3624588549137115E-4</v>
      </c>
    </row>
    <row r="2140" spans="1:5" x14ac:dyDescent="0.2">
      <c r="A2140" s="19">
        <v>54</v>
      </c>
      <c r="B2140" s="19">
        <v>9</v>
      </c>
      <c r="C2140" s="19" t="s">
        <v>112</v>
      </c>
      <c r="D2140" s="20">
        <v>0.24520564079284668</v>
      </c>
      <c r="E2140" s="20">
        <v>-6.4678338821977377E-4</v>
      </c>
    </row>
    <row r="2141" spans="1:5" x14ac:dyDescent="0.2">
      <c r="A2141" s="19">
        <v>54</v>
      </c>
      <c r="B2141" s="19">
        <v>10</v>
      </c>
      <c r="C2141" s="19" t="s">
        <v>112</v>
      </c>
      <c r="D2141" s="20">
        <v>0.24502699077129364</v>
      </c>
      <c r="E2141" s="20">
        <v>-8.8046753080561757E-4</v>
      </c>
    </row>
    <row r="2142" spans="1:5" x14ac:dyDescent="0.2">
      <c r="A2142" s="19">
        <v>54</v>
      </c>
      <c r="B2142" s="19">
        <v>11</v>
      </c>
      <c r="C2142" s="19" t="s">
        <v>112</v>
      </c>
      <c r="D2142" s="20">
        <v>0.244686558842659</v>
      </c>
      <c r="E2142" s="20">
        <v>-1.2759335804730654E-3</v>
      </c>
    </row>
    <row r="2143" spans="1:5" x14ac:dyDescent="0.2">
      <c r="A2143" s="19">
        <v>54</v>
      </c>
      <c r="B2143" s="19">
        <v>12</v>
      </c>
      <c r="C2143" s="19" t="s">
        <v>112</v>
      </c>
      <c r="D2143" s="20">
        <v>0.24463912844657898</v>
      </c>
      <c r="E2143" s="20">
        <v>-1.3783980393782258E-3</v>
      </c>
    </row>
    <row r="2144" spans="1:5" x14ac:dyDescent="0.2">
      <c r="A2144" s="19">
        <v>54</v>
      </c>
      <c r="B2144" s="19">
        <v>13</v>
      </c>
      <c r="C2144" s="19" t="s">
        <v>112</v>
      </c>
      <c r="D2144" s="20">
        <v>0.24469511210918427</v>
      </c>
      <c r="E2144" s="20">
        <v>-1.3774484395980835E-3</v>
      </c>
    </row>
    <row r="2145" spans="1:5" x14ac:dyDescent="0.2">
      <c r="A2145" s="19">
        <v>54</v>
      </c>
      <c r="B2145" s="19">
        <v>14</v>
      </c>
      <c r="C2145" s="19" t="s">
        <v>112</v>
      </c>
      <c r="D2145" s="20">
        <v>0.24502860009670258</v>
      </c>
      <c r="E2145" s="20">
        <v>-1.0989945149049163E-3</v>
      </c>
    </row>
    <row r="2146" spans="1:5" x14ac:dyDescent="0.2">
      <c r="A2146" s="19">
        <v>54</v>
      </c>
      <c r="B2146" s="19">
        <v>15</v>
      </c>
      <c r="C2146" s="19" t="s">
        <v>112</v>
      </c>
      <c r="D2146" s="20">
        <v>0.24525229632854462</v>
      </c>
      <c r="E2146" s="20">
        <v>-9.3033240409567952E-4</v>
      </c>
    </row>
    <row r="2147" spans="1:5" x14ac:dyDescent="0.2">
      <c r="A2147" s="19">
        <v>54</v>
      </c>
      <c r="B2147" s="19">
        <v>16</v>
      </c>
      <c r="C2147" s="19" t="s">
        <v>112</v>
      </c>
      <c r="D2147" s="20">
        <v>0.24604034423828125</v>
      </c>
      <c r="E2147" s="20">
        <v>-1.9731857173610479E-4</v>
      </c>
    </row>
    <row r="2148" spans="1:5" x14ac:dyDescent="0.2">
      <c r="A2148" s="19">
        <v>54</v>
      </c>
      <c r="B2148" s="19">
        <v>17</v>
      </c>
      <c r="C2148" s="19" t="s">
        <v>112</v>
      </c>
      <c r="D2148" s="20">
        <v>0.24726001918315887</v>
      </c>
      <c r="E2148" s="20">
        <v>9.673222666606307E-4</v>
      </c>
    </row>
    <row r="2149" spans="1:5" x14ac:dyDescent="0.2">
      <c r="A2149" s="19">
        <v>54</v>
      </c>
      <c r="B2149" s="19">
        <v>18</v>
      </c>
      <c r="C2149" s="19" t="s">
        <v>112</v>
      </c>
      <c r="D2149" s="20">
        <v>0.25027820467948914</v>
      </c>
      <c r="E2149" s="20">
        <v>3.9304737001657486E-3</v>
      </c>
    </row>
    <row r="2150" spans="1:5" x14ac:dyDescent="0.2">
      <c r="A2150" s="19">
        <v>54</v>
      </c>
      <c r="B2150" s="19">
        <v>19</v>
      </c>
      <c r="C2150" s="19" t="s">
        <v>112</v>
      </c>
      <c r="D2150" s="20">
        <v>0.25481656193733215</v>
      </c>
      <c r="E2150" s="20">
        <v>8.4137972444295883E-3</v>
      </c>
    </row>
    <row r="2151" spans="1:5" x14ac:dyDescent="0.2">
      <c r="A2151" s="19">
        <v>54</v>
      </c>
      <c r="B2151" s="19">
        <v>20</v>
      </c>
      <c r="C2151" s="19" t="s">
        <v>112</v>
      </c>
      <c r="D2151" s="20">
        <v>0.26246848702430725</v>
      </c>
      <c r="E2151" s="20">
        <v>1.6010688617825508E-2</v>
      </c>
    </row>
    <row r="2152" spans="1:5" x14ac:dyDescent="0.2">
      <c r="A2152" s="19">
        <v>54</v>
      </c>
      <c r="B2152" s="19">
        <v>21</v>
      </c>
      <c r="C2152" s="19" t="s">
        <v>112</v>
      </c>
      <c r="D2152" s="20">
        <v>0.27434590458869934</v>
      </c>
      <c r="E2152" s="20">
        <v>2.7833070605993271E-2</v>
      </c>
    </row>
    <row r="2153" spans="1:5" x14ac:dyDescent="0.2">
      <c r="A2153" s="19">
        <v>54</v>
      </c>
      <c r="B2153" s="19">
        <v>22</v>
      </c>
      <c r="C2153" s="19" t="s">
        <v>112</v>
      </c>
      <c r="D2153" s="20">
        <v>0.29043439030647278</v>
      </c>
      <c r="E2153" s="20">
        <v>4.3866522610187531E-2</v>
      </c>
    </row>
    <row r="2154" spans="1:5" x14ac:dyDescent="0.2">
      <c r="A2154" s="19">
        <v>54</v>
      </c>
      <c r="B2154" s="19">
        <v>23</v>
      </c>
      <c r="C2154" s="19" t="s">
        <v>112</v>
      </c>
      <c r="D2154" s="20">
        <v>0.31001827120780945</v>
      </c>
      <c r="E2154" s="20">
        <v>6.3395373523235321E-2</v>
      </c>
    </row>
    <row r="2155" spans="1:5" x14ac:dyDescent="0.2">
      <c r="A2155" s="19">
        <v>54</v>
      </c>
      <c r="B2155" s="19">
        <v>24</v>
      </c>
      <c r="C2155" s="19" t="s">
        <v>112</v>
      </c>
      <c r="D2155" s="20">
        <v>0.3282533586025238</v>
      </c>
      <c r="E2155" s="20">
        <v>8.15754234790802E-2</v>
      </c>
    </row>
    <row r="2156" spans="1:5" x14ac:dyDescent="0.2">
      <c r="A2156" s="19">
        <v>54</v>
      </c>
      <c r="B2156" s="19">
        <v>25</v>
      </c>
      <c r="C2156" s="19" t="s">
        <v>112</v>
      </c>
      <c r="D2156" s="20">
        <v>0.34428989887237549</v>
      </c>
      <c r="E2156" s="20">
        <v>9.7556926310062408E-2</v>
      </c>
    </row>
    <row r="2157" spans="1:5" x14ac:dyDescent="0.2">
      <c r="A2157" s="19">
        <v>54</v>
      </c>
      <c r="B2157" s="19">
        <v>26</v>
      </c>
      <c r="C2157" s="19" t="s">
        <v>112</v>
      </c>
      <c r="D2157" s="20">
        <v>0.35661554336547852</v>
      </c>
      <c r="E2157" s="20">
        <v>0.10982754081487656</v>
      </c>
    </row>
    <row r="2158" spans="1:5" x14ac:dyDescent="0.2">
      <c r="A2158" s="19">
        <v>54</v>
      </c>
      <c r="B2158" s="19">
        <v>27</v>
      </c>
      <c r="C2158" s="19" t="s">
        <v>112</v>
      </c>
      <c r="D2158" s="20">
        <v>0.36418640613555908</v>
      </c>
      <c r="E2158" s="20">
        <v>0.11734336614608765</v>
      </c>
    </row>
    <row r="2159" spans="1:5" x14ac:dyDescent="0.2">
      <c r="A2159" s="19">
        <v>54</v>
      </c>
      <c r="B2159" s="19">
        <v>28</v>
      </c>
      <c r="C2159" s="19" t="s">
        <v>112</v>
      </c>
      <c r="D2159" s="20">
        <v>0.36899435520172119</v>
      </c>
      <c r="E2159" s="20">
        <v>0.12209628522396088</v>
      </c>
    </row>
    <row r="2160" spans="1:5" x14ac:dyDescent="0.2">
      <c r="A2160" s="19">
        <v>54</v>
      </c>
      <c r="B2160" s="19">
        <v>29</v>
      </c>
      <c r="C2160" s="19" t="s">
        <v>112</v>
      </c>
      <c r="D2160" s="20">
        <v>0.37136322259902954</v>
      </c>
      <c r="E2160" s="20">
        <v>0.12441011518239975</v>
      </c>
    </row>
    <row r="2161" spans="1:5" x14ac:dyDescent="0.2">
      <c r="A2161" s="19">
        <v>54</v>
      </c>
      <c r="B2161" s="19">
        <v>30</v>
      </c>
      <c r="C2161" s="19" t="s">
        <v>112</v>
      </c>
      <c r="D2161" s="20">
        <v>0.37229460477828979</v>
      </c>
      <c r="E2161" s="20">
        <v>0.12528645992279053</v>
      </c>
    </row>
    <row r="2162" spans="1:5" x14ac:dyDescent="0.2">
      <c r="A2162" s="19">
        <v>54</v>
      </c>
      <c r="B2162" s="19">
        <v>31</v>
      </c>
      <c r="C2162" s="19" t="s">
        <v>112</v>
      </c>
      <c r="D2162" s="20">
        <v>0.37295383214950562</v>
      </c>
      <c r="E2162" s="20">
        <v>0.12589065730571747</v>
      </c>
    </row>
    <row r="2163" spans="1:5" x14ac:dyDescent="0.2">
      <c r="A2163" s="19">
        <v>54</v>
      </c>
      <c r="B2163" s="19">
        <v>32</v>
      </c>
      <c r="C2163" s="19" t="s">
        <v>112</v>
      </c>
      <c r="D2163" s="20">
        <v>0.37327104806900024</v>
      </c>
      <c r="E2163" s="20">
        <v>0.12615284323692322</v>
      </c>
    </row>
    <row r="2164" spans="1:5" x14ac:dyDescent="0.2">
      <c r="A2164" s="19">
        <v>54</v>
      </c>
      <c r="B2164" s="19">
        <v>33</v>
      </c>
      <c r="C2164" s="19" t="s">
        <v>112</v>
      </c>
      <c r="D2164" s="20">
        <v>0.37410876154899597</v>
      </c>
      <c r="E2164" s="20">
        <v>0.12693551182746887</v>
      </c>
    </row>
    <row r="2165" spans="1:5" x14ac:dyDescent="0.2">
      <c r="A2165" s="19">
        <v>54</v>
      </c>
      <c r="B2165" s="19">
        <v>34</v>
      </c>
      <c r="C2165" s="19" t="s">
        <v>112</v>
      </c>
      <c r="D2165" s="20">
        <v>0.37390965223312378</v>
      </c>
      <c r="E2165" s="20">
        <v>0.1266813725233078</v>
      </c>
    </row>
    <row r="2166" spans="1:5" x14ac:dyDescent="0.2">
      <c r="A2166" s="19">
        <v>54</v>
      </c>
      <c r="B2166" s="19">
        <v>35</v>
      </c>
      <c r="C2166" s="19" t="s">
        <v>112</v>
      </c>
      <c r="D2166" s="20">
        <v>0.37395685911178589</v>
      </c>
      <c r="E2166" s="20">
        <v>0.12667354941368103</v>
      </c>
    </row>
    <row r="2167" spans="1:5" x14ac:dyDescent="0.2">
      <c r="A2167" s="19">
        <v>54</v>
      </c>
      <c r="B2167" s="19">
        <v>36</v>
      </c>
      <c r="C2167" s="19" t="s">
        <v>112</v>
      </c>
      <c r="D2167" s="20">
        <v>0.37517255544662476</v>
      </c>
      <c r="E2167" s="20">
        <v>0.12783421576023102</v>
      </c>
    </row>
    <row r="2168" spans="1:5" x14ac:dyDescent="0.2">
      <c r="A2168" s="19">
        <v>54</v>
      </c>
      <c r="B2168" s="19">
        <v>37</v>
      </c>
      <c r="C2168" s="19" t="s">
        <v>112</v>
      </c>
      <c r="D2168" s="20">
        <v>0.37567895650863647</v>
      </c>
      <c r="E2168" s="20">
        <v>0.12828557193279266</v>
      </c>
    </row>
    <row r="2169" spans="1:5" x14ac:dyDescent="0.2">
      <c r="A2169" s="19">
        <v>54</v>
      </c>
      <c r="B2169" s="19">
        <v>38</v>
      </c>
      <c r="C2169" s="19" t="s">
        <v>112</v>
      </c>
      <c r="D2169" s="20">
        <v>0.37557876110076904</v>
      </c>
      <c r="E2169" s="20">
        <v>0.12813034653663635</v>
      </c>
    </row>
    <row r="2170" spans="1:5" x14ac:dyDescent="0.2">
      <c r="A2170" s="19">
        <v>54</v>
      </c>
      <c r="B2170" s="19">
        <v>39</v>
      </c>
      <c r="C2170" s="19" t="s">
        <v>112</v>
      </c>
      <c r="D2170" s="20">
        <v>0.37575367093086243</v>
      </c>
      <c r="E2170" s="20">
        <v>0.12825022637844086</v>
      </c>
    </row>
    <row r="2171" spans="1:5" x14ac:dyDescent="0.2">
      <c r="A2171" s="19">
        <v>54</v>
      </c>
      <c r="B2171" s="19">
        <v>40</v>
      </c>
      <c r="C2171" s="19" t="s">
        <v>112</v>
      </c>
      <c r="D2171" s="20">
        <v>0.37566158175468445</v>
      </c>
      <c r="E2171" s="20">
        <v>0.128103107213974</v>
      </c>
    </row>
    <row r="2172" spans="1:5" x14ac:dyDescent="0.2">
      <c r="A2172" s="19">
        <v>55</v>
      </c>
      <c r="B2172" s="19">
        <v>1</v>
      </c>
      <c r="C2172" s="19" t="s">
        <v>112</v>
      </c>
      <c r="D2172" s="20">
        <v>0.25587829947471619</v>
      </c>
      <c r="E2172" s="20">
        <v>2.0771699491888285E-3</v>
      </c>
    </row>
    <row r="2173" spans="1:5" x14ac:dyDescent="0.2">
      <c r="A2173" s="19">
        <v>55</v>
      </c>
      <c r="B2173" s="19">
        <v>2</v>
      </c>
      <c r="C2173" s="19" t="s">
        <v>112</v>
      </c>
      <c r="D2173" s="20">
        <v>0.25589299201965332</v>
      </c>
      <c r="E2173" s="20">
        <v>1.9809561781585217E-3</v>
      </c>
    </row>
    <row r="2174" spans="1:5" x14ac:dyDescent="0.2">
      <c r="A2174" s="19">
        <v>55</v>
      </c>
      <c r="B2174" s="19">
        <v>3</v>
      </c>
      <c r="C2174" s="19" t="s">
        <v>112</v>
      </c>
      <c r="D2174" s="20">
        <v>0.25592693686485291</v>
      </c>
      <c r="E2174" s="20">
        <v>1.9039950566366315E-3</v>
      </c>
    </row>
    <row r="2175" spans="1:5" x14ac:dyDescent="0.2">
      <c r="A2175" s="19">
        <v>55</v>
      </c>
      <c r="B2175" s="19">
        <v>4</v>
      </c>
      <c r="C2175" s="19" t="s">
        <v>112</v>
      </c>
      <c r="D2175" s="20">
        <v>0.25588172674179077</v>
      </c>
      <c r="E2175" s="20">
        <v>1.7478787340223789E-3</v>
      </c>
    </row>
    <row r="2176" spans="1:5" x14ac:dyDescent="0.2">
      <c r="A2176" s="19">
        <v>55</v>
      </c>
      <c r="B2176" s="19">
        <v>5</v>
      </c>
      <c r="C2176" s="19" t="s">
        <v>112</v>
      </c>
      <c r="D2176" s="20">
        <v>0.25516995787620544</v>
      </c>
      <c r="E2176" s="20">
        <v>9.2520378530025482E-4</v>
      </c>
    </row>
    <row r="2177" spans="1:5" x14ac:dyDescent="0.2">
      <c r="A2177" s="19">
        <v>55</v>
      </c>
      <c r="B2177" s="19">
        <v>6</v>
      </c>
      <c r="C2177" s="19" t="s">
        <v>112</v>
      </c>
      <c r="D2177" s="20">
        <v>0.25459057092666626</v>
      </c>
      <c r="E2177" s="20">
        <v>2.3491073807235807E-4</v>
      </c>
    </row>
    <row r="2178" spans="1:5" x14ac:dyDescent="0.2">
      <c r="A2178" s="19">
        <v>55</v>
      </c>
      <c r="B2178" s="19">
        <v>7</v>
      </c>
      <c r="C2178" s="19" t="s">
        <v>112</v>
      </c>
      <c r="D2178" s="20">
        <v>0.25450676679611206</v>
      </c>
      <c r="E2178" s="20">
        <v>4.0200488001573831E-5</v>
      </c>
    </row>
    <row r="2179" spans="1:5" x14ac:dyDescent="0.2">
      <c r="A2179" s="19">
        <v>55</v>
      </c>
      <c r="B2179" s="19">
        <v>8</v>
      </c>
      <c r="C2179" s="19" t="s">
        <v>112</v>
      </c>
      <c r="D2179" s="20">
        <v>0.25448518991470337</v>
      </c>
      <c r="E2179" s="20">
        <v>-9.2282512923702598E-5</v>
      </c>
    </row>
    <row r="2180" spans="1:5" x14ac:dyDescent="0.2">
      <c r="A2180" s="19">
        <v>55</v>
      </c>
      <c r="B2180" s="19">
        <v>9</v>
      </c>
      <c r="C2180" s="19" t="s">
        <v>112</v>
      </c>
      <c r="D2180" s="20">
        <v>0.25416848063468933</v>
      </c>
      <c r="E2180" s="20">
        <v>-5.1989790517836809E-4</v>
      </c>
    </row>
    <row r="2181" spans="1:5" x14ac:dyDescent="0.2">
      <c r="A2181" s="19">
        <v>55</v>
      </c>
      <c r="B2181" s="19">
        <v>10</v>
      </c>
      <c r="C2181" s="19" t="s">
        <v>112</v>
      </c>
      <c r="D2181" s="20">
        <v>0.25391095876693726</v>
      </c>
      <c r="E2181" s="20">
        <v>-8.8832591427490115E-4</v>
      </c>
    </row>
    <row r="2182" spans="1:5" x14ac:dyDescent="0.2">
      <c r="A2182" s="19">
        <v>55</v>
      </c>
      <c r="B2182" s="19">
        <v>11</v>
      </c>
      <c r="C2182" s="19" t="s">
        <v>112</v>
      </c>
      <c r="D2182" s="20">
        <v>0.2539411187171936</v>
      </c>
      <c r="E2182" s="20">
        <v>-9.6907204715535045E-4</v>
      </c>
    </row>
    <row r="2183" spans="1:5" x14ac:dyDescent="0.2">
      <c r="A2183" s="19">
        <v>55</v>
      </c>
      <c r="B2183" s="19">
        <v>12</v>
      </c>
      <c r="C2183" s="19" t="s">
        <v>112</v>
      </c>
      <c r="D2183" s="20">
        <v>0.25377768278121948</v>
      </c>
      <c r="E2183" s="20">
        <v>-1.2434141244739294E-3</v>
      </c>
    </row>
    <row r="2184" spans="1:5" x14ac:dyDescent="0.2">
      <c r="A2184" s="19">
        <v>55</v>
      </c>
      <c r="B2184" s="19">
        <v>13</v>
      </c>
      <c r="C2184" s="19" t="s">
        <v>112</v>
      </c>
      <c r="D2184" s="20">
        <v>0.25411209464073181</v>
      </c>
      <c r="E2184" s="20">
        <v>-1.0199083480983973E-3</v>
      </c>
    </row>
    <row r="2185" spans="1:5" x14ac:dyDescent="0.2">
      <c r="A2185" s="19">
        <v>55</v>
      </c>
      <c r="B2185" s="19">
        <v>14</v>
      </c>
      <c r="C2185" s="19" t="s">
        <v>112</v>
      </c>
      <c r="D2185" s="20">
        <v>0.25413781404495239</v>
      </c>
      <c r="E2185" s="20">
        <v>-1.1050950270146132E-3</v>
      </c>
    </row>
    <row r="2186" spans="1:5" x14ac:dyDescent="0.2">
      <c r="A2186" s="19">
        <v>55</v>
      </c>
      <c r="B2186" s="19">
        <v>15</v>
      </c>
      <c r="C2186" s="19" t="s">
        <v>112</v>
      </c>
      <c r="D2186" s="20">
        <v>0.25443333387374878</v>
      </c>
      <c r="E2186" s="20">
        <v>-9.204813395626843E-4</v>
      </c>
    </row>
    <row r="2187" spans="1:5" x14ac:dyDescent="0.2">
      <c r="A2187" s="19">
        <v>55</v>
      </c>
      <c r="B2187" s="19">
        <v>16</v>
      </c>
      <c r="C2187" s="19" t="s">
        <v>112</v>
      </c>
      <c r="D2187" s="20">
        <v>0.25419056415557861</v>
      </c>
      <c r="E2187" s="20">
        <v>-1.2741571990773082E-3</v>
      </c>
    </row>
    <row r="2188" spans="1:5" x14ac:dyDescent="0.2">
      <c r="A2188" s="19">
        <v>55</v>
      </c>
      <c r="B2188" s="19">
        <v>17</v>
      </c>
      <c r="C2188" s="19" t="s">
        <v>112</v>
      </c>
      <c r="D2188" s="20">
        <v>0.2539440393447876</v>
      </c>
      <c r="E2188" s="20">
        <v>-1.6315880930051208E-3</v>
      </c>
    </row>
    <row r="2189" spans="1:5" x14ac:dyDescent="0.2">
      <c r="A2189" s="19">
        <v>55</v>
      </c>
      <c r="B2189" s="19">
        <v>18</v>
      </c>
      <c r="C2189" s="19" t="s">
        <v>112</v>
      </c>
      <c r="D2189" s="20">
        <v>0.25467875599861145</v>
      </c>
      <c r="E2189" s="20">
        <v>-1.007777638733387E-3</v>
      </c>
    </row>
    <row r="2190" spans="1:5" x14ac:dyDescent="0.2">
      <c r="A2190" s="19">
        <v>55</v>
      </c>
      <c r="B2190" s="19">
        <v>19</v>
      </c>
      <c r="C2190" s="19" t="s">
        <v>112</v>
      </c>
      <c r="D2190" s="20">
        <v>0.25501528382301331</v>
      </c>
      <c r="E2190" s="20">
        <v>-7.8215589746832848E-4</v>
      </c>
    </row>
    <row r="2191" spans="1:5" x14ac:dyDescent="0.2">
      <c r="A2191" s="19">
        <v>55</v>
      </c>
      <c r="B2191" s="19">
        <v>20</v>
      </c>
      <c r="C2191" s="19" t="s">
        <v>112</v>
      </c>
      <c r="D2191" s="20">
        <v>0.25527188181877136</v>
      </c>
      <c r="E2191" s="20">
        <v>-6.3646398484706879E-4</v>
      </c>
    </row>
    <row r="2192" spans="1:5" x14ac:dyDescent="0.2">
      <c r="A2192" s="19">
        <v>55</v>
      </c>
      <c r="B2192" s="19">
        <v>21</v>
      </c>
      <c r="C2192" s="19" t="s">
        <v>112</v>
      </c>
      <c r="D2192" s="20">
        <v>0.25801265239715576</v>
      </c>
      <c r="E2192" s="20">
        <v>1.9934005104005337E-3</v>
      </c>
    </row>
    <row r="2193" spans="1:5" x14ac:dyDescent="0.2">
      <c r="A2193" s="19">
        <v>55</v>
      </c>
      <c r="B2193" s="19">
        <v>22</v>
      </c>
      <c r="C2193" s="19" t="s">
        <v>112</v>
      </c>
      <c r="D2193" s="20">
        <v>0.26137518882751465</v>
      </c>
      <c r="E2193" s="20">
        <v>5.2450308576226234E-3</v>
      </c>
    </row>
    <row r="2194" spans="1:5" x14ac:dyDescent="0.2">
      <c r="A2194" s="19">
        <v>55</v>
      </c>
      <c r="B2194" s="19">
        <v>23</v>
      </c>
      <c r="C2194" s="19" t="s">
        <v>112</v>
      </c>
      <c r="D2194" s="20">
        <v>0.26702883839607239</v>
      </c>
      <c r="E2194" s="20">
        <v>1.0787773877382278E-2</v>
      </c>
    </row>
    <row r="2195" spans="1:5" x14ac:dyDescent="0.2">
      <c r="A2195" s="19">
        <v>55</v>
      </c>
      <c r="B2195" s="19">
        <v>24</v>
      </c>
      <c r="C2195" s="19" t="s">
        <v>112</v>
      </c>
      <c r="D2195" s="20">
        <v>0.27700135111808777</v>
      </c>
      <c r="E2195" s="20">
        <v>2.064938098192215E-2</v>
      </c>
    </row>
    <row r="2196" spans="1:5" x14ac:dyDescent="0.2">
      <c r="A2196" s="19">
        <v>55</v>
      </c>
      <c r="B2196" s="19">
        <v>25</v>
      </c>
      <c r="C2196" s="19" t="s">
        <v>112</v>
      </c>
      <c r="D2196" s="20">
        <v>0.29196459054946899</v>
      </c>
      <c r="E2196" s="20">
        <v>3.5501714795827866E-2</v>
      </c>
    </row>
    <row r="2197" spans="1:5" x14ac:dyDescent="0.2">
      <c r="A2197" s="19">
        <v>55</v>
      </c>
      <c r="B2197" s="19">
        <v>26</v>
      </c>
      <c r="C2197" s="19" t="s">
        <v>112</v>
      </c>
      <c r="D2197" s="20">
        <v>0.3105473518371582</v>
      </c>
      <c r="E2197" s="20">
        <v>5.3973570466041565E-2</v>
      </c>
    </row>
    <row r="2198" spans="1:5" x14ac:dyDescent="0.2">
      <c r="A2198" s="19">
        <v>55</v>
      </c>
      <c r="B2198" s="19">
        <v>27</v>
      </c>
      <c r="C2198" s="19" t="s">
        <v>112</v>
      </c>
      <c r="D2198" s="20">
        <v>0.33017030358314514</v>
      </c>
      <c r="E2198" s="20">
        <v>7.3485612869262695E-2</v>
      </c>
    </row>
    <row r="2199" spans="1:5" x14ac:dyDescent="0.2">
      <c r="A2199" s="19">
        <v>55</v>
      </c>
      <c r="B2199" s="19">
        <v>28</v>
      </c>
      <c r="C2199" s="19" t="s">
        <v>112</v>
      </c>
      <c r="D2199" s="20">
        <v>0.34785914421081543</v>
      </c>
      <c r="E2199" s="20">
        <v>9.1063551604747772E-2</v>
      </c>
    </row>
    <row r="2200" spans="1:5" x14ac:dyDescent="0.2">
      <c r="A2200" s="19">
        <v>55</v>
      </c>
      <c r="B2200" s="19">
        <v>29</v>
      </c>
      <c r="C2200" s="19" t="s">
        <v>112</v>
      </c>
      <c r="D2200" s="20">
        <v>0.36175292730331421</v>
      </c>
      <c r="E2200" s="20">
        <v>0.10484642535448074</v>
      </c>
    </row>
    <row r="2201" spans="1:5" x14ac:dyDescent="0.2">
      <c r="A2201" s="19">
        <v>55</v>
      </c>
      <c r="B2201" s="19">
        <v>30</v>
      </c>
      <c r="C2201" s="19" t="s">
        <v>112</v>
      </c>
      <c r="D2201" s="20">
        <v>0.37128785252571106</v>
      </c>
      <c r="E2201" s="20">
        <v>0.11427044868469238</v>
      </c>
    </row>
    <row r="2202" spans="1:5" x14ac:dyDescent="0.2">
      <c r="A2202" s="19">
        <v>55</v>
      </c>
      <c r="B2202" s="19">
        <v>31</v>
      </c>
      <c r="C2202" s="19" t="s">
        <v>112</v>
      </c>
      <c r="D2202" s="20">
        <v>0.37746250629425049</v>
      </c>
      <c r="E2202" s="20">
        <v>0.120334193110466</v>
      </c>
    </row>
    <row r="2203" spans="1:5" x14ac:dyDescent="0.2">
      <c r="A2203" s="19">
        <v>55</v>
      </c>
      <c r="B2203" s="19">
        <v>32</v>
      </c>
      <c r="C2203" s="19" t="s">
        <v>112</v>
      </c>
      <c r="D2203" s="20">
        <v>0.38070583343505859</v>
      </c>
      <c r="E2203" s="20">
        <v>0.1234666109085083</v>
      </c>
    </row>
    <row r="2204" spans="1:5" x14ac:dyDescent="0.2">
      <c r="A2204" s="19">
        <v>55</v>
      </c>
      <c r="B2204" s="19">
        <v>33</v>
      </c>
      <c r="C2204" s="19" t="s">
        <v>112</v>
      </c>
      <c r="D2204" s="20">
        <v>0.38336160778999329</v>
      </c>
      <c r="E2204" s="20">
        <v>0.12601147592067719</v>
      </c>
    </row>
    <row r="2205" spans="1:5" x14ac:dyDescent="0.2">
      <c r="A2205" s="19">
        <v>55</v>
      </c>
      <c r="B2205" s="19">
        <v>34</v>
      </c>
      <c r="C2205" s="19" t="s">
        <v>112</v>
      </c>
      <c r="D2205" s="20">
        <v>0.38441699743270874</v>
      </c>
      <c r="E2205" s="20">
        <v>0.12695597112178802</v>
      </c>
    </row>
    <row r="2206" spans="1:5" x14ac:dyDescent="0.2">
      <c r="A2206" s="19">
        <v>55</v>
      </c>
      <c r="B2206" s="19">
        <v>35</v>
      </c>
      <c r="C2206" s="19" t="s">
        <v>112</v>
      </c>
      <c r="D2206" s="20">
        <v>0.38435357809066772</v>
      </c>
      <c r="E2206" s="20">
        <v>0.1267816424369812</v>
      </c>
    </row>
    <row r="2207" spans="1:5" x14ac:dyDescent="0.2">
      <c r="A2207" s="19">
        <v>55</v>
      </c>
      <c r="B2207" s="19">
        <v>36</v>
      </c>
      <c r="C2207" s="19" t="s">
        <v>112</v>
      </c>
      <c r="D2207" s="20">
        <v>0.38451507687568665</v>
      </c>
      <c r="E2207" s="20">
        <v>0.12683223187923431</v>
      </c>
    </row>
    <row r="2208" spans="1:5" x14ac:dyDescent="0.2">
      <c r="A2208" s="19">
        <v>55</v>
      </c>
      <c r="B2208" s="19">
        <v>37</v>
      </c>
      <c r="C2208" s="19" t="s">
        <v>112</v>
      </c>
      <c r="D2208" s="20">
        <v>0.38473004102706909</v>
      </c>
      <c r="E2208" s="20">
        <v>0.12693628668785095</v>
      </c>
    </row>
    <row r="2209" spans="1:5" x14ac:dyDescent="0.2">
      <c r="A2209" s="19">
        <v>55</v>
      </c>
      <c r="B2209" s="19">
        <v>38</v>
      </c>
      <c r="C2209" s="19" t="s">
        <v>112</v>
      </c>
      <c r="D2209" s="20">
        <v>0.38572821021080017</v>
      </c>
      <c r="E2209" s="20">
        <v>0.12782356142997742</v>
      </c>
    </row>
    <row r="2210" spans="1:5" x14ac:dyDescent="0.2">
      <c r="A2210" s="19">
        <v>55</v>
      </c>
      <c r="B2210" s="19">
        <v>39</v>
      </c>
      <c r="C2210" s="19" t="s">
        <v>112</v>
      </c>
      <c r="D2210" s="20">
        <v>0.38535961508750916</v>
      </c>
      <c r="E2210" s="20">
        <v>0.12734405696392059</v>
      </c>
    </row>
    <row r="2211" spans="1:5" x14ac:dyDescent="0.2">
      <c r="A2211" s="19">
        <v>55</v>
      </c>
      <c r="B2211" s="19">
        <v>40</v>
      </c>
      <c r="C2211" s="19" t="s">
        <v>112</v>
      </c>
      <c r="D2211" s="20">
        <v>0.38523063063621521</v>
      </c>
      <c r="E2211" s="20">
        <v>0.12710416316986084</v>
      </c>
    </row>
    <row r="2212" spans="1:5" x14ac:dyDescent="0.2">
      <c r="A2212" s="19">
        <v>56</v>
      </c>
      <c r="B2212" s="19">
        <v>1</v>
      </c>
      <c r="C2212" s="19" t="s">
        <v>112</v>
      </c>
      <c r="D2212" s="20">
        <v>0.25584644079208374</v>
      </c>
      <c r="E2212" s="20">
        <v>2.0150623749941587E-3</v>
      </c>
    </row>
    <row r="2213" spans="1:5" x14ac:dyDescent="0.2">
      <c r="A2213" s="19">
        <v>56</v>
      </c>
      <c r="B2213" s="19">
        <v>2</v>
      </c>
      <c r="C2213" s="19" t="s">
        <v>112</v>
      </c>
      <c r="D2213" s="20">
        <v>0.25569543242454529</v>
      </c>
      <c r="E2213" s="20">
        <v>1.8814310897141695E-3</v>
      </c>
    </row>
    <row r="2214" spans="1:5" x14ac:dyDescent="0.2">
      <c r="A2214" s="19">
        <v>56</v>
      </c>
      <c r="B2214" s="19">
        <v>3</v>
      </c>
      <c r="C2214" s="19" t="s">
        <v>112</v>
      </c>
      <c r="D2214" s="20">
        <v>0.25554177165031433</v>
      </c>
      <c r="E2214" s="20">
        <v>1.7451473977416754E-3</v>
      </c>
    </row>
    <row r="2215" spans="1:5" x14ac:dyDescent="0.2">
      <c r="A2215" s="19">
        <v>56</v>
      </c>
      <c r="B2215" s="19">
        <v>4</v>
      </c>
      <c r="C2215" s="19" t="s">
        <v>112</v>
      </c>
      <c r="D2215" s="20">
        <v>0.25518196821212769</v>
      </c>
      <c r="E2215" s="20">
        <v>1.4027209253981709E-3</v>
      </c>
    </row>
    <row r="2216" spans="1:5" x14ac:dyDescent="0.2">
      <c r="A2216" s="19">
        <v>56</v>
      </c>
      <c r="B2216" s="19">
        <v>5</v>
      </c>
      <c r="C2216" s="19" t="s">
        <v>112</v>
      </c>
      <c r="D2216" s="20">
        <v>0.25484171509742737</v>
      </c>
      <c r="E2216" s="20">
        <v>1.0798448929563165E-3</v>
      </c>
    </row>
    <row r="2217" spans="1:5" x14ac:dyDescent="0.2">
      <c r="A2217" s="19">
        <v>56</v>
      </c>
      <c r="B2217" s="19">
        <v>6</v>
      </c>
      <c r="C2217" s="19" t="s">
        <v>112</v>
      </c>
      <c r="D2217" s="20">
        <v>0.25432106852531433</v>
      </c>
      <c r="E2217" s="20">
        <v>5.7657528668642044E-4</v>
      </c>
    </row>
    <row r="2218" spans="1:5" x14ac:dyDescent="0.2">
      <c r="A2218" s="19">
        <v>56</v>
      </c>
      <c r="B2218" s="19">
        <v>7</v>
      </c>
      <c r="C2218" s="19" t="s">
        <v>112</v>
      </c>
      <c r="D2218" s="20">
        <v>0.25382158160209656</v>
      </c>
      <c r="E2218" s="20">
        <v>9.4465387519448996E-5</v>
      </c>
    </row>
    <row r="2219" spans="1:5" x14ac:dyDescent="0.2">
      <c r="A2219" s="19">
        <v>56</v>
      </c>
      <c r="B2219" s="19">
        <v>8</v>
      </c>
      <c r="C2219" s="19" t="s">
        <v>112</v>
      </c>
      <c r="D2219" s="20">
        <v>0.25333622097969055</v>
      </c>
      <c r="E2219" s="20">
        <v>-3.7351821083575487E-4</v>
      </c>
    </row>
    <row r="2220" spans="1:5" x14ac:dyDescent="0.2">
      <c r="A2220" s="19">
        <v>56</v>
      </c>
      <c r="B2220" s="19">
        <v>9</v>
      </c>
      <c r="C2220" s="19" t="s">
        <v>112</v>
      </c>
      <c r="D2220" s="20">
        <v>0.25341916084289551</v>
      </c>
      <c r="E2220" s="20">
        <v>-2.7320135268382728E-4</v>
      </c>
    </row>
    <row r="2221" spans="1:5" x14ac:dyDescent="0.2">
      <c r="A2221" s="19">
        <v>56</v>
      </c>
      <c r="B2221" s="19">
        <v>10</v>
      </c>
      <c r="C2221" s="19" t="s">
        <v>112</v>
      </c>
      <c r="D2221" s="20">
        <v>0.25344535708427429</v>
      </c>
      <c r="E2221" s="20">
        <v>-2.2962808725424111E-4</v>
      </c>
    </row>
    <row r="2222" spans="1:5" x14ac:dyDescent="0.2">
      <c r="A2222" s="19">
        <v>56</v>
      </c>
      <c r="B2222" s="19">
        <v>11</v>
      </c>
      <c r="C2222" s="19" t="s">
        <v>112</v>
      </c>
      <c r="D2222" s="20">
        <v>0.25298446416854858</v>
      </c>
      <c r="E2222" s="20">
        <v>-6.7314400803297758E-4</v>
      </c>
    </row>
    <row r="2223" spans="1:5" x14ac:dyDescent="0.2">
      <c r="A2223" s="19">
        <v>56</v>
      </c>
      <c r="B2223" s="19">
        <v>12</v>
      </c>
      <c r="C2223" s="19" t="s">
        <v>112</v>
      </c>
      <c r="D2223" s="20">
        <v>0.25252461433410645</v>
      </c>
      <c r="E2223" s="20">
        <v>-1.1156167602166533E-3</v>
      </c>
    </row>
    <row r="2224" spans="1:5" x14ac:dyDescent="0.2">
      <c r="A2224" s="19">
        <v>56</v>
      </c>
      <c r="B2224" s="19">
        <v>13</v>
      </c>
      <c r="C2224" s="19" t="s">
        <v>112</v>
      </c>
      <c r="D2224" s="20">
        <v>0.25201719999313354</v>
      </c>
      <c r="E2224" s="20">
        <v>-1.6056541353464127E-3</v>
      </c>
    </row>
    <row r="2225" spans="1:5" x14ac:dyDescent="0.2">
      <c r="A2225" s="19">
        <v>56</v>
      </c>
      <c r="B2225" s="19">
        <v>14</v>
      </c>
      <c r="C2225" s="19" t="s">
        <v>112</v>
      </c>
      <c r="D2225" s="20">
        <v>0.2517770528793335</v>
      </c>
      <c r="E2225" s="20">
        <v>-1.8284241668879986E-3</v>
      </c>
    </row>
    <row r="2226" spans="1:5" x14ac:dyDescent="0.2">
      <c r="A2226" s="19">
        <v>56</v>
      </c>
      <c r="B2226" s="19">
        <v>15</v>
      </c>
      <c r="C2226" s="19" t="s">
        <v>112</v>
      </c>
      <c r="D2226" s="20">
        <v>0.2517998218536377</v>
      </c>
      <c r="E2226" s="20">
        <v>-1.7882782267406583E-3</v>
      </c>
    </row>
    <row r="2227" spans="1:5" x14ac:dyDescent="0.2">
      <c r="A2227" s="19">
        <v>56</v>
      </c>
      <c r="B2227" s="19">
        <v>16</v>
      </c>
      <c r="C2227" s="19" t="s">
        <v>112</v>
      </c>
      <c r="D2227" s="20">
        <v>0.25264686346054077</v>
      </c>
      <c r="E2227" s="20">
        <v>-9.2385959578678012E-4</v>
      </c>
    </row>
    <row r="2228" spans="1:5" x14ac:dyDescent="0.2">
      <c r="A2228" s="19">
        <v>56</v>
      </c>
      <c r="B2228" s="19">
        <v>17</v>
      </c>
      <c r="C2228" s="19" t="s">
        <v>112</v>
      </c>
      <c r="D2228" s="20">
        <v>0.25252601504325867</v>
      </c>
      <c r="E2228" s="20">
        <v>-1.0273309890180826E-3</v>
      </c>
    </row>
    <row r="2229" spans="1:5" x14ac:dyDescent="0.2">
      <c r="A2229" s="19">
        <v>56</v>
      </c>
      <c r="B2229" s="19">
        <v>18</v>
      </c>
      <c r="C2229" s="19" t="s">
        <v>112</v>
      </c>
      <c r="D2229" s="20">
        <v>0.25246423482894897</v>
      </c>
      <c r="E2229" s="20">
        <v>-1.0717342374846339E-3</v>
      </c>
    </row>
    <row r="2230" spans="1:5" x14ac:dyDescent="0.2">
      <c r="A2230" s="19">
        <v>56</v>
      </c>
      <c r="B2230" s="19">
        <v>19</v>
      </c>
      <c r="C2230" s="19" t="s">
        <v>112</v>
      </c>
      <c r="D2230" s="20">
        <v>0.25274732708930969</v>
      </c>
      <c r="E2230" s="20">
        <v>-7.7126489486545324E-4</v>
      </c>
    </row>
    <row r="2231" spans="1:5" x14ac:dyDescent="0.2">
      <c r="A2231" s="19">
        <v>56</v>
      </c>
      <c r="B2231" s="19">
        <v>20</v>
      </c>
      <c r="C2231" s="19" t="s">
        <v>112</v>
      </c>
      <c r="D2231" s="20">
        <v>0.25330129265785217</v>
      </c>
      <c r="E2231" s="20">
        <v>-1.9992233137600124E-4</v>
      </c>
    </row>
    <row r="2232" spans="1:5" x14ac:dyDescent="0.2">
      <c r="A2232" s="19">
        <v>56</v>
      </c>
      <c r="B2232" s="19">
        <v>21</v>
      </c>
      <c r="C2232" s="19" t="s">
        <v>112</v>
      </c>
      <c r="D2232" s="20">
        <v>0.25545129179954529</v>
      </c>
      <c r="E2232" s="20">
        <v>1.9674538634717464E-3</v>
      </c>
    </row>
    <row r="2233" spans="1:5" x14ac:dyDescent="0.2">
      <c r="A2233" s="19">
        <v>56</v>
      </c>
      <c r="B2233" s="19">
        <v>22</v>
      </c>
      <c r="C2233" s="19" t="s">
        <v>112</v>
      </c>
      <c r="D2233" s="20">
        <v>0.25848183035850525</v>
      </c>
      <c r="E2233" s="20">
        <v>5.0153695046901703E-3</v>
      </c>
    </row>
    <row r="2234" spans="1:5" x14ac:dyDescent="0.2">
      <c r="A2234" s="19">
        <v>56</v>
      </c>
      <c r="B2234" s="19">
        <v>23</v>
      </c>
      <c r="C2234" s="19" t="s">
        <v>112</v>
      </c>
      <c r="D2234" s="20">
        <v>0.26466238498687744</v>
      </c>
      <c r="E2234" s="20">
        <v>1.1213300749659538E-2</v>
      </c>
    </row>
    <row r="2235" spans="1:5" x14ac:dyDescent="0.2">
      <c r="A2235" s="19">
        <v>56</v>
      </c>
      <c r="B2235" s="19">
        <v>24</v>
      </c>
      <c r="C2235" s="19" t="s">
        <v>112</v>
      </c>
      <c r="D2235" s="20">
        <v>0.27448403835296631</v>
      </c>
      <c r="E2235" s="20">
        <v>2.1052330732345581E-2</v>
      </c>
    </row>
    <row r="2236" spans="1:5" x14ac:dyDescent="0.2">
      <c r="A2236" s="19">
        <v>56</v>
      </c>
      <c r="B2236" s="19">
        <v>25</v>
      </c>
      <c r="C2236" s="19" t="s">
        <v>112</v>
      </c>
      <c r="D2236" s="20">
        <v>0.28905370831489563</v>
      </c>
      <c r="E2236" s="20">
        <v>3.5639379173517227E-2</v>
      </c>
    </row>
    <row r="2237" spans="1:5" x14ac:dyDescent="0.2">
      <c r="A2237" s="19">
        <v>56</v>
      </c>
      <c r="B2237" s="19">
        <v>26</v>
      </c>
      <c r="C2237" s="19" t="s">
        <v>112</v>
      </c>
      <c r="D2237" s="20">
        <v>0.30762982368469238</v>
      </c>
      <c r="E2237" s="20">
        <v>5.4232869297266006E-2</v>
      </c>
    </row>
    <row r="2238" spans="1:5" x14ac:dyDescent="0.2">
      <c r="A2238" s="19">
        <v>56</v>
      </c>
      <c r="B2238" s="19">
        <v>27</v>
      </c>
      <c r="C2238" s="19" t="s">
        <v>112</v>
      </c>
      <c r="D2238" s="20">
        <v>0.32727491855621338</v>
      </c>
      <c r="E2238" s="20">
        <v>7.3895342648029327E-2</v>
      </c>
    </row>
    <row r="2239" spans="1:5" x14ac:dyDescent="0.2">
      <c r="A2239" s="19">
        <v>56</v>
      </c>
      <c r="B2239" s="19">
        <v>28</v>
      </c>
      <c r="C2239" s="19" t="s">
        <v>112</v>
      </c>
      <c r="D2239" s="20">
        <v>0.34490081667900085</v>
      </c>
      <c r="E2239" s="20">
        <v>9.1538615524768829E-2</v>
      </c>
    </row>
    <row r="2240" spans="1:5" x14ac:dyDescent="0.2">
      <c r="A2240" s="19">
        <v>56</v>
      </c>
      <c r="B2240" s="19">
        <v>29</v>
      </c>
      <c r="C2240" s="19" t="s">
        <v>112</v>
      </c>
      <c r="D2240" s="20">
        <v>0.35904419422149658</v>
      </c>
      <c r="E2240" s="20">
        <v>0.10569937527179718</v>
      </c>
    </row>
    <row r="2241" spans="1:5" x14ac:dyDescent="0.2">
      <c r="A2241" s="19">
        <v>56</v>
      </c>
      <c r="B2241" s="19">
        <v>30</v>
      </c>
      <c r="C2241" s="19" t="s">
        <v>112</v>
      </c>
      <c r="D2241" s="20">
        <v>0.36943879723548889</v>
      </c>
      <c r="E2241" s="20">
        <v>0.11611135303974152</v>
      </c>
    </row>
    <row r="2242" spans="1:5" x14ac:dyDescent="0.2">
      <c r="A2242" s="19">
        <v>56</v>
      </c>
      <c r="B2242" s="19">
        <v>31</v>
      </c>
      <c r="C2242" s="19" t="s">
        <v>112</v>
      </c>
      <c r="D2242" s="20">
        <v>0.37467366456985474</v>
      </c>
      <c r="E2242" s="20">
        <v>0.12136359512805939</v>
      </c>
    </row>
    <row r="2243" spans="1:5" x14ac:dyDescent="0.2">
      <c r="A2243" s="19">
        <v>56</v>
      </c>
      <c r="B2243" s="19">
        <v>32</v>
      </c>
      <c r="C2243" s="19" t="s">
        <v>112</v>
      </c>
      <c r="D2243" s="20">
        <v>0.37741094827651978</v>
      </c>
      <c r="E2243" s="20">
        <v>0.12411826103925705</v>
      </c>
    </row>
    <row r="2244" spans="1:5" x14ac:dyDescent="0.2">
      <c r="A2244" s="19">
        <v>56</v>
      </c>
      <c r="B2244" s="19">
        <v>33</v>
      </c>
      <c r="C2244" s="19" t="s">
        <v>112</v>
      </c>
      <c r="D2244" s="20">
        <v>0.37983596324920654</v>
      </c>
      <c r="E2244" s="20">
        <v>0.12656064331531525</v>
      </c>
    </row>
    <row r="2245" spans="1:5" x14ac:dyDescent="0.2">
      <c r="A2245" s="19">
        <v>56</v>
      </c>
      <c r="B2245" s="19">
        <v>34</v>
      </c>
      <c r="C2245" s="19" t="s">
        <v>112</v>
      </c>
      <c r="D2245" s="20">
        <v>0.38104206323623657</v>
      </c>
      <c r="E2245" s="20">
        <v>0.1277841329574585</v>
      </c>
    </row>
    <row r="2246" spans="1:5" x14ac:dyDescent="0.2">
      <c r="A2246" s="19">
        <v>56</v>
      </c>
      <c r="B2246" s="19">
        <v>35</v>
      </c>
      <c r="C2246" s="19" t="s">
        <v>112</v>
      </c>
      <c r="D2246" s="20">
        <v>0.38113188743591309</v>
      </c>
      <c r="E2246" s="20">
        <v>0.12789133191108704</v>
      </c>
    </row>
    <row r="2247" spans="1:5" x14ac:dyDescent="0.2">
      <c r="A2247" s="19">
        <v>56</v>
      </c>
      <c r="B2247" s="19">
        <v>36</v>
      </c>
      <c r="C2247" s="19" t="s">
        <v>112</v>
      </c>
      <c r="D2247" s="20">
        <v>0.38104155659675598</v>
      </c>
      <c r="E2247" s="20">
        <v>0.12781837582588196</v>
      </c>
    </row>
    <row r="2248" spans="1:5" x14ac:dyDescent="0.2">
      <c r="A2248" s="19">
        <v>56</v>
      </c>
      <c r="B2248" s="19">
        <v>37</v>
      </c>
      <c r="C2248" s="19" t="s">
        <v>112</v>
      </c>
      <c r="D2248" s="20">
        <v>0.38130581378936768</v>
      </c>
      <c r="E2248" s="20">
        <v>0.12810000777244568</v>
      </c>
    </row>
    <row r="2249" spans="1:5" x14ac:dyDescent="0.2">
      <c r="A2249" s="19">
        <v>56</v>
      </c>
      <c r="B2249" s="19">
        <v>38</v>
      </c>
      <c r="C2249" s="19" t="s">
        <v>112</v>
      </c>
      <c r="D2249" s="20">
        <v>0.38220646977424622</v>
      </c>
      <c r="E2249" s="20">
        <v>0.12901803851127625</v>
      </c>
    </row>
    <row r="2250" spans="1:5" x14ac:dyDescent="0.2">
      <c r="A2250" s="19">
        <v>56</v>
      </c>
      <c r="B2250" s="19">
        <v>39</v>
      </c>
      <c r="C2250" s="19" t="s">
        <v>112</v>
      </c>
      <c r="D2250" s="20">
        <v>0.38253608345985413</v>
      </c>
      <c r="E2250" s="20">
        <v>0.12936502695083618</v>
      </c>
    </row>
    <row r="2251" spans="1:5" x14ac:dyDescent="0.2">
      <c r="A2251" s="19">
        <v>56</v>
      </c>
      <c r="B2251" s="19">
        <v>40</v>
      </c>
      <c r="C2251" s="19" t="s">
        <v>112</v>
      </c>
      <c r="D2251" s="20">
        <v>0.38259869813919067</v>
      </c>
      <c r="E2251" s="20">
        <v>0.12944501638412476</v>
      </c>
    </row>
    <row r="2252" spans="1:5" x14ac:dyDescent="0.2">
      <c r="A2252" s="19">
        <v>57</v>
      </c>
      <c r="B2252" s="19">
        <v>1</v>
      </c>
      <c r="C2252" s="19" t="s">
        <v>112</v>
      </c>
      <c r="D2252" s="20">
        <v>0.2520003616809845</v>
      </c>
      <c r="E2252" s="20">
        <v>2.1214191801846027E-3</v>
      </c>
    </row>
    <row r="2253" spans="1:5" x14ac:dyDescent="0.2">
      <c r="A2253" s="19">
        <v>57</v>
      </c>
      <c r="B2253" s="19">
        <v>2</v>
      </c>
      <c r="C2253" s="19" t="s">
        <v>112</v>
      </c>
      <c r="D2253" s="20">
        <v>0.25197106599807739</v>
      </c>
      <c r="E2253" s="20">
        <v>1.9579115323722363E-3</v>
      </c>
    </row>
    <row r="2254" spans="1:5" x14ac:dyDescent="0.2">
      <c r="A2254" s="19">
        <v>57</v>
      </c>
      <c r="B2254" s="19">
        <v>3</v>
      </c>
      <c r="C2254" s="19" t="s">
        <v>112</v>
      </c>
      <c r="D2254" s="20">
        <v>0.25155577063560486</v>
      </c>
      <c r="E2254" s="20">
        <v>1.4084043214097619E-3</v>
      </c>
    </row>
    <row r="2255" spans="1:5" x14ac:dyDescent="0.2">
      <c r="A2255" s="19">
        <v>57</v>
      </c>
      <c r="B2255" s="19">
        <v>4</v>
      </c>
      <c r="C2255" s="19" t="s">
        <v>112</v>
      </c>
      <c r="D2255" s="20">
        <v>0.25112515687942505</v>
      </c>
      <c r="E2255" s="20">
        <v>8.4357860032469034E-4</v>
      </c>
    </row>
    <row r="2256" spans="1:5" x14ac:dyDescent="0.2">
      <c r="A2256" s="19">
        <v>57</v>
      </c>
      <c r="B2256" s="19">
        <v>5</v>
      </c>
      <c r="C2256" s="19" t="s">
        <v>112</v>
      </c>
      <c r="D2256" s="20">
        <v>0.25128033757209778</v>
      </c>
      <c r="E2256" s="20">
        <v>8.6454738629981875E-4</v>
      </c>
    </row>
    <row r="2257" spans="1:5" x14ac:dyDescent="0.2">
      <c r="A2257" s="19">
        <v>57</v>
      </c>
      <c r="B2257" s="19">
        <v>6</v>
      </c>
      <c r="C2257" s="19" t="s">
        <v>112</v>
      </c>
      <c r="D2257" s="20">
        <v>0.25094780325889587</v>
      </c>
      <c r="E2257" s="20">
        <v>3.9780116640031338E-4</v>
      </c>
    </row>
    <row r="2258" spans="1:5" x14ac:dyDescent="0.2">
      <c r="A2258" s="19">
        <v>57</v>
      </c>
      <c r="B2258" s="19">
        <v>7</v>
      </c>
      <c r="C2258" s="19" t="s">
        <v>112</v>
      </c>
      <c r="D2258" s="20">
        <v>0.25075820088386536</v>
      </c>
      <c r="E2258" s="20">
        <v>7.3986891948152333E-5</v>
      </c>
    </row>
    <row r="2259" spans="1:5" x14ac:dyDescent="0.2">
      <c r="A2259" s="19">
        <v>57</v>
      </c>
      <c r="B2259" s="19">
        <v>8</v>
      </c>
      <c r="C2259" s="19" t="s">
        <v>112</v>
      </c>
      <c r="D2259" s="20">
        <v>0.25082919001579285</v>
      </c>
      <c r="E2259" s="20">
        <v>1.0764117178041488E-5</v>
      </c>
    </row>
    <row r="2260" spans="1:5" x14ac:dyDescent="0.2">
      <c r="A2260" s="19">
        <v>57</v>
      </c>
      <c r="B2260" s="19">
        <v>9</v>
      </c>
      <c r="C2260" s="19" t="s">
        <v>112</v>
      </c>
      <c r="D2260" s="20">
        <v>0.25065746903419495</v>
      </c>
      <c r="E2260" s="20">
        <v>-2.951687783934176E-4</v>
      </c>
    </row>
    <row r="2261" spans="1:5" x14ac:dyDescent="0.2">
      <c r="A2261" s="19">
        <v>57</v>
      </c>
      <c r="B2261" s="19">
        <v>10</v>
      </c>
      <c r="C2261" s="19" t="s">
        <v>112</v>
      </c>
      <c r="D2261" s="20">
        <v>0.25012913346290588</v>
      </c>
      <c r="E2261" s="20">
        <v>-9.5771625638008118E-4</v>
      </c>
    </row>
    <row r="2262" spans="1:5" x14ac:dyDescent="0.2">
      <c r="A2262" s="19">
        <v>57</v>
      </c>
      <c r="B2262" s="19">
        <v>11</v>
      </c>
      <c r="C2262" s="19" t="s">
        <v>112</v>
      </c>
      <c r="D2262" s="20">
        <v>0.24991369247436523</v>
      </c>
      <c r="E2262" s="20">
        <v>-1.3073692098259926E-3</v>
      </c>
    </row>
    <row r="2263" spans="1:5" x14ac:dyDescent="0.2">
      <c r="A2263" s="19">
        <v>57</v>
      </c>
      <c r="B2263" s="19">
        <v>12</v>
      </c>
      <c r="C2263" s="19" t="s">
        <v>112</v>
      </c>
      <c r="D2263" s="20">
        <v>0.249805748462677</v>
      </c>
      <c r="E2263" s="20">
        <v>-1.5495250700041652E-3</v>
      </c>
    </row>
    <row r="2264" spans="1:5" x14ac:dyDescent="0.2">
      <c r="A2264" s="19">
        <v>57</v>
      </c>
      <c r="B2264" s="19">
        <v>13</v>
      </c>
      <c r="C2264" s="19" t="s">
        <v>112</v>
      </c>
      <c r="D2264" s="20">
        <v>0.24991093575954437</v>
      </c>
      <c r="E2264" s="20">
        <v>-1.5785497380420566E-3</v>
      </c>
    </row>
    <row r="2265" spans="1:5" x14ac:dyDescent="0.2">
      <c r="A2265" s="19">
        <v>57</v>
      </c>
      <c r="B2265" s="19">
        <v>14</v>
      </c>
      <c r="C2265" s="19" t="s">
        <v>112</v>
      </c>
      <c r="D2265" s="20">
        <v>0.25044602155685425</v>
      </c>
      <c r="E2265" s="20">
        <v>-1.1776757892221212E-3</v>
      </c>
    </row>
    <row r="2266" spans="1:5" x14ac:dyDescent="0.2">
      <c r="A2266" s="19">
        <v>57</v>
      </c>
      <c r="B2266" s="19">
        <v>15</v>
      </c>
      <c r="C2266" s="19" t="s">
        <v>112</v>
      </c>
      <c r="D2266" s="20">
        <v>0.2506231963634491</v>
      </c>
      <c r="E2266" s="20">
        <v>-1.1347129475325346E-3</v>
      </c>
    </row>
    <row r="2267" spans="1:5" x14ac:dyDescent="0.2">
      <c r="A2267" s="19">
        <v>57</v>
      </c>
      <c r="B2267" s="19">
        <v>16</v>
      </c>
      <c r="C2267" s="19" t="s">
        <v>112</v>
      </c>
      <c r="D2267" s="20">
        <v>0.2513577938079834</v>
      </c>
      <c r="E2267" s="20">
        <v>-5.3432735148817301E-4</v>
      </c>
    </row>
    <row r="2268" spans="1:5" x14ac:dyDescent="0.2">
      <c r="A2268" s="19">
        <v>57</v>
      </c>
      <c r="B2268" s="19">
        <v>17</v>
      </c>
      <c r="C2268" s="19" t="s">
        <v>112</v>
      </c>
      <c r="D2268" s="20">
        <v>0.25205338001251221</v>
      </c>
      <c r="E2268" s="20">
        <v>2.704692269617226E-5</v>
      </c>
    </row>
    <row r="2269" spans="1:5" x14ac:dyDescent="0.2">
      <c r="A2269" s="19">
        <v>57</v>
      </c>
      <c r="B2269" s="19">
        <v>18</v>
      </c>
      <c r="C2269" s="19" t="s">
        <v>112</v>
      </c>
      <c r="D2269" s="20">
        <v>0.25301524996757507</v>
      </c>
      <c r="E2269" s="20">
        <v>8.5470499470829964E-4</v>
      </c>
    </row>
    <row r="2270" spans="1:5" x14ac:dyDescent="0.2">
      <c r="A2270" s="19">
        <v>57</v>
      </c>
      <c r="B2270" s="19">
        <v>19</v>
      </c>
      <c r="C2270" s="19" t="s">
        <v>112</v>
      </c>
      <c r="D2270" s="20">
        <v>0.25634896755218506</v>
      </c>
      <c r="E2270" s="20">
        <v>4.054210614413023E-3</v>
      </c>
    </row>
    <row r="2271" spans="1:5" x14ac:dyDescent="0.2">
      <c r="A2271" s="19">
        <v>57</v>
      </c>
      <c r="B2271" s="19">
        <v>20</v>
      </c>
      <c r="C2271" s="19" t="s">
        <v>112</v>
      </c>
      <c r="D2271" s="20">
        <v>0.26135748624801636</v>
      </c>
      <c r="E2271" s="20">
        <v>8.9285178110003471E-3</v>
      </c>
    </row>
    <row r="2272" spans="1:5" x14ac:dyDescent="0.2">
      <c r="A2272" s="19">
        <v>57</v>
      </c>
      <c r="B2272" s="19">
        <v>21</v>
      </c>
      <c r="C2272" s="19" t="s">
        <v>112</v>
      </c>
      <c r="D2272" s="20">
        <v>0.26965418457984924</v>
      </c>
      <c r="E2272" s="20">
        <v>1.7091004177927971E-2</v>
      </c>
    </row>
    <row r="2273" spans="1:5" x14ac:dyDescent="0.2">
      <c r="A2273" s="19">
        <v>57</v>
      </c>
      <c r="B2273" s="19">
        <v>22</v>
      </c>
      <c r="C2273" s="19" t="s">
        <v>112</v>
      </c>
      <c r="D2273" s="20">
        <v>0.28314471244812012</v>
      </c>
      <c r="E2273" s="20">
        <v>3.0447319149971008E-2</v>
      </c>
    </row>
    <row r="2274" spans="1:5" x14ac:dyDescent="0.2">
      <c r="A2274" s="19">
        <v>57</v>
      </c>
      <c r="B2274" s="19">
        <v>23</v>
      </c>
      <c r="C2274" s="19" t="s">
        <v>112</v>
      </c>
      <c r="D2274" s="20">
        <v>0.2999424934387207</v>
      </c>
      <c r="E2274" s="20">
        <v>4.7110889106988907E-2</v>
      </c>
    </row>
    <row r="2275" spans="1:5" x14ac:dyDescent="0.2">
      <c r="A2275" s="19">
        <v>57</v>
      </c>
      <c r="B2275" s="19">
        <v>24</v>
      </c>
      <c r="C2275" s="19" t="s">
        <v>112</v>
      </c>
      <c r="D2275" s="20">
        <v>0.31858322024345398</v>
      </c>
      <c r="E2275" s="20">
        <v>6.5617404878139496E-2</v>
      </c>
    </row>
    <row r="2276" spans="1:5" x14ac:dyDescent="0.2">
      <c r="A2276" s="19">
        <v>57</v>
      </c>
      <c r="B2276" s="19">
        <v>25</v>
      </c>
      <c r="C2276" s="19" t="s">
        <v>112</v>
      </c>
      <c r="D2276" s="20">
        <v>0.33698639273643494</v>
      </c>
      <c r="E2276" s="20">
        <v>8.3886362612247467E-2</v>
      </c>
    </row>
    <row r="2277" spans="1:5" x14ac:dyDescent="0.2">
      <c r="A2277" s="19">
        <v>57</v>
      </c>
      <c r="B2277" s="19">
        <v>26</v>
      </c>
      <c r="C2277" s="19" t="s">
        <v>112</v>
      </c>
      <c r="D2277" s="20">
        <v>0.35204130411148071</v>
      </c>
      <c r="E2277" s="20">
        <v>9.8807066679000854E-2</v>
      </c>
    </row>
    <row r="2278" spans="1:5" x14ac:dyDescent="0.2">
      <c r="A2278" s="19">
        <v>57</v>
      </c>
      <c r="B2278" s="19">
        <v>27</v>
      </c>
      <c r="C2278" s="19" t="s">
        <v>112</v>
      </c>
      <c r="D2278" s="20">
        <v>0.3628806471824646</v>
      </c>
      <c r="E2278" s="20">
        <v>0.10951219499111176</v>
      </c>
    </row>
    <row r="2279" spans="1:5" x14ac:dyDescent="0.2">
      <c r="A2279" s="19">
        <v>57</v>
      </c>
      <c r="B2279" s="19">
        <v>28</v>
      </c>
      <c r="C2279" s="19" t="s">
        <v>112</v>
      </c>
      <c r="D2279" s="20">
        <v>0.36970669031143188</v>
      </c>
      <c r="E2279" s="20">
        <v>0.11620402336120605</v>
      </c>
    </row>
    <row r="2280" spans="1:5" x14ac:dyDescent="0.2">
      <c r="A2280" s="19">
        <v>57</v>
      </c>
      <c r="B2280" s="19">
        <v>29</v>
      </c>
      <c r="C2280" s="19" t="s">
        <v>112</v>
      </c>
      <c r="D2280" s="20">
        <v>0.37373238801956177</v>
      </c>
      <c r="E2280" s="20">
        <v>0.12009551376104355</v>
      </c>
    </row>
    <row r="2281" spans="1:5" x14ac:dyDescent="0.2">
      <c r="A2281" s="19">
        <v>57</v>
      </c>
      <c r="B2281" s="19">
        <v>30</v>
      </c>
      <c r="C2281" s="19" t="s">
        <v>112</v>
      </c>
      <c r="D2281" s="20">
        <v>0.37585338950157166</v>
      </c>
      <c r="E2281" s="20">
        <v>0.12208230048418045</v>
      </c>
    </row>
    <row r="2282" spans="1:5" x14ac:dyDescent="0.2">
      <c r="A2282" s="19">
        <v>57</v>
      </c>
      <c r="B2282" s="19">
        <v>31</v>
      </c>
      <c r="C2282" s="19" t="s">
        <v>112</v>
      </c>
      <c r="D2282" s="20">
        <v>0.37684893608093262</v>
      </c>
      <c r="E2282" s="20">
        <v>0.12294363975524902</v>
      </c>
    </row>
    <row r="2283" spans="1:5" x14ac:dyDescent="0.2">
      <c r="A2283" s="19">
        <v>57</v>
      </c>
      <c r="B2283" s="19">
        <v>32</v>
      </c>
      <c r="C2283" s="19" t="s">
        <v>112</v>
      </c>
      <c r="D2283" s="20">
        <v>0.37712746858596802</v>
      </c>
      <c r="E2283" s="20">
        <v>0.12308795750141144</v>
      </c>
    </row>
    <row r="2284" spans="1:5" x14ac:dyDescent="0.2">
      <c r="A2284" s="19">
        <v>57</v>
      </c>
      <c r="B2284" s="19">
        <v>33</v>
      </c>
      <c r="C2284" s="19" t="s">
        <v>112</v>
      </c>
      <c r="D2284" s="20">
        <v>0.37761718034744263</v>
      </c>
      <c r="E2284" s="20">
        <v>0.12344345450401306</v>
      </c>
    </row>
    <row r="2285" spans="1:5" x14ac:dyDescent="0.2">
      <c r="A2285" s="19">
        <v>57</v>
      </c>
      <c r="B2285" s="19">
        <v>34</v>
      </c>
      <c r="C2285" s="19" t="s">
        <v>112</v>
      </c>
      <c r="D2285" s="20">
        <v>0.37841111421585083</v>
      </c>
      <c r="E2285" s="20">
        <v>0.12410318106412888</v>
      </c>
    </row>
    <row r="2286" spans="1:5" x14ac:dyDescent="0.2">
      <c r="A2286" s="19">
        <v>57</v>
      </c>
      <c r="B2286" s="19">
        <v>35</v>
      </c>
      <c r="C2286" s="19" t="s">
        <v>112</v>
      </c>
      <c r="D2286" s="20">
        <v>0.3788638710975647</v>
      </c>
      <c r="E2286" s="20">
        <v>0.12442172318696976</v>
      </c>
    </row>
    <row r="2287" spans="1:5" x14ac:dyDescent="0.2">
      <c r="A2287" s="19">
        <v>57</v>
      </c>
      <c r="B2287" s="19">
        <v>36</v>
      </c>
      <c r="C2287" s="19" t="s">
        <v>112</v>
      </c>
      <c r="D2287" s="20">
        <v>0.37884980440139771</v>
      </c>
      <c r="E2287" s="20">
        <v>0.12427344173192978</v>
      </c>
    </row>
    <row r="2288" spans="1:5" x14ac:dyDescent="0.2">
      <c r="A2288" s="19">
        <v>57</v>
      </c>
      <c r="B2288" s="19">
        <v>37</v>
      </c>
      <c r="C2288" s="19" t="s">
        <v>112</v>
      </c>
      <c r="D2288" s="20">
        <v>0.37905064225196838</v>
      </c>
      <c r="E2288" s="20">
        <v>0.12434007227420807</v>
      </c>
    </row>
    <row r="2289" spans="1:5" x14ac:dyDescent="0.2">
      <c r="A2289" s="19">
        <v>57</v>
      </c>
      <c r="B2289" s="19">
        <v>38</v>
      </c>
      <c r="C2289" s="19" t="s">
        <v>112</v>
      </c>
      <c r="D2289" s="20">
        <v>0.37911933660507202</v>
      </c>
      <c r="E2289" s="20">
        <v>0.12427455186843872</v>
      </c>
    </row>
    <row r="2290" spans="1:5" x14ac:dyDescent="0.2">
      <c r="A2290" s="19">
        <v>57</v>
      </c>
      <c r="B2290" s="19">
        <v>39</v>
      </c>
      <c r="C2290" s="19" t="s">
        <v>112</v>
      </c>
      <c r="D2290" s="20">
        <v>0.37943717837333679</v>
      </c>
      <c r="E2290" s="20">
        <v>0.1244581863284111</v>
      </c>
    </row>
    <row r="2291" spans="1:5" x14ac:dyDescent="0.2">
      <c r="A2291" s="19">
        <v>57</v>
      </c>
      <c r="B2291" s="19">
        <v>40</v>
      </c>
      <c r="C2291" s="19" t="s">
        <v>112</v>
      </c>
      <c r="D2291" s="20">
        <v>0.3793298602104187</v>
      </c>
      <c r="E2291" s="20">
        <v>0.12421665340662003</v>
      </c>
    </row>
    <row r="2292" spans="1:5" x14ac:dyDescent="0.2">
      <c r="A2292" s="19">
        <v>58</v>
      </c>
      <c r="B2292" s="19">
        <v>1</v>
      </c>
      <c r="C2292" s="19" t="s">
        <v>112</v>
      </c>
      <c r="D2292" s="20">
        <v>0.25190892815589905</v>
      </c>
      <c r="E2292" s="20">
        <v>1.4372551813721657E-3</v>
      </c>
    </row>
    <row r="2293" spans="1:5" x14ac:dyDescent="0.2">
      <c r="A2293" s="19">
        <v>58</v>
      </c>
      <c r="B2293" s="19">
        <v>2</v>
      </c>
      <c r="C2293" s="19" t="s">
        <v>112</v>
      </c>
      <c r="D2293" s="20">
        <v>0.25173300504684448</v>
      </c>
      <c r="E2293" s="20">
        <v>1.1581557337194681E-3</v>
      </c>
    </row>
    <row r="2294" spans="1:5" x14ac:dyDescent="0.2">
      <c r="A2294" s="19">
        <v>58</v>
      </c>
      <c r="B2294" s="19">
        <v>3</v>
      </c>
      <c r="C2294" s="19" t="s">
        <v>112</v>
      </c>
      <c r="D2294" s="20">
        <v>0.25169244408607483</v>
      </c>
      <c r="E2294" s="20">
        <v>1.0144184343516827E-3</v>
      </c>
    </row>
    <row r="2295" spans="1:5" x14ac:dyDescent="0.2">
      <c r="A2295" s="19">
        <v>58</v>
      </c>
      <c r="B2295" s="19">
        <v>4</v>
      </c>
      <c r="C2295" s="19" t="s">
        <v>112</v>
      </c>
      <c r="D2295" s="20">
        <v>0.25190278887748718</v>
      </c>
      <c r="E2295" s="20">
        <v>1.1215870035812259E-3</v>
      </c>
    </row>
    <row r="2296" spans="1:5" x14ac:dyDescent="0.2">
      <c r="A2296" s="19">
        <v>58</v>
      </c>
      <c r="B2296" s="19">
        <v>5</v>
      </c>
      <c r="C2296" s="19" t="s">
        <v>112</v>
      </c>
      <c r="D2296" s="20">
        <v>0.2518899142742157</v>
      </c>
      <c r="E2296" s="20">
        <v>1.0055360617116094E-3</v>
      </c>
    </row>
    <row r="2297" spans="1:5" x14ac:dyDescent="0.2">
      <c r="A2297" s="19">
        <v>58</v>
      </c>
      <c r="B2297" s="19">
        <v>6</v>
      </c>
      <c r="C2297" s="19" t="s">
        <v>112</v>
      </c>
      <c r="D2297" s="20">
        <v>0.25121274590492249</v>
      </c>
      <c r="E2297" s="20">
        <v>2.251913829240948E-4</v>
      </c>
    </row>
    <row r="2298" spans="1:5" x14ac:dyDescent="0.2">
      <c r="A2298" s="19">
        <v>58</v>
      </c>
      <c r="B2298" s="19">
        <v>7</v>
      </c>
      <c r="C2298" s="19" t="s">
        <v>112</v>
      </c>
      <c r="D2298" s="20">
        <v>0.25086241960525513</v>
      </c>
      <c r="E2298" s="20">
        <v>-2.2831121168565005E-4</v>
      </c>
    </row>
    <row r="2299" spans="1:5" x14ac:dyDescent="0.2">
      <c r="A2299" s="19">
        <v>58</v>
      </c>
      <c r="B2299" s="19">
        <v>8</v>
      </c>
      <c r="C2299" s="19" t="s">
        <v>112</v>
      </c>
      <c r="D2299" s="20">
        <v>0.25095450878143311</v>
      </c>
      <c r="E2299" s="20">
        <v>-2.3939833045005798E-4</v>
      </c>
    </row>
    <row r="2300" spans="1:5" x14ac:dyDescent="0.2">
      <c r="A2300" s="19">
        <v>58</v>
      </c>
      <c r="B2300" s="19">
        <v>9</v>
      </c>
      <c r="C2300" s="19" t="s">
        <v>112</v>
      </c>
      <c r="D2300" s="20">
        <v>0.25085002183914185</v>
      </c>
      <c r="E2300" s="20">
        <v>-4.4706158223561943E-4</v>
      </c>
    </row>
    <row r="2301" spans="1:5" x14ac:dyDescent="0.2">
      <c r="A2301" s="19">
        <v>58</v>
      </c>
      <c r="B2301" s="19">
        <v>10</v>
      </c>
      <c r="C2301" s="19" t="s">
        <v>112</v>
      </c>
      <c r="D2301" s="20">
        <v>0.2505611777305603</v>
      </c>
      <c r="E2301" s="20">
        <v>-8.3908200031146407E-4</v>
      </c>
    </row>
    <row r="2302" spans="1:5" x14ac:dyDescent="0.2">
      <c r="A2302" s="19">
        <v>58</v>
      </c>
      <c r="B2302" s="19">
        <v>11</v>
      </c>
      <c r="C2302" s="19" t="s">
        <v>112</v>
      </c>
      <c r="D2302" s="20">
        <v>0.2504710853099823</v>
      </c>
      <c r="E2302" s="20">
        <v>-1.0323507012799382E-3</v>
      </c>
    </row>
    <row r="2303" spans="1:5" x14ac:dyDescent="0.2">
      <c r="A2303" s="19">
        <v>58</v>
      </c>
      <c r="B2303" s="19">
        <v>12</v>
      </c>
      <c r="C2303" s="19" t="s">
        <v>112</v>
      </c>
      <c r="D2303" s="20">
        <v>0.25047609210014343</v>
      </c>
      <c r="E2303" s="20">
        <v>-1.1305202497169375E-3</v>
      </c>
    </row>
    <row r="2304" spans="1:5" x14ac:dyDescent="0.2">
      <c r="A2304" s="19">
        <v>58</v>
      </c>
      <c r="B2304" s="19">
        <v>13</v>
      </c>
      <c r="C2304" s="19" t="s">
        <v>112</v>
      </c>
      <c r="D2304" s="20">
        <v>0.2509390115737915</v>
      </c>
      <c r="E2304" s="20">
        <v>-7.7077699825167656E-4</v>
      </c>
    </row>
    <row r="2305" spans="1:5" x14ac:dyDescent="0.2">
      <c r="A2305" s="19">
        <v>58</v>
      </c>
      <c r="B2305" s="19">
        <v>14</v>
      </c>
      <c r="C2305" s="19" t="s">
        <v>112</v>
      </c>
      <c r="D2305" s="20">
        <v>0.25100180506706238</v>
      </c>
      <c r="E2305" s="20">
        <v>-8.1115984357893467E-4</v>
      </c>
    </row>
    <row r="2306" spans="1:5" x14ac:dyDescent="0.2">
      <c r="A2306" s="19">
        <v>58</v>
      </c>
      <c r="B2306" s="19">
        <v>15</v>
      </c>
      <c r="C2306" s="19" t="s">
        <v>112</v>
      </c>
      <c r="D2306" s="20">
        <v>0.2508179247379303</v>
      </c>
      <c r="E2306" s="20">
        <v>-1.0982165113091469E-3</v>
      </c>
    </row>
    <row r="2307" spans="1:5" x14ac:dyDescent="0.2">
      <c r="A2307" s="19">
        <v>58</v>
      </c>
      <c r="B2307" s="19">
        <v>16</v>
      </c>
      <c r="C2307" s="19" t="s">
        <v>112</v>
      </c>
      <c r="D2307" s="20">
        <v>0.25081735849380493</v>
      </c>
      <c r="E2307" s="20">
        <v>-1.2019589776173234E-3</v>
      </c>
    </row>
    <row r="2308" spans="1:5" x14ac:dyDescent="0.2">
      <c r="A2308" s="19">
        <v>58</v>
      </c>
      <c r="B2308" s="19">
        <v>17</v>
      </c>
      <c r="C2308" s="19" t="s">
        <v>112</v>
      </c>
      <c r="D2308" s="20">
        <v>0.25157466530799866</v>
      </c>
      <c r="E2308" s="20">
        <v>-5.4782850202172995E-4</v>
      </c>
    </row>
    <row r="2309" spans="1:5" x14ac:dyDescent="0.2">
      <c r="A2309" s="19">
        <v>58</v>
      </c>
      <c r="B2309" s="19">
        <v>18</v>
      </c>
      <c r="C2309" s="19" t="s">
        <v>112</v>
      </c>
      <c r="D2309" s="20">
        <v>0.25350895524024963</v>
      </c>
      <c r="E2309" s="20">
        <v>1.2832852080464363E-3</v>
      </c>
    </row>
    <row r="2310" spans="1:5" x14ac:dyDescent="0.2">
      <c r="A2310" s="19">
        <v>58</v>
      </c>
      <c r="B2310" s="19">
        <v>19</v>
      </c>
      <c r="C2310" s="19" t="s">
        <v>112</v>
      </c>
      <c r="D2310" s="20">
        <v>0.25602549314498901</v>
      </c>
      <c r="E2310" s="20">
        <v>3.6966467741876841E-3</v>
      </c>
    </row>
    <row r="2311" spans="1:5" x14ac:dyDescent="0.2">
      <c r="A2311" s="19">
        <v>58</v>
      </c>
      <c r="B2311" s="19">
        <v>20</v>
      </c>
      <c r="C2311" s="19" t="s">
        <v>112</v>
      </c>
      <c r="D2311" s="20">
        <v>0.26133131980895996</v>
      </c>
      <c r="E2311" s="20">
        <v>8.8992975652217865E-3</v>
      </c>
    </row>
    <row r="2312" spans="1:5" x14ac:dyDescent="0.2">
      <c r="A2312" s="19">
        <v>58</v>
      </c>
      <c r="B2312" s="19">
        <v>21</v>
      </c>
      <c r="C2312" s="19" t="s">
        <v>112</v>
      </c>
      <c r="D2312" s="20">
        <v>0.26986667513847351</v>
      </c>
      <c r="E2312" s="20">
        <v>1.7331475391983986E-2</v>
      </c>
    </row>
    <row r="2313" spans="1:5" x14ac:dyDescent="0.2">
      <c r="A2313" s="19">
        <v>58</v>
      </c>
      <c r="B2313" s="19">
        <v>22</v>
      </c>
      <c r="C2313" s="19" t="s">
        <v>112</v>
      </c>
      <c r="D2313" s="20">
        <v>0.28230595588684082</v>
      </c>
      <c r="E2313" s="20">
        <v>2.9667580500245094E-2</v>
      </c>
    </row>
    <row r="2314" spans="1:5" x14ac:dyDescent="0.2">
      <c r="A2314" s="19">
        <v>58</v>
      </c>
      <c r="B2314" s="19">
        <v>23</v>
      </c>
      <c r="C2314" s="19" t="s">
        <v>112</v>
      </c>
      <c r="D2314" s="20">
        <v>0.29965272545814514</v>
      </c>
      <c r="E2314" s="20">
        <v>4.6911172568798065E-2</v>
      </c>
    </row>
    <row r="2315" spans="1:5" x14ac:dyDescent="0.2">
      <c r="A2315" s="19">
        <v>58</v>
      </c>
      <c r="B2315" s="19">
        <v>24</v>
      </c>
      <c r="C2315" s="19" t="s">
        <v>112</v>
      </c>
      <c r="D2315" s="20">
        <v>0.31845635175704956</v>
      </c>
      <c r="E2315" s="20">
        <v>6.5611623227596283E-2</v>
      </c>
    </row>
    <row r="2316" spans="1:5" x14ac:dyDescent="0.2">
      <c r="A2316" s="19">
        <v>58</v>
      </c>
      <c r="B2316" s="19">
        <v>25</v>
      </c>
      <c r="C2316" s="19" t="s">
        <v>112</v>
      </c>
      <c r="D2316" s="20">
        <v>0.3363834023475647</v>
      </c>
      <c r="E2316" s="20">
        <v>8.3435498178005219E-2</v>
      </c>
    </row>
    <row r="2317" spans="1:5" x14ac:dyDescent="0.2">
      <c r="A2317" s="19">
        <v>58</v>
      </c>
      <c r="B2317" s="19">
        <v>26</v>
      </c>
      <c r="C2317" s="19" t="s">
        <v>112</v>
      </c>
      <c r="D2317" s="20">
        <v>0.35093298554420471</v>
      </c>
      <c r="E2317" s="20">
        <v>9.7881905734539032E-2</v>
      </c>
    </row>
    <row r="2318" spans="1:5" x14ac:dyDescent="0.2">
      <c r="A2318" s="19">
        <v>58</v>
      </c>
      <c r="B2318" s="19">
        <v>27</v>
      </c>
      <c r="C2318" s="19" t="s">
        <v>112</v>
      </c>
      <c r="D2318" s="20">
        <v>0.36151638627052307</v>
      </c>
      <c r="E2318" s="20">
        <v>0.10836213082075119</v>
      </c>
    </row>
    <row r="2319" spans="1:5" x14ac:dyDescent="0.2">
      <c r="A2319" s="19">
        <v>58</v>
      </c>
      <c r="B2319" s="19">
        <v>28</v>
      </c>
      <c r="C2319" s="19" t="s">
        <v>112</v>
      </c>
      <c r="D2319" s="20">
        <v>0.36892446875572205</v>
      </c>
      <c r="E2319" s="20">
        <v>0.11566703766584396</v>
      </c>
    </row>
    <row r="2320" spans="1:5" x14ac:dyDescent="0.2">
      <c r="A2320" s="19">
        <v>58</v>
      </c>
      <c r="B2320" s="19">
        <v>29</v>
      </c>
      <c r="C2320" s="19" t="s">
        <v>112</v>
      </c>
      <c r="D2320" s="20">
        <v>0.37328639626502991</v>
      </c>
      <c r="E2320" s="20">
        <v>0.11992578953504562</v>
      </c>
    </row>
    <row r="2321" spans="1:5" x14ac:dyDescent="0.2">
      <c r="A2321" s="19">
        <v>58</v>
      </c>
      <c r="B2321" s="19">
        <v>30</v>
      </c>
      <c r="C2321" s="19" t="s">
        <v>112</v>
      </c>
      <c r="D2321" s="20">
        <v>0.37497583031654358</v>
      </c>
      <c r="E2321" s="20">
        <v>0.12151204794645309</v>
      </c>
    </row>
    <row r="2322" spans="1:5" x14ac:dyDescent="0.2">
      <c r="A2322" s="19">
        <v>58</v>
      </c>
      <c r="B2322" s="19">
        <v>31</v>
      </c>
      <c r="C2322" s="19" t="s">
        <v>112</v>
      </c>
      <c r="D2322" s="20">
        <v>0.37553444504737854</v>
      </c>
      <c r="E2322" s="20">
        <v>0.12196747958660126</v>
      </c>
    </row>
    <row r="2323" spans="1:5" x14ac:dyDescent="0.2">
      <c r="A2323" s="19">
        <v>58</v>
      </c>
      <c r="B2323" s="19">
        <v>32</v>
      </c>
      <c r="C2323" s="19" t="s">
        <v>112</v>
      </c>
      <c r="D2323" s="20">
        <v>0.37635478377342224</v>
      </c>
      <c r="E2323" s="20">
        <v>0.12268464267253876</v>
      </c>
    </row>
    <row r="2324" spans="1:5" x14ac:dyDescent="0.2">
      <c r="A2324" s="19">
        <v>58</v>
      </c>
      <c r="B2324" s="19">
        <v>33</v>
      </c>
      <c r="C2324" s="19" t="s">
        <v>112</v>
      </c>
      <c r="D2324" s="20">
        <v>0.37657546997070313</v>
      </c>
      <c r="E2324" s="20">
        <v>0.12280215322971344</v>
      </c>
    </row>
    <row r="2325" spans="1:5" x14ac:dyDescent="0.2">
      <c r="A2325" s="19">
        <v>58</v>
      </c>
      <c r="B2325" s="19">
        <v>34</v>
      </c>
      <c r="C2325" s="19" t="s">
        <v>112</v>
      </c>
      <c r="D2325" s="20">
        <v>0.37723127007484436</v>
      </c>
      <c r="E2325" s="20">
        <v>0.12335477769374847</v>
      </c>
    </row>
    <row r="2326" spans="1:5" x14ac:dyDescent="0.2">
      <c r="A2326" s="19">
        <v>58</v>
      </c>
      <c r="B2326" s="19">
        <v>35</v>
      </c>
      <c r="C2326" s="19" t="s">
        <v>112</v>
      </c>
      <c r="D2326" s="20">
        <v>0.3775792121887207</v>
      </c>
      <c r="E2326" s="20">
        <v>0.12359954416751862</v>
      </c>
    </row>
    <row r="2327" spans="1:5" x14ac:dyDescent="0.2">
      <c r="A2327" s="19">
        <v>58</v>
      </c>
      <c r="B2327" s="19">
        <v>36</v>
      </c>
      <c r="C2327" s="19" t="s">
        <v>112</v>
      </c>
      <c r="D2327" s="20">
        <v>0.37735354900360107</v>
      </c>
      <c r="E2327" s="20">
        <v>0.12327070534229279</v>
      </c>
    </row>
    <row r="2328" spans="1:5" x14ac:dyDescent="0.2">
      <c r="A2328" s="19">
        <v>58</v>
      </c>
      <c r="B2328" s="19">
        <v>37</v>
      </c>
      <c r="C2328" s="19" t="s">
        <v>112</v>
      </c>
      <c r="D2328" s="20">
        <v>0.37750375270843506</v>
      </c>
      <c r="E2328" s="20">
        <v>0.12331773340702057</v>
      </c>
    </row>
    <row r="2329" spans="1:5" x14ac:dyDescent="0.2">
      <c r="A2329" s="19">
        <v>58</v>
      </c>
      <c r="B2329" s="19">
        <v>38</v>
      </c>
      <c r="C2329" s="19" t="s">
        <v>112</v>
      </c>
      <c r="D2329" s="20">
        <v>0.37807279825210571</v>
      </c>
      <c r="E2329" s="20">
        <v>0.12378360331058502</v>
      </c>
    </row>
    <row r="2330" spans="1:5" x14ac:dyDescent="0.2">
      <c r="A2330" s="19">
        <v>58</v>
      </c>
      <c r="B2330" s="19">
        <v>39</v>
      </c>
      <c r="C2330" s="19" t="s">
        <v>112</v>
      </c>
      <c r="D2330" s="20">
        <v>0.37863656878471375</v>
      </c>
      <c r="E2330" s="20">
        <v>0.12424419820308685</v>
      </c>
    </row>
    <row r="2331" spans="1:5" x14ac:dyDescent="0.2">
      <c r="A2331" s="19">
        <v>58</v>
      </c>
      <c r="B2331" s="19">
        <v>40</v>
      </c>
      <c r="C2331" s="19" t="s">
        <v>112</v>
      </c>
      <c r="D2331" s="20">
        <v>0.3789026141166687</v>
      </c>
      <c r="E2331" s="20">
        <v>0.12440706789493561</v>
      </c>
    </row>
    <row r="2332" spans="1:5" x14ac:dyDescent="0.2">
      <c r="A2332" s="19">
        <v>59</v>
      </c>
      <c r="B2332" s="19">
        <v>1</v>
      </c>
      <c r="C2332" s="19" t="s">
        <v>112</v>
      </c>
      <c r="D2332" s="20">
        <v>0.23784439265727997</v>
      </c>
      <c r="E2332" s="20">
        <v>2.5190878659486771E-3</v>
      </c>
    </row>
    <row r="2333" spans="1:5" x14ac:dyDescent="0.2">
      <c r="A2333" s="19">
        <v>59</v>
      </c>
      <c r="B2333" s="19">
        <v>2</v>
      </c>
      <c r="C2333" s="19" t="s">
        <v>112</v>
      </c>
      <c r="D2333" s="20">
        <v>0.23760145902633667</v>
      </c>
      <c r="E2333" s="20">
        <v>2.1674802992492914E-3</v>
      </c>
    </row>
    <row r="2334" spans="1:5" x14ac:dyDescent="0.2">
      <c r="A2334" s="19">
        <v>59</v>
      </c>
      <c r="B2334" s="19">
        <v>3</v>
      </c>
      <c r="C2334" s="19" t="s">
        <v>112</v>
      </c>
      <c r="D2334" s="20">
        <v>0.23727716505527496</v>
      </c>
      <c r="E2334" s="20">
        <v>1.7345125088468194E-3</v>
      </c>
    </row>
    <row r="2335" spans="1:5" x14ac:dyDescent="0.2">
      <c r="A2335" s="19">
        <v>59</v>
      </c>
      <c r="B2335" s="19">
        <v>4</v>
      </c>
      <c r="C2335" s="19" t="s">
        <v>112</v>
      </c>
      <c r="D2335" s="20">
        <v>0.23723737895488739</v>
      </c>
      <c r="E2335" s="20">
        <v>1.5860524727031589E-3</v>
      </c>
    </row>
    <row r="2336" spans="1:5" x14ac:dyDescent="0.2">
      <c r="A2336" s="19">
        <v>59</v>
      </c>
      <c r="B2336" s="19">
        <v>5</v>
      </c>
      <c r="C2336" s="19" t="s">
        <v>112</v>
      </c>
      <c r="D2336" s="20">
        <v>0.23693364858627319</v>
      </c>
      <c r="E2336" s="20">
        <v>1.1736481683328748E-3</v>
      </c>
    </row>
    <row r="2337" spans="1:5" x14ac:dyDescent="0.2">
      <c r="A2337" s="19">
        <v>59</v>
      </c>
      <c r="B2337" s="19">
        <v>6</v>
      </c>
      <c r="C2337" s="19" t="s">
        <v>112</v>
      </c>
      <c r="D2337" s="20">
        <v>0.23637990653514862</v>
      </c>
      <c r="E2337" s="20">
        <v>5.1123223965987563E-4</v>
      </c>
    </row>
    <row r="2338" spans="1:5" x14ac:dyDescent="0.2">
      <c r="A2338" s="19">
        <v>59</v>
      </c>
      <c r="B2338" s="19">
        <v>7</v>
      </c>
      <c r="C2338" s="19" t="s">
        <v>112</v>
      </c>
      <c r="D2338" s="20">
        <v>0.23594388365745544</v>
      </c>
      <c r="E2338" s="20">
        <v>-3.3464551961515099E-5</v>
      </c>
    </row>
    <row r="2339" spans="1:5" x14ac:dyDescent="0.2">
      <c r="A2339" s="19">
        <v>59</v>
      </c>
      <c r="B2339" s="19">
        <v>8</v>
      </c>
      <c r="C2339" s="19" t="s">
        <v>112</v>
      </c>
      <c r="D2339" s="20">
        <v>0.23596300184726715</v>
      </c>
      <c r="E2339" s="20">
        <v>-1.2302027607802302E-4</v>
      </c>
    </row>
    <row r="2340" spans="1:5" x14ac:dyDescent="0.2">
      <c r="A2340" s="19">
        <v>59</v>
      </c>
      <c r="B2340" s="19">
        <v>9</v>
      </c>
      <c r="C2340" s="19" t="s">
        <v>112</v>
      </c>
      <c r="D2340" s="20">
        <v>0.23586367070674896</v>
      </c>
      <c r="E2340" s="20">
        <v>-3.3102533780038357E-4</v>
      </c>
    </row>
    <row r="2341" spans="1:5" x14ac:dyDescent="0.2">
      <c r="A2341" s="19">
        <v>59</v>
      </c>
      <c r="B2341" s="19">
        <v>10</v>
      </c>
      <c r="C2341" s="19" t="s">
        <v>112</v>
      </c>
      <c r="D2341" s="20">
        <v>0.23582059144973755</v>
      </c>
      <c r="E2341" s="20">
        <v>-4.8277850146405399E-4</v>
      </c>
    </row>
    <row r="2342" spans="1:5" x14ac:dyDescent="0.2">
      <c r="A2342" s="19">
        <v>59</v>
      </c>
      <c r="B2342" s="19">
        <v>11</v>
      </c>
      <c r="C2342" s="19" t="s">
        <v>112</v>
      </c>
      <c r="D2342" s="20">
        <v>0.23555485904216766</v>
      </c>
      <c r="E2342" s="20">
        <v>-8.5718481568619609E-4</v>
      </c>
    </row>
    <row r="2343" spans="1:5" x14ac:dyDescent="0.2">
      <c r="A2343" s="19">
        <v>59</v>
      </c>
      <c r="B2343" s="19">
        <v>12</v>
      </c>
      <c r="C2343" s="19" t="s">
        <v>112</v>
      </c>
      <c r="D2343" s="20">
        <v>0.23528672754764557</v>
      </c>
      <c r="E2343" s="20">
        <v>-1.2339901877567172E-3</v>
      </c>
    </row>
    <row r="2344" spans="1:5" x14ac:dyDescent="0.2">
      <c r="A2344" s="19">
        <v>59</v>
      </c>
      <c r="B2344" s="19">
        <v>13</v>
      </c>
      <c r="C2344" s="19" t="s">
        <v>112</v>
      </c>
      <c r="D2344" s="20">
        <v>0.23547729849815369</v>
      </c>
      <c r="E2344" s="20">
        <v>-1.1520931730046868E-3</v>
      </c>
    </row>
    <row r="2345" spans="1:5" x14ac:dyDescent="0.2">
      <c r="A2345" s="19">
        <v>59</v>
      </c>
      <c r="B2345" s="19">
        <v>14</v>
      </c>
      <c r="C2345" s="19" t="s">
        <v>112</v>
      </c>
      <c r="D2345" s="20">
        <v>0.23582324385643005</v>
      </c>
      <c r="E2345" s="20">
        <v>-9.1482175048440695E-4</v>
      </c>
    </row>
    <row r="2346" spans="1:5" x14ac:dyDescent="0.2">
      <c r="A2346" s="19">
        <v>59</v>
      </c>
      <c r="B2346" s="19">
        <v>15</v>
      </c>
      <c r="C2346" s="19" t="s">
        <v>112</v>
      </c>
      <c r="D2346" s="20">
        <v>0.23576407134532928</v>
      </c>
      <c r="E2346" s="20">
        <v>-1.0826681973412633E-3</v>
      </c>
    </row>
    <row r="2347" spans="1:5" x14ac:dyDescent="0.2">
      <c r="A2347" s="19">
        <v>59</v>
      </c>
      <c r="B2347" s="19">
        <v>16</v>
      </c>
      <c r="C2347" s="19" t="s">
        <v>112</v>
      </c>
      <c r="D2347" s="20">
        <v>0.23587945103645325</v>
      </c>
      <c r="E2347" s="20">
        <v>-1.0759624419733882E-3</v>
      </c>
    </row>
    <row r="2348" spans="1:5" x14ac:dyDescent="0.2">
      <c r="A2348" s="19">
        <v>59</v>
      </c>
      <c r="B2348" s="19">
        <v>17</v>
      </c>
      <c r="C2348" s="19" t="s">
        <v>112</v>
      </c>
      <c r="D2348" s="20">
        <v>0.23569202423095703</v>
      </c>
      <c r="E2348" s="20">
        <v>-1.3720631832256913E-3</v>
      </c>
    </row>
    <row r="2349" spans="1:5" x14ac:dyDescent="0.2">
      <c r="A2349" s="19">
        <v>59</v>
      </c>
      <c r="B2349" s="19">
        <v>18</v>
      </c>
      <c r="C2349" s="19" t="s">
        <v>112</v>
      </c>
      <c r="D2349" s="20">
        <v>0.23578435182571411</v>
      </c>
      <c r="E2349" s="20">
        <v>-1.3884095242246985E-3</v>
      </c>
    </row>
    <row r="2350" spans="1:5" x14ac:dyDescent="0.2">
      <c r="A2350" s="19">
        <v>59</v>
      </c>
      <c r="B2350" s="19">
        <v>19</v>
      </c>
      <c r="C2350" s="19" t="s">
        <v>112</v>
      </c>
      <c r="D2350" s="20">
        <v>0.23594798147678375</v>
      </c>
      <c r="E2350" s="20">
        <v>-1.3334536924958229E-3</v>
      </c>
    </row>
    <row r="2351" spans="1:5" x14ac:dyDescent="0.2">
      <c r="A2351" s="19">
        <v>59</v>
      </c>
      <c r="B2351" s="19">
        <v>20</v>
      </c>
      <c r="C2351" s="19" t="s">
        <v>112</v>
      </c>
      <c r="D2351" s="20">
        <v>0.23645642399787903</v>
      </c>
      <c r="E2351" s="20">
        <v>-9.3368510715663433E-4</v>
      </c>
    </row>
    <row r="2352" spans="1:5" x14ac:dyDescent="0.2">
      <c r="A2352" s="19">
        <v>59</v>
      </c>
      <c r="B2352" s="19">
        <v>21</v>
      </c>
      <c r="C2352" s="19" t="s">
        <v>112</v>
      </c>
      <c r="D2352" s="20">
        <v>0.2374543696641922</v>
      </c>
      <c r="E2352" s="20">
        <v>-4.4413380237529054E-5</v>
      </c>
    </row>
    <row r="2353" spans="1:5" x14ac:dyDescent="0.2">
      <c r="A2353" s="19">
        <v>59</v>
      </c>
      <c r="B2353" s="19">
        <v>22</v>
      </c>
      <c r="C2353" s="19" t="s">
        <v>112</v>
      </c>
      <c r="D2353" s="20">
        <v>0.23946245014667511</v>
      </c>
      <c r="E2353" s="20">
        <v>1.8549931701272726E-3</v>
      </c>
    </row>
    <row r="2354" spans="1:5" x14ac:dyDescent="0.2">
      <c r="A2354" s="19">
        <v>59</v>
      </c>
      <c r="B2354" s="19">
        <v>23</v>
      </c>
      <c r="C2354" s="19" t="s">
        <v>112</v>
      </c>
      <c r="D2354" s="20">
        <v>0.24321472644805908</v>
      </c>
      <c r="E2354" s="20">
        <v>5.4985955357551575E-3</v>
      </c>
    </row>
    <row r="2355" spans="1:5" x14ac:dyDescent="0.2">
      <c r="A2355" s="19">
        <v>59</v>
      </c>
      <c r="B2355" s="19">
        <v>24</v>
      </c>
      <c r="C2355" s="19" t="s">
        <v>112</v>
      </c>
      <c r="D2355" s="20">
        <v>0.24908487498760223</v>
      </c>
      <c r="E2355" s="20">
        <v>1.1260069906711578E-2</v>
      </c>
    </row>
    <row r="2356" spans="1:5" x14ac:dyDescent="0.2">
      <c r="A2356" s="19">
        <v>59</v>
      </c>
      <c r="B2356" s="19">
        <v>25</v>
      </c>
      <c r="C2356" s="19" t="s">
        <v>112</v>
      </c>
      <c r="D2356" s="20">
        <v>0.25938549637794495</v>
      </c>
      <c r="E2356" s="20">
        <v>2.145201712846756E-2</v>
      </c>
    </row>
    <row r="2357" spans="1:5" x14ac:dyDescent="0.2">
      <c r="A2357" s="19">
        <v>59</v>
      </c>
      <c r="B2357" s="19">
        <v>26</v>
      </c>
      <c r="C2357" s="19" t="s">
        <v>112</v>
      </c>
      <c r="D2357" s="20">
        <v>0.27409487962722778</v>
      </c>
      <c r="E2357" s="20">
        <v>3.6052726209163666E-2</v>
      </c>
    </row>
    <row r="2358" spans="1:5" x14ac:dyDescent="0.2">
      <c r="A2358" s="19">
        <v>59</v>
      </c>
      <c r="B2358" s="19">
        <v>27</v>
      </c>
      <c r="C2358" s="19" t="s">
        <v>112</v>
      </c>
      <c r="D2358" s="20">
        <v>0.29204413294792175</v>
      </c>
      <c r="E2358" s="20">
        <v>5.3893305361270905E-2</v>
      </c>
    </row>
    <row r="2359" spans="1:5" x14ac:dyDescent="0.2">
      <c r="A2359" s="19">
        <v>59</v>
      </c>
      <c r="B2359" s="19">
        <v>28</v>
      </c>
      <c r="C2359" s="19" t="s">
        <v>112</v>
      </c>
      <c r="D2359" s="20">
        <v>0.31048977375030518</v>
      </c>
      <c r="E2359" s="20">
        <v>7.2230271995067596E-2</v>
      </c>
    </row>
    <row r="2360" spans="1:5" x14ac:dyDescent="0.2">
      <c r="A2360" s="19">
        <v>59</v>
      </c>
      <c r="B2360" s="19">
        <v>29</v>
      </c>
      <c r="C2360" s="19" t="s">
        <v>112</v>
      </c>
      <c r="D2360" s="20">
        <v>0.32648921012878418</v>
      </c>
      <c r="E2360" s="20">
        <v>8.8121034204959869E-2</v>
      </c>
    </row>
    <row r="2361" spans="1:5" x14ac:dyDescent="0.2">
      <c r="A2361" s="19">
        <v>59</v>
      </c>
      <c r="B2361" s="19">
        <v>30</v>
      </c>
      <c r="C2361" s="19" t="s">
        <v>112</v>
      </c>
      <c r="D2361" s="20">
        <v>0.33878493309020996</v>
      </c>
      <c r="E2361" s="20">
        <v>0.10030808299779892</v>
      </c>
    </row>
    <row r="2362" spans="1:5" x14ac:dyDescent="0.2">
      <c r="A2362" s="19">
        <v>59</v>
      </c>
      <c r="B2362" s="19">
        <v>31</v>
      </c>
      <c r="C2362" s="19" t="s">
        <v>112</v>
      </c>
      <c r="D2362" s="20">
        <v>0.34721356630325317</v>
      </c>
      <c r="E2362" s="20">
        <v>0.1086280420422554</v>
      </c>
    </row>
    <row r="2363" spans="1:5" x14ac:dyDescent="0.2">
      <c r="A2363" s="19">
        <v>59</v>
      </c>
      <c r="B2363" s="19">
        <v>32</v>
      </c>
      <c r="C2363" s="19" t="s">
        <v>112</v>
      </c>
      <c r="D2363" s="20">
        <v>0.35212641954421997</v>
      </c>
      <c r="E2363" s="20">
        <v>0.11343222111463547</v>
      </c>
    </row>
    <row r="2364" spans="1:5" x14ac:dyDescent="0.2">
      <c r="A2364" s="19">
        <v>59</v>
      </c>
      <c r="B2364" s="19">
        <v>33</v>
      </c>
      <c r="C2364" s="19" t="s">
        <v>112</v>
      </c>
      <c r="D2364" s="20">
        <v>0.35496693849563599</v>
      </c>
      <c r="E2364" s="20">
        <v>0.11616406589746475</v>
      </c>
    </row>
    <row r="2365" spans="1:5" x14ac:dyDescent="0.2">
      <c r="A2365" s="19">
        <v>59</v>
      </c>
      <c r="B2365" s="19">
        <v>34</v>
      </c>
      <c r="C2365" s="19" t="s">
        <v>112</v>
      </c>
      <c r="D2365" s="20">
        <v>0.35640531778335571</v>
      </c>
      <c r="E2365" s="20">
        <v>0.11749377101659775</v>
      </c>
    </row>
    <row r="2366" spans="1:5" x14ac:dyDescent="0.2">
      <c r="A2366" s="19">
        <v>59</v>
      </c>
      <c r="B2366" s="19">
        <v>35</v>
      </c>
      <c r="C2366" s="19" t="s">
        <v>112</v>
      </c>
      <c r="D2366" s="20">
        <v>0.35740947723388672</v>
      </c>
      <c r="E2366" s="20">
        <v>0.11838925629854202</v>
      </c>
    </row>
    <row r="2367" spans="1:5" x14ac:dyDescent="0.2">
      <c r="A2367" s="19">
        <v>59</v>
      </c>
      <c r="B2367" s="19">
        <v>36</v>
      </c>
      <c r="C2367" s="19" t="s">
        <v>112</v>
      </c>
      <c r="D2367" s="20">
        <v>0.35807687044143677</v>
      </c>
      <c r="E2367" s="20">
        <v>0.11894797533750534</v>
      </c>
    </row>
    <row r="2368" spans="1:5" x14ac:dyDescent="0.2">
      <c r="A2368" s="19">
        <v>59</v>
      </c>
      <c r="B2368" s="19">
        <v>37</v>
      </c>
      <c r="C2368" s="19" t="s">
        <v>112</v>
      </c>
      <c r="D2368" s="20">
        <v>0.35842239856719971</v>
      </c>
      <c r="E2368" s="20">
        <v>0.11918482929468155</v>
      </c>
    </row>
    <row r="2369" spans="1:5" x14ac:dyDescent="0.2">
      <c r="A2369" s="19">
        <v>59</v>
      </c>
      <c r="B2369" s="19">
        <v>38</v>
      </c>
      <c r="C2369" s="19" t="s">
        <v>112</v>
      </c>
      <c r="D2369" s="20">
        <v>0.35847935080528259</v>
      </c>
      <c r="E2369" s="20">
        <v>0.1191331148147583</v>
      </c>
    </row>
    <row r="2370" spans="1:5" x14ac:dyDescent="0.2">
      <c r="A2370" s="19">
        <v>59</v>
      </c>
      <c r="B2370" s="19">
        <v>39</v>
      </c>
      <c r="C2370" s="19" t="s">
        <v>112</v>
      </c>
      <c r="D2370" s="20">
        <v>0.35923299193382263</v>
      </c>
      <c r="E2370" s="20">
        <v>0.11977808177471161</v>
      </c>
    </row>
    <row r="2371" spans="1:5" x14ac:dyDescent="0.2">
      <c r="A2371" s="19">
        <v>59</v>
      </c>
      <c r="B2371" s="19">
        <v>40</v>
      </c>
      <c r="C2371" s="19" t="s">
        <v>112</v>
      </c>
      <c r="D2371" s="20">
        <v>0.35929566621780396</v>
      </c>
      <c r="E2371" s="20">
        <v>0.1197320818901062</v>
      </c>
    </row>
    <row r="2372" spans="1:5" x14ac:dyDescent="0.2">
      <c r="A2372" s="19">
        <v>60</v>
      </c>
      <c r="B2372" s="19">
        <v>1</v>
      </c>
      <c r="C2372" s="19" t="s">
        <v>112</v>
      </c>
      <c r="D2372" s="20">
        <v>0.25683632493019104</v>
      </c>
      <c r="E2372" s="20">
        <v>1.5027615008875728E-3</v>
      </c>
    </row>
    <row r="2373" spans="1:5" x14ac:dyDescent="0.2">
      <c r="A2373" s="19">
        <v>60</v>
      </c>
      <c r="B2373" s="19">
        <v>2</v>
      </c>
      <c r="C2373" s="19" t="s">
        <v>112</v>
      </c>
      <c r="D2373" s="20">
        <v>0.25664341449737549</v>
      </c>
      <c r="E2373" s="20">
        <v>1.2785402359440923E-3</v>
      </c>
    </row>
    <row r="2374" spans="1:5" x14ac:dyDescent="0.2">
      <c r="A2374" s="19">
        <v>60</v>
      </c>
      <c r="B2374" s="19">
        <v>3</v>
      </c>
      <c r="C2374" s="19" t="s">
        <v>112</v>
      </c>
      <c r="D2374" s="20">
        <v>0.25615578889846802</v>
      </c>
      <c r="E2374" s="20">
        <v>7.5960374670103192E-4</v>
      </c>
    </row>
    <row r="2375" spans="1:5" x14ac:dyDescent="0.2">
      <c r="A2375" s="19">
        <v>60</v>
      </c>
      <c r="B2375" s="19">
        <v>4</v>
      </c>
      <c r="C2375" s="19" t="s">
        <v>112</v>
      </c>
      <c r="D2375" s="20">
        <v>0.25601175427436829</v>
      </c>
      <c r="E2375" s="20">
        <v>5.8425823226571083E-4</v>
      </c>
    </row>
    <row r="2376" spans="1:5" x14ac:dyDescent="0.2">
      <c r="A2376" s="19">
        <v>60</v>
      </c>
      <c r="B2376" s="19">
        <v>5</v>
      </c>
      <c r="C2376" s="19" t="s">
        <v>112</v>
      </c>
      <c r="D2376" s="20">
        <v>0.25628370046615601</v>
      </c>
      <c r="E2376" s="20">
        <v>8.2489359192550182E-4</v>
      </c>
    </row>
    <row r="2377" spans="1:5" x14ac:dyDescent="0.2">
      <c r="A2377" s="19">
        <v>60</v>
      </c>
      <c r="B2377" s="19">
        <v>6</v>
      </c>
      <c r="C2377" s="19" t="s">
        <v>112</v>
      </c>
      <c r="D2377" s="20">
        <v>0.25598046183586121</v>
      </c>
      <c r="E2377" s="20">
        <v>4.9034407129511237E-4</v>
      </c>
    </row>
    <row r="2378" spans="1:5" x14ac:dyDescent="0.2">
      <c r="A2378" s="19">
        <v>60</v>
      </c>
      <c r="B2378" s="19">
        <v>7</v>
      </c>
      <c r="C2378" s="19" t="s">
        <v>112</v>
      </c>
      <c r="D2378" s="20">
        <v>0.25561070442199707</v>
      </c>
      <c r="E2378" s="20">
        <v>8.9275818027090281E-5</v>
      </c>
    </row>
    <row r="2379" spans="1:5" x14ac:dyDescent="0.2">
      <c r="A2379" s="19">
        <v>60</v>
      </c>
      <c r="B2379" s="19">
        <v>8</v>
      </c>
      <c r="C2379" s="19" t="s">
        <v>112</v>
      </c>
      <c r="D2379" s="20">
        <v>0.25556710362434387</v>
      </c>
      <c r="E2379" s="20">
        <v>1.4364159142132849E-5</v>
      </c>
    </row>
    <row r="2380" spans="1:5" x14ac:dyDescent="0.2">
      <c r="A2380" s="19">
        <v>60</v>
      </c>
      <c r="B2380" s="19">
        <v>9</v>
      </c>
      <c r="C2380" s="19" t="s">
        <v>112</v>
      </c>
      <c r="D2380" s="20">
        <v>0.2555583119392395</v>
      </c>
      <c r="E2380" s="20">
        <v>-2.5738383556017652E-5</v>
      </c>
    </row>
    <row r="2381" spans="1:5" x14ac:dyDescent="0.2">
      <c r="A2381" s="19">
        <v>60</v>
      </c>
      <c r="B2381" s="19">
        <v>10</v>
      </c>
      <c r="C2381" s="19" t="s">
        <v>112</v>
      </c>
      <c r="D2381" s="20">
        <v>0.25525131821632385</v>
      </c>
      <c r="E2381" s="20">
        <v>-3.6404296406544745E-4</v>
      </c>
    </row>
    <row r="2382" spans="1:5" x14ac:dyDescent="0.2">
      <c r="A2382" s="19">
        <v>60</v>
      </c>
      <c r="B2382" s="19">
        <v>11</v>
      </c>
      <c r="C2382" s="19" t="s">
        <v>112</v>
      </c>
      <c r="D2382" s="20">
        <v>0.25508576631546021</v>
      </c>
      <c r="E2382" s="20">
        <v>-5.609057261608541E-4</v>
      </c>
    </row>
    <row r="2383" spans="1:5" x14ac:dyDescent="0.2">
      <c r="A2383" s="19">
        <v>60</v>
      </c>
      <c r="B2383" s="19">
        <v>12</v>
      </c>
      <c r="C2383" s="19" t="s">
        <v>112</v>
      </c>
      <c r="D2383" s="20">
        <v>0.25500339269638062</v>
      </c>
      <c r="E2383" s="20">
        <v>-6.7459017736837268E-4</v>
      </c>
    </row>
    <row r="2384" spans="1:5" x14ac:dyDescent="0.2">
      <c r="A2384" s="19">
        <v>60</v>
      </c>
      <c r="B2384" s="19">
        <v>13</v>
      </c>
      <c r="C2384" s="19" t="s">
        <v>112</v>
      </c>
      <c r="D2384" s="20">
        <v>0.25521013140678406</v>
      </c>
      <c r="E2384" s="20">
        <v>-4.9916235730051994E-4</v>
      </c>
    </row>
    <row r="2385" spans="1:5" x14ac:dyDescent="0.2">
      <c r="A2385" s="19">
        <v>60</v>
      </c>
      <c r="B2385" s="19">
        <v>14</v>
      </c>
      <c r="C2385" s="19" t="s">
        <v>112</v>
      </c>
      <c r="D2385" s="20">
        <v>0.25504952669143677</v>
      </c>
      <c r="E2385" s="20">
        <v>-6.9107790477573872E-4</v>
      </c>
    </row>
    <row r="2386" spans="1:5" x14ac:dyDescent="0.2">
      <c r="A2386" s="19">
        <v>60</v>
      </c>
      <c r="B2386" s="19">
        <v>15</v>
      </c>
      <c r="C2386" s="19" t="s">
        <v>112</v>
      </c>
      <c r="D2386" s="20">
        <v>0.25500527024269104</v>
      </c>
      <c r="E2386" s="20">
        <v>-7.666452438570559E-4</v>
      </c>
    </row>
    <row r="2387" spans="1:5" x14ac:dyDescent="0.2">
      <c r="A2387" s="19">
        <v>60</v>
      </c>
      <c r="B2387" s="19">
        <v>16</v>
      </c>
      <c r="C2387" s="19" t="s">
        <v>112</v>
      </c>
      <c r="D2387" s="20">
        <v>0.25484374165534973</v>
      </c>
      <c r="E2387" s="20">
        <v>-9.5948466332629323E-4</v>
      </c>
    </row>
    <row r="2388" spans="1:5" x14ac:dyDescent="0.2">
      <c r="A2388" s="19">
        <v>60</v>
      </c>
      <c r="B2388" s="19">
        <v>17</v>
      </c>
      <c r="C2388" s="19" t="s">
        <v>112</v>
      </c>
      <c r="D2388" s="20">
        <v>0.25468757748603821</v>
      </c>
      <c r="E2388" s="20">
        <v>-1.1469597229734063E-3</v>
      </c>
    </row>
    <row r="2389" spans="1:5" x14ac:dyDescent="0.2">
      <c r="A2389" s="19">
        <v>60</v>
      </c>
      <c r="B2389" s="19">
        <v>18</v>
      </c>
      <c r="C2389" s="19" t="s">
        <v>112</v>
      </c>
      <c r="D2389" s="20">
        <v>0.25475931167602539</v>
      </c>
      <c r="E2389" s="20">
        <v>-1.1065363651141524E-3</v>
      </c>
    </row>
    <row r="2390" spans="1:5" x14ac:dyDescent="0.2">
      <c r="A2390" s="19">
        <v>60</v>
      </c>
      <c r="B2390" s="19">
        <v>19</v>
      </c>
      <c r="C2390" s="19" t="s">
        <v>112</v>
      </c>
      <c r="D2390" s="20">
        <v>0.25548374652862549</v>
      </c>
      <c r="E2390" s="20">
        <v>-4.1341237374581397E-4</v>
      </c>
    </row>
    <row r="2391" spans="1:5" x14ac:dyDescent="0.2">
      <c r="A2391" s="19">
        <v>60</v>
      </c>
      <c r="B2391" s="19">
        <v>20</v>
      </c>
      <c r="C2391" s="19" t="s">
        <v>112</v>
      </c>
      <c r="D2391" s="20">
        <v>0.25620734691619873</v>
      </c>
      <c r="E2391" s="20">
        <v>2.7887715259566903E-4</v>
      </c>
    </row>
    <row r="2392" spans="1:5" x14ac:dyDescent="0.2">
      <c r="A2392" s="19">
        <v>60</v>
      </c>
      <c r="B2392" s="19">
        <v>21</v>
      </c>
      <c r="C2392" s="19" t="s">
        <v>112</v>
      </c>
      <c r="D2392" s="20">
        <v>0.25720864534378052</v>
      </c>
      <c r="E2392" s="20">
        <v>1.2488646898418665E-3</v>
      </c>
    </row>
    <row r="2393" spans="1:5" x14ac:dyDescent="0.2">
      <c r="A2393" s="19">
        <v>60</v>
      </c>
      <c r="B2393" s="19">
        <v>22</v>
      </c>
      <c r="C2393" s="19" t="s">
        <v>112</v>
      </c>
      <c r="D2393" s="20">
        <v>0.25890916585922241</v>
      </c>
      <c r="E2393" s="20">
        <v>2.9180743731558323E-3</v>
      </c>
    </row>
    <row r="2394" spans="1:5" x14ac:dyDescent="0.2">
      <c r="A2394" s="19">
        <v>60</v>
      </c>
      <c r="B2394" s="19">
        <v>23</v>
      </c>
      <c r="C2394" s="19" t="s">
        <v>112</v>
      </c>
      <c r="D2394" s="20">
        <v>0.26283377408981323</v>
      </c>
      <c r="E2394" s="20">
        <v>6.8113715387880802E-3</v>
      </c>
    </row>
    <row r="2395" spans="1:5" x14ac:dyDescent="0.2">
      <c r="A2395" s="19">
        <v>60</v>
      </c>
      <c r="B2395" s="19">
        <v>24</v>
      </c>
      <c r="C2395" s="19" t="s">
        <v>112</v>
      </c>
      <c r="D2395" s="20">
        <v>0.26933452486991882</v>
      </c>
      <c r="E2395" s="20">
        <v>1.3280811719596386E-2</v>
      </c>
    </row>
    <row r="2396" spans="1:5" x14ac:dyDescent="0.2">
      <c r="A2396" s="19">
        <v>60</v>
      </c>
      <c r="B2396" s="19">
        <v>25</v>
      </c>
      <c r="C2396" s="19" t="s">
        <v>112</v>
      </c>
      <c r="D2396" s="20">
        <v>0.27940443158149719</v>
      </c>
      <c r="E2396" s="20">
        <v>2.3319408297538757E-2</v>
      </c>
    </row>
    <row r="2397" spans="1:5" x14ac:dyDescent="0.2">
      <c r="A2397" s="19">
        <v>60</v>
      </c>
      <c r="B2397" s="19">
        <v>26</v>
      </c>
      <c r="C2397" s="19" t="s">
        <v>112</v>
      </c>
      <c r="D2397" s="20">
        <v>0.29385030269622803</v>
      </c>
      <c r="E2397" s="20">
        <v>3.773396834731102E-2</v>
      </c>
    </row>
    <row r="2398" spans="1:5" x14ac:dyDescent="0.2">
      <c r="A2398" s="19">
        <v>60</v>
      </c>
      <c r="B2398" s="19">
        <v>27</v>
      </c>
      <c r="C2398" s="19" t="s">
        <v>112</v>
      </c>
      <c r="D2398" s="20">
        <v>0.31189605593681335</v>
      </c>
      <c r="E2398" s="20">
        <v>5.5748410522937775E-2</v>
      </c>
    </row>
    <row r="2399" spans="1:5" x14ac:dyDescent="0.2">
      <c r="A2399" s="19">
        <v>60</v>
      </c>
      <c r="B2399" s="19">
        <v>28</v>
      </c>
      <c r="C2399" s="19" t="s">
        <v>112</v>
      </c>
      <c r="D2399" s="20">
        <v>0.33108904957771301</v>
      </c>
      <c r="E2399" s="20">
        <v>7.4910089373588562E-2</v>
      </c>
    </row>
    <row r="2400" spans="1:5" x14ac:dyDescent="0.2">
      <c r="A2400" s="19">
        <v>60</v>
      </c>
      <c r="B2400" s="19">
        <v>29</v>
      </c>
      <c r="C2400" s="19" t="s">
        <v>112</v>
      </c>
      <c r="D2400" s="20">
        <v>0.34800601005554199</v>
      </c>
      <c r="E2400" s="20">
        <v>9.1795742511749268E-2</v>
      </c>
    </row>
    <row r="2401" spans="1:5" x14ac:dyDescent="0.2">
      <c r="A2401" s="19">
        <v>60</v>
      </c>
      <c r="B2401" s="19">
        <v>30</v>
      </c>
      <c r="C2401" s="19" t="s">
        <v>112</v>
      </c>
      <c r="D2401" s="20">
        <v>0.36164695024490356</v>
      </c>
      <c r="E2401" s="20">
        <v>0.10540537536144257</v>
      </c>
    </row>
    <row r="2402" spans="1:5" x14ac:dyDescent="0.2">
      <c r="A2402" s="19">
        <v>60</v>
      </c>
      <c r="B2402" s="19">
        <v>31</v>
      </c>
      <c r="C2402" s="19" t="s">
        <v>112</v>
      </c>
      <c r="D2402" s="20">
        <v>0.37110540270805359</v>
      </c>
      <c r="E2402" s="20">
        <v>0.11483251303434372</v>
      </c>
    </row>
    <row r="2403" spans="1:5" x14ac:dyDescent="0.2">
      <c r="A2403" s="19">
        <v>60</v>
      </c>
      <c r="B2403" s="19">
        <v>32</v>
      </c>
      <c r="C2403" s="19" t="s">
        <v>112</v>
      </c>
      <c r="D2403" s="20">
        <v>0.37618276476860046</v>
      </c>
      <c r="E2403" s="20">
        <v>0.11987856775522232</v>
      </c>
    </row>
    <row r="2404" spans="1:5" x14ac:dyDescent="0.2">
      <c r="A2404" s="19">
        <v>60</v>
      </c>
      <c r="B2404" s="19">
        <v>33</v>
      </c>
      <c r="C2404" s="19" t="s">
        <v>112</v>
      </c>
      <c r="D2404" s="20">
        <v>0.37885284423828125</v>
      </c>
      <c r="E2404" s="20">
        <v>0.12251733243465424</v>
      </c>
    </row>
    <row r="2405" spans="1:5" x14ac:dyDescent="0.2">
      <c r="A2405" s="19">
        <v>60</v>
      </c>
      <c r="B2405" s="19">
        <v>34</v>
      </c>
      <c r="C2405" s="19" t="s">
        <v>112</v>
      </c>
      <c r="D2405" s="20">
        <v>0.38015326857566833</v>
      </c>
      <c r="E2405" s="20">
        <v>0.12378644943237305</v>
      </c>
    </row>
    <row r="2406" spans="1:5" x14ac:dyDescent="0.2">
      <c r="A2406" s="19">
        <v>60</v>
      </c>
      <c r="B2406" s="19">
        <v>35</v>
      </c>
      <c r="C2406" s="19" t="s">
        <v>112</v>
      </c>
      <c r="D2406" s="20">
        <v>0.38119736313819885</v>
      </c>
      <c r="E2406" s="20">
        <v>0.12479922920465469</v>
      </c>
    </row>
    <row r="2407" spans="1:5" x14ac:dyDescent="0.2">
      <c r="A2407" s="19">
        <v>60</v>
      </c>
      <c r="B2407" s="19">
        <v>36</v>
      </c>
      <c r="C2407" s="19" t="s">
        <v>112</v>
      </c>
      <c r="D2407" s="20">
        <v>0.38171488046646118</v>
      </c>
      <c r="E2407" s="20">
        <v>0.12528543174266815</v>
      </c>
    </row>
    <row r="2408" spans="1:5" x14ac:dyDescent="0.2">
      <c r="A2408" s="19">
        <v>60</v>
      </c>
      <c r="B2408" s="19">
        <v>37</v>
      </c>
      <c r="C2408" s="19" t="s">
        <v>112</v>
      </c>
      <c r="D2408" s="20">
        <v>0.38287380337715149</v>
      </c>
      <c r="E2408" s="20">
        <v>0.12641304731369019</v>
      </c>
    </row>
    <row r="2409" spans="1:5" x14ac:dyDescent="0.2">
      <c r="A2409" s="19">
        <v>60</v>
      </c>
      <c r="B2409" s="19">
        <v>38</v>
      </c>
      <c r="C2409" s="19" t="s">
        <v>112</v>
      </c>
      <c r="D2409" s="20">
        <v>0.3832738995552063</v>
      </c>
      <c r="E2409" s="20">
        <v>0.12678183615207672</v>
      </c>
    </row>
    <row r="2410" spans="1:5" x14ac:dyDescent="0.2">
      <c r="A2410" s="19">
        <v>60</v>
      </c>
      <c r="B2410" s="19">
        <v>39</v>
      </c>
      <c r="C2410" s="19" t="s">
        <v>112</v>
      </c>
      <c r="D2410" s="20">
        <v>0.38337606191635132</v>
      </c>
      <c r="E2410" s="20">
        <v>0.12685269117355347</v>
      </c>
    </row>
    <row r="2411" spans="1:5" x14ac:dyDescent="0.2">
      <c r="A2411" s="19">
        <v>60</v>
      </c>
      <c r="B2411" s="19">
        <v>40</v>
      </c>
      <c r="C2411" s="19" t="s">
        <v>112</v>
      </c>
      <c r="D2411" s="20">
        <v>0.3839532732963562</v>
      </c>
      <c r="E2411" s="20">
        <v>0.12739858031272888</v>
      </c>
    </row>
    <row r="2412" spans="1:5" x14ac:dyDescent="0.2">
      <c r="A2412" s="19">
        <v>61</v>
      </c>
      <c r="B2412" s="19">
        <v>1</v>
      </c>
      <c r="C2412" s="19" t="s">
        <v>112</v>
      </c>
      <c r="D2412" s="20">
        <v>0.25172591209411621</v>
      </c>
      <c r="E2412" s="20">
        <v>1.9911590497940779E-3</v>
      </c>
    </row>
    <row r="2413" spans="1:5" x14ac:dyDescent="0.2">
      <c r="A2413" s="19">
        <v>61</v>
      </c>
      <c r="B2413" s="19">
        <v>2</v>
      </c>
      <c r="C2413" s="19" t="s">
        <v>112</v>
      </c>
      <c r="D2413" s="20">
        <v>0.25162577629089355</v>
      </c>
      <c r="E2413" s="20">
        <v>1.7530337208881974E-3</v>
      </c>
    </row>
    <row r="2414" spans="1:5" x14ac:dyDescent="0.2">
      <c r="A2414" s="19">
        <v>61</v>
      </c>
      <c r="B2414" s="19">
        <v>3</v>
      </c>
      <c r="C2414" s="19" t="s">
        <v>112</v>
      </c>
      <c r="D2414" s="20">
        <v>0.25150549411773682</v>
      </c>
      <c r="E2414" s="20">
        <v>1.4947620220482349E-3</v>
      </c>
    </row>
    <row r="2415" spans="1:5" x14ac:dyDescent="0.2">
      <c r="A2415" s="19">
        <v>61</v>
      </c>
      <c r="B2415" s="19">
        <v>4</v>
      </c>
      <c r="C2415" s="19" t="s">
        <v>112</v>
      </c>
      <c r="D2415" s="20">
        <v>0.25116017460823059</v>
      </c>
      <c r="E2415" s="20">
        <v>1.0114529868587852E-3</v>
      </c>
    </row>
    <row r="2416" spans="1:5" x14ac:dyDescent="0.2">
      <c r="A2416" s="19">
        <v>61</v>
      </c>
      <c r="B2416" s="19">
        <v>5</v>
      </c>
      <c r="C2416" s="19" t="s">
        <v>112</v>
      </c>
      <c r="D2416" s="20">
        <v>0.25075623393058777</v>
      </c>
      <c r="E2416" s="20">
        <v>4.6952275442890823E-4</v>
      </c>
    </row>
    <row r="2417" spans="1:5" x14ac:dyDescent="0.2">
      <c r="A2417" s="19">
        <v>61</v>
      </c>
      <c r="B2417" s="19">
        <v>6</v>
      </c>
      <c r="C2417" s="19" t="s">
        <v>112</v>
      </c>
      <c r="D2417" s="20">
        <v>0.25041431188583374</v>
      </c>
      <c r="E2417" s="20">
        <v>-1.0388826922280714E-5</v>
      </c>
    </row>
    <row r="2418" spans="1:5" x14ac:dyDescent="0.2">
      <c r="A2418" s="19">
        <v>61</v>
      </c>
      <c r="B2418" s="19">
        <v>7</v>
      </c>
      <c r="C2418" s="19" t="s">
        <v>112</v>
      </c>
      <c r="D2418" s="20">
        <v>0.25056949257850647</v>
      </c>
      <c r="E2418" s="20">
        <v>6.80233642924577E-6</v>
      </c>
    </row>
    <row r="2419" spans="1:5" x14ac:dyDescent="0.2">
      <c r="A2419" s="19">
        <v>61</v>
      </c>
      <c r="B2419" s="19">
        <v>8</v>
      </c>
      <c r="C2419" s="19" t="s">
        <v>112</v>
      </c>
      <c r="D2419" s="20">
        <v>0.25032997131347656</v>
      </c>
      <c r="E2419" s="20">
        <v>-3.7070846883580089E-4</v>
      </c>
    </row>
    <row r="2420" spans="1:5" x14ac:dyDescent="0.2">
      <c r="A2420" s="19">
        <v>61</v>
      </c>
      <c r="B2420" s="19">
        <v>9</v>
      </c>
      <c r="C2420" s="19" t="s">
        <v>112</v>
      </c>
      <c r="D2420" s="20">
        <v>0.25034037232398987</v>
      </c>
      <c r="E2420" s="20">
        <v>-4.9829698400571942E-4</v>
      </c>
    </row>
    <row r="2421" spans="1:5" x14ac:dyDescent="0.2">
      <c r="A2421" s="19">
        <v>61</v>
      </c>
      <c r="B2421" s="19">
        <v>10</v>
      </c>
      <c r="C2421" s="19" t="s">
        <v>112</v>
      </c>
      <c r="D2421" s="20">
        <v>0.25018367171287537</v>
      </c>
      <c r="E2421" s="20">
        <v>-7.9298712080344558E-4</v>
      </c>
    </row>
    <row r="2422" spans="1:5" x14ac:dyDescent="0.2">
      <c r="A2422" s="19">
        <v>61</v>
      </c>
      <c r="B2422" s="19">
        <v>11</v>
      </c>
      <c r="C2422" s="19" t="s">
        <v>112</v>
      </c>
      <c r="D2422" s="20">
        <v>0.25001388788223267</v>
      </c>
      <c r="E2422" s="20">
        <v>-1.1007605353370309E-3</v>
      </c>
    </row>
    <row r="2423" spans="1:5" x14ac:dyDescent="0.2">
      <c r="A2423" s="19">
        <v>61</v>
      </c>
      <c r="B2423" s="19">
        <v>12</v>
      </c>
      <c r="C2423" s="19" t="s">
        <v>112</v>
      </c>
      <c r="D2423" s="20">
        <v>0.25008672475814819</v>
      </c>
      <c r="E2423" s="20">
        <v>-1.1659131851047277E-3</v>
      </c>
    </row>
    <row r="2424" spans="1:5" x14ac:dyDescent="0.2">
      <c r="A2424" s="19">
        <v>61</v>
      </c>
      <c r="B2424" s="19">
        <v>13</v>
      </c>
      <c r="C2424" s="19" t="s">
        <v>112</v>
      </c>
      <c r="D2424" s="20">
        <v>0.25012794137001038</v>
      </c>
      <c r="E2424" s="20">
        <v>-1.2626860989257693E-3</v>
      </c>
    </row>
    <row r="2425" spans="1:5" x14ac:dyDescent="0.2">
      <c r="A2425" s="19">
        <v>61</v>
      </c>
      <c r="B2425" s="19">
        <v>14</v>
      </c>
      <c r="C2425" s="19" t="s">
        <v>112</v>
      </c>
      <c r="D2425" s="20">
        <v>0.25018581748008728</v>
      </c>
      <c r="E2425" s="20">
        <v>-1.3427995145320892E-3</v>
      </c>
    </row>
    <row r="2426" spans="1:5" x14ac:dyDescent="0.2">
      <c r="A2426" s="19">
        <v>61</v>
      </c>
      <c r="B2426" s="19">
        <v>15</v>
      </c>
      <c r="C2426" s="19" t="s">
        <v>112</v>
      </c>
      <c r="D2426" s="20">
        <v>0.25084474682807922</v>
      </c>
      <c r="E2426" s="20">
        <v>-8.2185963401570916E-4</v>
      </c>
    </row>
    <row r="2427" spans="1:5" x14ac:dyDescent="0.2">
      <c r="A2427" s="19">
        <v>61</v>
      </c>
      <c r="B2427" s="19">
        <v>16</v>
      </c>
      <c r="C2427" s="19" t="s">
        <v>112</v>
      </c>
      <c r="D2427" s="20">
        <v>0.25160422921180725</v>
      </c>
      <c r="E2427" s="20">
        <v>-2.0036680507473648E-4</v>
      </c>
    </row>
    <row r="2428" spans="1:5" x14ac:dyDescent="0.2">
      <c r="A2428" s="19">
        <v>61</v>
      </c>
      <c r="B2428" s="19">
        <v>17</v>
      </c>
      <c r="C2428" s="19" t="s">
        <v>112</v>
      </c>
      <c r="D2428" s="20">
        <v>0.25309425592422485</v>
      </c>
      <c r="E2428" s="20">
        <v>1.1516703525558114E-3</v>
      </c>
    </row>
    <row r="2429" spans="1:5" x14ac:dyDescent="0.2">
      <c r="A2429" s="19">
        <v>61</v>
      </c>
      <c r="B2429" s="19">
        <v>18</v>
      </c>
      <c r="C2429" s="19" t="s">
        <v>112</v>
      </c>
      <c r="D2429" s="20">
        <v>0.25551313161849976</v>
      </c>
      <c r="E2429" s="20">
        <v>3.4325565211474895E-3</v>
      </c>
    </row>
    <row r="2430" spans="1:5" x14ac:dyDescent="0.2">
      <c r="A2430" s="19">
        <v>61</v>
      </c>
      <c r="B2430" s="19">
        <v>19</v>
      </c>
      <c r="C2430" s="19" t="s">
        <v>112</v>
      </c>
      <c r="D2430" s="20">
        <v>0.25999140739440918</v>
      </c>
      <c r="E2430" s="20">
        <v>7.772842887789011E-3</v>
      </c>
    </row>
    <row r="2431" spans="1:5" x14ac:dyDescent="0.2">
      <c r="A2431" s="19">
        <v>61</v>
      </c>
      <c r="B2431" s="19">
        <v>20</v>
      </c>
      <c r="C2431" s="19" t="s">
        <v>112</v>
      </c>
      <c r="D2431" s="20">
        <v>0.26745736598968506</v>
      </c>
      <c r="E2431" s="20">
        <v>1.51008116081357E-2</v>
      </c>
    </row>
    <row r="2432" spans="1:5" x14ac:dyDescent="0.2">
      <c r="A2432" s="19">
        <v>61</v>
      </c>
      <c r="B2432" s="19">
        <v>21</v>
      </c>
      <c r="C2432" s="19" t="s">
        <v>112</v>
      </c>
      <c r="D2432" s="20">
        <v>0.27958318591117859</v>
      </c>
      <c r="E2432" s="20">
        <v>2.7088642120361328E-2</v>
      </c>
    </row>
    <row r="2433" spans="1:5" x14ac:dyDescent="0.2">
      <c r="A2433" s="19">
        <v>61</v>
      </c>
      <c r="B2433" s="19">
        <v>22</v>
      </c>
      <c r="C2433" s="19" t="s">
        <v>112</v>
      </c>
      <c r="D2433" s="20">
        <v>0.29536288976669312</v>
      </c>
      <c r="E2433" s="20">
        <v>4.2730357497930527E-2</v>
      </c>
    </row>
    <row r="2434" spans="1:5" x14ac:dyDescent="0.2">
      <c r="A2434" s="19">
        <v>61</v>
      </c>
      <c r="B2434" s="19">
        <v>23</v>
      </c>
      <c r="C2434" s="19" t="s">
        <v>112</v>
      </c>
      <c r="D2434" s="20">
        <v>0.31348744034767151</v>
      </c>
      <c r="E2434" s="20">
        <v>6.0716915875673294E-2</v>
      </c>
    </row>
    <row r="2435" spans="1:5" x14ac:dyDescent="0.2">
      <c r="A2435" s="19">
        <v>61</v>
      </c>
      <c r="B2435" s="19">
        <v>24</v>
      </c>
      <c r="C2435" s="19" t="s">
        <v>112</v>
      </c>
      <c r="D2435" s="20">
        <v>0.3321358859539032</v>
      </c>
      <c r="E2435" s="20">
        <v>7.9227373003959656E-2</v>
      </c>
    </row>
    <row r="2436" spans="1:5" x14ac:dyDescent="0.2">
      <c r="A2436" s="19">
        <v>61</v>
      </c>
      <c r="B2436" s="19">
        <v>25</v>
      </c>
      <c r="C2436" s="19" t="s">
        <v>112</v>
      </c>
      <c r="D2436" s="20">
        <v>0.34815704822540283</v>
      </c>
      <c r="E2436" s="20">
        <v>9.5110543072223663E-2</v>
      </c>
    </row>
    <row r="2437" spans="1:5" x14ac:dyDescent="0.2">
      <c r="A2437" s="19">
        <v>61</v>
      </c>
      <c r="B2437" s="19">
        <v>26</v>
      </c>
      <c r="C2437" s="19" t="s">
        <v>112</v>
      </c>
      <c r="D2437" s="20">
        <v>0.35973283648490906</v>
      </c>
      <c r="E2437" s="20">
        <v>0.10654834657907486</v>
      </c>
    </row>
    <row r="2438" spans="1:5" x14ac:dyDescent="0.2">
      <c r="A2438" s="19">
        <v>61</v>
      </c>
      <c r="B2438" s="19">
        <v>27</v>
      </c>
      <c r="C2438" s="19" t="s">
        <v>112</v>
      </c>
      <c r="D2438" s="20">
        <v>0.36736667156219482</v>
      </c>
      <c r="E2438" s="20">
        <v>0.114044189453125</v>
      </c>
    </row>
    <row r="2439" spans="1:5" x14ac:dyDescent="0.2">
      <c r="A2439" s="19">
        <v>61</v>
      </c>
      <c r="B2439" s="19">
        <v>28</v>
      </c>
      <c r="C2439" s="19" t="s">
        <v>112</v>
      </c>
      <c r="D2439" s="20">
        <v>0.37169015407562256</v>
      </c>
      <c r="E2439" s="20">
        <v>0.11822968721389771</v>
      </c>
    </row>
    <row r="2440" spans="1:5" x14ac:dyDescent="0.2">
      <c r="A2440" s="19">
        <v>61</v>
      </c>
      <c r="B2440" s="19">
        <v>29</v>
      </c>
      <c r="C2440" s="19" t="s">
        <v>112</v>
      </c>
      <c r="D2440" s="20">
        <v>0.37422946095466614</v>
      </c>
      <c r="E2440" s="20">
        <v>0.12063100188970566</v>
      </c>
    </row>
    <row r="2441" spans="1:5" x14ac:dyDescent="0.2">
      <c r="A2441" s="19">
        <v>61</v>
      </c>
      <c r="B2441" s="19">
        <v>30</v>
      </c>
      <c r="C2441" s="19" t="s">
        <v>112</v>
      </c>
      <c r="D2441" s="20">
        <v>0.3753432035446167</v>
      </c>
      <c r="E2441" s="20">
        <v>0.12160675227642059</v>
      </c>
    </row>
    <row r="2442" spans="1:5" x14ac:dyDescent="0.2">
      <c r="A2442" s="19">
        <v>61</v>
      </c>
      <c r="B2442" s="19">
        <v>31</v>
      </c>
      <c r="C2442" s="19" t="s">
        <v>112</v>
      </c>
      <c r="D2442" s="20">
        <v>0.37621369957923889</v>
      </c>
      <c r="E2442" s="20">
        <v>0.12233926355838776</v>
      </c>
    </row>
    <row r="2443" spans="1:5" x14ac:dyDescent="0.2">
      <c r="A2443" s="19">
        <v>61</v>
      </c>
      <c r="B2443" s="19">
        <v>32</v>
      </c>
      <c r="C2443" s="19" t="s">
        <v>112</v>
      </c>
      <c r="D2443" s="20">
        <v>0.37701791524887085</v>
      </c>
      <c r="E2443" s="20">
        <v>0.12300548702478409</v>
      </c>
    </row>
    <row r="2444" spans="1:5" x14ac:dyDescent="0.2">
      <c r="A2444" s="19">
        <v>61</v>
      </c>
      <c r="B2444" s="19">
        <v>33</v>
      </c>
      <c r="C2444" s="19" t="s">
        <v>112</v>
      </c>
      <c r="D2444" s="20">
        <v>0.37750163674354553</v>
      </c>
      <c r="E2444" s="20">
        <v>0.12335121631622314</v>
      </c>
    </row>
    <row r="2445" spans="1:5" x14ac:dyDescent="0.2">
      <c r="A2445" s="19">
        <v>61</v>
      </c>
      <c r="B2445" s="19">
        <v>34</v>
      </c>
      <c r="C2445" s="19" t="s">
        <v>112</v>
      </c>
      <c r="D2445" s="20">
        <v>0.37759897112846375</v>
      </c>
      <c r="E2445" s="20">
        <v>0.12331056594848633</v>
      </c>
    </row>
    <row r="2446" spans="1:5" x14ac:dyDescent="0.2">
      <c r="A2446" s="19">
        <v>61</v>
      </c>
      <c r="B2446" s="19">
        <v>35</v>
      </c>
      <c r="C2446" s="19" t="s">
        <v>112</v>
      </c>
      <c r="D2446" s="20">
        <v>0.37795561552047729</v>
      </c>
      <c r="E2446" s="20">
        <v>0.12352921813726425</v>
      </c>
    </row>
    <row r="2447" spans="1:5" x14ac:dyDescent="0.2">
      <c r="A2447" s="19">
        <v>61</v>
      </c>
      <c r="B2447" s="19">
        <v>36</v>
      </c>
      <c r="C2447" s="19" t="s">
        <v>112</v>
      </c>
      <c r="D2447" s="20">
        <v>0.37827664613723755</v>
      </c>
      <c r="E2447" s="20">
        <v>0.12371225655078888</v>
      </c>
    </row>
    <row r="2448" spans="1:5" x14ac:dyDescent="0.2">
      <c r="A2448" s="19">
        <v>61</v>
      </c>
      <c r="B2448" s="19">
        <v>37</v>
      </c>
      <c r="C2448" s="19" t="s">
        <v>112</v>
      </c>
      <c r="D2448" s="20">
        <v>0.37794080376625061</v>
      </c>
      <c r="E2448" s="20">
        <v>0.12323842942714691</v>
      </c>
    </row>
    <row r="2449" spans="1:5" x14ac:dyDescent="0.2">
      <c r="A2449" s="19">
        <v>61</v>
      </c>
      <c r="B2449" s="19">
        <v>38</v>
      </c>
      <c r="C2449" s="19" t="s">
        <v>112</v>
      </c>
      <c r="D2449" s="20">
        <v>0.37840697169303894</v>
      </c>
      <c r="E2449" s="20">
        <v>0.12356660515069962</v>
      </c>
    </row>
    <row r="2450" spans="1:5" x14ac:dyDescent="0.2">
      <c r="A2450" s="19">
        <v>61</v>
      </c>
      <c r="B2450" s="19">
        <v>39</v>
      </c>
      <c r="C2450" s="19" t="s">
        <v>112</v>
      </c>
      <c r="D2450" s="20">
        <v>0.37868398427963257</v>
      </c>
      <c r="E2450" s="20">
        <v>0.12370562553405762</v>
      </c>
    </row>
    <row r="2451" spans="1:5" x14ac:dyDescent="0.2">
      <c r="A2451" s="19">
        <v>61</v>
      </c>
      <c r="B2451" s="19">
        <v>40</v>
      </c>
      <c r="C2451" s="19" t="s">
        <v>112</v>
      </c>
      <c r="D2451" s="20">
        <v>0.37943267822265625</v>
      </c>
      <c r="E2451" s="20">
        <v>0.12431633472442627</v>
      </c>
    </row>
    <row r="2452" spans="1:5" x14ac:dyDescent="0.2">
      <c r="A2452" s="19">
        <v>62</v>
      </c>
      <c r="B2452" s="19">
        <v>1</v>
      </c>
      <c r="C2452" s="19" t="s">
        <v>112</v>
      </c>
      <c r="D2452" s="20">
        <v>0.2496982216835022</v>
      </c>
      <c r="E2452" s="20">
        <v>1.6687237657606602E-3</v>
      </c>
    </row>
    <row r="2453" spans="1:5" x14ac:dyDescent="0.2">
      <c r="A2453" s="19">
        <v>62</v>
      </c>
      <c r="B2453" s="19">
        <v>2</v>
      </c>
      <c r="C2453" s="19" t="s">
        <v>112</v>
      </c>
      <c r="D2453" s="20">
        <v>0.24938404560089111</v>
      </c>
      <c r="E2453" s="20">
        <v>1.1967632453888655E-3</v>
      </c>
    </row>
    <row r="2454" spans="1:5" x14ac:dyDescent="0.2">
      <c r="A2454" s="19">
        <v>62</v>
      </c>
      <c r="B2454" s="19">
        <v>3</v>
      </c>
      <c r="C2454" s="19" t="s">
        <v>112</v>
      </c>
      <c r="D2454" s="20">
        <v>0.24925060570240021</v>
      </c>
      <c r="E2454" s="20">
        <v>9.0553896734490991E-4</v>
      </c>
    </row>
    <row r="2455" spans="1:5" x14ac:dyDescent="0.2">
      <c r="A2455" s="19">
        <v>62</v>
      </c>
      <c r="B2455" s="19">
        <v>4</v>
      </c>
      <c r="C2455" s="19" t="s">
        <v>112</v>
      </c>
      <c r="D2455" s="20">
        <v>0.24929225444793701</v>
      </c>
      <c r="E2455" s="20">
        <v>7.8940327512100339E-4</v>
      </c>
    </row>
    <row r="2456" spans="1:5" x14ac:dyDescent="0.2">
      <c r="A2456" s="19">
        <v>62</v>
      </c>
      <c r="B2456" s="19">
        <v>5</v>
      </c>
      <c r="C2456" s="19" t="s">
        <v>112</v>
      </c>
      <c r="D2456" s="20">
        <v>0.24903811514377594</v>
      </c>
      <c r="E2456" s="20">
        <v>3.774795331992209E-4</v>
      </c>
    </row>
    <row r="2457" spans="1:5" x14ac:dyDescent="0.2">
      <c r="A2457" s="19">
        <v>62</v>
      </c>
      <c r="B2457" s="19">
        <v>6</v>
      </c>
      <c r="C2457" s="19" t="s">
        <v>112</v>
      </c>
      <c r="D2457" s="20">
        <v>0.24860413372516632</v>
      </c>
      <c r="E2457" s="20">
        <v>-2.1428630861919373E-4</v>
      </c>
    </row>
    <row r="2458" spans="1:5" x14ac:dyDescent="0.2">
      <c r="A2458" s="19">
        <v>62</v>
      </c>
      <c r="B2458" s="19">
        <v>7</v>
      </c>
      <c r="C2458" s="19" t="s">
        <v>112</v>
      </c>
      <c r="D2458" s="20">
        <v>0.24873882532119751</v>
      </c>
      <c r="E2458" s="20">
        <v>-2.3737913579680026E-4</v>
      </c>
    </row>
    <row r="2459" spans="1:5" x14ac:dyDescent="0.2">
      <c r="A2459" s="19">
        <v>62</v>
      </c>
      <c r="B2459" s="19">
        <v>8</v>
      </c>
      <c r="C2459" s="19" t="s">
        <v>112</v>
      </c>
      <c r="D2459" s="20">
        <v>0.24916090071201324</v>
      </c>
      <c r="E2459" s="20">
        <v>2.6911826353170909E-5</v>
      </c>
    </row>
    <row r="2460" spans="1:5" x14ac:dyDescent="0.2">
      <c r="A2460" s="19">
        <v>62</v>
      </c>
      <c r="B2460" s="19">
        <v>9</v>
      </c>
      <c r="C2460" s="19" t="s">
        <v>112</v>
      </c>
      <c r="D2460" s="20">
        <v>0.24918043613433838</v>
      </c>
      <c r="E2460" s="20">
        <v>-1.1133718362543732E-4</v>
      </c>
    </row>
    <row r="2461" spans="1:5" x14ac:dyDescent="0.2">
      <c r="A2461" s="19">
        <v>62</v>
      </c>
      <c r="B2461" s="19">
        <v>10</v>
      </c>
      <c r="C2461" s="19" t="s">
        <v>112</v>
      </c>
      <c r="D2461" s="20">
        <v>0.24902847409248352</v>
      </c>
      <c r="E2461" s="20">
        <v>-4.2108364868909121E-4</v>
      </c>
    </row>
    <row r="2462" spans="1:5" x14ac:dyDescent="0.2">
      <c r="A2462" s="19">
        <v>62</v>
      </c>
      <c r="B2462" s="19">
        <v>11</v>
      </c>
      <c r="C2462" s="19" t="s">
        <v>112</v>
      </c>
      <c r="D2462" s="20">
        <v>0.24885070323944092</v>
      </c>
      <c r="E2462" s="20">
        <v>-7.5663893949240446E-4</v>
      </c>
    </row>
    <row r="2463" spans="1:5" x14ac:dyDescent="0.2">
      <c r="A2463" s="19">
        <v>62</v>
      </c>
      <c r="B2463" s="19">
        <v>12</v>
      </c>
      <c r="C2463" s="19" t="s">
        <v>112</v>
      </c>
      <c r="D2463" s="20">
        <v>0.24893543124198914</v>
      </c>
      <c r="E2463" s="20">
        <v>-8.296953747048974E-4</v>
      </c>
    </row>
    <row r="2464" spans="1:5" x14ac:dyDescent="0.2">
      <c r="A2464" s="19">
        <v>62</v>
      </c>
      <c r="B2464" s="19">
        <v>13</v>
      </c>
      <c r="C2464" s="19" t="s">
        <v>112</v>
      </c>
      <c r="D2464" s="20">
        <v>0.24907830357551575</v>
      </c>
      <c r="E2464" s="20">
        <v>-8.4460747893899679E-4</v>
      </c>
    </row>
    <row r="2465" spans="1:5" x14ac:dyDescent="0.2">
      <c r="A2465" s="19">
        <v>62</v>
      </c>
      <c r="B2465" s="19">
        <v>14</v>
      </c>
      <c r="C2465" s="19" t="s">
        <v>112</v>
      </c>
      <c r="D2465" s="20">
        <v>0.24946258962154388</v>
      </c>
      <c r="E2465" s="20">
        <v>-6.181058706715703E-4</v>
      </c>
    </row>
    <row r="2466" spans="1:5" x14ac:dyDescent="0.2">
      <c r="A2466" s="19">
        <v>62</v>
      </c>
      <c r="B2466" s="19">
        <v>15</v>
      </c>
      <c r="C2466" s="19" t="s">
        <v>112</v>
      </c>
      <c r="D2466" s="20">
        <v>0.24936762452125549</v>
      </c>
      <c r="E2466" s="20">
        <v>-8.7085535051301122E-4</v>
      </c>
    </row>
    <row r="2467" spans="1:5" x14ac:dyDescent="0.2">
      <c r="A2467" s="19">
        <v>62</v>
      </c>
      <c r="B2467" s="19">
        <v>16</v>
      </c>
      <c r="C2467" s="19" t="s">
        <v>112</v>
      </c>
      <c r="D2467" s="20">
        <v>0.24981927871704102</v>
      </c>
      <c r="E2467" s="20">
        <v>-5.7698559248819947E-4</v>
      </c>
    </row>
    <row r="2468" spans="1:5" x14ac:dyDescent="0.2">
      <c r="A2468" s="19">
        <v>62</v>
      </c>
      <c r="B2468" s="19">
        <v>17</v>
      </c>
      <c r="C2468" s="19" t="s">
        <v>112</v>
      </c>
      <c r="D2468" s="20">
        <v>0.25103291869163513</v>
      </c>
      <c r="E2468" s="20">
        <v>4.7886994434520602E-4</v>
      </c>
    </row>
    <row r="2469" spans="1:5" x14ac:dyDescent="0.2">
      <c r="A2469" s="19">
        <v>62</v>
      </c>
      <c r="B2469" s="19">
        <v>18</v>
      </c>
      <c r="C2469" s="19" t="s">
        <v>112</v>
      </c>
      <c r="D2469" s="20">
        <v>0.25361460447311401</v>
      </c>
      <c r="E2469" s="20">
        <v>2.9027713462710381E-3</v>
      </c>
    </row>
    <row r="2470" spans="1:5" x14ac:dyDescent="0.2">
      <c r="A2470" s="19">
        <v>62</v>
      </c>
      <c r="B2470" s="19">
        <v>19</v>
      </c>
      <c r="C2470" s="19" t="s">
        <v>112</v>
      </c>
      <c r="D2470" s="20">
        <v>0.25800234079360962</v>
      </c>
      <c r="E2470" s="20">
        <v>7.1327229961752892E-3</v>
      </c>
    </row>
    <row r="2471" spans="1:5" x14ac:dyDescent="0.2">
      <c r="A2471" s="19">
        <v>62</v>
      </c>
      <c r="B2471" s="19">
        <v>20</v>
      </c>
      <c r="C2471" s="19" t="s">
        <v>112</v>
      </c>
      <c r="D2471" s="20">
        <v>0.26564693450927734</v>
      </c>
      <c r="E2471" s="20">
        <v>1.4619532041251659E-2</v>
      </c>
    </row>
    <row r="2472" spans="1:5" x14ac:dyDescent="0.2">
      <c r="A2472" s="19">
        <v>62</v>
      </c>
      <c r="B2472" s="19">
        <v>21</v>
      </c>
      <c r="C2472" s="19" t="s">
        <v>112</v>
      </c>
      <c r="D2472" s="20">
        <v>0.2780633270740509</v>
      </c>
      <c r="E2472" s="20">
        <v>2.6878140866756439E-2</v>
      </c>
    </row>
    <row r="2473" spans="1:5" x14ac:dyDescent="0.2">
      <c r="A2473" s="19">
        <v>62</v>
      </c>
      <c r="B2473" s="19">
        <v>22</v>
      </c>
      <c r="C2473" s="19" t="s">
        <v>112</v>
      </c>
      <c r="D2473" s="20">
        <v>0.29394873976707458</v>
      </c>
      <c r="E2473" s="20">
        <v>4.2605768889188766E-2</v>
      </c>
    </row>
    <row r="2474" spans="1:5" x14ac:dyDescent="0.2">
      <c r="A2474" s="19">
        <v>62</v>
      </c>
      <c r="B2474" s="19">
        <v>23</v>
      </c>
      <c r="C2474" s="19" t="s">
        <v>112</v>
      </c>
      <c r="D2474" s="20">
        <v>0.31222724914550781</v>
      </c>
      <c r="E2474" s="20">
        <v>6.072649359703064E-2</v>
      </c>
    </row>
    <row r="2475" spans="1:5" x14ac:dyDescent="0.2">
      <c r="A2475" s="19">
        <v>62</v>
      </c>
      <c r="B2475" s="19">
        <v>24</v>
      </c>
      <c r="C2475" s="19" t="s">
        <v>112</v>
      </c>
      <c r="D2475" s="20">
        <v>0.33041176199913025</v>
      </c>
      <c r="E2475" s="20">
        <v>7.875322550535202E-2</v>
      </c>
    </row>
    <row r="2476" spans="1:5" x14ac:dyDescent="0.2">
      <c r="A2476" s="19">
        <v>62</v>
      </c>
      <c r="B2476" s="19">
        <v>25</v>
      </c>
      <c r="C2476" s="19" t="s">
        <v>112</v>
      </c>
      <c r="D2476" s="20">
        <v>0.34631770849227905</v>
      </c>
      <c r="E2476" s="20">
        <v>9.4501383602619171E-2</v>
      </c>
    </row>
    <row r="2477" spans="1:5" x14ac:dyDescent="0.2">
      <c r="A2477" s="19">
        <v>62</v>
      </c>
      <c r="B2477" s="19">
        <v>26</v>
      </c>
      <c r="C2477" s="19" t="s">
        <v>112</v>
      </c>
      <c r="D2477" s="20">
        <v>0.35790213942527771</v>
      </c>
      <c r="E2477" s="20">
        <v>0.10592803359031677</v>
      </c>
    </row>
    <row r="2478" spans="1:5" x14ac:dyDescent="0.2">
      <c r="A2478" s="19">
        <v>62</v>
      </c>
      <c r="B2478" s="19">
        <v>27</v>
      </c>
      <c r="C2478" s="19" t="s">
        <v>112</v>
      </c>
      <c r="D2478" s="20">
        <v>0.36561518907546997</v>
      </c>
      <c r="E2478" s="20">
        <v>0.11348329484462738</v>
      </c>
    </row>
    <row r="2479" spans="1:5" x14ac:dyDescent="0.2">
      <c r="A2479" s="19">
        <v>62</v>
      </c>
      <c r="B2479" s="19">
        <v>28</v>
      </c>
      <c r="C2479" s="19" t="s">
        <v>112</v>
      </c>
      <c r="D2479" s="20">
        <v>0.37010708451271057</v>
      </c>
      <c r="E2479" s="20">
        <v>0.11781740933656693</v>
      </c>
    </row>
    <row r="2480" spans="1:5" x14ac:dyDescent="0.2">
      <c r="A2480" s="19">
        <v>62</v>
      </c>
      <c r="B2480" s="19">
        <v>29</v>
      </c>
      <c r="C2480" s="19" t="s">
        <v>112</v>
      </c>
      <c r="D2480" s="20">
        <v>0.37266373634338379</v>
      </c>
      <c r="E2480" s="20">
        <v>0.12021627277135849</v>
      </c>
    </row>
    <row r="2481" spans="1:5" x14ac:dyDescent="0.2">
      <c r="A2481" s="19">
        <v>62</v>
      </c>
      <c r="B2481" s="19">
        <v>30</v>
      </c>
      <c r="C2481" s="19" t="s">
        <v>112</v>
      </c>
      <c r="D2481" s="20">
        <v>0.37373203039169312</v>
      </c>
      <c r="E2481" s="20">
        <v>0.12112678587436676</v>
      </c>
    </row>
    <row r="2482" spans="1:5" x14ac:dyDescent="0.2">
      <c r="A2482" s="19">
        <v>62</v>
      </c>
      <c r="B2482" s="19">
        <v>31</v>
      </c>
      <c r="C2482" s="19" t="s">
        <v>112</v>
      </c>
      <c r="D2482" s="20">
        <v>0.37402507662773132</v>
      </c>
      <c r="E2482" s="20">
        <v>0.12126204371452332</v>
      </c>
    </row>
    <row r="2483" spans="1:5" x14ac:dyDescent="0.2">
      <c r="A2483" s="19">
        <v>62</v>
      </c>
      <c r="B2483" s="19">
        <v>32</v>
      </c>
      <c r="C2483" s="19" t="s">
        <v>112</v>
      </c>
      <c r="D2483" s="20">
        <v>0.37446531653404236</v>
      </c>
      <c r="E2483" s="20">
        <v>0.12154450267553329</v>
      </c>
    </row>
    <row r="2484" spans="1:5" x14ac:dyDescent="0.2">
      <c r="A2484" s="19">
        <v>62</v>
      </c>
      <c r="B2484" s="19">
        <v>33</v>
      </c>
      <c r="C2484" s="19" t="s">
        <v>112</v>
      </c>
      <c r="D2484" s="20">
        <v>0.37537938356399536</v>
      </c>
      <c r="E2484" s="20">
        <v>0.12230078130960464</v>
      </c>
    </row>
    <row r="2485" spans="1:5" x14ac:dyDescent="0.2">
      <c r="A2485" s="19">
        <v>62</v>
      </c>
      <c r="B2485" s="19">
        <v>34</v>
      </c>
      <c r="C2485" s="19" t="s">
        <v>112</v>
      </c>
      <c r="D2485" s="20">
        <v>0.37562528252601624</v>
      </c>
      <c r="E2485" s="20">
        <v>0.12238889932632446</v>
      </c>
    </row>
    <row r="2486" spans="1:5" x14ac:dyDescent="0.2">
      <c r="A2486" s="19">
        <v>62</v>
      </c>
      <c r="B2486" s="19">
        <v>35</v>
      </c>
      <c r="C2486" s="19" t="s">
        <v>112</v>
      </c>
      <c r="D2486" s="20">
        <v>0.37570390105247498</v>
      </c>
      <c r="E2486" s="20">
        <v>0.12230972945690155</v>
      </c>
    </row>
    <row r="2487" spans="1:5" x14ac:dyDescent="0.2">
      <c r="A2487" s="19">
        <v>62</v>
      </c>
      <c r="B2487" s="19">
        <v>36</v>
      </c>
      <c r="C2487" s="19" t="s">
        <v>112</v>
      </c>
      <c r="D2487" s="20">
        <v>0.3758816123008728</v>
      </c>
      <c r="E2487" s="20">
        <v>0.12232965975999832</v>
      </c>
    </row>
    <row r="2488" spans="1:5" x14ac:dyDescent="0.2">
      <c r="A2488" s="19">
        <v>62</v>
      </c>
      <c r="B2488" s="19">
        <v>37</v>
      </c>
      <c r="C2488" s="19" t="s">
        <v>112</v>
      </c>
      <c r="D2488" s="20">
        <v>0.37650665640830994</v>
      </c>
      <c r="E2488" s="20">
        <v>0.1227969154715538</v>
      </c>
    </row>
    <row r="2489" spans="1:5" x14ac:dyDescent="0.2">
      <c r="A2489" s="19">
        <v>62</v>
      </c>
      <c r="B2489" s="19">
        <v>38</v>
      </c>
      <c r="C2489" s="19" t="s">
        <v>112</v>
      </c>
      <c r="D2489" s="20">
        <v>0.37698900699615479</v>
      </c>
      <c r="E2489" s="20">
        <v>0.1231214851140976</v>
      </c>
    </row>
    <row r="2490" spans="1:5" x14ac:dyDescent="0.2">
      <c r="A2490" s="19">
        <v>62</v>
      </c>
      <c r="B2490" s="19">
        <v>39</v>
      </c>
      <c r="C2490" s="19" t="s">
        <v>112</v>
      </c>
      <c r="D2490" s="20">
        <v>0.37701287865638733</v>
      </c>
      <c r="E2490" s="20">
        <v>0.12298757582902908</v>
      </c>
    </row>
    <row r="2491" spans="1:5" x14ac:dyDescent="0.2">
      <c r="A2491" s="19">
        <v>62</v>
      </c>
      <c r="B2491" s="19">
        <v>40</v>
      </c>
      <c r="C2491" s="19" t="s">
        <v>112</v>
      </c>
      <c r="D2491" s="20">
        <v>0.37700223922729492</v>
      </c>
      <c r="E2491" s="20">
        <v>0.12281914800405502</v>
      </c>
    </row>
    <row r="2492" spans="1:5" x14ac:dyDescent="0.2">
      <c r="A2492" s="19">
        <v>63</v>
      </c>
      <c r="B2492" s="19">
        <v>1</v>
      </c>
      <c r="C2492" s="19" t="s">
        <v>112</v>
      </c>
      <c r="D2492" s="20">
        <v>0.25224155187606812</v>
      </c>
      <c r="E2492" s="20">
        <v>3.1140558421611786E-3</v>
      </c>
    </row>
    <row r="2493" spans="1:5" x14ac:dyDescent="0.2">
      <c r="A2493" s="19">
        <v>63</v>
      </c>
      <c r="B2493" s="19">
        <v>2</v>
      </c>
      <c r="C2493" s="19" t="s">
        <v>112</v>
      </c>
      <c r="D2493" s="20">
        <v>0.2518031895160675</v>
      </c>
      <c r="E2493" s="20">
        <v>2.5330123025923967E-3</v>
      </c>
    </row>
    <row r="2494" spans="1:5" x14ac:dyDescent="0.2">
      <c r="A2494" s="19">
        <v>63</v>
      </c>
      <c r="B2494" s="19">
        <v>3</v>
      </c>
      <c r="C2494" s="19" t="s">
        <v>112</v>
      </c>
      <c r="D2494" s="20">
        <v>0.25117820501327515</v>
      </c>
      <c r="E2494" s="20">
        <v>1.7653467366471887E-3</v>
      </c>
    </row>
    <row r="2495" spans="1:5" x14ac:dyDescent="0.2">
      <c r="A2495" s="19">
        <v>63</v>
      </c>
      <c r="B2495" s="19">
        <v>4</v>
      </c>
      <c r="C2495" s="19" t="s">
        <v>112</v>
      </c>
      <c r="D2495" s="20">
        <v>0.25080105662345886</v>
      </c>
      <c r="E2495" s="20">
        <v>1.245517167262733E-3</v>
      </c>
    </row>
    <row r="2496" spans="1:5" x14ac:dyDescent="0.2">
      <c r="A2496" s="19">
        <v>63</v>
      </c>
      <c r="B2496" s="19">
        <v>5</v>
      </c>
      <c r="C2496" s="19" t="s">
        <v>112</v>
      </c>
      <c r="D2496" s="20">
        <v>0.25047832727432251</v>
      </c>
      <c r="E2496" s="20">
        <v>7.8010669676586986E-4</v>
      </c>
    </row>
    <row r="2497" spans="1:5" x14ac:dyDescent="0.2">
      <c r="A2497" s="19">
        <v>63</v>
      </c>
      <c r="B2497" s="19">
        <v>6</v>
      </c>
      <c r="C2497" s="19" t="s">
        <v>112</v>
      </c>
      <c r="D2497" s="20">
        <v>0.25020891427993774</v>
      </c>
      <c r="E2497" s="20">
        <v>3.6801255191676319E-4</v>
      </c>
    </row>
    <row r="2498" spans="1:5" x14ac:dyDescent="0.2">
      <c r="A2498" s="19">
        <v>63</v>
      </c>
      <c r="B2498" s="19">
        <v>7</v>
      </c>
      <c r="C2498" s="19" t="s">
        <v>112</v>
      </c>
      <c r="D2498" s="20">
        <v>0.25019523501396179</v>
      </c>
      <c r="E2498" s="20">
        <v>2.1165213547646999E-4</v>
      </c>
    </row>
    <row r="2499" spans="1:5" x14ac:dyDescent="0.2">
      <c r="A2499" s="19">
        <v>63</v>
      </c>
      <c r="B2499" s="19">
        <v>8</v>
      </c>
      <c r="C2499" s="19" t="s">
        <v>112</v>
      </c>
      <c r="D2499" s="20">
        <v>0.24992088973522186</v>
      </c>
      <c r="E2499" s="20">
        <v>-2.0537429372780025E-4</v>
      </c>
    </row>
    <row r="2500" spans="1:5" x14ac:dyDescent="0.2">
      <c r="A2500" s="19">
        <v>63</v>
      </c>
      <c r="B2500" s="19">
        <v>9</v>
      </c>
      <c r="C2500" s="19" t="s">
        <v>112</v>
      </c>
      <c r="D2500" s="20">
        <v>0.25003540515899658</v>
      </c>
      <c r="E2500" s="20">
        <v>-2.3354002041742206E-4</v>
      </c>
    </row>
    <row r="2501" spans="1:5" x14ac:dyDescent="0.2">
      <c r="A2501" s="19">
        <v>63</v>
      </c>
      <c r="B2501" s="19">
        <v>10</v>
      </c>
      <c r="C2501" s="19" t="s">
        <v>112</v>
      </c>
      <c r="D2501" s="20">
        <v>0.25043338537216187</v>
      </c>
      <c r="E2501" s="20">
        <v>2.175904592149891E-5</v>
      </c>
    </row>
    <row r="2502" spans="1:5" x14ac:dyDescent="0.2">
      <c r="A2502" s="19">
        <v>63</v>
      </c>
      <c r="B2502" s="19">
        <v>11</v>
      </c>
      <c r="C2502" s="19" t="s">
        <v>112</v>
      </c>
      <c r="D2502" s="20">
        <v>0.24985252320766449</v>
      </c>
      <c r="E2502" s="20">
        <v>-7.0178427267819643E-4</v>
      </c>
    </row>
    <row r="2503" spans="1:5" x14ac:dyDescent="0.2">
      <c r="A2503" s="19">
        <v>63</v>
      </c>
      <c r="B2503" s="19">
        <v>12</v>
      </c>
      <c r="C2503" s="19" t="s">
        <v>112</v>
      </c>
      <c r="D2503" s="20">
        <v>0.24935409426689148</v>
      </c>
      <c r="E2503" s="20">
        <v>-1.3428943930193782E-3</v>
      </c>
    </row>
    <row r="2504" spans="1:5" x14ac:dyDescent="0.2">
      <c r="A2504" s="19">
        <v>63</v>
      </c>
      <c r="B2504" s="19">
        <v>13</v>
      </c>
      <c r="C2504" s="19" t="s">
        <v>112</v>
      </c>
      <c r="D2504" s="20">
        <v>0.24933040142059326</v>
      </c>
      <c r="E2504" s="20">
        <v>-1.5092683024704456E-3</v>
      </c>
    </row>
    <row r="2505" spans="1:5" x14ac:dyDescent="0.2">
      <c r="A2505" s="19">
        <v>63</v>
      </c>
      <c r="B2505" s="19">
        <v>14</v>
      </c>
      <c r="C2505" s="19" t="s">
        <v>112</v>
      </c>
      <c r="D2505" s="20">
        <v>0.24971997737884521</v>
      </c>
      <c r="E2505" s="20">
        <v>-1.262373523786664E-3</v>
      </c>
    </row>
    <row r="2506" spans="1:5" x14ac:dyDescent="0.2">
      <c r="A2506" s="19">
        <v>63</v>
      </c>
      <c r="B2506" s="19">
        <v>15</v>
      </c>
      <c r="C2506" s="19" t="s">
        <v>112</v>
      </c>
      <c r="D2506" s="20">
        <v>0.25002431869506836</v>
      </c>
      <c r="E2506" s="20">
        <v>-1.100713387131691E-3</v>
      </c>
    </row>
    <row r="2507" spans="1:5" x14ac:dyDescent="0.2">
      <c r="A2507" s="19">
        <v>63</v>
      </c>
      <c r="B2507" s="19">
        <v>16</v>
      </c>
      <c r="C2507" s="19" t="s">
        <v>112</v>
      </c>
      <c r="D2507" s="20">
        <v>0.25003054738044739</v>
      </c>
      <c r="E2507" s="20">
        <v>-1.2371658813208342E-3</v>
      </c>
    </row>
    <row r="2508" spans="1:5" x14ac:dyDescent="0.2">
      <c r="A2508" s="19">
        <v>63</v>
      </c>
      <c r="B2508" s="19">
        <v>17</v>
      </c>
      <c r="C2508" s="19" t="s">
        <v>112</v>
      </c>
      <c r="D2508" s="20">
        <v>0.25019416213035583</v>
      </c>
      <c r="E2508" s="20">
        <v>-1.2162321945652366E-3</v>
      </c>
    </row>
    <row r="2509" spans="1:5" x14ac:dyDescent="0.2">
      <c r="A2509" s="19">
        <v>63</v>
      </c>
      <c r="B2509" s="19">
        <v>18</v>
      </c>
      <c r="C2509" s="19" t="s">
        <v>112</v>
      </c>
      <c r="D2509" s="20">
        <v>0.25032666325569153</v>
      </c>
      <c r="E2509" s="20">
        <v>-1.2264122487977147E-3</v>
      </c>
    </row>
    <row r="2510" spans="1:5" x14ac:dyDescent="0.2">
      <c r="A2510" s="19">
        <v>63</v>
      </c>
      <c r="B2510" s="19">
        <v>19</v>
      </c>
      <c r="C2510" s="19" t="s">
        <v>112</v>
      </c>
      <c r="D2510" s="20">
        <v>0.25073814392089844</v>
      </c>
      <c r="E2510" s="20">
        <v>-9.5761276315897703E-4</v>
      </c>
    </row>
    <row r="2511" spans="1:5" x14ac:dyDescent="0.2">
      <c r="A2511" s="19">
        <v>63</v>
      </c>
      <c r="B2511" s="19">
        <v>20</v>
      </c>
      <c r="C2511" s="19" t="s">
        <v>112</v>
      </c>
      <c r="D2511" s="20">
        <v>0.25152239203453064</v>
      </c>
      <c r="E2511" s="20">
        <v>-3.1604579999111593E-4</v>
      </c>
    </row>
    <row r="2512" spans="1:5" x14ac:dyDescent="0.2">
      <c r="A2512" s="19">
        <v>63</v>
      </c>
      <c r="B2512" s="19">
        <v>21</v>
      </c>
      <c r="C2512" s="19" t="s">
        <v>112</v>
      </c>
      <c r="D2512" s="20">
        <v>0.2537962794303894</v>
      </c>
      <c r="E2512" s="20">
        <v>1.8151605036109686E-3</v>
      </c>
    </row>
    <row r="2513" spans="1:5" x14ac:dyDescent="0.2">
      <c r="A2513" s="19">
        <v>63</v>
      </c>
      <c r="B2513" s="19">
        <v>22</v>
      </c>
      <c r="C2513" s="19" t="s">
        <v>112</v>
      </c>
      <c r="D2513" s="20">
        <v>0.25722566246986389</v>
      </c>
      <c r="E2513" s="20">
        <v>5.1018623635172844E-3</v>
      </c>
    </row>
    <row r="2514" spans="1:5" x14ac:dyDescent="0.2">
      <c r="A2514" s="19">
        <v>63</v>
      </c>
      <c r="B2514" s="19">
        <v>23</v>
      </c>
      <c r="C2514" s="19" t="s">
        <v>112</v>
      </c>
      <c r="D2514" s="20">
        <v>0.26357367634773254</v>
      </c>
      <c r="E2514" s="20">
        <v>1.1307194828987122E-2</v>
      </c>
    </row>
    <row r="2515" spans="1:5" x14ac:dyDescent="0.2">
      <c r="A2515" s="19">
        <v>63</v>
      </c>
      <c r="B2515" s="19">
        <v>24</v>
      </c>
      <c r="C2515" s="19" t="s">
        <v>112</v>
      </c>
      <c r="D2515" s="20">
        <v>0.27468526363372803</v>
      </c>
      <c r="E2515" s="20">
        <v>2.2276101633906364E-2</v>
      </c>
    </row>
    <row r="2516" spans="1:5" x14ac:dyDescent="0.2">
      <c r="A2516" s="19">
        <v>63</v>
      </c>
      <c r="B2516" s="19">
        <v>25</v>
      </c>
      <c r="C2516" s="19" t="s">
        <v>112</v>
      </c>
      <c r="D2516" s="20">
        <v>0.29043814539909363</v>
      </c>
      <c r="E2516" s="20">
        <v>3.7886302918195724E-2</v>
      </c>
    </row>
    <row r="2517" spans="1:5" x14ac:dyDescent="0.2">
      <c r="A2517" s="19">
        <v>63</v>
      </c>
      <c r="B2517" s="19">
        <v>26</v>
      </c>
      <c r="C2517" s="19" t="s">
        <v>112</v>
      </c>
      <c r="D2517" s="20">
        <v>0.30927887558937073</v>
      </c>
      <c r="E2517" s="20">
        <v>5.6584350764751434E-2</v>
      </c>
    </row>
    <row r="2518" spans="1:5" x14ac:dyDescent="0.2">
      <c r="A2518" s="19">
        <v>63</v>
      </c>
      <c r="B2518" s="19">
        <v>27</v>
      </c>
      <c r="C2518" s="19" t="s">
        <v>112</v>
      </c>
      <c r="D2518" s="20">
        <v>0.32873409986495972</v>
      </c>
      <c r="E2518" s="20">
        <v>7.5896896421909332E-2</v>
      </c>
    </row>
    <row r="2519" spans="1:5" x14ac:dyDescent="0.2">
      <c r="A2519" s="19">
        <v>63</v>
      </c>
      <c r="B2519" s="19">
        <v>28</v>
      </c>
      <c r="C2519" s="19" t="s">
        <v>112</v>
      </c>
      <c r="D2519" s="20">
        <v>0.34584516286849976</v>
      </c>
      <c r="E2519" s="20">
        <v>9.2865273356437683E-2</v>
      </c>
    </row>
    <row r="2520" spans="1:5" x14ac:dyDescent="0.2">
      <c r="A2520" s="19">
        <v>63</v>
      </c>
      <c r="B2520" s="19">
        <v>29</v>
      </c>
      <c r="C2520" s="19" t="s">
        <v>112</v>
      </c>
      <c r="D2520" s="20">
        <v>0.35853826999664307</v>
      </c>
      <c r="E2520" s="20">
        <v>0.1054157018661499</v>
      </c>
    </row>
    <row r="2521" spans="1:5" x14ac:dyDescent="0.2">
      <c r="A2521" s="19">
        <v>63</v>
      </c>
      <c r="B2521" s="19">
        <v>30</v>
      </c>
      <c r="C2521" s="19" t="s">
        <v>112</v>
      </c>
      <c r="D2521" s="20">
        <v>0.36735925078392029</v>
      </c>
      <c r="E2521" s="20">
        <v>0.11409400403499603</v>
      </c>
    </row>
    <row r="2522" spans="1:5" x14ac:dyDescent="0.2">
      <c r="A2522" s="19">
        <v>63</v>
      </c>
      <c r="B2522" s="19">
        <v>31</v>
      </c>
      <c r="C2522" s="19" t="s">
        <v>112</v>
      </c>
      <c r="D2522" s="20">
        <v>0.37251487374305725</v>
      </c>
      <c r="E2522" s="20">
        <v>0.11910694092512131</v>
      </c>
    </row>
    <row r="2523" spans="1:5" x14ac:dyDescent="0.2">
      <c r="A2523" s="19">
        <v>63</v>
      </c>
      <c r="B2523" s="19">
        <v>32</v>
      </c>
      <c r="C2523" s="19" t="s">
        <v>112</v>
      </c>
      <c r="D2523" s="20">
        <v>0.37541258335113525</v>
      </c>
      <c r="E2523" s="20">
        <v>0.12186197191476822</v>
      </c>
    </row>
    <row r="2524" spans="1:5" x14ac:dyDescent="0.2">
      <c r="A2524" s="19">
        <v>63</v>
      </c>
      <c r="B2524" s="19">
        <v>33</v>
      </c>
      <c r="C2524" s="19" t="s">
        <v>112</v>
      </c>
      <c r="D2524" s="20">
        <v>0.3770347535610199</v>
      </c>
      <c r="E2524" s="20">
        <v>0.12334146350622177</v>
      </c>
    </row>
    <row r="2525" spans="1:5" x14ac:dyDescent="0.2">
      <c r="A2525" s="19">
        <v>63</v>
      </c>
      <c r="B2525" s="19">
        <v>34</v>
      </c>
      <c r="C2525" s="19" t="s">
        <v>112</v>
      </c>
      <c r="D2525" s="20">
        <v>0.37822240591049194</v>
      </c>
      <c r="E2525" s="20">
        <v>0.12438642978668213</v>
      </c>
    </row>
    <row r="2526" spans="1:5" x14ac:dyDescent="0.2">
      <c r="A2526" s="19">
        <v>63</v>
      </c>
      <c r="B2526" s="19">
        <v>35</v>
      </c>
      <c r="C2526" s="19" t="s">
        <v>112</v>
      </c>
      <c r="D2526" s="20">
        <v>0.37830951809883118</v>
      </c>
      <c r="E2526" s="20">
        <v>0.12433086335659027</v>
      </c>
    </row>
    <row r="2527" spans="1:5" x14ac:dyDescent="0.2">
      <c r="A2527" s="19">
        <v>63</v>
      </c>
      <c r="B2527" s="19">
        <v>36</v>
      </c>
      <c r="C2527" s="19" t="s">
        <v>112</v>
      </c>
      <c r="D2527" s="20">
        <v>0.37876921892166138</v>
      </c>
      <c r="E2527" s="20">
        <v>0.12464788556098938</v>
      </c>
    </row>
    <row r="2528" spans="1:5" x14ac:dyDescent="0.2">
      <c r="A2528" s="19">
        <v>63</v>
      </c>
      <c r="B2528" s="19">
        <v>37</v>
      </c>
      <c r="C2528" s="19" t="s">
        <v>112</v>
      </c>
      <c r="D2528" s="20">
        <v>0.37872523069381714</v>
      </c>
      <c r="E2528" s="20">
        <v>0.12446121126413345</v>
      </c>
    </row>
    <row r="2529" spans="1:5" x14ac:dyDescent="0.2">
      <c r="A2529" s="19">
        <v>63</v>
      </c>
      <c r="B2529" s="19">
        <v>38</v>
      </c>
      <c r="C2529" s="19" t="s">
        <v>112</v>
      </c>
      <c r="D2529" s="20">
        <v>0.3789253830909729</v>
      </c>
      <c r="E2529" s="20">
        <v>0.12451868504285812</v>
      </c>
    </row>
    <row r="2530" spans="1:5" x14ac:dyDescent="0.2">
      <c r="A2530" s="19">
        <v>63</v>
      </c>
      <c r="B2530" s="19">
        <v>39</v>
      </c>
      <c r="C2530" s="19" t="s">
        <v>112</v>
      </c>
      <c r="D2530" s="20">
        <v>0.37925955653190613</v>
      </c>
      <c r="E2530" s="20">
        <v>0.12471017986536026</v>
      </c>
    </row>
    <row r="2531" spans="1:5" x14ac:dyDescent="0.2">
      <c r="A2531" s="19">
        <v>63</v>
      </c>
      <c r="B2531" s="19">
        <v>40</v>
      </c>
      <c r="C2531" s="19" t="s">
        <v>112</v>
      </c>
      <c r="D2531" s="20">
        <v>0.37981691956520081</v>
      </c>
      <c r="E2531" s="20">
        <v>0.12512485682964325</v>
      </c>
    </row>
    <row r="2532" spans="1:5" x14ac:dyDescent="0.2">
      <c r="A2532" s="19">
        <v>64</v>
      </c>
      <c r="B2532" s="19">
        <v>1</v>
      </c>
      <c r="C2532" s="19" t="s">
        <v>112</v>
      </c>
      <c r="D2532" s="20">
        <v>0.25264009833335876</v>
      </c>
      <c r="E2532" s="20">
        <v>1.0083189699798822E-3</v>
      </c>
    </row>
    <row r="2533" spans="1:5" x14ac:dyDescent="0.2">
      <c r="A2533" s="19">
        <v>64</v>
      </c>
      <c r="B2533" s="19">
        <v>2</v>
      </c>
      <c r="C2533" s="19" t="s">
        <v>112</v>
      </c>
      <c r="D2533" s="20">
        <v>0.25245389342308044</v>
      </c>
      <c r="E2533" s="20">
        <v>8.2771037705242634E-4</v>
      </c>
    </row>
    <row r="2534" spans="1:5" x14ac:dyDescent="0.2">
      <c r="A2534" s="19">
        <v>64</v>
      </c>
      <c r="B2534" s="19">
        <v>3</v>
      </c>
      <c r="C2534" s="19" t="s">
        <v>112</v>
      </c>
      <c r="D2534" s="20">
        <v>0.25245136022567749</v>
      </c>
      <c r="E2534" s="20">
        <v>8.3077343879267573E-4</v>
      </c>
    </row>
    <row r="2535" spans="1:5" x14ac:dyDescent="0.2">
      <c r="A2535" s="19">
        <v>64</v>
      </c>
      <c r="B2535" s="19">
        <v>4</v>
      </c>
      <c r="C2535" s="19" t="s">
        <v>112</v>
      </c>
      <c r="D2535" s="20">
        <v>0.252703458070755</v>
      </c>
      <c r="E2535" s="20">
        <v>1.0884676594287157E-3</v>
      </c>
    </row>
    <row r="2536" spans="1:5" x14ac:dyDescent="0.2">
      <c r="A2536" s="19">
        <v>64</v>
      </c>
      <c r="B2536" s="19">
        <v>5</v>
      </c>
      <c r="C2536" s="19" t="s">
        <v>112</v>
      </c>
      <c r="D2536" s="20">
        <v>0.25236493349075317</v>
      </c>
      <c r="E2536" s="20">
        <v>7.5553933857008815E-4</v>
      </c>
    </row>
    <row r="2537" spans="1:5" x14ac:dyDescent="0.2">
      <c r="A2537" s="19">
        <v>64</v>
      </c>
      <c r="B2537" s="19">
        <v>6</v>
      </c>
      <c r="C2537" s="19" t="s">
        <v>112</v>
      </c>
      <c r="D2537" s="20">
        <v>0.25214344263076782</v>
      </c>
      <c r="E2537" s="20">
        <v>5.39644795935601E-4</v>
      </c>
    </row>
    <row r="2538" spans="1:5" x14ac:dyDescent="0.2">
      <c r="A2538" s="19">
        <v>64</v>
      </c>
      <c r="B2538" s="19">
        <v>7</v>
      </c>
      <c r="C2538" s="19" t="s">
        <v>112</v>
      </c>
      <c r="D2538" s="20">
        <v>0.25165218114852905</v>
      </c>
      <c r="E2538" s="20">
        <v>5.397958739195019E-5</v>
      </c>
    </row>
    <row r="2539" spans="1:5" x14ac:dyDescent="0.2">
      <c r="A2539" s="19">
        <v>64</v>
      </c>
      <c r="B2539" s="19">
        <v>8</v>
      </c>
      <c r="C2539" s="19" t="s">
        <v>112</v>
      </c>
      <c r="D2539" s="20">
        <v>0.25170853734016418</v>
      </c>
      <c r="E2539" s="20">
        <v>1.1593208182603121E-4</v>
      </c>
    </row>
    <row r="2540" spans="1:5" x14ac:dyDescent="0.2">
      <c r="A2540" s="19">
        <v>64</v>
      </c>
      <c r="B2540" s="19">
        <v>9</v>
      </c>
      <c r="C2540" s="19" t="s">
        <v>112</v>
      </c>
      <c r="D2540" s="20">
        <v>0.25149476528167725</v>
      </c>
      <c r="E2540" s="20">
        <v>-9.2243681137915701E-5</v>
      </c>
    </row>
    <row r="2541" spans="1:5" x14ac:dyDescent="0.2">
      <c r="A2541" s="19">
        <v>64</v>
      </c>
      <c r="B2541" s="19">
        <v>10</v>
      </c>
      <c r="C2541" s="19" t="s">
        <v>112</v>
      </c>
      <c r="D2541" s="20">
        <v>0.25101980566978455</v>
      </c>
      <c r="E2541" s="20">
        <v>-5.6160701205953956E-4</v>
      </c>
    </row>
    <row r="2542" spans="1:5" x14ac:dyDescent="0.2">
      <c r="A2542" s="19">
        <v>64</v>
      </c>
      <c r="B2542" s="19">
        <v>11</v>
      </c>
      <c r="C2542" s="19" t="s">
        <v>112</v>
      </c>
      <c r="D2542" s="20">
        <v>0.25071200728416443</v>
      </c>
      <c r="E2542" s="20">
        <v>-8.6380908032879233E-4</v>
      </c>
    </row>
    <row r="2543" spans="1:5" x14ac:dyDescent="0.2">
      <c r="A2543" s="19">
        <v>64</v>
      </c>
      <c r="B2543" s="19">
        <v>12</v>
      </c>
      <c r="C2543" s="19" t="s">
        <v>112</v>
      </c>
      <c r="D2543" s="20">
        <v>0.25059306621551514</v>
      </c>
      <c r="E2543" s="20">
        <v>-9.7715388983488083E-4</v>
      </c>
    </row>
    <row r="2544" spans="1:5" x14ac:dyDescent="0.2">
      <c r="A2544" s="19">
        <v>64</v>
      </c>
      <c r="B2544" s="19">
        <v>13</v>
      </c>
      <c r="C2544" s="19" t="s">
        <v>112</v>
      </c>
      <c r="D2544" s="20">
        <v>0.25048616528511047</v>
      </c>
      <c r="E2544" s="20">
        <v>-1.0784585028886795E-3</v>
      </c>
    </row>
    <row r="2545" spans="1:5" x14ac:dyDescent="0.2">
      <c r="A2545" s="19">
        <v>64</v>
      </c>
      <c r="B2545" s="19">
        <v>14</v>
      </c>
      <c r="C2545" s="19" t="s">
        <v>112</v>
      </c>
      <c r="D2545" s="20">
        <v>0.2502916157245636</v>
      </c>
      <c r="E2545" s="20">
        <v>-1.2674117460846901E-3</v>
      </c>
    </row>
    <row r="2546" spans="1:5" x14ac:dyDescent="0.2">
      <c r="A2546" s="19">
        <v>64</v>
      </c>
      <c r="B2546" s="19">
        <v>15</v>
      </c>
      <c r="C2546" s="19" t="s">
        <v>112</v>
      </c>
      <c r="D2546" s="20">
        <v>0.25018519163131714</v>
      </c>
      <c r="E2546" s="20">
        <v>-1.3682395219802856E-3</v>
      </c>
    </row>
    <row r="2547" spans="1:5" x14ac:dyDescent="0.2">
      <c r="A2547" s="19">
        <v>64</v>
      </c>
      <c r="B2547" s="19">
        <v>16</v>
      </c>
      <c r="C2547" s="19" t="s">
        <v>112</v>
      </c>
      <c r="D2547" s="20">
        <v>0.25081515312194824</v>
      </c>
      <c r="E2547" s="20">
        <v>-7.3268171399831772E-4</v>
      </c>
    </row>
    <row r="2548" spans="1:5" x14ac:dyDescent="0.2">
      <c r="A2548" s="19">
        <v>64</v>
      </c>
      <c r="B2548" s="19">
        <v>17</v>
      </c>
      <c r="C2548" s="19" t="s">
        <v>112</v>
      </c>
      <c r="D2548" s="20">
        <v>0.25094857811927795</v>
      </c>
      <c r="E2548" s="20">
        <v>-5.9366045752540231E-4</v>
      </c>
    </row>
    <row r="2549" spans="1:5" x14ac:dyDescent="0.2">
      <c r="A2549" s="19">
        <v>64</v>
      </c>
      <c r="B2549" s="19">
        <v>18</v>
      </c>
      <c r="C2549" s="19" t="s">
        <v>112</v>
      </c>
      <c r="D2549" s="20">
        <v>0.25113123655319214</v>
      </c>
      <c r="E2549" s="20">
        <v>-4.0540570626035333E-4</v>
      </c>
    </row>
    <row r="2550" spans="1:5" x14ac:dyDescent="0.2">
      <c r="A2550" s="19">
        <v>64</v>
      </c>
      <c r="B2550" s="19">
        <v>19</v>
      </c>
      <c r="C2550" s="19" t="s">
        <v>112</v>
      </c>
      <c r="D2550" s="20">
        <v>0.25175195932388306</v>
      </c>
      <c r="E2550" s="20">
        <v>2.2091338178142905E-4</v>
      </c>
    </row>
    <row r="2551" spans="1:5" x14ac:dyDescent="0.2">
      <c r="A2551" s="19">
        <v>64</v>
      </c>
      <c r="B2551" s="19">
        <v>20</v>
      </c>
      <c r="C2551" s="19" t="s">
        <v>112</v>
      </c>
      <c r="D2551" s="20">
        <v>0.25285995006561279</v>
      </c>
      <c r="E2551" s="20">
        <v>1.3345003826543689E-3</v>
      </c>
    </row>
    <row r="2552" spans="1:5" x14ac:dyDescent="0.2">
      <c r="A2552" s="19">
        <v>64</v>
      </c>
      <c r="B2552" s="19">
        <v>21</v>
      </c>
      <c r="C2552" s="19" t="s">
        <v>112</v>
      </c>
      <c r="D2552" s="20">
        <v>0.25452077388763428</v>
      </c>
      <c r="E2552" s="20">
        <v>3.0009206384420395E-3</v>
      </c>
    </row>
    <row r="2553" spans="1:5" x14ac:dyDescent="0.2">
      <c r="A2553" s="19">
        <v>64</v>
      </c>
      <c r="B2553" s="19">
        <v>22</v>
      </c>
      <c r="C2553" s="19" t="s">
        <v>112</v>
      </c>
      <c r="D2553" s="20">
        <v>0.25782844424247742</v>
      </c>
      <c r="E2553" s="20">
        <v>6.3141873106360435E-3</v>
      </c>
    </row>
    <row r="2554" spans="1:5" x14ac:dyDescent="0.2">
      <c r="A2554" s="19">
        <v>64</v>
      </c>
      <c r="B2554" s="19">
        <v>23</v>
      </c>
      <c r="C2554" s="19" t="s">
        <v>112</v>
      </c>
      <c r="D2554" s="20">
        <v>0.26473212242126465</v>
      </c>
      <c r="E2554" s="20">
        <v>1.3223461806774139E-2</v>
      </c>
    </row>
    <row r="2555" spans="1:5" x14ac:dyDescent="0.2">
      <c r="A2555" s="19">
        <v>64</v>
      </c>
      <c r="B2555" s="19">
        <v>24</v>
      </c>
      <c r="C2555" s="19" t="s">
        <v>112</v>
      </c>
      <c r="D2555" s="20">
        <v>0.27474322915077209</v>
      </c>
      <c r="E2555" s="20">
        <v>2.3240163922309875E-2</v>
      </c>
    </row>
    <row r="2556" spans="1:5" x14ac:dyDescent="0.2">
      <c r="A2556" s="19">
        <v>64</v>
      </c>
      <c r="B2556" s="19">
        <v>25</v>
      </c>
      <c r="C2556" s="19" t="s">
        <v>112</v>
      </c>
      <c r="D2556" s="20">
        <v>0.28929522633552551</v>
      </c>
      <c r="E2556" s="20">
        <v>3.7797756493091583E-2</v>
      </c>
    </row>
    <row r="2557" spans="1:5" x14ac:dyDescent="0.2">
      <c r="A2557" s="19">
        <v>64</v>
      </c>
      <c r="B2557" s="19">
        <v>26</v>
      </c>
      <c r="C2557" s="19" t="s">
        <v>112</v>
      </c>
      <c r="D2557" s="20">
        <v>0.30794110894203186</v>
      </c>
      <c r="E2557" s="20">
        <v>5.6449238210916519E-2</v>
      </c>
    </row>
    <row r="2558" spans="1:5" x14ac:dyDescent="0.2">
      <c r="A2558" s="19">
        <v>64</v>
      </c>
      <c r="B2558" s="19">
        <v>27</v>
      </c>
      <c r="C2558" s="19" t="s">
        <v>112</v>
      </c>
      <c r="D2558" s="20">
        <v>0.32701405882835388</v>
      </c>
      <c r="E2558" s="20">
        <v>7.5527779757976532E-2</v>
      </c>
    </row>
    <row r="2559" spans="1:5" x14ac:dyDescent="0.2">
      <c r="A2559" s="19">
        <v>64</v>
      </c>
      <c r="B2559" s="19">
        <v>28</v>
      </c>
      <c r="C2559" s="19" t="s">
        <v>112</v>
      </c>
      <c r="D2559" s="20">
        <v>0.34471818804740906</v>
      </c>
      <c r="E2559" s="20">
        <v>9.3237511813640594E-2</v>
      </c>
    </row>
    <row r="2560" spans="1:5" x14ac:dyDescent="0.2">
      <c r="A2560" s="19">
        <v>64</v>
      </c>
      <c r="B2560" s="19">
        <v>29</v>
      </c>
      <c r="C2560" s="19" t="s">
        <v>112</v>
      </c>
      <c r="D2560" s="20">
        <v>0.35827091336250305</v>
      </c>
      <c r="E2560" s="20">
        <v>0.10679583251476288</v>
      </c>
    </row>
    <row r="2561" spans="1:5" x14ac:dyDescent="0.2">
      <c r="A2561" s="19">
        <v>64</v>
      </c>
      <c r="B2561" s="19">
        <v>30</v>
      </c>
      <c r="C2561" s="19" t="s">
        <v>112</v>
      </c>
      <c r="D2561" s="20">
        <v>0.36774885654449463</v>
      </c>
      <c r="E2561" s="20">
        <v>0.11627937108278275</v>
      </c>
    </row>
    <row r="2562" spans="1:5" x14ac:dyDescent="0.2">
      <c r="A2562" s="19">
        <v>64</v>
      </c>
      <c r="B2562" s="19">
        <v>31</v>
      </c>
      <c r="C2562" s="19" t="s">
        <v>112</v>
      </c>
      <c r="D2562" s="20">
        <v>0.373198002576828</v>
      </c>
      <c r="E2562" s="20">
        <v>0.12173411250114441</v>
      </c>
    </row>
    <row r="2563" spans="1:5" x14ac:dyDescent="0.2">
      <c r="A2563" s="19">
        <v>64</v>
      </c>
      <c r="B2563" s="19">
        <v>32</v>
      </c>
      <c r="C2563" s="19" t="s">
        <v>112</v>
      </c>
      <c r="D2563" s="20">
        <v>0.37614691257476807</v>
      </c>
      <c r="E2563" s="20">
        <v>0.12468861788511276</v>
      </c>
    </row>
    <row r="2564" spans="1:5" x14ac:dyDescent="0.2">
      <c r="A2564" s="19">
        <v>64</v>
      </c>
      <c r="B2564" s="19">
        <v>33</v>
      </c>
      <c r="C2564" s="19" t="s">
        <v>112</v>
      </c>
      <c r="D2564" s="20">
        <v>0.37790068984031677</v>
      </c>
      <c r="E2564" s="20">
        <v>0.12644799053668976</v>
      </c>
    </row>
    <row r="2565" spans="1:5" x14ac:dyDescent="0.2">
      <c r="A2565" s="19">
        <v>64</v>
      </c>
      <c r="B2565" s="19">
        <v>34</v>
      </c>
      <c r="C2565" s="19" t="s">
        <v>112</v>
      </c>
      <c r="D2565" s="20">
        <v>0.37871953845024109</v>
      </c>
      <c r="E2565" s="20">
        <v>0.12727244198322296</v>
      </c>
    </row>
    <row r="2566" spans="1:5" x14ac:dyDescent="0.2">
      <c r="A2566" s="19">
        <v>64</v>
      </c>
      <c r="B2566" s="19">
        <v>35</v>
      </c>
      <c r="C2566" s="19" t="s">
        <v>112</v>
      </c>
      <c r="D2566" s="20">
        <v>0.37916979193687439</v>
      </c>
      <c r="E2566" s="20">
        <v>0.12772828340530396</v>
      </c>
    </row>
    <row r="2567" spans="1:5" x14ac:dyDescent="0.2">
      <c r="A2567" s="19">
        <v>64</v>
      </c>
      <c r="B2567" s="19">
        <v>36</v>
      </c>
      <c r="C2567" s="19" t="s">
        <v>112</v>
      </c>
      <c r="D2567" s="20">
        <v>0.38015979528427124</v>
      </c>
      <c r="E2567" s="20">
        <v>0.12872388958930969</v>
      </c>
    </row>
    <row r="2568" spans="1:5" x14ac:dyDescent="0.2">
      <c r="A2568" s="19">
        <v>64</v>
      </c>
      <c r="B2568" s="19">
        <v>37</v>
      </c>
      <c r="C2568" s="19" t="s">
        <v>112</v>
      </c>
      <c r="D2568" s="20">
        <v>0.38070860505104065</v>
      </c>
      <c r="E2568" s="20">
        <v>0.12927828729152679</v>
      </c>
    </row>
    <row r="2569" spans="1:5" x14ac:dyDescent="0.2">
      <c r="A2569" s="19">
        <v>64</v>
      </c>
      <c r="B2569" s="19">
        <v>38</v>
      </c>
      <c r="C2569" s="19" t="s">
        <v>112</v>
      </c>
      <c r="D2569" s="20">
        <v>0.38095247745513916</v>
      </c>
      <c r="E2569" s="20">
        <v>0.12952776253223419</v>
      </c>
    </row>
    <row r="2570" spans="1:5" x14ac:dyDescent="0.2">
      <c r="A2570" s="19">
        <v>64</v>
      </c>
      <c r="B2570" s="19">
        <v>39</v>
      </c>
      <c r="C2570" s="19" t="s">
        <v>112</v>
      </c>
      <c r="D2570" s="20">
        <v>0.38080513477325439</v>
      </c>
      <c r="E2570" s="20">
        <v>0.12938600778579712</v>
      </c>
    </row>
    <row r="2571" spans="1:5" x14ac:dyDescent="0.2">
      <c r="A2571" s="19">
        <v>64</v>
      </c>
      <c r="B2571" s="19">
        <v>40</v>
      </c>
      <c r="C2571" s="19" t="s">
        <v>112</v>
      </c>
      <c r="D2571" s="20">
        <v>0.3807104229927063</v>
      </c>
      <c r="E2571" s="20">
        <v>0.12929689884185791</v>
      </c>
    </row>
    <row r="2572" spans="1:5" x14ac:dyDescent="0.2">
      <c r="A2572" s="19">
        <v>65</v>
      </c>
      <c r="B2572" s="19">
        <v>1</v>
      </c>
      <c r="C2572" s="19" t="s">
        <v>112</v>
      </c>
      <c r="D2572" s="20">
        <v>0.25013700127601624</v>
      </c>
      <c r="E2572" s="20">
        <v>2.1092437673360109E-3</v>
      </c>
    </row>
    <row r="2573" spans="1:5" x14ac:dyDescent="0.2">
      <c r="A2573" s="19">
        <v>65</v>
      </c>
      <c r="B2573" s="19">
        <v>2</v>
      </c>
      <c r="C2573" s="19" t="s">
        <v>112</v>
      </c>
      <c r="D2573" s="20">
        <v>0.25000396370887756</v>
      </c>
      <c r="E2573" s="20">
        <v>1.9329611677676439E-3</v>
      </c>
    </row>
    <row r="2574" spans="1:5" x14ac:dyDescent="0.2">
      <c r="A2574" s="19">
        <v>65</v>
      </c>
      <c r="B2574" s="19">
        <v>3</v>
      </c>
      <c r="C2574" s="19" t="s">
        <v>112</v>
      </c>
      <c r="D2574" s="20">
        <v>0.24967329204082489</v>
      </c>
      <c r="E2574" s="20">
        <v>1.5590444672852755E-3</v>
      </c>
    </row>
    <row r="2575" spans="1:5" x14ac:dyDescent="0.2">
      <c r="A2575" s="19">
        <v>65</v>
      </c>
      <c r="B2575" s="19">
        <v>4</v>
      </c>
      <c r="C2575" s="19" t="s">
        <v>112</v>
      </c>
      <c r="D2575" s="20">
        <v>0.24938778579235077</v>
      </c>
      <c r="E2575" s="20">
        <v>1.2302931863814592E-3</v>
      </c>
    </row>
    <row r="2576" spans="1:5" x14ac:dyDescent="0.2">
      <c r="A2576" s="19">
        <v>65</v>
      </c>
      <c r="B2576" s="19">
        <v>5</v>
      </c>
      <c r="C2576" s="19" t="s">
        <v>112</v>
      </c>
      <c r="D2576" s="20">
        <v>0.24895840883255005</v>
      </c>
      <c r="E2576" s="20">
        <v>7.5767125235870481E-4</v>
      </c>
    </row>
    <row r="2577" spans="1:5" x14ac:dyDescent="0.2">
      <c r="A2577" s="19">
        <v>65</v>
      </c>
      <c r="B2577" s="19">
        <v>6</v>
      </c>
      <c r="C2577" s="19" t="s">
        <v>112</v>
      </c>
      <c r="D2577" s="20">
        <v>0.24812671542167664</v>
      </c>
      <c r="E2577" s="20">
        <v>-1.1726720549631864E-4</v>
      </c>
    </row>
    <row r="2578" spans="1:5" x14ac:dyDescent="0.2">
      <c r="A2578" s="19">
        <v>65</v>
      </c>
      <c r="B2578" s="19">
        <v>7</v>
      </c>
      <c r="C2578" s="19" t="s">
        <v>112</v>
      </c>
      <c r="D2578" s="20">
        <v>0.24785587191581726</v>
      </c>
      <c r="E2578" s="20">
        <v>-4.31355758337304E-4</v>
      </c>
    </row>
    <row r="2579" spans="1:5" x14ac:dyDescent="0.2">
      <c r="A2579" s="19">
        <v>65</v>
      </c>
      <c r="B2579" s="19">
        <v>8</v>
      </c>
      <c r="C2579" s="19" t="s">
        <v>112</v>
      </c>
      <c r="D2579" s="20">
        <v>0.24780334532260895</v>
      </c>
      <c r="E2579" s="20">
        <v>-5.2712735487148166E-4</v>
      </c>
    </row>
    <row r="2580" spans="1:5" x14ac:dyDescent="0.2">
      <c r="A2580" s="19">
        <v>65</v>
      </c>
      <c r="B2580" s="19">
        <v>9</v>
      </c>
      <c r="C2580" s="19" t="s">
        <v>112</v>
      </c>
      <c r="D2580" s="20">
        <v>0.24777676165103912</v>
      </c>
      <c r="E2580" s="20">
        <v>-5.9695605887100101E-4</v>
      </c>
    </row>
    <row r="2581" spans="1:5" x14ac:dyDescent="0.2">
      <c r="A2581" s="19">
        <v>65</v>
      </c>
      <c r="B2581" s="19">
        <v>10</v>
      </c>
      <c r="C2581" s="19" t="s">
        <v>112</v>
      </c>
      <c r="D2581" s="20">
        <v>0.24790410697460175</v>
      </c>
      <c r="E2581" s="20">
        <v>-5.1285576773807406E-4</v>
      </c>
    </row>
    <row r="2582" spans="1:5" x14ac:dyDescent="0.2">
      <c r="A2582" s="19">
        <v>65</v>
      </c>
      <c r="B2582" s="19">
        <v>11</v>
      </c>
      <c r="C2582" s="19" t="s">
        <v>112</v>
      </c>
      <c r="D2582" s="20">
        <v>0.24765326082706451</v>
      </c>
      <c r="E2582" s="20">
        <v>-8.0694694770500064E-4</v>
      </c>
    </row>
    <row r="2583" spans="1:5" x14ac:dyDescent="0.2">
      <c r="A2583" s="19">
        <v>65</v>
      </c>
      <c r="B2583" s="19">
        <v>12</v>
      </c>
      <c r="C2583" s="19" t="s">
        <v>112</v>
      </c>
      <c r="D2583" s="20">
        <v>0.24764226377010345</v>
      </c>
      <c r="E2583" s="20">
        <v>-8.6118903709575534E-4</v>
      </c>
    </row>
    <row r="2584" spans="1:5" x14ac:dyDescent="0.2">
      <c r="A2584" s="19">
        <v>65</v>
      </c>
      <c r="B2584" s="19">
        <v>13</v>
      </c>
      <c r="C2584" s="19" t="s">
        <v>112</v>
      </c>
      <c r="D2584" s="20">
        <v>0.24736729264259338</v>
      </c>
      <c r="E2584" s="20">
        <v>-1.1794052552431822E-3</v>
      </c>
    </row>
    <row r="2585" spans="1:5" x14ac:dyDescent="0.2">
      <c r="A2585" s="19">
        <v>65</v>
      </c>
      <c r="B2585" s="19">
        <v>14</v>
      </c>
      <c r="C2585" s="19" t="s">
        <v>112</v>
      </c>
      <c r="D2585" s="20">
        <v>0.24743261933326721</v>
      </c>
      <c r="E2585" s="20">
        <v>-1.1573235969990492E-3</v>
      </c>
    </row>
    <row r="2586" spans="1:5" x14ac:dyDescent="0.2">
      <c r="A2586" s="19">
        <v>65</v>
      </c>
      <c r="B2586" s="19">
        <v>15</v>
      </c>
      <c r="C2586" s="19" t="s">
        <v>112</v>
      </c>
      <c r="D2586" s="20">
        <v>0.24774183332920074</v>
      </c>
      <c r="E2586" s="20">
        <v>-8.9135457528755069E-4</v>
      </c>
    </row>
    <row r="2587" spans="1:5" x14ac:dyDescent="0.2">
      <c r="A2587" s="19">
        <v>65</v>
      </c>
      <c r="B2587" s="19">
        <v>16</v>
      </c>
      <c r="C2587" s="19" t="s">
        <v>112</v>
      </c>
      <c r="D2587" s="20">
        <v>0.24785631895065308</v>
      </c>
      <c r="E2587" s="20">
        <v>-8.2011398626491427E-4</v>
      </c>
    </row>
    <row r="2588" spans="1:5" x14ac:dyDescent="0.2">
      <c r="A2588" s="19">
        <v>65</v>
      </c>
      <c r="B2588" s="19">
        <v>17</v>
      </c>
      <c r="C2588" s="19" t="s">
        <v>112</v>
      </c>
      <c r="D2588" s="20">
        <v>0.24838823080062866</v>
      </c>
      <c r="E2588" s="20">
        <v>-3.3144719782285392E-4</v>
      </c>
    </row>
    <row r="2589" spans="1:5" x14ac:dyDescent="0.2">
      <c r="A2589" s="19">
        <v>65</v>
      </c>
      <c r="B2589" s="19">
        <v>18</v>
      </c>
      <c r="C2589" s="19" t="s">
        <v>112</v>
      </c>
      <c r="D2589" s="20">
        <v>0.24987642467021942</v>
      </c>
      <c r="E2589" s="20">
        <v>1.1135016102343798E-3</v>
      </c>
    </row>
    <row r="2590" spans="1:5" x14ac:dyDescent="0.2">
      <c r="A2590" s="19">
        <v>65</v>
      </c>
      <c r="B2590" s="19">
        <v>19</v>
      </c>
      <c r="C2590" s="19" t="s">
        <v>112</v>
      </c>
      <c r="D2590" s="20">
        <v>0.25237900018692017</v>
      </c>
      <c r="E2590" s="20">
        <v>3.5728320945054293E-3</v>
      </c>
    </row>
    <row r="2591" spans="1:5" x14ac:dyDescent="0.2">
      <c r="A2591" s="19">
        <v>65</v>
      </c>
      <c r="B2591" s="19">
        <v>20</v>
      </c>
      <c r="C2591" s="19" t="s">
        <v>112</v>
      </c>
      <c r="D2591" s="20">
        <v>0.25643357634544373</v>
      </c>
      <c r="E2591" s="20">
        <v>7.5841634534299374E-3</v>
      </c>
    </row>
    <row r="2592" spans="1:5" x14ac:dyDescent="0.2">
      <c r="A2592" s="19">
        <v>65</v>
      </c>
      <c r="B2592" s="19">
        <v>21</v>
      </c>
      <c r="C2592" s="19" t="s">
        <v>112</v>
      </c>
      <c r="D2592" s="20">
        <v>0.26349693536758423</v>
      </c>
      <c r="E2592" s="20">
        <v>1.4604276977479458E-2</v>
      </c>
    </row>
    <row r="2593" spans="1:5" x14ac:dyDescent="0.2">
      <c r="A2593" s="19">
        <v>65</v>
      </c>
      <c r="B2593" s="19">
        <v>22</v>
      </c>
      <c r="C2593" s="19" t="s">
        <v>112</v>
      </c>
      <c r="D2593" s="20">
        <v>0.27550843358039856</v>
      </c>
      <c r="E2593" s="20">
        <v>2.6572531089186668E-2</v>
      </c>
    </row>
    <row r="2594" spans="1:5" x14ac:dyDescent="0.2">
      <c r="A2594" s="19">
        <v>65</v>
      </c>
      <c r="B2594" s="19">
        <v>23</v>
      </c>
      <c r="C2594" s="19" t="s">
        <v>112</v>
      </c>
      <c r="D2594" s="20">
        <v>0.29118680953979492</v>
      </c>
      <c r="E2594" s="20">
        <v>4.2207662016153336E-2</v>
      </c>
    </row>
    <row r="2595" spans="1:5" x14ac:dyDescent="0.2">
      <c r="A2595" s="19">
        <v>65</v>
      </c>
      <c r="B2595" s="19">
        <v>24</v>
      </c>
      <c r="C2595" s="19" t="s">
        <v>112</v>
      </c>
      <c r="D2595" s="20">
        <v>0.31010261178016663</v>
      </c>
      <c r="E2595" s="20">
        <v>6.1080217361450195E-2</v>
      </c>
    </row>
    <row r="2596" spans="1:5" x14ac:dyDescent="0.2">
      <c r="A2596" s="19">
        <v>65</v>
      </c>
      <c r="B2596" s="19">
        <v>25</v>
      </c>
      <c r="C2596" s="19" t="s">
        <v>112</v>
      </c>
      <c r="D2596" s="20">
        <v>0.32867178320884705</v>
      </c>
      <c r="E2596" s="20">
        <v>7.9606145620346069E-2</v>
      </c>
    </row>
    <row r="2597" spans="1:5" x14ac:dyDescent="0.2">
      <c r="A2597" s="19">
        <v>65</v>
      </c>
      <c r="B2597" s="19">
        <v>26</v>
      </c>
      <c r="C2597" s="19" t="s">
        <v>112</v>
      </c>
      <c r="D2597" s="20">
        <v>0.34493860602378845</v>
      </c>
      <c r="E2597" s="20">
        <v>9.582972526550293E-2</v>
      </c>
    </row>
    <row r="2598" spans="1:5" x14ac:dyDescent="0.2">
      <c r="A2598" s="19">
        <v>65</v>
      </c>
      <c r="B2598" s="19">
        <v>27</v>
      </c>
      <c r="C2598" s="19" t="s">
        <v>112</v>
      </c>
      <c r="D2598" s="20">
        <v>0.3572632372379303</v>
      </c>
      <c r="E2598" s="20">
        <v>0.10811110585927963</v>
      </c>
    </row>
    <row r="2599" spans="1:5" x14ac:dyDescent="0.2">
      <c r="A2599" s="19">
        <v>65</v>
      </c>
      <c r="B2599" s="19">
        <v>28</v>
      </c>
      <c r="C2599" s="19" t="s">
        <v>112</v>
      </c>
      <c r="D2599" s="20">
        <v>0.36532595753669739</v>
      </c>
      <c r="E2599" s="20">
        <v>0.11613058298826218</v>
      </c>
    </row>
    <row r="2600" spans="1:5" x14ac:dyDescent="0.2">
      <c r="A2600" s="19">
        <v>65</v>
      </c>
      <c r="B2600" s="19">
        <v>29</v>
      </c>
      <c r="C2600" s="19" t="s">
        <v>112</v>
      </c>
      <c r="D2600" s="20">
        <v>0.36986753344535828</v>
      </c>
      <c r="E2600" s="20">
        <v>0.12062891572713852</v>
      </c>
    </row>
    <row r="2601" spans="1:5" x14ac:dyDescent="0.2">
      <c r="A2601" s="19">
        <v>65</v>
      </c>
      <c r="B2601" s="19">
        <v>30</v>
      </c>
      <c r="C2601" s="19" t="s">
        <v>112</v>
      </c>
      <c r="D2601" s="20">
        <v>0.37335559725761414</v>
      </c>
      <c r="E2601" s="20">
        <v>0.12407373636960983</v>
      </c>
    </row>
    <row r="2602" spans="1:5" x14ac:dyDescent="0.2">
      <c r="A2602" s="19">
        <v>65</v>
      </c>
      <c r="B2602" s="19">
        <v>31</v>
      </c>
      <c r="C2602" s="19" t="s">
        <v>112</v>
      </c>
      <c r="D2602" s="20">
        <v>0.3748360276222229</v>
      </c>
      <c r="E2602" s="20">
        <v>0.12551091611385345</v>
      </c>
    </row>
    <row r="2603" spans="1:5" x14ac:dyDescent="0.2">
      <c r="A2603" s="19">
        <v>65</v>
      </c>
      <c r="B2603" s="19">
        <v>32</v>
      </c>
      <c r="C2603" s="19" t="s">
        <v>112</v>
      </c>
      <c r="D2603" s="20">
        <v>0.37519165873527527</v>
      </c>
      <c r="E2603" s="20">
        <v>0.12582330405712128</v>
      </c>
    </row>
    <row r="2604" spans="1:5" x14ac:dyDescent="0.2">
      <c r="A2604" s="19">
        <v>65</v>
      </c>
      <c r="B2604" s="19">
        <v>33</v>
      </c>
      <c r="C2604" s="19" t="s">
        <v>112</v>
      </c>
      <c r="D2604" s="20">
        <v>0.37574595212936401</v>
      </c>
      <c r="E2604" s="20">
        <v>0.12633435428142548</v>
      </c>
    </row>
    <row r="2605" spans="1:5" x14ac:dyDescent="0.2">
      <c r="A2605" s="19">
        <v>65</v>
      </c>
      <c r="B2605" s="19">
        <v>34</v>
      </c>
      <c r="C2605" s="19" t="s">
        <v>112</v>
      </c>
      <c r="D2605" s="20">
        <v>0.37620493769645691</v>
      </c>
      <c r="E2605" s="20">
        <v>0.12675009667873383</v>
      </c>
    </row>
    <row r="2606" spans="1:5" x14ac:dyDescent="0.2">
      <c r="A2606" s="19">
        <v>65</v>
      </c>
      <c r="B2606" s="19">
        <v>35</v>
      </c>
      <c r="C2606" s="19" t="s">
        <v>112</v>
      </c>
      <c r="D2606" s="20">
        <v>0.37677562236785889</v>
      </c>
      <c r="E2606" s="20">
        <v>0.12727753818035126</v>
      </c>
    </row>
    <row r="2607" spans="1:5" x14ac:dyDescent="0.2">
      <c r="A2607" s="19">
        <v>65</v>
      </c>
      <c r="B2607" s="19">
        <v>36</v>
      </c>
      <c r="C2607" s="19" t="s">
        <v>112</v>
      </c>
      <c r="D2607" s="20">
        <v>0.3767470121383667</v>
      </c>
      <c r="E2607" s="20">
        <v>0.12720568478107452</v>
      </c>
    </row>
    <row r="2608" spans="1:5" x14ac:dyDescent="0.2">
      <c r="A2608" s="19">
        <v>65</v>
      </c>
      <c r="B2608" s="19">
        <v>37</v>
      </c>
      <c r="C2608" s="19" t="s">
        <v>112</v>
      </c>
      <c r="D2608" s="20">
        <v>0.37752211093902588</v>
      </c>
      <c r="E2608" s="20">
        <v>0.12793752551078796</v>
      </c>
    </row>
    <row r="2609" spans="1:5" x14ac:dyDescent="0.2">
      <c r="A2609" s="19">
        <v>65</v>
      </c>
      <c r="B2609" s="19">
        <v>38</v>
      </c>
      <c r="C2609" s="19" t="s">
        <v>112</v>
      </c>
      <c r="D2609" s="20">
        <v>0.37753400206565857</v>
      </c>
      <c r="E2609" s="20">
        <v>0.12790617346763611</v>
      </c>
    </row>
    <row r="2610" spans="1:5" x14ac:dyDescent="0.2">
      <c r="A2610" s="19">
        <v>65</v>
      </c>
      <c r="B2610" s="19">
        <v>39</v>
      </c>
      <c r="C2610" s="19" t="s">
        <v>112</v>
      </c>
      <c r="D2610" s="20">
        <v>0.37731775641441345</v>
      </c>
      <c r="E2610" s="20">
        <v>0.12764668464660645</v>
      </c>
    </row>
    <row r="2611" spans="1:5" x14ac:dyDescent="0.2">
      <c r="A2611" s="19">
        <v>65</v>
      </c>
      <c r="B2611" s="19">
        <v>40</v>
      </c>
      <c r="C2611" s="19" t="s">
        <v>112</v>
      </c>
      <c r="D2611" s="20">
        <v>0.37751498818397522</v>
      </c>
      <c r="E2611" s="20">
        <v>0.12780067324638367</v>
      </c>
    </row>
    <row r="2612" spans="1:5" x14ac:dyDescent="0.2">
      <c r="A2612" s="19">
        <v>66</v>
      </c>
      <c r="B2612" s="19">
        <v>1</v>
      </c>
      <c r="C2612" s="19" t="s">
        <v>112</v>
      </c>
      <c r="D2612" s="20">
        <v>0.25035470724105835</v>
      </c>
      <c r="E2612" s="20">
        <v>7.7104318188503385E-4</v>
      </c>
    </row>
    <row r="2613" spans="1:5" x14ac:dyDescent="0.2">
      <c r="A2613" s="19">
        <v>66</v>
      </c>
      <c r="B2613" s="19">
        <v>2</v>
      </c>
      <c r="C2613" s="19" t="s">
        <v>112</v>
      </c>
      <c r="D2613" s="20">
        <v>0.2503851056098938</v>
      </c>
      <c r="E2613" s="20">
        <v>7.5066857971251011E-4</v>
      </c>
    </row>
    <row r="2614" spans="1:5" x14ac:dyDescent="0.2">
      <c r="A2614" s="19">
        <v>66</v>
      </c>
      <c r="B2614" s="19">
        <v>3</v>
      </c>
      <c r="C2614" s="19" t="s">
        <v>112</v>
      </c>
      <c r="D2614" s="20">
        <v>0.25069329142570496</v>
      </c>
      <c r="E2614" s="20">
        <v>1.0080813663080335E-3</v>
      </c>
    </row>
    <row r="2615" spans="1:5" x14ac:dyDescent="0.2">
      <c r="A2615" s="19">
        <v>66</v>
      </c>
      <c r="B2615" s="19">
        <v>4</v>
      </c>
      <c r="C2615" s="19" t="s">
        <v>112</v>
      </c>
      <c r="D2615" s="20">
        <v>0.2507096529006958</v>
      </c>
      <c r="E2615" s="20">
        <v>9.7366987029090524E-4</v>
      </c>
    </row>
    <row r="2616" spans="1:5" x14ac:dyDescent="0.2">
      <c r="A2616" s="19">
        <v>66</v>
      </c>
      <c r="B2616" s="19">
        <v>5</v>
      </c>
      <c r="C2616" s="19" t="s">
        <v>112</v>
      </c>
      <c r="D2616" s="20">
        <v>0.25056242942810059</v>
      </c>
      <c r="E2616" s="20">
        <v>7.7567336848005652E-4</v>
      </c>
    </row>
    <row r="2617" spans="1:5" x14ac:dyDescent="0.2">
      <c r="A2617" s="19">
        <v>66</v>
      </c>
      <c r="B2617" s="19">
        <v>6</v>
      </c>
      <c r="C2617" s="19" t="s">
        <v>112</v>
      </c>
      <c r="D2617" s="20">
        <v>0.24992544949054718</v>
      </c>
      <c r="E2617" s="20">
        <v>8.792043081484735E-5</v>
      </c>
    </row>
    <row r="2618" spans="1:5" x14ac:dyDescent="0.2">
      <c r="A2618" s="19">
        <v>66</v>
      </c>
      <c r="B2618" s="19">
        <v>7</v>
      </c>
      <c r="C2618" s="19" t="s">
        <v>112</v>
      </c>
      <c r="D2618" s="20">
        <v>0.24976509809494019</v>
      </c>
      <c r="E2618" s="20">
        <v>-1.2320396490395069E-4</v>
      </c>
    </row>
    <row r="2619" spans="1:5" x14ac:dyDescent="0.2">
      <c r="A2619" s="19">
        <v>66</v>
      </c>
      <c r="B2619" s="19">
        <v>8</v>
      </c>
      <c r="C2619" s="19" t="s">
        <v>112</v>
      </c>
      <c r="D2619" s="20">
        <v>0.24988508224487305</v>
      </c>
      <c r="E2619" s="20">
        <v>-5.399282235885039E-5</v>
      </c>
    </row>
    <row r="2620" spans="1:5" x14ac:dyDescent="0.2">
      <c r="A2620" s="19">
        <v>66</v>
      </c>
      <c r="B2620" s="19">
        <v>9</v>
      </c>
      <c r="C2620" s="19" t="s">
        <v>112</v>
      </c>
      <c r="D2620" s="20">
        <v>0.24982030689716339</v>
      </c>
      <c r="E2620" s="20">
        <v>-1.6954117745626718E-4</v>
      </c>
    </row>
    <row r="2621" spans="1:5" x14ac:dyDescent="0.2">
      <c r="A2621" s="19">
        <v>66</v>
      </c>
      <c r="B2621" s="19">
        <v>10</v>
      </c>
      <c r="C2621" s="19" t="s">
        <v>112</v>
      </c>
      <c r="D2621" s="20">
        <v>0.24952498078346252</v>
      </c>
      <c r="E2621" s="20">
        <v>-5.1564030582085252E-4</v>
      </c>
    </row>
    <row r="2622" spans="1:5" x14ac:dyDescent="0.2">
      <c r="A2622" s="19">
        <v>66</v>
      </c>
      <c r="B2622" s="19">
        <v>11</v>
      </c>
      <c r="C2622" s="19" t="s">
        <v>112</v>
      </c>
      <c r="D2622" s="20">
        <v>0.24903067946434021</v>
      </c>
      <c r="E2622" s="20">
        <v>-1.0607145959511399E-3</v>
      </c>
    </row>
    <row r="2623" spans="1:5" x14ac:dyDescent="0.2">
      <c r="A2623" s="19">
        <v>66</v>
      </c>
      <c r="B2623" s="19">
        <v>12</v>
      </c>
      <c r="C2623" s="19" t="s">
        <v>112</v>
      </c>
      <c r="D2623" s="20">
        <v>0.24881035089492798</v>
      </c>
      <c r="E2623" s="20">
        <v>-1.3318161945790052E-3</v>
      </c>
    </row>
    <row r="2624" spans="1:5" x14ac:dyDescent="0.2">
      <c r="A2624" s="19">
        <v>66</v>
      </c>
      <c r="B2624" s="19">
        <v>13</v>
      </c>
      <c r="C2624" s="19" t="s">
        <v>112</v>
      </c>
      <c r="D2624" s="20">
        <v>0.24943751096725464</v>
      </c>
      <c r="E2624" s="20">
        <v>-7.5542909326031804E-4</v>
      </c>
    </row>
    <row r="2625" spans="1:5" x14ac:dyDescent="0.2">
      <c r="A2625" s="19">
        <v>66</v>
      </c>
      <c r="B2625" s="19">
        <v>14</v>
      </c>
      <c r="C2625" s="19" t="s">
        <v>112</v>
      </c>
      <c r="D2625" s="20">
        <v>0.24927389621734619</v>
      </c>
      <c r="E2625" s="20">
        <v>-9.6981687238439918E-4</v>
      </c>
    </row>
    <row r="2626" spans="1:5" x14ac:dyDescent="0.2">
      <c r="A2626" s="19">
        <v>66</v>
      </c>
      <c r="B2626" s="19">
        <v>15</v>
      </c>
      <c r="C2626" s="19" t="s">
        <v>112</v>
      </c>
      <c r="D2626" s="20">
        <v>0.24910104274749756</v>
      </c>
      <c r="E2626" s="20">
        <v>-1.1934433132410049E-3</v>
      </c>
    </row>
    <row r="2627" spans="1:5" x14ac:dyDescent="0.2">
      <c r="A2627" s="19">
        <v>66</v>
      </c>
      <c r="B2627" s="19">
        <v>16</v>
      </c>
      <c r="C2627" s="19" t="s">
        <v>112</v>
      </c>
      <c r="D2627" s="20">
        <v>0.24945004284381866</v>
      </c>
      <c r="E2627" s="20">
        <v>-8.9521624613553286E-4</v>
      </c>
    </row>
    <row r="2628" spans="1:5" x14ac:dyDescent="0.2">
      <c r="A2628" s="19">
        <v>66</v>
      </c>
      <c r="B2628" s="19">
        <v>17</v>
      </c>
      <c r="C2628" s="19" t="s">
        <v>112</v>
      </c>
      <c r="D2628" s="20">
        <v>0.25003567337989807</v>
      </c>
      <c r="E2628" s="20">
        <v>-3.6035873927175999E-4</v>
      </c>
    </row>
    <row r="2629" spans="1:5" x14ac:dyDescent="0.2">
      <c r="A2629" s="19">
        <v>66</v>
      </c>
      <c r="B2629" s="19">
        <v>18</v>
      </c>
      <c r="C2629" s="19" t="s">
        <v>112</v>
      </c>
      <c r="D2629" s="20">
        <v>0.25148883461952209</v>
      </c>
      <c r="E2629" s="20">
        <v>1.0420294711366296E-3</v>
      </c>
    </row>
    <row r="2630" spans="1:5" x14ac:dyDescent="0.2">
      <c r="A2630" s="19">
        <v>66</v>
      </c>
      <c r="B2630" s="19">
        <v>19</v>
      </c>
      <c r="C2630" s="19" t="s">
        <v>112</v>
      </c>
      <c r="D2630" s="20">
        <v>0.25403937697410583</v>
      </c>
      <c r="E2630" s="20">
        <v>3.5417987965047359E-3</v>
      </c>
    </row>
    <row r="2631" spans="1:5" x14ac:dyDescent="0.2">
      <c r="A2631" s="19">
        <v>66</v>
      </c>
      <c r="B2631" s="19">
        <v>20</v>
      </c>
      <c r="C2631" s="19" t="s">
        <v>112</v>
      </c>
      <c r="D2631" s="20">
        <v>0.25828132033348083</v>
      </c>
      <c r="E2631" s="20">
        <v>7.7329692430794239E-3</v>
      </c>
    </row>
    <row r="2632" spans="1:5" x14ac:dyDescent="0.2">
      <c r="A2632" s="19">
        <v>66</v>
      </c>
      <c r="B2632" s="19">
        <v>21</v>
      </c>
      <c r="C2632" s="19" t="s">
        <v>112</v>
      </c>
      <c r="D2632" s="20">
        <v>0.26560434699058533</v>
      </c>
      <c r="E2632" s="20">
        <v>1.5005222521722317E-2</v>
      </c>
    </row>
    <row r="2633" spans="1:5" x14ac:dyDescent="0.2">
      <c r="A2633" s="19">
        <v>66</v>
      </c>
      <c r="B2633" s="19">
        <v>22</v>
      </c>
      <c r="C2633" s="19" t="s">
        <v>112</v>
      </c>
      <c r="D2633" s="20">
        <v>0.27662566304206848</v>
      </c>
      <c r="E2633" s="20">
        <v>2.5975765660405159E-2</v>
      </c>
    </row>
    <row r="2634" spans="1:5" x14ac:dyDescent="0.2">
      <c r="A2634" s="19">
        <v>66</v>
      </c>
      <c r="B2634" s="19">
        <v>23</v>
      </c>
      <c r="C2634" s="19" t="s">
        <v>112</v>
      </c>
      <c r="D2634" s="20">
        <v>0.29282090067863464</v>
      </c>
      <c r="E2634" s="20">
        <v>4.2120229452848434E-2</v>
      </c>
    </row>
    <row r="2635" spans="1:5" x14ac:dyDescent="0.2">
      <c r="A2635" s="19">
        <v>66</v>
      </c>
      <c r="B2635" s="19">
        <v>24</v>
      </c>
      <c r="C2635" s="19" t="s">
        <v>112</v>
      </c>
      <c r="D2635" s="20">
        <v>0.31216806173324585</v>
      </c>
      <c r="E2635" s="20">
        <v>6.1416618525981903E-2</v>
      </c>
    </row>
    <row r="2636" spans="1:5" x14ac:dyDescent="0.2">
      <c r="A2636" s="19">
        <v>66</v>
      </c>
      <c r="B2636" s="19">
        <v>25</v>
      </c>
      <c r="C2636" s="19" t="s">
        <v>112</v>
      </c>
      <c r="D2636" s="20">
        <v>0.33100903034210205</v>
      </c>
      <c r="E2636" s="20">
        <v>8.0206811428070068E-2</v>
      </c>
    </row>
    <row r="2637" spans="1:5" x14ac:dyDescent="0.2">
      <c r="A2637" s="19">
        <v>66</v>
      </c>
      <c r="B2637" s="19">
        <v>26</v>
      </c>
      <c r="C2637" s="19" t="s">
        <v>112</v>
      </c>
      <c r="D2637" s="20">
        <v>0.34723562002182007</v>
      </c>
      <c r="E2637" s="20">
        <v>9.6382632851600647E-2</v>
      </c>
    </row>
    <row r="2638" spans="1:5" x14ac:dyDescent="0.2">
      <c r="A2638" s="19">
        <v>66</v>
      </c>
      <c r="B2638" s="19">
        <v>27</v>
      </c>
      <c r="C2638" s="19" t="s">
        <v>112</v>
      </c>
      <c r="D2638" s="20">
        <v>0.35963141918182373</v>
      </c>
      <c r="E2638" s="20">
        <v>0.10872765630483627</v>
      </c>
    </row>
    <row r="2639" spans="1:5" x14ac:dyDescent="0.2">
      <c r="A2639" s="19">
        <v>66</v>
      </c>
      <c r="B2639" s="19">
        <v>28</v>
      </c>
      <c r="C2639" s="19" t="s">
        <v>112</v>
      </c>
      <c r="D2639" s="20">
        <v>0.36759278178215027</v>
      </c>
      <c r="E2639" s="20">
        <v>0.11663824319839478</v>
      </c>
    </row>
    <row r="2640" spans="1:5" x14ac:dyDescent="0.2">
      <c r="A2640" s="19">
        <v>66</v>
      </c>
      <c r="B2640" s="19">
        <v>29</v>
      </c>
      <c r="C2640" s="19" t="s">
        <v>112</v>
      </c>
      <c r="D2640" s="20">
        <v>0.3715604841709137</v>
      </c>
      <c r="E2640" s="20">
        <v>0.12055517733097076</v>
      </c>
    </row>
    <row r="2641" spans="1:5" x14ac:dyDescent="0.2">
      <c r="A2641" s="19">
        <v>66</v>
      </c>
      <c r="B2641" s="19">
        <v>30</v>
      </c>
      <c r="C2641" s="19" t="s">
        <v>112</v>
      </c>
      <c r="D2641" s="20">
        <v>0.37508967518806458</v>
      </c>
      <c r="E2641" s="20">
        <v>0.12403359264135361</v>
      </c>
    </row>
    <row r="2642" spans="1:5" x14ac:dyDescent="0.2">
      <c r="A2642" s="19">
        <v>66</v>
      </c>
      <c r="B2642" s="19">
        <v>31</v>
      </c>
      <c r="C2642" s="19" t="s">
        <v>112</v>
      </c>
      <c r="D2642" s="20">
        <v>0.37702843546867371</v>
      </c>
      <c r="E2642" s="20">
        <v>0.1259215772151947</v>
      </c>
    </row>
    <row r="2643" spans="1:5" x14ac:dyDescent="0.2">
      <c r="A2643" s="19">
        <v>66</v>
      </c>
      <c r="B2643" s="19">
        <v>32</v>
      </c>
      <c r="C2643" s="19" t="s">
        <v>112</v>
      </c>
      <c r="D2643" s="20">
        <v>0.37695074081420898</v>
      </c>
      <c r="E2643" s="20">
        <v>0.12579311430454254</v>
      </c>
    </row>
    <row r="2644" spans="1:5" x14ac:dyDescent="0.2">
      <c r="A2644" s="19">
        <v>66</v>
      </c>
      <c r="B2644" s="19">
        <v>33</v>
      </c>
      <c r="C2644" s="19" t="s">
        <v>112</v>
      </c>
      <c r="D2644" s="20">
        <v>0.37688258290290833</v>
      </c>
      <c r="E2644" s="20">
        <v>0.12567418813705444</v>
      </c>
    </row>
    <row r="2645" spans="1:5" x14ac:dyDescent="0.2">
      <c r="A2645" s="19">
        <v>66</v>
      </c>
      <c r="B2645" s="19">
        <v>34</v>
      </c>
      <c r="C2645" s="19" t="s">
        <v>112</v>
      </c>
      <c r="D2645" s="20">
        <v>0.37818366289138794</v>
      </c>
      <c r="E2645" s="20">
        <v>0.12692448496818542</v>
      </c>
    </row>
    <row r="2646" spans="1:5" x14ac:dyDescent="0.2">
      <c r="A2646" s="19">
        <v>66</v>
      </c>
      <c r="B2646" s="19">
        <v>35</v>
      </c>
      <c r="C2646" s="19" t="s">
        <v>112</v>
      </c>
      <c r="D2646" s="20">
        <v>0.37913832068443298</v>
      </c>
      <c r="E2646" s="20">
        <v>0.12782837450504303</v>
      </c>
    </row>
    <row r="2647" spans="1:5" x14ac:dyDescent="0.2">
      <c r="A2647" s="19">
        <v>66</v>
      </c>
      <c r="B2647" s="19">
        <v>36</v>
      </c>
      <c r="C2647" s="19" t="s">
        <v>112</v>
      </c>
      <c r="D2647" s="20">
        <v>0.37888544797897339</v>
      </c>
      <c r="E2647" s="20">
        <v>0.127524733543396</v>
      </c>
    </row>
    <row r="2648" spans="1:5" x14ac:dyDescent="0.2">
      <c r="A2648" s="19">
        <v>66</v>
      </c>
      <c r="B2648" s="19">
        <v>37</v>
      </c>
      <c r="C2648" s="19" t="s">
        <v>112</v>
      </c>
      <c r="D2648" s="20">
        <v>0.37860393524169922</v>
      </c>
      <c r="E2648" s="20">
        <v>0.12719243764877319</v>
      </c>
    </row>
    <row r="2649" spans="1:5" x14ac:dyDescent="0.2">
      <c r="A2649" s="19">
        <v>66</v>
      </c>
      <c r="B2649" s="19">
        <v>38</v>
      </c>
      <c r="C2649" s="19" t="s">
        <v>112</v>
      </c>
      <c r="D2649" s="20">
        <v>0.37908098101615906</v>
      </c>
      <c r="E2649" s="20">
        <v>0.12761871516704559</v>
      </c>
    </row>
    <row r="2650" spans="1:5" x14ac:dyDescent="0.2">
      <c r="A2650" s="19">
        <v>66</v>
      </c>
      <c r="B2650" s="19">
        <v>39</v>
      </c>
      <c r="C2650" s="19" t="s">
        <v>112</v>
      </c>
      <c r="D2650" s="20">
        <v>0.37911280989646912</v>
      </c>
      <c r="E2650" s="20">
        <v>0.12759977579116821</v>
      </c>
    </row>
    <row r="2651" spans="1:5" x14ac:dyDescent="0.2">
      <c r="A2651" s="19">
        <v>66</v>
      </c>
      <c r="B2651" s="19">
        <v>40</v>
      </c>
      <c r="C2651" s="19" t="s">
        <v>112</v>
      </c>
      <c r="D2651" s="20">
        <v>0.37968125939369202</v>
      </c>
      <c r="E2651" s="20">
        <v>0.12811744213104248</v>
      </c>
    </row>
    <row r="2652" spans="1:5" x14ac:dyDescent="0.2">
      <c r="A2652" s="19">
        <v>67</v>
      </c>
      <c r="B2652" s="19">
        <v>1</v>
      </c>
      <c r="C2652" s="19" t="s">
        <v>112</v>
      </c>
      <c r="D2652" s="20">
        <v>0.24891455471515656</v>
      </c>
      <c r="E2652" s="20">
        <v>2.5389352813363075E-3</v>
      </c>
    </row>
    <row r="2653" spans="1:5" x14ac:dyDescent="0.2">
      <c r="A2653" s="19">
        <v>67</v>
      </c>
      <c r="B2653" s="19">
        <v>2</v>
      </c>
      <c r="C2653" s="19" t="s">
        <v>112</v>
      </c>
      <c r="D2653" s="20">
        <v>0.24906574189662933</v>
      </c>
      <c r="E2653" s="20">
        <v>2.6894540060311556E-3</v>
      </c>
    </row>
    <row r="2654" spans="1:5" x14ac:dyDescent="0.2">
      <c r="A2654" s="19">
        <v>67</v>
      </c>
      <c r="B2654" s="19">
        <v>3</v>
      </c>
      <c r="C2654" s="19" t="s">
        <v>112</v>
      </c>
      <c r="D2654" s="20">
        <v>0.24872702360153198</v>
      </c>
      <c r="E2654" s="20">
        <v>2.3500674869865179E-3</v>
      </c>
    </row>
    <row r="2655" spans="1:5" x14ac:dyDescent="0.2">
      <c r="A2655" s="19">
        <v>67</v>
      </c>
      <c r="B2655" s="19">
        <v>4</v>
      </c>
      <c r="C2655" s="19" t="s">
        <v>112</v>
      </c>
      <c r="D2655" s="20">
        <v>0.24826505780220032</v>
      </c>
      <c r="E2655" s="20">
        <v>1.8874332308769226E-3</v>
      </c>
    </row>
    <row r="2656" spans="1:5" x14ac:dyDescent="0.2">
      <c r="A2656" s="19">
        <v>67</v>
      </c>
      <c r="B2656" s="19">
        <v>5</v>
      </c>
      <c r="C2656" s="19" t="s">
        <v>112</v>
      </c>
      <c r="D2656" s="20">
        <v>0.24686017632484436</v>
      </c>
      <c r="E2656" s="20">
        <v>4.8188338405452669E-4</v>
      </c>
    </row>
    <row r="2657" spans="1:5" x14ac:dyDescent="0.2">
      <c r="A2657" s="19">
        <v>67</v>
      </c>
      <c r="B2657" s="19">
        <v>6</v>
      </c>
      <c r="C2657" s="19" t="s">
        <v>112</v>
      </c>
      <c r="D2657" s="20">
        <v>0.24657902121543884</v>
      </c>
      <c r="E2657" s="20">
        <v>2.0005987607873976E-4</v>
      </c>
    </row>
    <row r="2658" spans="1:5" x14ac:dyDescent="0.2">
      <c r="A2658" s="19">
        <v>67</v>
      </c>
      <c r="B2658" s="19">
        <v>7</v>
      </c>
      <c r="C2658" s="19" t="s">
        <v>112</v>
      </c>
      <c r="D2658" s="20">
        <v>0.24716593325138092</v>
      </c>
      <c r="E2658" s="20">
        <v>7.8630354255437851E-4</v>
      </c>
    </row>
    <row r="2659" spans="1:5" x14ac:dyDescent="0.2">
      <c r="A2659" s="19">
        <v>67</v>
      </c>
      <c r="B2659" s="19">
        <v>8</v>
      </c>
      <c r="C2659" s="19" t="s">
        <v>112</v>
      </c>
      <c r="D2659" s="20">
        <v>0.24650314450263977</v>
      </c>
      <c r="E2659" s="20">
        <v>1.2284639524295926E-4</v>
      </c>
    </row>
    <row r="2660" spans="1:5" x14ac:dyDescent="0.2">
      <c r="A2660" s="19">
        <v>67</v>
      </c>
      <c r="B2660" s="19">
        <v>9</v>
      </c>
      <c r="C2660" s="19" t="s">
        <v>112</v>
      </c>
      <c r="D2660" s="20">
        <v>0.24594303965568542</v>
      </c>
      <c r="E2660" s="20">
        <v>-4.3792682117782533E-4</v>
      </c>
    </row>
    <row r="2661" spans="1:5" x14ac:dyDescent="0.2">
      <c r="A2661" s="19">
        <v>67</v>
      </c>
      <c r="B2661" s="19">
        <v>10</v>
      </c>
      <c r="C2661" s="19" t="s">
        <v>112</v>
      </c>
      <c r="D2661" s="20">
        <v>0.24512575566768646</v>
      </c>
      <c r="E2661" s="20">
        <v>-1.2558791786432266E-3</v>
      </c>
    </row>
    <row r="2662" spans="1:5" x14ac:dyDescent="0.2">
      <c r="A2662" s="19">
        <v>67</v>
      </c>
      <c r="B2662" s="19">
        <v>11</v>
      </c>
      <c r="C2662" s="19" t="s">
        <v>112</v>
      </c>
      <c r="D2662" s="20">
        <v>0.24485419690608978</v>
      </c>
      <c r="E2662" s="20">
        <v>-1.5281063970178366E-3</v>
      </c>
    </row>
    <row r="2663" spans="1:5" x14ac:dyDescent="0.2">
      <c r="A2663" s="19">
        <v>67</v>
      </c>
      <c r="B2663" s="19">
        <v>12</v>
      </c>
      <c r="C2663" s="19" t="s">
        <v>112</v>
      </c>
      <c r="D2663" s="20">
        <v>0.24513021111488342</v>
      </c>
      <c r="E2663" s="20">
        <v>-1.2527605285868049E-3</v>
      </c>
    </row>
    <row r="2664" spans="1:5" x14ac:dyDescent="0.2">
      <c r="A2664" s="19">
        <v>67</v>
      </c>
      <c r="B2664" s="19">
        <v>13</v>
      </c>
      <c r="C2664" s="19" t="s">
        <v>112</v>
      </c>
      <c r="D2664" s="20">
        <v>0.24519807100296021</v>
      </c>
      <c r="E2664" s="20">
        <v>-1.1855689808726311E-3</v>
      </c>
    </row>
    <row r="2665" spans="1:5" x14ac:dyDescent="0.2">
      <c r="A2665" s="19">
        <v>67</v>
      </c>
      <c r="B2665" s="19">
        <v>14</v>
      </c>
      <c r="C2665" s="19" t="s">
        <v>112</v>
      </c>
      <c r="D2665" s="20">
        <v>0.24538326263427734</v>
      </c>
      <c r="E2665" s="20">
        <v>-1.0010458063334227E-3</v>
      </c>
    </row>
    <row r="2666" spans="1:5" x14ac:dyDescent="0.2">
      <c r="A2666" s="19">
        <v>67</v>
      </c>
      <c r="B2666" s="19">
        <v>15</v>
      </c>
      <c r="C2666" s="19" t="s">
        <v>112</v>
      </c>
      <c r="D2666" s="20">
        <v>0.24533721804618835</v>
      </c>
      <c r="E2666" s="20">
        <v>-1.0477587347850204E-3</v>
      </c>
    </row>
    <row r="2667" spans="1:5" x14ac:dyDescent="0.2">
      <c r="A2667" s="19">
        <v>67</v>
      </c>
      <c r="B2667" s="19">
        <v>16</v>
      </c>
      <c r="C2667" s="19" t="s">
        <v>112</v>
      </c>
      <c r="D2667" s="20">
        <v>0.2453644722700119</v>
      </c>
      <c r="E2667" s="20">
        <v>-1.0211729677394032E-3</v>
      </c>
    </row>
    <row r="2668" spans="1:5" x14ac:dyDescent="0.2">
      <c r="A2668" s="19">
        <v>67</v>
      </c>
      <c r="B2668" s="19">
        <v>17</v>
      </c>
      <c r="C2668" s="19" t="s">
        <v>112</v>
      </c>
      <c r="D2668" s="20">
        <v>0.24504321813583374</v>
      </c>
      <c r="E2668" s="20">
        <v>-1.3430954422801733E-3</v>
      </c>
    </row>
    <row r="2669" spans="1:5" x14ac:dyDescent="0.2">
      <c r="A2669" s="19">
        <v>67</v>
      </c>
      <c r="B2669" s="19">
        <v>18</v>
      </c>
      <c r="C2669" s="19" t="s">
        <v>112</v>
      </c>
      <c r="D2669" s="20">
        <v>0.24470658600330353</v>
      </c>
      <c r="E2669" s="20">
        <v>-1.6803959151729941E-3</v>
      </c>
    </row>
    <row r="2670" spans="1:5" x14ac:dyDescent="0.2">
      <c r="A2670" s="19">
        <v>67</v>
      </c>
      <c r="B2670" s="19">
        <v>19</v>
      </c>
      <c r="C2670" s="19" t="s">
        <v>112</v>
      </c>
      <c r="D2670" s="20">
        <v>0.24540439248085022</v>
      </c>
      <c r="E2670" s="20">
        <v>-9.832578944042325E-4</v>
      </c>
    </row>
    <row r="2671" spans="1:5" x14ac:dyDescent="0.2">
      <c r="A2671" s="19">
        <v>67</v>
      </c>
      <c r="B2671" s="19">
        <v>20</v>
      </c>
      <c r="C2671" s="19" t="s">
        <v>112</v>
      </c>
      <c r="D2671" s="20">
        <v>0.24608007073402405</v>
      </c>
      <c r="E2671" s="20">
        <v>-3.0824798159301281E-4</v>
      </c>
    </row>
    <row r="2672" spans="1:5" x14ac:dyDescent="0.2">
      <c r="A2672" s="19">
        <v>67</v>
      </c>
      <c r="B2672" s="19">
        <v>21</v>
      </c>
      <c r="C2672" s="19" t="s">
        <v>112</v>
      </c>
      <c r="D2672" s="20">
        <v>0.24687370657920837</v>
      </c>
      <c r="E2672" s="20">
        <v>4.8471946502104402E-4</v>
      </c>
    </row>
    <row r="2673" spans="1:5" x14ac:dyDescent="0.2">
      <c r="A2673" s="19">
        <v>67</v>
      </c>
      <c r="B2673" s="19">
        <v>22</v>
      </c>
      <c r="C2673" s="19" t="s">
        <v>112</v>
      </c>
      <c r="D2673" s="20">
        <v>0.2483479231595993</v>
      </c>
      <c r="E2673" s="20">
        <v>1.9582677632570267E-3</v>
      </c>
    </row>
    <row r="2674" spans="1:5" x14ac:dyDescent="0.2">
      <c r="A2674" s="19">
        <v>67</v>
      </c>
      <c r="B2674" s="19">
        <v>23</v>
      </c>
      <c r="C2674" s="19" t="s">
        <v>112</v>
      </c>
      <c r="D2674" s="20">
        <v>0.25116395950317383</v>
      </c>
      <c r="E2674" s="20">
        <v>4.7736354172229767E-3</v>
      </c>
    </row>
    <row r="2675" spans="1:5" x14ac:dyDescent="0.2">
      <c r="A2675" s="19">
        <v>67</v>
      </c>
      <c r="B2675" s="19">
        <v>24</v>
      </c>
      <c r="C2675" s="19" t="s">
        <v>112</v>
      </c>
      <c r="D2675" s="20">
        <v>0.25676575303077698</v>
      </c>
      <c r="E2675" s="20">
        <v>1.0374761186540127E-2</v>
      </c>
    </row>
    <row r="2676" spans="1:5" x14ac:dyDescent="0.2">
      <c r="A2676" s="19">
        <v>67</v>
      </c>
      <c r="B2676" s="19">
        <v>25</v>
      </c>
      <c r="C2676" s="19" t="s">
        <v>112</v>
      </c>
      <c r="D2676" s="20">
        <v>0.26573309302330017</v>
      </c>
      <c r="E2676" s="20">
        <v>1.9341431558132172E-2</v>
      </c>
    </row>
    <row r="2677" spans="1:5" x14ac:dyDescent="0.2">
      <c r="A2677" s="19">
        <v>67</v>
      </c>
      <c r="B2677" s="19">
        <v>26</v>
      </c>
      <c r="C2677" s="19" t="s">
        <v>112</v>
      </c>
      <c r="D2677" s="20">
        <v>0.27925655245780945</v>
      </c>
      <c r="E2677" s="20">
        <v>3.2864224165678024E-2</v>
      </c>
    </row>
    <row r="2678" spans="1:5" x14ac:dyDescent="0.2">
      <c r="A2678" s="19">
        <v>67</v>
      </c>
      <c r="B2678" s="19">
        <v>27</v>
      </c>
      <c r="C2678" s="19" t="s">
        <v>112</v>
      </c>
      <c r="D2678" s="20">
        <v>0.297201007604599</v>
      </c>
      <c r="E2678" s="20">
        <v>5.0808008760213852E-2</v>
      </c>
    </row>
    <row r="2679" spans="1:5" x14ac:dyDescent="0.2">
      <c r="A2679" s="19">
        <v>67</v>
      </c>
      <c r="B2679" s="19">
        <v>28</v>
      </c>
      <c r="C2679" s="19" t="s">
        <v>112</v>
      </c>
      <c r="D2679" s="20">
        <v>0.31641221046447754</v>
      </c>
      <c r="E2679" s="20">
        <v>7.0018544793128967E-2</v>
      </c>
    </row>
    <row r="2680" spans="1:5" x14ac:dyDescent="0.2">
      <c r="A2680" s="19">
        <v>67</v>
      </c>
      <c r="B2680" s="19">
        <v>29</v>
      </c>
      <c r="C2680" s="19" t="s">
        <v>112</v>
      </c>
      <c r="D2680" s="20">
        <v>0.33413654565811157</v>
      </c>
      <c r="E2680" s="20">
        <v>8.7742209434509277E-2</v>
      </c>
    </row>
    <row r="2681" spans="1:5" x14ac:dyDescent="0.2">
      <c r="A2681" s="19">
        <v>67</v>
      </c>
      <c r="B2681" s="19">
        <v>30</v>
      </c>
      <c r="C2681" s="19" t="s">
        <v>112</v>
      </c>
      <c r="D2681" s="20">
        <v>0.34902739524841309</v>
      </c>
      <c r="E2681" s="20">
        <v>0.10263239592313766</v>
      </c>
    </row>
    <row r="2682" spans="1:5" x14ac:dyDescent="0.2">
      <c r="A2682" s="19">
        <v>67</v>
      </c>
      <c r="B2682" s="19">
        <v>31</v>
      </c>
      <c r="C2682" s="19" t="s">
        <v>112</v>
      </c>
      <c r="D2682" s="20">
        <v>0.36008927226066589</v>
      </c>
      <c r="E2682" s="20">
        <v>0.11369360238313675</v>
      </c>
    </row>
    <row r="2683" spans="1:5" x14ac:dyDescent="0.2">
      <c r="A2683" s="19">
        <v>67</v>
      </c>
      <c r="B2683" s="19">
        <v>32</v>
      </c>
      <c r="C2683" s="19" t="s">
        <v>112</v>
      </c>
      <c r="D2683" s="20">
        <v>0.366209477186203</v>
      </c>
      <c r="E2683" s="20">
        <v>0.11981313675642014</v>
      </c>
    </row>
    <row r="2684" spans="1:5" x14ac:dyDescent="0.2">
      <c r="A2684" s="19">
        <v>67</v>
      </c>
      <c r="B2684" s="19">
        <v>33</v>
      </c>
      <c r="C2684" s="19" t="s">
        <v>112</v>
      </c>
      <c r="D2684" s="20">
        <v>0.36906611919403076</v>
      </c>
      <c r="E2684" s="20">
        <v>0.12266910821199417</v>
      </c>
    </row>
    <row r="2685" spans="1:5" x14ac:dyDescent="0.2">
      <c r="A2685" s="19">
        <v>67</v>
      </c>
      <c r="B2685" s="19">
        <v>34</v>
      </c>
      <c r="C2685" s="19" t="s">
        <v>112</v>
      </c>
      <c r="D2685" s="20">
        <v>0.37124431133270264</v>
      </c>
      <c r="E2685" s="20">
        <v>0.12484663724899292</v>
      </c>
    </row>
    <row r="2686" spans="1:5" x14ac:dyDescent="0.2">
      <c r="A2686" s="19">
        <v>67</v>
      </c>
      <c r="B2686" s="19">
        <v>35</v>
      </c>
      <c r="C2686" s="19" t="s">
        <v>112</v>
      </c>
      <c r="D2686" s="20">
        <v>0.37199825048446655</v>
      </c>
      <c r="E2686" s="20">
        <v>0.12559990584850311</v>
      </c>
    </row>
    <row r="2687" spans="1:5" x14ac:dyDescent="0.2">
      <c r="A2687" s="19">
        <v>67</v>
      </c>
      <c r="B2687" s="19">
        <v>36</v>
      </c>
      <c r="C2687" s="19" t="s">
        <v>112</v>
      </c>
      <c r="D2687" s="20">
        <v>0.37265977263450623</v>
      </c>
      <c r="E2687" s="20">
        <v>0.12626075744628906</v>
      </c>
    </row>
    <row r="2688" spans="1:5" x14ac:dyDescent="0.2">
      <c r="A2688" s="19">
        <v>67</v>
      </c>
      <c r="B2688" s="19">
        <v>37</v>
      </c>
      <c r="C2688" s="19" t="s">
        <v>112</v>
      </c>
      <c r="D2688" s="20">
        <v>0.37318560481071472</v>
      </c>
      <c r="E2688" s="20">
        <v>0.12678591907024384</v>
      </c>
    </row>
    <row r="2689" spans="1:5" x14ac:dyDescent="0.2">
      <c r="A2689" s="19">
        <v>67</v>
      </c>
      <c r="B2689" s="19">
        <v>38</v>
      </c>
      <c r="C2689" s="19" t="s">
        <v>112</v>
      </c>
      <c r="D2689" s="20">
        <v>0.37385746836662292</v>
      </c>
      <c r="E2689" s="20">
        <v>0.12745711207389832</v>
      </c>
    </row>
    <row r="2690" spans="1:5" x14ac:dyDescent="0.2">
      <c r="A2690" s="19">
        <v>67</v>
      </c>
      <c r="B2690" s="19">
        <v>39</v>
      </c>
      <c r="C2690" s="19" t="s">
        <v>112</v>
      </c>
      <c r="D2690" s="20">
        <v>0.37467092275619507</v>
      </c>
      <c r="E2690" s="20">
        <v>0.12826991081237793</v>
      </c>
    </row>
    <row r="2691" spans="1:5" x14ac:dyDescent="0.2">
      <c r="A2691" s="19">
        <v>67</v>
      </c>
      <c r="B2691" s="19">
        <v>40</v>
      </c>
      <c r="C2691" s="19" t="s">
        <v>112</v>
      </c>
      <c r="D2691" s="20">
        <v>0.37490785121917725</v>
      </c>
      <c r="E2691" s="20">
        <v>0.12850616872310638</v>
      </c>
    </row>
    <row r="2692" spans="1:5" x14ac:dyDescent="0.2">
      <c r="A2692" s="19">
        <v>68</v>
      </c>
      <c r="B2692" s="19">
        <v>1</v>
      </c>
      <c r="C2692" s="19" t="s">
        <v>112</v>
      </c>
      <c r="D2692" s="20">
        <v>0.25442877411842346</v>
      </c>
      <c r="E2692" s="20">
        <v>1.9251193152740598E-3</v>
      </c>
    </row>
    <row r="2693" spans="1:5" x14ac:dyDescent="0.2">
      <c r="A2693" s="19">
        <v>68</v>
      </c>
      <c r="B2693" s="19">
        <v>2</v>
      </c>
      <c r="C2693" s="19" t="s">
        <v>112</v>
      </c>
      <c r="D2693" s="20">
        <v>0.25445187091827393</v>
      </c>
      <c r="E2693" s="20">
        <v>1.9061119528487325E-3</v>
      </c>
    </row>
    <row r="2694" spans="1:5" x14ac:dyDescent="0.2">
      <c r="A2694" s="19">
        <v>68</v>
      </c>
      <c r="B2694" s="19">
        <v>3</v>
      </c>
      <c r="C2694" s="19" t="s">
        <v>112</v>
      </c>
      <c r="D2694" s="20">
        <v>0.25456252694129944</v>
      </c>
      <c r="E2694" s="20">
        <v>1.9746639300137758E-3</v>
      </c>
    </row>
    <row r="2695" spans="1:5" x14ac:dyDescent="0.2">
      <c r="A2695" s="19">
        <v>68</v>
      </c>
      <c r="B2695" s="19">
        <v>4</v>
      </c>
      <c r="C2695" s="19" t="s">
        <v>112</v>
      </c>
      <c r="D2695" s="20">
        <v>0.2540188729763031</v>
      </c>
      <c r="E2695" s="20">
        <v>1.3889056863263249E-3</v>
      </c>
    </row>
    <row r="2696" spans="1:5" x14ac:dyDescent="0.2">
      <c r="A2696" s="19">
        <v>68</v>
      </c>
      <c r="B2696" s="19">
        <v>5</v>
      </c>
      <c r="C2696" s="19" t="s">
        <v>112</v>
      </c>
      <c r="D2696" s="20">
        <v>0.25369149446487427</v>
      </c>
      <c r="E2696" s="20">
        <v>1.0194230126217008E-3</v>
      </c>
    </row>
    <row r="2697" spans="1:5" x14ac:dyDescent="0.2">
      <c r="A2697" s="19">
        <v>68</v>
      </c>
      <c r="B2697" s="19">
        <v>6</v>
      </c>
      <c r="C2697" s="19" t="s">
        <v>112</v>
      </c>
      <c r="D2697" s="20">
        <v>0.25353744626045227</v>
      </c>
      <c r="E2697" s="20">
        <v>8.2327058771625161E-4</v>
      </c>
    </row>
    <row r="2698" spans="1:5" x14ac:dyDescent="0.2">
      <c r="A2698" s="19">
        <v>68</v>
      </c>
      <c r="B2698" s="19">
        <v>7</v>
      </c>
      <c r="C2698" s="19" t="s">
        <v>112</v>
      </c>
      <c r="D2698" s="20">
        <v>0.2529522180557251</v>
      </c>
      <c r="E2698" s="20">
        <v>1.9593822071328759E-4</v>
      </c>
    </row>
    <row r="2699" spans="1:5" x14ac:dyDescent="0.2">
      <c r="A2699" s="19">
        <v>68</v>
      </c>
      <c r="B2699" s="19">
        <v>8</v>
      </c>
      <c r="C2699" s="19" t="s">
        <v>112</v>
      </c>
      <c r="D2699" s="20">
        <v>0.25239601731300354</v>
      </c>
      <c r="E2699" s="20">
        <v>-4.0236671338789165E-4</v>
      </c>
    </row>
    <row r="2700" spans="1:5" x14ac:dyDescent="0.2">
      <c r="A2700" s="19">
        <v>68</v>
      </c>
      <c r="B2700" s="19">
        <v>9</v>
      </c>
      <c r="C2700" s="19" t="s">
        <v>112</v>
      </c>
      <c r="D2700" s="20">
        <v>0.25203216075897217</v>
      </c>
      <c r="E2700" s="20">
        <v>-8.0832745879888535E-4</v>
      </c>
    </row>
    <row r="2701" spans="1:5" x14ac:dyDescent="0.2">
      <c r="A2701" s="19">
        <v>68</v>
      </c>
      <c r="B2701" s="19">
        <v>10</v>
      </c>
      <c r="C2701" s="19" t="s">
        <v>112</v>
      </c>
      <c r="D2701" s="20">
        <v>0.25215953588485718</v>
      </c>
      <c r="E2701" s="20">
        <v>-7.2305649518966675E-4</v>
      </c>
    </row>
    <row r="2702" spans="1:5" x14ac:dyDescent="0.2">
      <c r="A2702" s="19">
        <v>68</v>
      </c>
      <c r="B2702" s="19">
        <v>11</v>
      </c>
      <c r="C2702" s="19" t="s">
        <v>112</v>
      </c>
      <c r="D2702" s="20">
        <v>0.25202867388725281</v>
      </c>
      <c r="E2702" s="20">
        <v>-8.9602265506982803E-4</v>
      </c>
    </row>
    <row r="2703" spans="1:5" x14ac:dyDescent="0.2">
      <c r="A2703" s="19">
        <v>68</v>
      </c>
      <c r="B2703" s="19">
        <v>12</v>
      </c>
      <c r="C2703" s="19" t="s">
        <v>112</v>
      </c>
      <c r="D2703" s="20">
        <v>0.25202184915542603</v>
      </c>
      <c r="E2703" s="20">
        <v>-9.4495154917240143E-4</v>
      </c>
    </row>
    <row r="2704" spans="1:5" x14ac:dyDescent="0.2">
      <c r="A2704" s="19">
        <v>68</v>
      </c>
      <c r="B2704" s="19">
        <v>13</v>
      </c>
      <c r="C2704" s="19" t="s">
        <v>112</v>
      </c>
      <c r="D2704" s="20">
        <v>0.25207874178886414</v>
      </c>
      <c r="E2704" s="20">
        <v>-9.3016313621774316E-4</v>
      </c>
    </row>
    <row r="2705" spans="1:5" x14ac:dyDescent="0.2">
      <c r="A2705" s="19">
        <v>68</v>
      </c>
      <c r="B2705" s="19">
        <v>14</v>
      </c>
      <c r="C2705" s="19" t="s">
        <v>112</v>
      </c>
      <c r="D2705" s="20">
        <v>0.2518354058265686</v>
      </c>
      <c r="E2705" s="20">
        <v>-1.2156033189967275E-3</v>
      </c>
    </row>
    <row r="2706" spans="1:5" x14ac:dyDescent="0.2">
      <c r="A2706" s="19">
        <v>68</v>
      </c>
      <c r="B2706" s="19">
        <v>15</v>
      </c>
      <c r="C2706" s="19" t="s">
        <v>112</v>
      </c>
      <c r="D2706" s="20">
        <v>0.25206288695335388</v>
      </c>
      <c r="E2706" s="20">
        <v>-1.0302263544872403E-3</v>
      </c>
    </row>
    <row r="2707" spans="1:5" x14ac:dyDescent="0.2">
      <c r="A2707" s="19">
        <v>68</v>
      </c>
      <c r="B2707" s="19">
        <v>16</v>
      </c>
      <c r="C2707" s="19" t="s">
        <v>112</v>
      </c>
      <c r="D2707" s="20">
        <v>0.25208476185798645</v>
      </c>
      <c r="E2707" s="20">
        <v>-1.0504556121304631E-3</v>
      </c>
    </row>
    <row r="2708" spans="1:5" x14ac:dyDescent="0.2">
      <c r="A2708" s="19">
        <v>68</v>
      </c>
      <c r="B2708" s="19">
        <v>17</v>
      </c>
      <c r="C2708" s="19" t="s">
        <v>112</v>
      </c>
      <c r="D2708" s="20">
        <v>0.25189980864524841</v>
      </c>
      <c r="E2708" s="20">
        <v>-1.2775129871442914E-3</v>
      </c>
    </row>
    <row r="2709" spans="1:5" x14ac:dyDescent="0.2">
      <c r="A2709" s="19">
        <v>68</v>
      </c>
      <c r="B2709" s="19">
        <v>18</v>
      </c>
      <c r="C2709" s="19" t="s">
        <v>112</v>
      </c>
      <c r="D2709" s="20">
        <v>0.2518802285194397</v>
      </c>
      <c r="E2709" s="20">
        <v>-1.3391972752287984E-3</v>
      </c>
    </row>
    <row r="2710" spans="1:5" x14ac:dyDescent="0.2">
      <c r="A2710" s="19">
        <v>68</v>
      </c>
      <c r="B2710" s="19">
        <v>19</v>
      </c>
      <c r="C2710" s="19" t="s">
        <v>112</v>
      </c>
      <c r="D2710" s="20">
        <v>0.25253009796142578</v>
      </c>
      <c r="E2710" s="20">
        <v>-7.3143205372616649E-4</v>
      </c>
    </row>
    <row r="2711" spans="1:5" x14ac:dyDescent="0.2">
      <c r="A2711" s="19">
        <v>68</v>
      </c>
      <c r="B2711" s="19">
        <v>20</v>
      </c>
      <c r="C2711" s="19" t="s">
        <v>112</v>
      </c>
      <c r="D2711" s="20">
        <v>0.25262376666069031</v>
      </c>
      <c r="E2711" s="20">
        <v>-6.7986751673743129E-4</v>
      </c>
    </row>
    <row r="2712" spans="1:5" x14ac:dyDescent="0.2">
      <c r="A2712" s="19">
        <v>68</v>
      </c>
      <c r="B2712" s="19">
        <v>21</v>
      </c>
      <c r="C2712" s="19" t="s">
        <v>112</v>
      </c>
      <c r="D2712" s="20">
        <v>0.2532375156879425</v>
      </c>
      <c r="E2712" s="20">
        <v>-1.082226590369828E-4</v>
      </c>
    </row>
    <row r="2713" spans="1:5" x14ac:dyDescent="0.2">
      <c r="A2713" s="19">
        <v>68</v>
      </c>
      <c r="B2713" s="19">
        <v>22</v>
      </c>
      <c r="C2713" s="19" t="s">
        <v>112</v>
      </c>
      <c r="D2713" s="20">
        <v>0.25530359148979187</v>
      </c>
      <c r="E2713" s="20">
        <v>1.915748929604888E-3</v>
      </c>
    </row>
    <row r="2714" spans="1:5" x14ac:dyDescent="0.2">
      <c r="A2714" s="19">
        <v>68</v>
      </c>
      <c r="B2714" s="19">
        <v>23</v>
      </c>
      <c r="C2714" s="19" t="s">
        <v>112</v>
      </c>
      <c r="D2714" s="20">
        <v>0.25824940204620361</v>
      </c>
      <c r="E2714" s="20">
        <v>4.8194555565714836E-3</v>
      </c>
    </row>
    <row r="2715" spans="1:5" x14ac:dyDescent="0.2">
      <c r="A2715" s="19">
        <v>68</v>
      </c>
      <c r="B2715" s="19">
        <v>24</v>
      </c>
      <c r="C2715" s="19" t="s">
        <v>112</v>
      </c>
      <c r="D2715" s="20">
        <v>0.26311972737312317</v>
      </c>
      <c r="E2715" s="20">
        <v>9.6476767212152481E-3</v>
      </c>
    </row>
    <row r="2716" spans="1:5" x14ac:dyDescent="0.2">
      <c r="A2716" s="19">
        <v>68</v>
      </c>
      <c r="B2716" s="19">
        <v>25</v>
      </c>
      <c r="C2716" s="19" t="s">
        <v>112</v>
      </c>
      <c r="D2716" s="20">
        <v>0.27244853973388672</v>
      </c>
      <c r="E2716" s="20">
        <v>1.8934383988380432E-2</v>
      </c>
    </row>
    <row r="2717" spans="1:5" x14ac:dyDescent="0.2">
      <c r="A2717" s="19">
        <v>68</v>
      </c>
      <c r="B2717" s="19">
        <v>26</v>
      </c>
      <c r="C2717" s="19" t="s">
        <v>112</v>
      </c>
      <c r="D2717" s="20">
        <v>0.28636646270751953</v>
      </c>
      <c r="E2717" s="20">
        <v>3.2810203731060028E-2</v>
      </c>
    </row>
    <row r="2718" spans="1:5" x14ac:dyDescent="0.2">
      <c r="A2718" s="19">
        <v>68</v>
      </c>
      <c r="B2718" s="19">
        <v>27</v>
      </c>
      <c r="C2718" s="19" t="s">
        <v>112</v>
      </c>
      <c r="D2718" s="20">
        <v>0.30474910140037537</v>
      </c>
      <c r="E2718" s="20">
        <v>5.1150739192962646E-2</v>
      </c>
    </row>
    <row r="2719" spans="1:5" x14ac:dyDescent="0.2">
      <c r="A2719" s="19">
        <v>68</v>
      </c>
      <c r="B2719" s="19">
        <v>28</v>
      </c>
      <c r="C2719" s="19" t="s">
        <v>112</v>
      </c>
      <c r="D2719" s="20">
        <v>0.32452061772346497</v>
      </c>
      <c r="E2719" s="20">
        <v>7.088015228509903E-2</v>
      </c>
    </row>
    <row r="2720" spans="1:5" x14ac:dyDescent="0.2">
      <c r="A2720" s="19">
        <v>68</v>
      </c>
      <c r="B2720" s="19">
        <v>29</v>
      </c>
      <c r="C2720" s="19" t="s">
        <v>112</v>
      </c>
      <c r="D2720" s="20">
        <v>0.34255033731460571</v>
      </c>
      <c r="E2720" s="20">
        <v>8.886776864528656E-2</v>
      </c>
    </row>
    <row r="2721" spans="1:5" x14ac:dyDescent="0.2">
      <c r="A2721" s="19">
        <v>68</v>
      </c>
      <c r="B2721" s="19">
        <v>30</v>
      </c>
      <c r="C2721" s="19" t="s">
        <v>112</v>
      </c>
      <c r="D2721" s="20">
        <v>0.357820063829422</v>
      </c>
      <c r="E2721" s="20">
        <v>0.10409538447856903</v>
      </c>
    </row>
    <row r="2722" spans="1:5" x14ac:dyDescent="0.2">
      <c r="A2722" s="19">
        <v>68</v>
      </c>
      <c r="B2722" s="19">
        <v>31</v>
      </c>
      <c r="C2722" s="19" t="s">
        <v>112</v>
      </c>
      <c r="D2722" s="20">
        <v>0.3680858314037323</v>
      </c>
      <c r="E2722" s="20">
        <v>0.11431904882192612</v>
      </c>
    </row>
    <row r="2723" spans="1:5" x14ac:dyDescent="0.2">
      <c r="A2723" s="19">
        <v>68</v>
      </c>
      <c r="B2723" s="19">
        <v>32</v>
      </c>
      <c r="C2723" s="19" t="s">
        <v>112</v>
      </c>
      <c r="D2723" s="20">
        <v>0.37474822998046875</v>
      </c>
      <c r="E2723" s="20">
        <v>0.12093934416770935</v>
      </c>
    </row>
    <row r="2724" spans="1:5" x14ac:dyDescent="0.2">
      <c r="A2724" s="19">
        <v>68</v>
      </c>
      <c r="B2724" s="19">
        <v>33</v>
      </c>
      <c r="C2724" s="19" t="s">
        <v>112</v>
      </c>
      <c r="D2724" s="20">
        <v>0.37812992930412292</v>
      </c>
      <c r="E2724" s="20">
        <v>0.12427894026041031</v>
      </c>
    </row>
    <row r="2725" spans="1:5" x14ac:dyDescent="0.2">
      <c r="A2725" s="19">
        <v>68</v>
      </c>
      <c r="B2725" s="19">
        <v>34</v>
      </c>
      <c r="C2725" s="19" t="s">
        <v>112</v>
      </c>
      <c r="D2725" s="20">
        <v>0.37925350666046143</v>
      </c>
      <c r="E2725" s="20">
        <v>0.12536041438579559</v>
      </c>
    </row>
    <row r="2726" spans="1:5" x14ac:dyDescent="0.2">
      <c r="A2726" s="19">
        <v>68</v>
      </c>
      <c r="B2726" s="19">
        <v>35</v>
      </c>
      <c r="C2726" s="19" t="s">
        <v>112</v>
      </c>
      <c r="D2726" s="20">
        <v>0.38005006313323975</v>
      </c>
      <c r="E2726" s="20">
        <v>0.1261148601770401</v>
      </c>
    </row>
    <row r="2727" spans="1:5" x14ac:dyDescent="0.2">
      <c r="A2727" s="19">
        <v>68</v>
      </c>
      <c r="B2727" s="19">
        <v>36</v>
      </c>
      <c r="C2727" s="19" t="s">
        <v>112</v>
      </c>
      <c r="D2727" s="20">
        <v>0.38118588924407959</v>
      </c>
      <c r="E2727" s="20">
        <v>0.12720859050750732</v>
      </c>
    </row>
    <row r="2728" spans="1:5" x14ac:dyDescent="0.2">
      <c r="A2728" s="19">
        <v>68</v>
      </c>
      <c r="B2728" s="19">
        <v>37</v>
      </c>
      <c r="C2728" s="19" t="s">
        <v>112</v>
      </c>
      <c r="D2728" s="20">
        <v>0.38175040483474731</v>
      </c>
      <c r="E2728" s="20">
        <v>0.12773099541664124</v>
      </c>
    </row>
    <row r="2729" spans="1:5" x14ac:dyDescent="0.2">
      <c r="A2729" s="19">
        <v>68</v>
      </c>
      <c r="B2729" s="19">
        <v>38</v>
      </c>
      <c r="C2729" s="19" t="s">
        <v>112</v>
      </c>
      <c r="D2729" s="20">
        <v>0.38167151808738708</v>
      </c>
      <c r="E2729" s="20">
        <v>0.12761001288890839</v>
      </c>
    </row>
    <row r="2730" spans="1:5" x14ac:dyDescent="0.2">
      <c r="A2730" s="19">
        <v>68</v>
      </c>
      <c r="B2730" s="19">
        <v>39</v>
      </c>
      <c r="C2730" s="19" t="s">
        <v>112</v>
      </c>
      <c r="D2730" s="20">
        <v>0.38152438402175903</v>
      </c>
      <c r="E2730" s="20">
        <v>0.12742076814174652</v>
      </c>
    </row>
    <row r="2731" spans="1:5" x14ac:dyDescent="0.2">
      <c r="A2731" s="19">
        <v>68</v>
      </c>
      <c r="B2731" s="19">
        <v>40</v>
      </c>
      <c r="C2731" s="19" t="s">
        <v>112</v>
      </c>
      <c r="D2731" s="20">
        <v>0.38279300928115845</v>
      </c>
      <c r="E2731" s="20">
        <v>0.12864729762077332</v>
      </c>
    </row>
    <row r="2732" spans="1:5" x14ac:dyDescent="0.2">
      <c r="A2732" s="19">
        <v>69</v>
      </c>
      <c r="B2732" s="19">
        <v>1</v>
      </c>
      <c r="C2732" s="19" t="s">
        <v>112</v>
      </c>
      <c r="D2732" s="20">
        <v>0.25325870513916016</v>
      </c>
      <c r="E2732" s="20">
        <v>1.8491522641852498E-3</v>
      </c>
    </row>
    <row r="2733" spans="1:5" x14ac:dyDescent="0.2">
      <c r="A2733" s="19">
        <v>69</v>
      </c>
      <c r="B2733" s="19">
        <v>2</v>
      </c>
      <c r="C2733" s="19" t="s">
        <v>112</v>
      </c>
      <c r="D2733" s="20">
        <v>0.25331771373748779</v>
      </c>
      <c r="E2733" s="20">
        <v>1.7849561991170049E-3</v>
      </c>
    </row>
    <row r="2734" spans="1:5" x14ac:dyDescent="0.2">
      <c r="A2734" s="19">
        <v>69</v>
      </c>
      <c r="B2734" s="19">
        <v>3</v>
      </c>
      <c r="C2734" s="19" t="s">
        <v>112</v>
      </c>
      <c r="D2734" s="20">
        <v>0.2533162534236908</v>
      </c>
      <c r="E2734" s="20">
        <v>1.660291338339448E-3</v>
      </c>
    </row>
    <row r="2735" spans="1:5" x14ac:dyDescent="0.2">
      <c r="A2735" s="19">
        <v>69</v>
      </c>
      <c r="B2735" s="19">
        <v>4</v>
      </c>
      <c r="C2735" s="19" t="s">
        <v>112</v>
      </c>
      <c r="D2735" s="20">
        <v>0.25312536954879761</v>
      </c>
      <c r="E2735" s="20">
        <v>1.3462028000503778E-3</v>
      </c>
    </row>
    <row r="2736" spans="1:5" x14ac:dyDescent="0.2">
      <c r="A2736" s="19">
        <v>69</v>
      </c>
      <c r="B2736" s="19">
        <v>5</v>
      </c>
      <c r="C2736" s="19" t="s">
        <v>112</v>
      </c>
      <c r="D2736" s="20">
        <v>0.25279241800308228</v>
      </c>
      <c r="E2736" s="20">
        <v>8.9004659093916416E-4</v>
      </c>
    </row>
    <row r="2737" spans="1:5" x14ac:dyDescent="0.2">
      <c r="A2737" s="19">
        <v>69</v>
      </c>
      <c r="B2737" s="19">
        <v>6</v>
      </c>
      <c r="C2737" s="19" t="s">
        <v>112</v>
      </c>
      <c r="D2737" s="20">
        <v>0.25264209508895874</v>
      </c>
      <c r="E2737" s="20">
        <v>6.1651907162740827E-4</v>
      </c>
    </row>
    <row r="2738" spans="1:5" x14ac:dyDescent="0.2">
      <c r="A2738" s="19">
        <v>69</v>
      </c>
      <c r="B2738" s="19">
        <v>7</v>
      </c>
      <c r="C2738" s="19" t="s">
        <v>112</v>
      </c>
      <c r="D2738" s="20">
        <v>0.25247383117675781</v>
      </c>
      <c r="E2738" s="20">
        <v>3.2505052513442934E-4</v>
      </c>
    </row>
    <row r="2739" spans="1:5" x14ac:dyDescent="0.2">
      <c r="A2739" s="19">
        <v>69</v>
      </c>
      <c r="B2739" s="19">
        <v>8</v>
      </c>
      <c r="C2739" s="19" t="s">
        <v>112</v>
      </c>
      <c r="D2739" s="20">
        <v>0.25210115313529968</v>
      </c>
      <c r="E2739" s="20">
        <v>-1.7083213606383651E-4</v>
      </c>
    </row>
    <row r="2740" spans="1:5" x14ac:dyDescent="0.2">
      <c r="A2740" s="19">
        <v>69</v>
      </c>
      <c r="B2740" s="19">
        <v>9</v>
      </c>
      <c r="C2740" s="19" t="s">
        <v>112</v>
      </c>
      <c r="D2740" s="20">
        <v>0.25162994861602783</v>
      </c>
      <c r="E2740" s="20">
        <v>-7.6524127507582307E-4</v>
      </c>
    </row>
    <row r="2741" spans="1:5" x14ac:dyDescent="0.2">
      <c r="A2741" s="19">
        <v>69</v>
      </c>
      <c r="B2741" s="19">
        <v>10</v>
      </c>
      <c r="C2741" s="19" t="s">
        <v>112</v>
      </c>
      <c r="D2741" s="20">
        <v>0.25157707929611206</v>
      </c>
      <c r="E2741" s="20">
        <v>-9.4131525838747621E-4</v>
      </c>
    </row>
    <row r="2742" spans="1:5" x14ac:dyDescent="0.2">
      <c r="A2742" s="19">
        <v>69</v>
      </c>
      <c r="B2742" s="19">
        <v>11</v>
      </c>
      <c r="C2742" s="19" t="s">
        <v>112</v>
      </c>
      <c r="D2742" s="20">
        <v>0.25194919109344482</v>
      </c>
      <c r="E2742" s="20">
        <v>-6.9240806624293327E-4</v>
      </c>
    </row>
    <row r="2743" spans="1:5" x14ac:dyDescent="0.2">
      <c r="A2743" s="19">
        <v>69</v>
      </c>
      <c r="B2743" s="19">
        <v>12</v>
      </c>
      <c r="C2743" s="19" t="s">
        <v>112</v>
      </c>
      <c r="D2743" s="20">
        <v>0.25197064876556396</v>
      </c>
      <c r="E2743" s="20">
        <v>-7.941550575196743E-4</v>
      </c>
    </row>
    <row r="2744" spans="1:5" x14ac:dyDescent="0.2">
      <c r="A2744" s="19">
        <v>69</v>
      </c>
      <c r="B2744" s="19">
        <v>13</v>
      </c>
      <c r="C2744" s="19" t="s">
        <v>112</v>
      </c>
      <c r="D2744" s="20">
        <v>0.25170904397964478</v>
      </c>
      <c r="E2744" s="20">
        <v>-1.1789645068347454E-3</v>
      </c>
    </row>
    <row r="2745" spans="1:5" x14ac:dyDescent="0.2">
      <c r="A2745" s="19">
        <v>69</v>
      </c>
      <c r="B2745" s="19">
        <v>14</v>
      </c>
      <c r="C2745" s="19" t="s">
        <v>112</v>
      </c>
      <c r="D2745" s="20">
        <v>0.25149300694465637</v>
      </c>
      <c r="E2745" s="20">
        <v>-1.5182060888037086E-3</v>
      </c>
    </row>
    <row r="2746" spans="1:5" x14ac:dyDescent="0.2">
      <c r="A2746" s="19">
        <v>69</v>
      </c>
      <c r="B2746" s="19">
        <v>15</v>
      </c>
      <c r="C2746" s="19" t="s">
        <v>112</v>
      </c>
      <c r="D2746" s="20">
        <v>0.25151464343070984</v>
      </c>
      <c r="E2746" s="20">
        <v>-1.6197742661461234E-3</v>
      </c>
    </row>
    <row r="2747" spans="1:5" x14ac:dyDescent="0.2">
      <c r="A2747" s="19">
        <v>69</v>
      </c>
      <c r="B2747" s="19">
        <v>16</v>
      </c>
      <c r="C2747" s="19" t="s">
        <v>112</v>
      </c>
      <c r="D2747" s="20">
        <v>0.2517264187335968</v>
      </c>
      <c r="E2747" s="20">
        <v>-1.5312036266550422E-3</v>
      </c>
    </row>
    <row r="2748" spans="1:5" x14ac:dyDescent="0.2">
      <c r="A2748" s="19">
        <v>69</v>
      </c>
      <c r="B2748" s="19">
        <v>17</v>
      </c>
      <c r="C2748" s="19" t="s">
        <v>112</v>
      </c>
      <c r="D2748" s="20">
        <v>0.25182092189788818</v>
      </c>
      <c r="E2748" s="20">
        <v>-1.5599050093442202E-3</v>
      </c>
    </row>
    <row r="2749" spans="1:5" x14ac:dyDescent="0.2">
      <c r="A2749" s="19">
        <v>69</v>
      </c>
      <c r="B2749" s="19">
        <v>18</v>
      </c>
      <c r="C2749" s="19" t="s">
        <v>112</v>
      </c>
      <c r="D2749" s="20">
        <v>0.25224041938781738</v>
      </c>
      <c r="E2749" s="20">
        <v>-1.2636121828109026E-3</v>
      </c>
    </row>
    <row r="2750" spans="1:5" x14ac:dyDescent="0.2">
      <c r="A2750" s="19">
        <v>69</v>
      </c>
      <c r="B2750" s="19">
        <v>19</v>
      </c>
      <c r="C2750" s="19" t="s">
        <v>112</v>
      </c>
      <c r="D2750" s="20">
        <v>0.25393193960189819</v>
      </c>
      <c r="E2750" s="20">
        <v>3.0470339697785676E-4</v>
      </c>
    </row>
    <row r="2751" spans="1:5" x14ac:dyDescent="0.2">
      <c r="A2751" s="19">
        <v>69</v>
      </c>
      <c r="B2751" s="19">
        <v>20</v>
      </c>
      <c r="C2751" s="19" t="s">
        <v>112</v>
      </c>
      <c r="D2751" s="20">
        <v>0.25562503933906555</v>
      </c>
      <c r="E2751" s="20">
        <v>1.874598441645503E-3</v>
      </c>
    </row>
    <row r="2752" spans="1:5" x14ac:dyDescent="0.2">
      <c r="A2752" s="19">
        <v>69</v>
      </c>
      <c r="B2752" s="19">
        <v>21</v>
      </c>
      <c r="C2752" s="19" t="s">
        <v>112</v>
      </c>
      <c r="D2752" s="20">
        <v>0.25889185070991516</v>
      </c>
      <c r="E2752" s="20">
        <v>5.0182053819298744E-3</v>
      </c>
    </row>
    <row r="2753" spans="1:5" x14ac:dyDescent="0.2">
      <c r="A2753" s="19">
        <v>69</v>
      </c>
      <c r="B2753" s="19">
        <v>22</v>
      </c>
      <c r="C2753" s="19" t="s">
        <v>112</v>
      </c>
      <c r="D2753" s="20">
        <v>0.26537761092185974</v>
      </c>
      <c r="E2753" s="20">
        <v>1.1380760930478573E-2</v>
      </c>
    </row>
    <row r="2754" spans="1:5" x14ac:dyDescent="0.2">
      <c r="A2754" s="19">
        <v>69</v>
      </c>
      <c r="B2754" s="19">
        <v>23</v>
      </c>
      <c r="C2754" s="19" t="s">
        <v>112</v>
      </c>
      <c r="D2754" s="20">
        <v>0.27556502819061279</v>
      </c>
      <c r="E2754" s="20">
        <v>2.1444972604513168E-2</v>
      </c>
    </row>
    <row r="2755" spans="1:5" x14ac:dyDescent="0.2">
      <c r="A2755" s="19">
        <v>69</v>
      </c>
      <c r="B2755" s="19">
        <v>24</v>
      </c>
      <c r="C2755" s="19" t="s">
        <v>112</v>
      </c>
      <c r="D2755" s="20">
        <v>0.29027849435806274</v>
      </c>
      <c r="E2755" s="20">
        <v>3.6035235971212387E-2</v>
      </c>
    </row>
    <row r="2756" spans="1:5" x14ac:dyDescent="0.2">
      <c r="A2756" s="19">
        <v>69</v>
      </c>
      <c r="B2756" s="19">
        <v>25</v>
      </c>
      <c r="C2756" s="19" t="s">
        <v>112</v>
      </c>
      <c r="D2756" s="20">
        <v>0.30806460976600647</v>
      </c>
      <c r="E2756" s="20">
        <v>5.3698144853115082E-2</v>
      </c>
    </row>
    <row r="2757" spans="1:5" x14ac:dyDescent="0.2">
      <c r="A2757" s="19">
        <v>69</v>
      </c>
      <c r="B2757" s="19">
        <v>26</v>
      </c>
      <c r="C2757" s="19" t="s">
        <v>112</v>
      </c>
      <c r="D2757" s="20">
        <v>0.32698440551757813</v>
      </c>
      <c r="E2757" s="20">
        <v>7.2494737803936005E-2</v>
      </c>
    </row>
    <row r="2758" spans="1:5" x14ac:dyDescent="0.2">
      <c r="A2758" s="19">
        <v>69</v>
      </c>
      <c r="B2758" s="19">
        <v>27</v>
      </c>
      <c r="C2758" s="19" t="s">
        <v>112</v>
      </c>
      <c r="D2758" s="20">
        <v>0.34443545341491699</v>
      </c>
      <c r="E2758" s="20">
        <v>8.9822582900524139E-2</v>
      </c>
    </row>
    <row r="2759" spans="1:5" x14ac:dyDescent="0.2">
      <c r="A2759" s="19">
        <v>69</v>
      </c>
      <c r="B2759" s="19">
        <v>28</v>
      </c>
      <c r="C2759" s="19" t="s">
        <v>112</v>
      </c>
      <c r="D2759" s="20">
        <v>0.35746797919273376</v>
      </c>
      <c r="E2759" s="20">
        <v>0.10273189842700958</v>
      </c>
    </row>
    <row r="2760" spans="1:5" x14ac:dyDescent="0.2">
      <c r="A2760" s="19">
        <v>69</v>
      </c>
      <c r="B2760" s="19">
        <v>29</v>
      </c>
      <c r="C2760" s="19" t="s">
        <v>112</v>
      </c>
      <c r="D2760" s="20">
        <v>0.36676830053329468</v>
      </c>
      <c r="E2760" s="20">
        <v>0.11190901696681976</v>
      </c>
    </row>
    <row r="2761" spans="1:5" x14ac:dyDescent="0.2">
      <c r="A2761" s="19">
        <v>69</v>
      </c>
      <c r="B2761" s="19">
        <v>30</v>
      </c>
      <c r="C2761" s="19" t="s">
        <v>112</v>
      </c>
      <c r="D2761" s="20">
        <v>0.37282487750053406</v>
      </c>
      <c r="E2761" s="20">
        <v>0.11784239113330841</v>
      </c>
    </row>
    <row r="2762" spans="1:5" x14ac:dyDescent="0.2">
      <c r="A2762" s="19">
        <v>69</v>
      </c>
      <c r="B2762" s="19">
        <v>31</v>
      </c>
      <c r="C2762" s="19" t="s">
        <v>112</v>
      </c>
      <c r="D2762" s="20">
        <v>0.37615117430686951</v>
      </c>
      <c r="E2762" s="20">
        <v>0.12104548513889313</v>
      </c>
    </row>
    <row r="2763" spans="1:5" x14ac:dyDescent="0.2">
      <c r="A2763" s="19">
        <v>69</v>
      </c>
      <c r="B2763" s="19">
        <v>32</v>
      </c>
      <c r="C2763" s="19" t="s">
        <v>112</v>
      </c>
      <c r="D2763" s="20">
        <v>0.3771369457244873</v>
      </c>
      <c r="E2763" s="20">
        <v>0.1219080463051796</v>
      </c>
    </row>
    <row r="2764" spans="1:5" x14ac:dyDescent="0.2">
      <c r="A2764" s="19">
        <v>69</v>
      </c>
      <c r="B2764" s="19">
        <v>33</v>
      </c>
      <c r="C2764" s="19" t="s">
        <v>112</v>
      </c>
      <c r="D2764" s="20">
        <v>0.37797278165817261</v>
      </c>
      <c r="E2764" s="20">
        <v>0.12262067943811417</v>
      </c>
    </row>
    <row r="2765" spans="1:5" x14ac:dyDescent="0.2">
      <c r="A2765" s="19">
        <v>69</v>
      </c>
      <c r="B2765" s="19">
        <v>34</v>
      </c>
      <c r="C2765" s="19" t="s">
        <v>112</v>
      </c>
      <c r="D2765" s="20">
        <v>0.37842881679534912</v>
      </c>
      <c r="E2765" s="20">
        <v>0.12295351177453995</v>
      </c>
    </row>
    <row r="2766" spans="1:5" x14ac:dyDescent="0.2">
      <c r="A2766" s="19">
        <v>69</v>
      </c>
      <c r="B2766" s="19">
        <v>35</v>
      </c>
      <c r="C2766" s="19" t="s">
        <v>112</v>
      </c>
      <c r="D2766" s="20">
        <v>0.37846574187278748</v>
      </c>
      <c r="E2766" s="20">
        <v>0.12286723405122757</v>
      </c>
    </row>
    <row r="2767" spans="1:5" x14ac:dyDescent="0.2">
      <c r="A2767" s="19">
        <v>69</v>
      </c>
      <c r="B2767" s="19">
        <v>36</v>
      </c>
      <c r="C2767" s="19" t="s">
        <v>112</v>
      </c>
      <c r="D2767" s="20">
        <v>0.37896972894668579</v>
      </c>
      <c r="E2767" s="20">
        <v>0.12324801087379456</v>
      </c>
    </row>
    <row r="2768" spans="1:5" x14ac:dyDescent="0.2">
      <c r="A2768" s="19">
        <v>69</v>
      </c>
      <c r="B2768" s="19">
        <v>37</v>
      </c>
      <c r="C2768" s="19" t="s">
        <v>112</v>
      </c>
      <c r="D2768" s="20">
        <v>0.37988775968551636</v>
      </c>
      <c r="E2768" s="20">
        <v>0.12404283881187439</v>
      </c>
    </row>
    <row r="2769" spans="1:5" x14ac:dyDescent="0.2">
      <c r="A2769" s="19">
        <v>69</v>
      </c>
      <c r="B2769" s="19">
        <v>38</v>
      </c>
      <c r="C2769" s="19" t="s">
        <v>112</v>
      </c>
      <c r="D2769" s="20">
        <v>0.37981626391410828</v>
      </c>
      <c r="E2769" s="20">
        <v>0.12384814023971558</v>
      </c>
    </row>
    <row r="2770" spans="1:5" x14ac:dyDescent="0.2">
      <c r="A2770" s="19">
        <v>69</v>
      </c>
      <c r="B2770" s="19">
        <v>39</v>
      </c>
      <c r="C2770" s="19" t="s">
        <v>112</v>
      </c>
      <c r="D2770" s="20">
        <v>0.37958037853240967</v>
      </c>
      <c r="E2770" s="20">
        <v>0.12348905205726624</v>
      </c>
    </row>
    <row r="2771" spans="1:5" x14ac:dyDescent="0.2">
      <c r="A2771" s="19">
        <v>69</v>
      </c>
      <c r="B2771" s="19">
        <v>40</v>
      </c>
      <c r="C2771" s="19" t="s">
        <v>112</v>
      </c>
      <c r="D2771" s="20">
        <v>0.37939503788948059</v>
      </c>
      <c r="E2771" s="20">
        <v>0.12318050116300583</v>
      </c>
    </row>
    <row r="2772" spans="1:5" x14ac:dyDescent="0.2">
      <c r="A2772" s="19">
        <v>70</v>
      </c>
      <c r="B2772" s="19">
        <v>1</v>
      </c>
      <c r="C2772" s="19" t="s">
        <v>112</v>
      </c>
      <c r="D2772" s="20">
        <v>0.24838358163833618</v>
      </c>
      <c r="E2772" s="20">
        <v>2.2650351747870445E-3</v>
      </c>
    </row>
    <row r="2773" spans="1:5" x14ac:dyDescent="0.2">
      <c r="A2773" s="19">
        <v>70</v>
      </c>
      <c r="B2773" s="19">
        <v>2</v>
      </c>
      <c r="C2773" s="19" t="s">
        <v>112</v>
      </c>
      <c r="D2773" s="20">
        <v>0.24827562272548676</v>
      </c>
      <c r="E2773" s="20">
        <v>2.0386320538818836E-3</v>
      </c>
    </row>
    <row r="2774" spans="1:5" x14ac:dyDescent="0.2">
      <c r="A2774" s="19">
        <v>70</v>
      </c>
      <c r="B2774" s="19">
        <v>3</v>
      </c>
      <c r="C2774" s="19" t="s">
        <v>112</v>
      </c>
      <c r="D2774" s="20">
        <v>0.24794259667396545</v>
      </c>
      <c r="E2774" s="20">
        <v>1.5871617943048477E-3</v>
      </c>
    </row>
    <row r="2775" spans="1:5" x14ac:dyDescent="0.2">
      <c r="A2775" s="19">
        <v>70</v>
      </c>
      <c r="B2775" s="19">
        <v>4</v>
      </c>
      <c r="C2775" s="19" t="s">
        <v>112</v>
      </c>
      <c r="D2775" s="20">
        <v>0.24723042547702789</v>
      </c>
      <c r="E2775" s="20">
        <v>7.5654644751921296E-4</v>
      </c>
    </row>
    <row r="2776" spans="1:5" x14ac:dyDescent="0.2">
      <c r="A2776" s="19">
        <v>70</v>
      </c>
      <c r="B2776" s="19">
        <v>5</v>
      </c>
      <c r="C2776" s="19" t="s">
        <v>112</v>
      </c>
      <c r="D2776" s="20">
        <v>0.24706390500068665</v>
      </c>
      <c r="E2776" s="20">
        <v>4.7158179222606122E-4</v>
      </c>
    </row>
    <row r="2777" spans="1:5" x14ac:dyDescent="0.2">
      <c r="A2777" s="19">
        <v>70</v>
      </c>
      <c r="B2777" s="19">
        <v>6</v>
      </c>
      <c r="C2777" s="19" t="s">
        <v>112</v>
      </c>
      <c r="D2777" s="20">
        <v>0.24766506254673004</v>
      </c>
      <c r="E2777" s="20">
        <v>9.5429515931755304E-4</v>
      </c>
    </row>
    <row r="2778" spans="1:5" x14ac:dyDescent="0.2">
      <c r="A2778" s="19">
        <v>70</v>
      </c>
      <c r="B2778" s="19">
        <v>7</v>
      </c>
      <c r="C2778" s="19" t="s">
        <v>112</v>
      </c>
      <c r="D2778" s="20">
        <v>0.24725887179374695</v>
      </c>
      <c r="E2778" s="20">
        <v>4.2966019827872515E-4</v>
      </c>
    </row>
    <row r="2779" spans="1:5" x14ac:dyDescent="0.2">
      <c r="A2779" s="19">
        <v>70</v>
      </c>
      <c r="B2779" s="19">
        <v>8</v>
      </c>
      <c r="C2779" s="19" t="s">
        <v>112</v>
      </c>
      <c r="D2779" s="20">
        <v>0.24691590666770935</v>
      </c>
      <c r="E2779" s="20">
        <v>-3.1749092158861458E-5</v>
      </c>
    </row>
    <row r="2780" spans="1:5" x14ac:dyDescent="0.2">
      <c r="A2780" s="19">
        <v>70</v>
      </c>
      <c r="B2780" s="19">
        <v>9</v>
      </c>
      <c r="C2780" s="19" t="s">
        <v>112</v>
      </c>
      <c r="D2780" s="20">
        <v>0.2470463365316391</v>
      </c>
      <c r="E2780" s="20">
        <v>-1.9763410818995908E-5</v>
      </c>
    </row>
    <row r="2781" spans="1:5" x14ac:dyDescent="0.2">
      <c r="A2781" s="19">
        <v>70</v>
      </c>
      <c r="B2781" s="19">
        <v>10</v>
      </c>
      <c r="C2781" s="19" t="s">
        <v>112</v>
      </c>
      <c r="D2781" s="20">
        <v>0.24650934338569641</v>
      </c>
      <c r="E2781" s="20">
        <v>-6.7520071752369404E-4</v>
      </c>
    </row>
    <row r="2782" spans="1:5" x14ac:dyDescent="0.2">
      <c r="A2782" s="19">
        <v>70</v>
      </c>
      <c r="B2782" s="19">
        <v>11</v>
      </c>
      <c r="C2782" s="19" t="s">
        <v>112</v>
      </c>
      <c r="D2782" s="20">
        <v>0.24629625678062439</v>
      </c>
      <c r="E2782" s="20">
        <v>-1.0067315306514502E-3</v>
      </c>
    </row>
    <row r="2783" spans="1:5" x14ac:dyDescent="0.2">
      <c r="A2783" s="19">
        <v>70</v>
      </c>
      <c r="B2783" s="19">
        <v>12</v>
      </c>
      <c r="C2783" s="19" t="s">
        <v>112</v>
      </c>
      <c r="D2783" s="20">
        <v>0.24659831821918488</v>
      </c>
      <c r="E2783" s="20">
        <v>-8.2311424193903804E-4</v>
      </c>
    </row>
    <row r="2784" spans="1:5" x14ac:dyDescent="0.2">
      <c r="A2784" s="19">
        <v>70</v>
      </c>
      <c r="B2784" s="19">
        <v>13</v>
      </c>
      <c r="C2784" s="19" t="s">
        <v>112</v>
      </c>
      <c r="D2784" s="20">
        <v>0.24634751677513123</v>
      </c>
      <c r="E2784" s="20">
        <v>-1.1923598358407617E-3</v>
      </c>
    </row>
    <row r="2785" spans="1:5" x14ac:dyDescent="0.2">
      <c r="A2785" s="19">
        <v>70</v>
      </c>
      <c r="B2785" s="19">
        <v>14</v>
      </c>
      <c r="C2785" s="19" t="s">
        <v>112</v>
      </c>
      <c r="D2785" s="20">
        <v>0.2461429238319397</v>
      </c>
      <c r="E2785" s="20">
        <v>-1.5153969870880246E-3</v>
      </c>
    </row>
    <row r="2786" spans="1:5" x14ac:dyDescent="0.2">
      <c r="A2786" s="19">
        <v>70</v>
      </c>
      <c r="B2786" s="19">
        <v>15</v>
      </c>
      <c r="C2786" s="19" t="s">
        <v>112</v>
      </c>
      <c r="D2786" s="20">
        <v>0.24609027802944183</v>
      </c>
      <c r="E2786" s="20">
        <v>-1.686486997641623E-3</v>
      </c>
    </row>
    <row r="2787" spans="1:5" x14ac:dyDescent="0.2">
      <c r="A2787" s="19">
        <v>70</v>
      </c>
      <c r="B2787" s="19">
        <v>16</v>
      </c>
      <c r="C2787" s="19" t="s">
        <v>112</v>
      </c>
      <c r="D2787" s="20">
        <v>0.24654856324195862</v>
      </c>
      <c r="E2787" s="20">
        <v>-1.346645993180573E-3</v>
      </c>
    </row>
    <row r="2788" spans="1:5" x14ac:dyDescent="0.2">
      <c r="A2788" s="19">
        <v>70</v>
      </c>
      <c r="B2788" s="19">
        <v>17</v>
      </c>
      <c r="C2788" s="19" t="s">
        <v>112</v>
      </c>
      <c r="D2788" s="20">
        <v>0.24683192372322083</v>
      </c>
      <c r="E2788" s="20">
        <v>-1.1817296035587788E-3</v>
      </c>
    </row>
    <row r="2789" spans="1:5" x14ac:dyDescent="0.2">
      <c r="A2789" s="19">
        <v>70</v>
      </c>
      <c r="B2789" s="19">
        <v>18</v>
      </c>
      <c r="C2789" s="19" t="s">
        <v>112</v>
      </c>
      <c r="D2789" s="20">
        <v>0.24722112715244293</v>
      </c>
      <c r="E2789" s="20">
        <v>-9.1097044060006738E-4</v>
      </c>
    </row>
    <row r="2790" spans="1:5" x14ac:dyDescent="0.2">
      <c r="A2790" s="19">
        <v>70</v>
      </c>
      <c r="B2790" s="19">
        <v>19</v>
      </c>
      <c r="C2790" s="19" t="s">
        <v>112</v>
      </c>
      <c r="D2790" s="20">
        <v>0.24783389270305634</v>
      </c>
      <c r="E2790" s="20">
        <v>-4.1664903983473778E-4</v>
      </c>
    </row>
    <row r="2791" spans="1:5" x14ac:dyDescent="0.2">
      <c r="A2791" s="19">
        <v>70</v>
      </c>
      <c r="B2791" s="19">
        <v>20</v>
      </c>
      <c r="C2791" s="19" t="s">
        <v>112</v>
      </c>
      <c r="D2791" s="20">
        <v>0.2499081939458847</v>
      </c>
      <c r="E2791" s="20">
        <v>1.5392079949378967E-3</v>
      </c>
    </row>
    <row r="2792" spans="1:5" x14ac:dyDescent="0.2">
      <c r="A2792" s="19">
        <v>70</v>
      </c>
      <c r="B2792" s="19">
        <v>21</v>
      </c>
      <c r="C2792" s="19" t="s">
        <v>112</v>
      </c>
      <c r="D2792" s="20">
        <v>0.2535557746887207</v>
      </c>
      <c r="E2792" s="20">
        <v>5.0683445297181606E-3</v>
      </c>
    </row>
    <row r="2793" spans="1:5" x14ac:dyDescent="0.2">
      <c r="A2793" s="19">
        <v>70</v>
      </c>
      <c r="B2793" s="19">
        <v>22</v>
      </c>
      <c r="C2793" s="19" t="s">
        <v>112</v>
      </c>
      <c r="D2793" s="20">
        <v>0.25952139496803284</v>
      </c>
      <c r="E2793" s="20">
        <v>1.091552060097456E-2</v>
      </c>
    </row>
    <row r="2794" spans="1:5" x14ac:dyDescent="0.2">
      <c r="A2794" s="19">
        <v>70</v>
      </c>
      <c r="B2794" s="19">
        <v>23</v>
      </c>
      <c r="C2794" s="19" t="s">
        <v>112</v>
      </c>
      <c r="D2794" s="20">
        <v>0.26953434944152832</v>
      </c>
      <c r="E2794" s="20">
        <v>2.0810030400753021E-2</v>
      </c>
    </row>
    <row r="2795" spans="1:5" x14ac:dyDescent="0.2">
      <c r="A2795" s="19">
        <v>70</v>
      </c>
      <c r="B2795" s="19">
        <v>24</v>
      </c>
      <c r="C2795" s="19" t="s">
        <v>112</v>
      </c>
      <c r="D2795" s="20">
        <v>0.28361999988555908</v>
      </c>
      <c r="E2795" s="20">
        <v>3.4777238965034485E-2</v>
      </c>
    </row>
    <row r="2796" spans="1:5" x14ac:dyDescent="0.2">
      <c r="A2796" s="19">
        <v>70</v>
      </c>
      <c r="B2796" s="19">
        <v>25</v>
      </c>
      <c r="C2796" s="19" t="s">
        <v>112</v>
      </c>
      <c r="D2796" s="20">
        <v>0.30171820521354675</v>
      </c>
      <c r="E2796" s="20">
        <v>5.2756998687982559E-2</v>
      </c>
    </row>
    <row r="2797" spans="1:5" x14ac:dyDescent="0.2">
      <c r="A2797" s="19">
        <v>70</v>
      </c>
      <c r="B2797" s="19">
        <v>26</v>
      </c>
      <c r="C2797" s="19" t="s">
        <v>112</v>
      </c>
      <c r="D2797" s="20">
        <v>0.32069098949432373</v>
      </c>
      <c r="E2797" s="20">
        <v>7.161133736371994E-2</v>
      </c>
    </row>
    <row r="2798" spans="1:5" x14ac:dyDescent="0.2">
      <c r="A2798" s="19">
        <v>70</v>
      </c>
      <c r="B2798" s="19">
        <v>27</v>
      </c>
      <c r="C2798" s="19" t="s">
        <v>112</v>
      </c>
      <c r="D2798" s="20">
        <v>0.33731207251548767</v>
      </c>
      <c r="E2798" s="20">
        <v>8.8113978505134583E-2</v>
      </c>
    </row>
    <row r="2799" spans="1:5" x14ac:dyDescent="0.2">
      <c r="A2799" s="19">
        <v>70</v>
      </c>
      <c r="B2799" s="19">
        <v>28</v>
      </c>
      <c r="C2799" s="19" t="s">
        <v>112</v>
      </c>
      <c r="D2799" s="20">
        <v>0.34985753893852234</v>
      </c>
      <c r="E2799" s="20">
        <v>0.10054100304841995</v>
      </c>
    </row>
    <row r="2800" spans="1:5" x14ac:dyDescent="0.2">
      <c r="A2800" s="19">
        <v>70</v>
      </c>
      <c r="B2800" s="19">
        <v>29</v>
      </c>
      <c r="C2800" s="19" t="s">
        <v>112</v>
      </c>
      <c r="D2800" s="20">
        <v>0.35857665538787842</v>
      </c>
      <c r="E2800" s="20">
        <v>0.10914167016744614</v>
      </c>
    </row>
    <row r="2801" spans="1:5" x14ac:dyDescent="0.2">
      <c r="A2801" s="19">
        <v>70</v>
      </c>
      <c r="B2801" s="19">
        <v>30</v>
      </c>
      <c r="C2801" s="19" t="s">
        <v>112</v>
      </c>
      <c r="D2801" s="20">
        <v>0.3637860119342804</v>
      </c>
      <c r="E2801" s="20">
        <v>0.11423258483409882</v>
      </c>
    </row>
    <row r="2802" spans="1:5" x14ac:dyDescent="0.2">
      <c r="A2802" s="19">
        <v>70</v>
      </c>
      <c r="B2802" s="19">
        <v>31</v>
      </c>
      <c r="C2802" s="19" t="s">
        <v>112</v>
      </c>
      <c r="D2802" s="20">
        <v>0.36673331260681152</v>
      </c>
      <c r="E2802" s="20">
        <v>0.11706144362688065</v>
      </c>
    </row>
    <row r="2803" spans="1:5" x14ac:dyDescent="0.2">
      <c r="A2803" s="19">
        <v>70</v>
      </c>
      <c r="B2803" s="19">
        <v>32</v>
      </c>
      <c r="C2803" s="19" t="s">
        <v>112</v>
      </c>
      <c r="D2803" s="20">
        <v>0.36817729473114014</v>
      </c>
      <c r="E2803" s="20">
        <v>0.11838697642087936</v>
      </c>
    </row>
    <row r="2804" spans="1:5" x14ac:dyDescent="0.2">
      <c r="A2804" s="19">
        <v>70</v>
      </c>
      <c r="B2804" s="19">
        <v>33</v>
      </c>
      <c r="C2804" s="19" t="s">
        <v>112</v>
      </c>
      <c r="D2804" s="20">
        <v>0.36903730034828186</v>
      </c>
      <c r="E2804" s="20">
        <v>0.11912854015827179</v>
      </c>
    </row>
    <row r="2805" spans="1:5" x14ac:dyDescent="0.2">
      <c r="A2805" s="19">
        <v>70</v>
      </c>
      <c r="B2805" s="19">
        <v>34</v>
      </c>
      <c r="C2805" s="19" t="s">
        <v>112</v>
      </c>
      <c r="D2805" s="20">
        <v>0.36955523490905762</v>
      </c>
      <c r="E2805" s="20">
        <v>0.11952803283929825</v>
      </c>
    </row>
    <row r="2806" spans="1:5" x14ac:dyDescent="0.2">
      <c r="A2806" s="19">
        <v>70</v>
      </c>
      <c r="B2806" s="19">
        <v>35</v>
      </c>
      <c r="C2806" s="19" t="s">
        <v>112</v>
      </c>
      <c r="D2806" s="20">
        <v>0.37011513113975525</v>
      </c>
      <c r="E2806" s="20">
        <v>0.11996947973966599</v>
      </c>
    </row>
    <row r="2807" spans="1:5" x14ac:dyDescent="0.2">
      <c r="A2807" s="19">
        <v>70</v>
      </c>
      <c r="B2807" s="19">
        <v>36</v>
      </c>
      <c r="C2807" s="19" t="s">
        <v>112</v>
      </c>
      <c r="D2807" s="20">
        <v>0.36977818608283997</v>
      </c>
      <c r="E2807" s="20">
        <v>0.1195140928030014</v>
      </c>
    </row>
    <row r="2808" spans="1:5" x14ac:dyDescent="0.2">
      <c r="A2808" s="19">
        <v>70</v>
      </c>
      <c r="B2808" s="19">
        <v>37</v>
      </c>
      <c r="C2808" s="19" t="s">
        <v>112</v>
      </c>
      <c r="D2808" s="20">
        <v>0.37015807628631592</v>
      </c>
      <c r="E2808" s="20">
        <v>0.11977554112672806</v>
      </c>
    </row>
    <row r="2809" spans="1:5" x14ac:dyDescent="0.2">
      <c r="A2809" s="19">
        <v>70</v>
      </c>
      <c r="B2809" s="19">
        <v>38</v>
      </c>
      <c r="C2809" s="19" t="s">
        <v>112</v>
      </c>
      <c r="D2809" s="20">
        <v>0.3710034191608429</v>
      </c>
      <c r="E2809" s="20">
        <v>0.12050243467092514</v>
      </c>
    </row>
    <row r="2810" spans="1:5" x14ac:dyDescent="0.2">
      <c r="A2810" s="19">
        <v>70</v>
      </c>
      <c r="B2810" s="19">
        <v>39</v>
      </c>
      <c r="C2810" s="19" t="s">
        <v>112</v>
      </c>
      <c r="D2810" s="20">
        <v>0.37078848481178284</v>
      </c>
      <c r="E2810" s="20">
        <v>0.12016905844211578</v>
      </c>
    </row>
    <row r="2811" spans="1:5" x14ac:dyDescent="0.2">
      <c r="A2811" s="19">
        <v>70</v>
      </c>
      <c r="B2811" s="19">
        <v>40</v>
      </c>
      <c r="C2811" s="19" t="s">
        <v>112</v>
      </c>
      <c r="D2811" s="20">
        <v>0.37090820074081421</v>
      </c>
      <c r="E2811" s="20">
        <v>0.12017033249139786</v>
      </c>
    </row>
    <row r="2812" spans="1:5" x14ac:dyDescent="0.2">
      <c r="A2812" s="19">
        <v>71</v>
      </c>
      <c r="B2812" s="19">
        <v>1</v>
      </c>
      <c r="C2812" s="19" t="s">
        <v>112</v>
      </c>
      <c r="D2812" s="20">
        <v>0.24499332904815674</v>
      </c>
      <c r="E2812" s="20">
        <v>2.2964989766478539E-3</v>
      </c>
    </row>
    <row r="2813" spans="1:5" x14ac:dyDescent="0.2">
      <c r="A2813" s="19">
        <v>71</v>
      </c>
      <c r="B2813" s="19">
        <v>2</v>
      </c>
      <c r="C2813" s="19" t="s">
        <v>112</v>
      </c>
      <c r="D2813" s="20">
        <v>0.24486075341701508</v>
      </c>
      <c r="E2813" s="20">
        <v>2.1058586426079273E-3</v>
      </c>
    </row>
    <row r="2814" spans="1:5" x14ac:dyDescent="0.2">
      <c r="A2814" s="19">
        <v>71</v>
      </c>
      <c r="B2814" s="19">
        <v>3</v>
      </c>
      <c r="C2814" s="19" t="s">
        <v>112</v>
      </c>
      <c r="D2814" s="20">
        <v>0.24443905055522919</v>
      </c>
      <c r="E2814" s="20">
        <v>1.6260910779237747E-3</v>
      </c>
    </row>
    <row r="2815" spans="1:5" x14ac:dyDescent="0.2">
      <c r="A2815" s="19">
        <v>71</v>
      </c>
      <c r="B2815" s="19">
        <v>4</v>
      </c>
      <c r="C2815" s="19" t="s">
        <v>112</v>
      </c>
      <c r="D2815" s="20">
        <v>0.24398337304592133</v>
      </c>
      <c r="E2815" s="20">
        <v>1.1123488657176495E-3</v>
      </c>
    </row>
    <row r="2816" spans="1:5" x14ac:dyDescent="0.2">
      <c r="A2816" s="19">
        <v>71</v>
      </c>
      <c r="B2816" s="19">
        <v>5</v>
      </c>
      <c r="C2816" s="19" t="s">
        <v>112</v>
      </c>
      <c r="D2816" s="20">
        <v>0.24367408454418182</v>
      </c>
      <c r="E2816" s="20">
        <v>7.4499560287222266E-4</v>
      </c>
    </row>
    <row r="2817" spans="1:5" x14ac:dyDescent="0.2">
      <c r="A2817" s="19">
        <v>71</v>
      </c>
      <c r="B2817" s="19">
        <v>6</v>
      </c>
      <c r="C2817" s="19" t="s">
        <v>112</v>
      </c>
      <c r="D2817" s="20">
        <v>0.24351456761360168</v>
      </c>
      <c r="E2817" s="20">
        <v>5.2741396939381957E-4</v>
      </c>
    </row>
    <row r="2818" spans="1:5" x14ac:dyDescent="0.2">
      <c r="A2818" s="19">
        <v>71</v>
      </c>
      <c r="B2818" s="19">
        <v>7</v>
      </c>
      <c r="C2818" s="19" t="s">
        <v>112</v>
      </c>
      <c r="D2818" s="20">
        <v>0.24314719438552856</v>
      </c>
      <c r="E2818" s="20">
        <v>1.0197603114647791E-4</v>
      </c>
    </row>
    <row r="2819" spans="1:5" x14ac:dyDescent="0.2">
      <c r="A2819" s="19">
        <v>71</v>
      </c>
      <c r="B2819" s="19">
        <v>8</v>
      </c>
      <c r="C2819" s="19" t="s">
        <v>112</v>
      </c>
      <c r="D2819" s="20">
        <v>0.24303193390369415</v>
      </c>
      <c r="E2819" s="20">
        <v>-7.1349160862155259E-5</v>
      </c>
    </row>
    <row r="2820" spans="1:5" x14ac:dyDescent="0.2">
      <c r="A2820" s="19">
        <v>71</v>
      </c>
      <c r="B2820" s="19">
        <v>9</v>
      </c>
      <c r="C2820" s="19" t="s">
        <v>112</v>
      </c>
      <c r="D2820" s="20">
        <v>0.24249890446662903</v>
      </c>
      <c r="E2820" s="20">
        <v>-6.6244328627362847E-4</v>
      </c>
    </row>
    <row r="2821" spans="1:5" x14ac:dyDescent="0.2">
      <c r="A2821" s="19">
        <v>71</v>
      </c>
      <c r="B2821" s="19">
        <v>10</v>
      </c>
      <c r="C2821" s="19" t="s">
        <v>112</v>
      </c>
      <c r="D2821" s="20">
        <v>0.24220447242259979</v>
      </c>
      <c r="E2821" s="20">
        <v>-1.0149400914087892E-3</v>
      </c>
    </row>
    <row r="2822" spans="1:5" x14ac:dyDescent="0.2">
      <c r="A2822" s="19">
        <v>71</v>
      </c>
      <c r="B2822" s="19">
        <v>11</v>
      </c>
      <c r="C2822" s="19" t="s">
        <v>112</v>
      </c>
      <c r="D2822" s="20">
        <v>0.24257642030715942</v>
      </c>
      <c r="E2822" s="20">
        <v>-7.0105690974742174E-4</v>
      </c>
    </row>
    <row r="2823" spans="1:5" x14ac:dyDescent="0.2">
      <c r="A2823" s="19">
        <v>71</v>
      </c>
      <c r="B2823" s="19">
        <v>12</v>
      </c>
      <c r="C2823" s="19" t="s">
        <v>112</v>
      </c>
      <c r="D2823" s="20">
        <v>0.2429010421037674</v>
      </c>
      <c r="E2823" s="20">
        <v>-4.3449978693388402E-4</v>
      </c>
    </row>
    <row r="2824" spans="1:5" x14ac:dyDescent="0.2">
      <c r="A2824" s="19">
        <v>71</v>
      </c>
      <c r="B2824" s="19">
        <v>13</v>
      </c>
      <c r="C2824" s="19" t="s">
        <v>112</v>
      </c>
      <c r="D2824" s="20">
        <v>0.24294620752334595</v>
      </c>
      <c r="E2824" s="20">
        <v>-4.4739909935742617E-4</v>
      </c>
    </row>
    <row r="2825" spans="1:5" x14ac:dyDescent="0.2">
      <c r="A2825" s="19">
        <v>71</v>
      </c>
      <c r="B2825" s="19">
        <v>14</v>
      </c>
      <c r="C2825" s="19" t="s">
        <v>112</v>
      </c>
      <c r="D2825" s="20">
        <v>0.24305477738380432</v>
      </c>
      <c r="E2825" s="20">
        <v>-3.9689394179731607E-4</v>
      </c>
    </row>
    <row r="2826" spans="1:5" x14ac:dyDescent="0.2">
      <c r="A2826" s="19">
        <v>71</v>
      </c>
      <c r="B2826" s="19">
        <v>15</v>
      </c>
      <c r="C2826" s="19" t="s">
        <v>112</v>
      </c>
      <c r="D2826" s="20">
        <v>0.24281804263591766</v>
      </c>
      <c r="E2826" s="20">
        <v>-6.9169339258223772E-4</v>
      </c>
    </row>
    <row r="2827" spans="1:5" x14ac:dyDescent="0.2">
      <c r="A2827" s="19">
        <v>71</v>
      </c>
      <c r="B2827" s="19">
        <v>16</v>
      </c>
      <c r="C2827" s="19" t="s">
        <v>112</v>
      </c>
      <c r="D2827" s="20">
        <v>0.24273523688316345</v>
      </c>
      <c r="E2827" s="20">
        <v>-8.3256384823471308E-4</v>
      </c>
    </row>
    <row r="2828" spans="1:5" x14ac:dyDescent="0.2">
      <c r="A2828" s="19">
        <v>71</v>
      </c>
      <c r="B2828" s="19">
        <v>17</v>
      </c>
      <c r="C2828" s="19" t="s">
        <v>112</v>
      </c>
      <c r="D2828" s="20">
        <v>0.24254924058914185</v>
      </c>
      <c r="E2828" s="20">
        <v>-1.0766248451545835E-3</v>
      </c>
    </row>
    <row r="2829" spans="1:5" x14ac:dyDescent="0.2">
      <c r="A2829" s="19">
        <v>71</v>
      </c>
      <c r="B2829" s="19">
        <v>18</v>
      </c>
      <c r="C2829" s="19" t="s">
        <v>112</v>
      </c>
      <c r="D2829" s="20">
        <v>0.24266065657138824</v>
      </c>
      <c r="E2829" s="20">
        <v>-1.0232735658064485E-3</v>
      </c>
    </row>
    <row r="2830" spans="1:5" x14ac:dyDescent="0.2">
      <c r="A2830" s="19">
        <v>71</v>
      </c>
      <c r="B2830" s="19">
        <v>19</v>
      </c>
      <c r="C2830" s="19" t="s">
        <v>112</v>
      </c>
      <c r="D2830" s="20">
        <v>0.24292825162410736</v>
      </c>
      <c r="E2830" s="20">
        <v>-8.1374321598559618E-4</v>
      </c>
    </row>
    <row r="2831" spans="1:5" x14ac:dyDescent="0.2">
      <c r="A2831" s="19">
        <v>71</v>
      </c>
      <c r="B2831" s="19">
        <v>20</v>
      </c>
      <c r="C2831" s="19" t="s">
        <v>112</v>
      </c>
      <c r="D2831" s="20">
        <v>0.24294750392436981</v>
      </c>
      <c r="E2831" s="20">
        <v>-8.5255567682906985E-4</v>
      </c>
    </row>
    <row r="2832" spans="1:5" x14ac:dyDescent="0.2">
      <c r="A2832" s="19">
        <v>71</v>
      </c>
      <c r="B2832" s="19">
        <v>21</v>
      </c>
      <c r="C2832" s="19" t="s">
        <v>112</v>
      </c>
      <c r="D2832" s="20">
        <v>0.2436562180519104</v>
      </c>
      <c r="E2832" s="20">
        <v>-2.0190623763483018E-4</v>
      </c>
    </row>
    <row r="2833" spans="1:5" x14ac:dyDescent="0.2">
      <c r="A2833" s="19">
        <v>71</v>
      </c>
      <c r="B2833" s="19">
        <v>22</v>
      </c>
      <c r="C2833" s="19" t="s">
        <v>112</v>
      </c>
      <c r="D2833" s="20">
        <v>0.24407890439033508</v>
      </c>
      <c r="E2833" s="20">
        <v>1.6271539789158851E-4</v>
      </c>
    </row>
    <row r="2834" spans="1:5" x14ac:dyDescent="0.2">
      <c r="A2834" s="19">
        <v>71</v>
      </c>
      <c r="B2834" s="19">
        <v>23</v>
      </c>
      <c r="C2834" s="19" t="s">
        <v>112</v>
      </c>
      <c r="D2834" s="20">
        <v>0.24502386152744293</v>
      </c>
      <c r="E2834" s="20">
        <v>1.0496078757569194E-3</v>
      </c>
    </row>
    <row r="2835" spans="1:5" x14ac:dyDescent="0.2">
      <c r="A2835" s="19">
        <v>71</v>
      </c>
      <c r="B2835" s="19">
        <v>24</v>
      </c>
      <c r="C2835" s="19" t="s">
        <v>112</v>
      </c>
      <c r="D2835" s="20">
        <v>0.24792811274528503</v>
      </c>
      <c r="E2835" s="20">
        <v>3.8957942742854357E-3</v>
      </c>
    </row>
    <row r="2836" spans="1:5" x14ac:dyDescent="0.2">
      <c r="A2836" s="19">
        <v>71</v>
      </c>
      <c r="B2836" s="19">
        <v>25</v>
      </c>
      <c r="C2836" s="19" t="s">
        <v>112</v>
      </c>
      <c r="D2836" s="20">
        <v>0.25223740935325623</v>
      </c>
      <c r="E2836" s="20">
        <v>8.1470264121890068E-3</v>
      </c>
    </row>
    <row r="2837" spans="1:5" x14ac:dyDescent="0.2">
      <c r="A2837" s="19">
        <v>71</v>
      </c>
      <c r="B2837" s="19">
        <v>26</v>
      </c>
      <c r="C2837" s="19" t="s">
        <v>112</v>
      </c>
      <c r="D2837" s="20">
        <v>0.26013597846031189</v>
      </c>
      <c r="E2837" s="20">
        <v>1.598753035068512E-2</v>
      </c>
    </row>
    <row r="2838" spans="1:5" x14ac:dyDescent="0.2">
      <c r="A2838" s="19">
        <v>71</v>
      </c>
      <c r="B2838" s="19">
        <v>27</v>
      </c>
      <c r="C2838" s="19" t="s">
        <v>112</v>
      </c>
      <c r="D2838" s="20">
        <v>0.27260243892669678</v>
      </c>
      <c r="E2838" s="20">
        <v>2.8395926579833031E-2</v>
      </c>
    </row>
    <row r="2839" spans="1:5" x14ac:dyDescent="0.2">
      <c r="A2839" s="19">
        <v>71</v>
      </c>
      <c r="B2839" s="19">
        <v>28</v>
      </c>
      <c r="C2839" s="19" t="s">
        <v>112</v>
      </c>
      <c r="D2839" s="20">
        <v>0.28887838125228882</v>
      </c>
      <c r="E2839" s="20">
        <v>4.4613804668188095E-2</v>
      </c>
    </row>
    <row r="2840" spans="1:5" x14ac:dyDescent="0.2">
      <c r="A2840" s="19">
        <v>71</v>
      </c>
      <c r="B2840" s="19">
        <v>29</v>
      </c>
      <c r="C2840" s="19" t="s">
        <v>112</v>
      </c>
      <c r="D2840" s="20">
        <v>0.30711629986763</v>
      </c>
      <c r="E2840" s="20">
        <v>6.2793657183647156E-2</v>
      </c>
    </row>
    <row r="2841" spans="1:5" x14ac:dyDescent="0.2">
      <c r="A2841" s="19">
        <v>71</v>
      </c>
      <c r="B2841" s="19">
        <v>30</v>
      </c>
      <c r="C2841" s="19" t="s">
        <v>112</v>
      </c>
      <c r="D2841" s="20">
        <v>0.32462993264198303</v>
      </c>
      <c r="E2841" s="20">
        <v>8.0249227583408356E-2</v>
      </c>
    </row>
    <row r="2842" spans="1:5" x14ac:dyDescent="0.2">
      <c r="A2842" s="19">
        <v>71</v>
      </c>
      <c r="B2842" s="19">
        <v>31</v>
      </c>
      <c r="C2842" s="19" t="s">
        <v>112</v>
      </c>
      <c r="D2842" s="20">
        <v>0.33936238288879395</v>
      </c>
      <c r="E2842" s="20">
        <v>9.4923608005046844E-2</v>
      </c>
    </row>
    <row r="2843" spans="1:5" x14ac:dyDescent="0.2">
      <c r="A2843" s="19">
        <v>71</v>
      </c>
      <c r="B2843" s="19">
        <v>32</v>
      </c>
      <c r="C2843" s="19" t="s">
        <v>112</v>
      </c>
      <c r="D2843" s="20">
        <v>0.35073137283325195</v>
      </c>
      <c r="E2843" s="20">
        <v>0.10623453557491302</v>
      </c>
    </row>
    <row r="2844" spans="1:5" x14ac:dyDescent="0.2">
      <c r="A2844" s="19">
        <v>71</v>
      </c>
      <c r="B2844" s="19">
        <v>33</v>
      </c>
      <c r="C2844" s="19" t="s">
        <v>112</v>
      </c>
      <c r="D2844" s="20">
        <v>0.35740697383880615</v>
      </c>
      <c r="E2844" s="20">
        <v>0.1128520742058754</v>
      </c>
    </row>
    <row r="2845" spans="1:5" x14ac:dyDescent="0.2">
      <c r="A2845" s="19">
        <v>71</v>
      </c>
      <c r="B2845" s="19">
        <v>34</v>
      </c>
      <c r="C2845" s="19" t="s">
        <v>112</v>
      </c>
      <c r="D2845" s="20">
        <v>0.36120074987411499</v>
      </c>
      <c r="E2845" s="20">
        <v>0.11658778786659241</v>
      </c>
    </row>
    <row r="2846" spans="1:5" x14ac:dyDescent="0.2">
      <c r="A2846" s="19">
        <v>71</v>
      </c>
      <c r="B2846" s="19">
        <v>35</v>
      </c>
      <c r="C2846" s="19" t="s">
        <v>112</v>
      </c>
      <c r="D2846" s="20">
        <v>0.36267861723899841</v>
      </c>
      <c r="E2846" s="20">
        <v>0.11800758540630341</v>
      </c>
    </row>
    <row r="2847" spans="1:5" x14ac:dyDescent="0.2">
      <c r="A2847" s="19">
        <v>71</v>
      </c>
      <c r="B2847" s="19">
        <v>36</v>
      </c>
      <c r="C2847" s="19" t="s">
        <v>112</v>
      </c>
      <c r="D2847" s="20">
        <v>0.36407425999641418</v>
      </c>
      <c r="E2847" s="20">
        <v>0.11934516578912735</v>
      </c>
    </row>
    <row r="2848" spans="1:5" x14ac:dyDescent="0.2">
      <c r="A2848" s="19">
        <v>71</v>
      </c>
      <c r="B2848" s="19">
        <v>37</v>
      </c>
      <c r="C2848" s="19" t="s">
        <v>112</v>
      </c>
      <c r="D2848" s="20">
        <v>0.36456111073493958</v>
      </c>
      <c r="E2848" s="20">
        <v>0.11977395415306091</v>
      </c>
    </row>
    <row r="2849" spans="1:5" x14ac:dyDescent="0.2">
      <c r="A2849" s="19">
        <v>71</v>
      </c>
      <c r="B2849" s="19">
        <v>38</v>
      </c>
      <c r="C2849" s="19" t="s">
        <v>112</v>
      </c>
      <c r="D2849" s="20">
        <v>0.36487936973571777</v>
      </c>
      <c r="E2849" s="20">
        <v>0.12003414332866669</v>
      </c>
    </row>
    <row r="2850" spans="1:5" x14ac:dyDescent="0.2">
      <c r="A2850" s="19">
        <v>71</v>
      </c>
      <c r="B2850" s="19">
        <v>39</v>
      </c>
      <c r="C2850" s="19" t="s">
        <v>112</v>
      </c>
      <c r="D2850" s="20">
        <v>0.36539435386657715</v>
      </c>
      <c r="E2850" s="20">
        <v>0.12049106508493423</v>
      </c>
    </row>
    <row r="2851" spans="1:5" x14ac:dyDescent="0.2">
      <c r="A2851" s="19">
        <v>71</v>
      </c>
      <c r="B2851" s="19">
        <v>40</v>
      </c>
      <c r="C2851" s="19" t="s">
        <v>112</v>
      </c>
      <c r="D2851" s="20">
        <v>0.36635935306549072</v>
      </c>
      <c r="E2851" s="20">
        <v>0.12139800190925598</v>
      </c>
    </row>
    <row r="2852" spans="1:5" x14ac:dyDescent="0.2">
      <c r="A2852" s="19">
        <v>72</v>
      </c>
      <c r="B2852" s="19">
        <v>1</v>
      </c>
      <c r="C2852" s="19" t="s">
        <v>112</v>
      </c>
      <c r="D2852" s="20">
        <v>0.25161701440811157</v>
      </c>
      <c r="E2852" s="20">
        <v>1.3320671860128641E-3</v>
      </c>
    </row>
    <row r="2853" spans="1:5" x14ac:dyDescent="0.2">
      <c r="A2853" s="19">
        <v>72</v>
      </c>
      <c r="B2853" s="19">
        <v>2</v>
      </c>
      <c r="C2853" s="19" t="s">
        <v>112</v>
      </c>
      <c r="D2853" s="20">
        <v>0.25132495164871216</v>
      </c>
      <c r="E2853" s="20">
        <v>9.446778567507863E-4</v>
      </c>
    </row>
    <row r="2854" spans="1:5" x14ac:dyDescent="0.2">
      <c r="A2854" s="19">
        <v>72</v>
      </c>
      <c r="B2854" s="19">
        <v>3</v>
      </c>
      <c r="C2854" s="19" t="s">
        <v>112</v>
      </c>
      <c r="D2854" s="20">
        <v>0.25134044885635376</v>
      </c>
      <c r="E2854" s="20">
        <v>8.6484855273738503E-4</v>
      </c>
    </row>
    <row r="2855" spans="1:5" x14ac:dyDescent="0.2">
      <c r="A2855" s="19">
        <v>72</v>
      </c>
      <c r="B2855" s="19">
        <v>4</v>
      </c>
      <c r="C2855" s="19" t="s">
        <v>112</v>
      </c>
      <c r="D2855" s="20">
        <v>0.25193002820014954</v>
      </c>
      <c r="E2855" s="20">
        <v>1.3591013848781586E-3</v>
      </c>
    </row>
    <row r="2856" spans="1:5" x14ac:dyDescent="0.2">
      <c r="A2856" s="19">
        <v>72</v>
      </c>
      <c r="B2856" s="19">
        <v>5</v>
      </c>
      <c r="C2856" s="19" t="s">
        <v>112</v>
      </c>
      <c r="D2856" s="20">
        <v>0.25178173184394836</v>
      </c>
      <c r="E2856" s="20">
        <v>1.1154784588143229E-3</v>
      </c>
    </row>
    <row r="2857" spans="1:5" x14ac:dyDescent="0.2">
      <c r="A2857" s="19">
        <v>72</v>
      </c>
      <c r="B2857" s="19">
        <v>6</v>
      </c>
      <c r="C2857" s="19" t="s">
        <v>112</v>
      </c>
      <c r="D2857" s="20">
        <v>0.25131067633628845</v>
      </c>
      <c r="E2857" s="20">
        <v>5.4909643949940801E-4</v>
      </c>
    </row>
    <row r="2858" spans="1:5" x14ac:dyDescent="0.2">
      <c r="A2858" s="19">
        <v>72</v>
      </c>
      <c r="B2858" s="19">
        <v>7</v>
      </c>
      <c r="C2858" s="19" t="s">
        <v>112</v>
      </c>
      <c r="D2858" s="20">
        <v>0.2511846125125885</v>
      </c>
      <c r="E2858" s="20">
        <v>3.2770604593679309E-4</v>
      </c>
    </row>
    <row r="2859" spans="1:5" x14ac:dyDescent="0.2">
      <c r="A2859" s="19">
        <v>72</v>
      </c>
      <c r="B2859" s="19">
        <v>8</v>
      </c>
      <c r="C2859" s="19" t="s">
        <v>112</v>
      </c>
      <c r="D2859" s="20">
        <v>0.2512328028678894</v>
      </c>
      <c r="E2859" s="20">
        <v>2.8056986047886312E-4</v>
      </c>
    </row>
    <row r="2860" spans="1:5" x14ac:dyDescent="0.2">
      <c r="A2860" s="19">
        <v>72</v>
      </c>
      <c r="B2860" s="19">
        <v>9</v>
      </c>
      <c r="C2860" s="19" t="s">
        <v>112</v>
      </c>
      <c r="D2860" s="20">
        <v>0.25095060467720032</v>
      </c>
      <c r="E2860" s="20">
        <v>-9.6954863693099469E-5</v>
      </c>
    </row>
    <row r="2861" spans="1:5" x14ac:dyDescent="0.2">
      <c r="A2861" s="19">
        <v>72</v>
      </c>
      <c r="B2861" s="19">
        <v>10</v>
      </c>
      <c r="C2861" s="19" t="s">
        <v>112</v>
      </c>
      <c r="D2861" s="20">
        <v>0.25084638595581055</v>
      </c>
      <c r="E2861" s="20">
        <v>-2.9650013311766088E-4</v>
      </c>
    </row>
    <row r="2862" spans="1:5" x14ac:dyDescent="0.2">
      <c r="A2862" s="19">
        <v>72</v>
      </c>
      <c r="B2862" s="19">
        <v>11</v>
      </c>
      <c r="C2862" s="19" t="s">
        <v>112</v>
      </c>
      <c r="D2862" s="20">
        <v>0.25090867280960083</v>
      </c>
      <c r="E2862" s="20">
        <v>-3.2953982008621097E-4</v>
      </c>
    </row>
    <row r="2863" spans="1:5" x14ac:dyDescent="0.2">
      <c r="A2863" s="19">
        <v>72</v>
      </c>
      <c r="B2863" s="19">
        <v>12</v>
      </c>
      <c r="C2863" s="19" t="s">
        <v>112</v>
      </c>
      <c r="D2863" s="20">
        <v>0.25074723362922668</v>
      </c>
      <c r="E2863" s="20">
        <v>-5.8630551211535931E-4</v>
      </c>
    </row>
    <row r="2864" spans="1:5" x14ac:dyDescent="0.2">
      <c r="A2864" s="19">
        <v>72</v>
      </c>
      <c r="B2864" s="19">
        <v>13</v>
      </c>
      <c r="C2864" s="19" t="s">
        <v>112</v>
      </c>
      <c r="D2864" s="20">
        <v>0.25035488605499268</v>
      </c>
      <c r="E2864" s="20">
        <v>-1.0739796562120318E-3</v>
      </c>
    </row>
    <row r="2865" spans="1:5" x14ac:dyDescent="0.2">
      <c r="A2865" s="19">
        <v>72</v>
      </c>
      <c r="B2865" s="19">
        <v>14</v>
      </c>
      <c r="C2865" s="19" t="s">
        <v>112</v>
      </c>
      <c r="D2865" s="20">
        <v>0.25018671154975891</v>
      </c>
      <c r="E2865" s="20">
        <v>-1.3374807313084602E-3</v>
      </c>
    </row>
    <row r="2866" spans="1:5" x14ac:dyDescent="0.2">
      <c r="A2866" s="19">
        <v>72</v>
      </c>
      <c r="B2866" s="19">
        <v>15</v>
      </c>
      <c r="C2866" s="19" t="s">
        <v>112</v>
      </c>
      <c r="D2866" s="20">
        <v>0.25004169344902039</v>
      </c>
      <c r="E2866" s="20">
        <v>-1.5778252854943275E-3</v>
      </c>
    </row>
    <row r="2867" spans="1:5" x14ac:dyDescent="0.2">
      <c r="A2867" s="19">
        <v>72</v>
      </c>
      <c r="B2867" s="19">
        <v>16</v>
      </c>
      <c r="C2867" s="19" t="s">
        <v>112</v>
      </c>
      <c r="D2867" s="20">
        <v>0.25023496150970459</v>
      </c>
      <c r="E2867" s="20">
        <v>-1.4798837946727872E-3</v>
      </c>
    </row>
    <row r="2868" spans="1:5" x14ac:dyDescent="0.2">
      <c r="A2868" s="19">
        <v>72</v>
      </c>
      <c r="B2868" s="19">
        <v>17</v>
      </c>
      <c r="C2868" s="19" t="s">
        <v>112</v>
      </c>
      <c r="D2868" s="20">
        <v>0.25088667869567871</v>
      </c>
      <c r="E2868" s="20">
        <v>-9.2349317856132984E-4</v>
      </c>
    </row>
    <row r="2869" spans="1:5" x14ac:dyDescent="0.2">
      <c r="A2869" s="19">
        <v>72</v>
      </c>
      <c r="B2869" s="19">
        <v>18</v>
      </c>
      <c r="C2869" s="19" t="s">
        <v>112</v>
      </c>
      <c r="D2869" s="20">
        <v>0.25103217363357544</v>
      </c>
      <c r="E2869" s="20">
        <v>-8.7332475231960416E-4</v>
      </c>
    </row>
    <row r="2870" spans="1:5" x14ac:dyDescent="0.2">
      <c r="A2870" s="19">
        <v>72</v>
      </c>
      <c r="B2870" s="19">
        <v>19</v>
      </c>
      <c r="C2870" s="19" t="s">
        <v>112</v>
      </c>
      <c r="D2870" s="20">
        <v>0.2511039674282074</v>
      </c>
      <c r="E2870" s="20">
        <v>-8.968575275503099E-4</v>
      </c>
    </row>
    <row r="2871" spans="1:5" x14ac:dyDescent="0.2">
      <c r="A2871" s="19">
        <v>72</v>
      </c>
      <c r="B2871" s="19">
        <v>20</v>
      </c>
      <c r="C2871" s="19" t="s">
        <v>112</v>
      </c>
      <c r="D2871" s="20">
        <v>0.251506507396698</v>
      </c>
      <c r="E2871" s="20">
        <v>-5.8964407071471214E-4</v>
      </c>
    </row>
    <row r="2872" spans="1:5" x14ac:dyDescent="0.2">
      <c r="A2872" s="19">
        <v>72</v>
      </c>
      <c r="B2872" s="19">
        <v>21</v>
      </c>
      <c r="C2872" s="19" t="s">
        <v>112</v>
      </c>
      <c r="D2872" s="20">
        <v>0.25168955326080322</v>
      </c>
      <c r="E2872" s="20">
        <v>-5.0192477647215128E-4</v>
      </c>
    </row>
    <row r="2873" spans="1:5" x14ac:dyDescent="0.2">
      <c r="A2873" s="19">
        <v>72</v>
      </c>
      <c r="B2873" s="19">
        <v>22</v>
      </c>
      <c r="C2873" s="19" t="s">
        <v>112</v>
      </c>
      <c r="D2873" s="20">
        <v>0.25237289071083069</v>
      </c>
      <c r="E2873" s="20">
        <v>8.6086154624354094E-5</v>
      </c>
    </row>
    <row r="2874" spans="1:5" x14ac:dyDescent="0.2">
      <c r="A2874" s="19">
        <v>72</v>
      </c>
      <c r="B2874" s="19">
        <v>23</v>
      </c>
      <c r="C2874" s="19" t="s">
        <v>112</v>
      </c>
      <c r="D2874" s="20">
        <v>0.25393429398536682</v>
      </c>
      <c r="E2874" s="20">
        <v>1.5521629247814417E-3</v>
      </c>
    </row>
    <row r="2875" spans="1:5" x14ac:dyDescent="0.2">
      <c r="A2875" s="19">
        <v>72</v>
      </c>
      <c r="B2875" s="19">
        <v>24</v>
      </c>
      <c r="C2875" s="19" t="s">
        <v>112</v>
      </c>
      <c r="D2875" s="20">
        <v>0.25690612196922302</v>
      </c>
      <c r="E2875" s="20">
        <v>4.4286642223596573E-3</v>
      </c>
    </row>
    <row r="2876" spans="1:5" x14ac:dyDescent="0.2">
      <c r="A2876" s="19">
        <v>72</v>
      </c>
      <c r="B2876" s="19">
        <v>25</v>
      </c>
      <c r="C2876" s="19" t="s">
        <v>112</v>
      </c>
      <c r="D2876" s="20">
        <v>0.26108306646347046</v>
      </c>
      <c r="E2876" s="20">
        <v>8.5102822631597519E-3</v>
      </c>
    </row>
    <row r="2877" spans="1:5" x14ac:dyDescent="0.2">
      <c r="A2877" s="19">
        <v>72</v>
      </c>
      <c r="B2877" s="19">
        <v>26</v>
      </c>
      <c r="C2877" s="19" t="s">
        <v>112</v>
      </c>
      <c r="D2877" s="20">
        <v>0.26914191246032715</v>
      </c>
      <c r="E2877" s="20">
        <v>1.6473801806569099E-2</v>
      </c>
    </row>
    <row r="2878" spans="1:5" x14ac:dyDescent="0.2">
      <c r="A2878" s="19">
        <v>72</v>
      </c>
      <c r="B2878" s="19">
        <v>27</v>
      </c>
      <c r="C2878" s="19" t="s">
        <v>112</v>
      </c>
      <c r="D2878" s="20">
        <v>0.28107714653015137</v>
      </c>
      <c r="E2878" s="20">
        <v>2.8313709422945976E-2</v>
      </c>
    </row>
    <row r="2879" spans="1:5" x14ac:dyDescent="0.2">
      <c r="A2879" s="19">
        <v>72</v>
      </c>
      <c r="B2879" s="19">
        <v>28</v>
      </c>
      <c r="C2879" s="19" t="s">
        <v>112</v>
      </c>
      <c r="D2879" s="20">
        <v>0.29710465669631958</v>
      </c>
      <c r="E2879" s="20">
        <v>4.4245891273021698E-2</v>
      </c>
    </row>
    <row r="2880" spans="1:5" x14ac:dyDescent="0.2">
      <c r="A2880" s="19">
        <v>72</v>
      </c>
      <c r="B2880" s="19">
        <v>29</v>
      </c>
      <c r="C2880" s="19" t="s">
        <v>112</v>
      </c>
      <c r="D2880" s="20">
        <v>0.31586119532585144</v>
      </c>
      <c r="E2880" s="20">
        <v>6.2907107174396515E-2</v>
      </c>
    </row>
    <row r="2881" spans="1:5" x14ac:dyDescent="0.2">
      <c r="A2881" s="19">
        <v>72</v>
      </c>
      <c r="B2881" s="19">
        <v>30</v>
      </c>
      <c r="C2881" s="19" t="s">
        <v>112</v>
      </c>
      <c r="D2881" s="20">
        <v>0.3342362642288208</v>
      </c>
      <c r="E2881" s="20">
        <v>8.1186845898628235E-2</v>
      </c>
    </row>
    <row r="2882" spans="1:5" x14ac:dyDescent="0.2">
      <c r="A2882" s="19">
        <v>72</v>
      </c>
      <c r="B2882" s="19">
        <v>31</v>
      </c>
      <c r="C2882" s="19" t="s">
        <v>112</v>
      </c>
      <c r="D2882" s="20">
        <v>0.34937304258346558</v>
      </c>
      <c r="E2882" s="20">
        <v>9.6228301525115967E-2</v>
      </c>
    </row>
    <row r="2883" spans="1:5" x14ac:dyDescent="0.2">
      <c r="A2883" s="19">
        <v>72</v>
      </c>
      <c r="B2883" s="19">
        <v>32</v>
      </c>
      <c r="C2883" s="19" t="s">
        <v>112</v>
      </c>
      <c r="D2883" s="20">
        <v>0.36040797829627991</v>
      </c>
      <c r="E2883" s="20">
        <v>0.10716790705919266</v>
      </c>
    </row>
    <row r="2884" spans="1:5" x14ac:dyDescent="0.2">
      <c r="A2884" s="19">
        <v>72</v>
      </c>
      <c r="B2884" s="19">
        <v>33</v>
      </c>
      <c r="C2884" s="19" t="s">
        <v>112</v>
      </c>
      <c r="D2884" s="20">
        <v>0.36728334426879883</v>
      </c>
      <c r="E2884" s="20">
        <v>0.11394795030355453</v>
      </c>
    </row>
    <row r="2885" spans="1:5" x14ac:dyDescent="0.2">
      <c r="A2885" s="19">
        <v>72</v>
      </c>
      <c r="B2885" s="19">
        <v>34</v>
      </c>
      <c r="C2885" s="19" t="s">
        <v>112</v>
      </c>
      <c r="D2885" s="20">
        <v>0.37085050344467163</v>
      </c>
      <c r="E2885" s="20">
        <v>0.1174197793006897</v>
      </c>
    </row>
    <row r="2886" spans="1:5" x14ac:dyDescent="0.2">
      <c r="A2886" s="19">
        <v>72</v>
      </c>
      <c r="B2886" s="19">
        <v>35</v>
      </c>
      <c r="C2886" s="19" t="s">
        <v>112</v>
      </c>
      <c r="D2886" s="20">
        <v>0.37262621521949768</v>
      </c>
      <c r="E2886" s="20">
        <v>0.1191001683473587</v>
      </c>
    </row>
    <row r="2887" spans="1:5" x14ac:dyDescent="0.2">
      <c r="A2887" s="19">
        <v>72</v>
      </c>
      <c r="B2887" s="19">
        <v>36</v>
      </c>
      <c r="C2887" s="19" t="s">
        <v>112</v>
      </c>
      <c r="D2887" s="20">
        <v>0.37359526753425598</v>
      </c>
      <c r="E2887" s="20">
        <v>0.11997389048337936</v>
      </c>
    </row>
    <row r="2888" spans="1:5" x14ac:dyDescent="0.2">
      <c r="A2888" s="19">
        <v>72</v>
      </c>
      <c r="B2888" s="19">
        <v>37</v>
      </c>
      <c r="C2888" s="19" t="s">
        <v>112</v>
      </c>
      <c r="D2888" s="20">
        <v>0.37410745024681091</v>
      </c>
      <c r="E2888" s="20">
        <v>0.12039075046777725</v>
      </c>
    </row>
    <row r="2889" spans="1:5" x14ac:dyDescent="0.2">
      <c r="A2889" s="19">
        <v>72</v>
      </c>
      <c r="B2889" s="19">
        <v>38</v>
      </c>
      <c r="C2889" s="19" t="s">
        <v>112</v>
      </c>
      <c r="D2889" s="20">
        <v>0.37497934699058533</v>
      </c>
      <c r="E2889" s="20">
        <v>0.12116731703281403</v>
      </c>
    </row>
    <row r="2890" spans="1:5" x14ac:dyDescent="0.2">
      <c r="A2890" s="19">
        <v>72</v>
      </c>
      <c r="B2890" s="19">
        <v>39</v>
      </c>
      <c r="C2890" s="19" t="s">
        <v>112</v>
      </c>
      <c r="D2890" s="20">
        <v>0.37527236342430115</v>
      </c>
      <c r="E2890" s="20">
        <v>0.1213650107383728</v>
      </c>
    </row>
    <row r="2891" spans="1:5" x14ac:dyDescent="0.2">
      <c r="A2891" s="19">
        <v>72</v>
      </c>
      <c r="B2891" s="19">
        <v>40</v>
      </c>
      <c r="C2891" s="19" t="s">
        <v>112</v>
      </c>
      <c r="D2891" s="20">
        <v>0.37526378035545349</v>
      </c>
      <c r="E2891" s="20">
        <v>0.12126109749078751</v>
      </c>
    </row>
    <row r="2892" spans="1:5" x14ac:dyDescent="0.2">
      <c r="A2892" s="19">
        <v>73</v>
      </c>
      <c r="B2892" s="19">
        <v>1</v>
      </c>
      <c r="C2892" s="19" t="s">
        <v>112</v>
      </c>
      <c r="D2892" s="20">
        <v>0.27204495668411255</v>
      </c>
      <c r="E2892" s="20">
        <v>1.286919810809195E-3</v>
      </c>
    </row>
    <row r="2893" spans="1:5" x14ac:dyDescent="0.2">
      <c r="A2893" s="19">
        <v>73</v>
      </c>
      <c r="B2893" s="19">
        <v>2</v>
      </c>
      <c r="C2893" s="19" t="s">
        <v>112</v>
      </c>
      <c r="D2893" s="20">
        <v>0.2719673216342926</v>
      </c>
      <c r="E2893" s="20">
        <v>1.2181609636172652E-3</v>
      </c>
    </row>
    <row r="2894" spans="1:5" x14ac:dyDescent="0.2">
      <c r="A2894" s="19">
        <v>73</v>
      </c>
      <c r="B2894" s="19">
        <v>3</v>
      </c>
      <c r="C2894" s="19" t="s">
        <v>112</v>
      </c>
      <c r="D2894" s="20">
        <v>0.27170237898826599</v>
      </c>
      <c r="E2894" s="20">
        <v>9.6209440380334854E-4</v>
      </c>
    </row>
    <row r="2895" spans="1:5" x14ac:dyDescent="0.2">
      <c r="A2895" s="19">
        <v>73</v>
      </c>
      <c r="B2895" s="19">
        <v>4</v>
      </c>
      <c r="C2895" s="19" t="s">
        <v>112</v>
      </c>
      <c r="D2895" s="20">
        <v>0.27143102884292603</v>
      </c>
      <c r="E2895" s="20">
        <v>6.9962040288373828E-4</v>
      </c>
    </row>
    <row r="2896" spans="1:5" x14ac:dyDescent="0.2">
      <c r="A2896" s="19">
        <v>73</v>
      </c>
      <c r="B2896" s="19">
        <v>5</v>
      </c>
      <c r="C2896" s="19" t="s">
        <v>112</v>
      </c>
      <c r="D2896" s="20">
        <v>0.27128446102142334</v>
      </c>
      <c r="E2896" s="20">
        <v>5.6192872580140829E-4</v>
      </c>
    </row>
    <row r="2897" spans="1:5" x14ac:dyDescent="0.2">
      <c r="A2897" s="19">
        <v>73</v>
      </c>
      <c r="B2897" s="19">
        <v>6</v>
      </c>
      <c r="C2897" s="19" t="s">
        <v>112</v>
      </c>
      <c r="D2897" s="20">
        <v>0.27108797430992126</v>
      </c>
      <c r="E2897" s="20">
        <v>3.7431815871968865E-4</v>
      </c>
    </row>
    <row r="2898" spans="1:5" x14ac:dyDescent="0.2">
      <c r="A2898" s="19">
        <v>73</v>
      </c>
      <c r="B2898" s="19">
        <v>7</v>
      </c>
      <c r="C2898" s="19" t="s">
        <v>112</v>
      </c>
      <c r="D2898" s="20">
        <v>0.27092555165290833</v>
      </c>
      <c r="E2898" s="20">
        <v>2.2077164612710476E-4</v>
      </c>
    </row>
    <row r="2899" spans="1:5" x14ac:dyDescent="0.2">
      <c r="A2899" s="19">
        <v>73</v>
      </c>
      <c r="B2899" s="19">
        <v>8</v>
      </c>
      <c r="C2899" s="19" t="s">
        <v>112</v>
      </c>
      <c r="D2899" s="20">
        <v>0.27100613713264465</v>
      </c>
      <c r="E2899" s="20">
        <v>3.1023327028378844E-4</v>
      </c>
    </row>
    <row r="2900" spans="1:5" x14ac:dyDescent="0.2">
      <c r="A2900" s="19">
        <v>73</v>
      </c>
      <c r="B2900" s="19">
        <v>9</v>
      </c>
      <c r="C2900" s="19" t="s">
        <v>112</v>
      </c>
      <c r="D2900" s="20">
        <v>0.27082541584968567</v>
      </c>
      <c r="E2900" s="20">
        <v>1.383881171932444E-4</v>
      </c>
    </row>
    <row r="2901" spans="1:5" x14ac:dyDescent="0.2">
      <c r="A2901" s="19">
        <v>73</v>
      </c>
      <c r="B2901" s="19">
        <v>10</v>
      </c>
      <c r="C2901" s="19" t="s">
        <v>112</v>
      </c>
      <c r="D2901" s="20">
        <v>0.27045387029647827</v>
      </c>
      <c r="E2901" s="20">
        <v>-2.242812915937975E-4</v>
      </c>
    </row>
    <row r="2902" spans="1:5" x14ac:dyDescent="0.2">
      <c r="A2902" s="19">
        <v>73</v>
      </c>
      <c r="B2902" s="19">
        <v>11</v>
      </c>
      <c r="C2902" s="19" t="s">
        <v>112</v>
      </c>
      <c r="D2902" s="20">
        <v>0.27022585272789001</v>
      </c>
      <c r="E2902" s="20">
        <v>-4.4342273031361401E-4</v>
      </c>
    </row>
    <row r="2903" spans="1:5" x14ac:dyDescent="0.2">
      <c r="A2903" s="19">
        <v>73</v>
      </c>
      <c r="B2903" s="19">
        <v>12</v>
      </c>
      <c r="C2903" s="19" t="s">
        <v>112</v>
      </c>
      <c r="D2903" s="20">
        <v>0.27008363604545593</v>
      </c>
      <c r="E2903" s="20">
        <v>-5.7676323922351003E-4</v>
      </c>
    </row>
    <row r="2904" spans="1:5" x14ac:dyDescent="0.2">
      <c r="A2904" s="19">
        <v>73</v>
      </c>
      <c r="B2904" s="19">
        <v>13</v>
      </c>
      <c r="C2904" s="19" t="s">
        <v>112</v>
      </c>
      <c r="D2904" s="20">
        <v>0.27030870318412781</v>
      </c>
      <c r="E2904" s="20">
        <v>-3.4281998523510993E-4</v>
      </c>
    </row>
    <row r="2905" spans="1:5" x14ac:dyDescent="0.2">
      <c r="A2905" s="19">
        <v>73</v>
      </c>
      <c r="B2905" s="19">
        <v>14</v>
      </c>
      <c r="C2905" s="19" t="s">
        <v>112</v>
      </c>
      <c r="D2905" s="20">
        <v>0.27035605907440186</v>
      </c>
      <c r="E2905" s="20">
        <v>-2.8658795054070652E-4</v>
      </c>
    </row>
    <row r="2906" spans="1:5" x14ac:dyDescent="0.2">
      <c r="A2906" s="19">
        <v>73</v>
      </c>
      <c r="B2906" s="19">
        <v>15</v>
      </c>
      <c r="C2906" s="19" t="s">
        <v>112</v>
      </c>
      <c r="D2906" s="20">
        <v>0.27028858661651611</v>
      </c>
      <c r="E2906" s="20">
        <v>-3.4518426400609314E-4</v>
      </c>
    </row>
    <row r="2907" spans="1:5" x14ac:dyDescent="0.2">
      <c r="A2907" s="19">
        <v>73</v>
      </c>
      <c r="B2907" s="19">
        <v>16</v>
      </c>
      <c r="C2907" s="19" t="s">
        <v>112</v>
      </c>
      <c r="D2907" s="20">
        <v>0.27075052261352539</v>
      </c>
      <c r="E2907" s="20">
        <v>1.2562786287162453E-4</v>
      </c>
    </row>
    <row r="2908" spans="1:5" x14ac:dyDescent="0.2">
      <c r="A2908" s="19">
        <v>73</v>
      </c>
      <c r="B2908" s="19">
        <v>17</v>
      </c>
      <c r="C2908" s="19" t="s">
        <v>112</v>
      </c>
      <c r="D2908" s="20">
        <v>0.27063208818435669</v>
      </c>
      <c r="E2908" s="20">
        <v>1.6069570847321302E-5</v>
      </c>
    </row>
    <row r="2909" spans="1:5" x14ac:dyDescent="0.2">
      <c r="A2909" s="19">
        <v>73</v>
      </c>
      <c r="B2909" s="19">
        <v>18</v>
      </c>
      <c r="C2909" s="19" t="s">
        <v>112</v>
      </c>
      <c r="D2909" s="20">
        <v>0.27042323350906372</v>
      </c>
      <c r="E2909" s="20">
        <v>-1.839089673012495E-4</v>
      </c>
    </row>
    <row r="2910" spans="1:5" x14ac:dyDescent="0.2">
      <c r="A2910" s="19">
        <v>73</v>
      </c>
      <c r="B2910" s="19">
        <v>19</v>
      </c>
      <c r="C2910" s="19" t="s">
        <v>112</v>
      </c>
      <c r="D2910" s="20">
        <v>0.27037671208381653</v>
      </c>
      <c r="E2910" s="20">
        <v>-2.2155424812808633E-4</v>
      </c>
    </row>
    <row r="2911" spans="1:5" x14ac:dyDescent="0.2">
      <c r="A2911" s="19">
        <v>73</v>
      </c>
      <c r="B2911" s="19">
        <v>20</v>
      </c>
      <c r="C2911" s="19" t="s">
        <v>112</v>
      </c>
      <c r="D2911" s="20">
        <v>0.27033111453056335</v>
      </c>
      <c r="E2911" s="20">
        <v>-2.582756569609046E-4</v>
      </c>
    </row>
    <row r="2912" spans="1:5" x14ac:dyDescent="0.2">
      <c r="A2912" s="19">
        <v>73</v>
      </c>
      <c r="B2912" s="19">
        <v>21</v>
      </c>
      <c r="C2912" s="19" t="s">
        <v>112</v>
      </c>
      <c r="D2912" s="20">
        <v>0.26998892426490784</v>
      </c>
      <c r="E2912" s="20">
        <v>-5.9158977819606662E-4</v>
      </c>
    </row>
    <row r="2913" spans="1:5" x14ac:dyDescent="0.2">
      <c r="A2913" s="19">
        <v>73</v>
      </c>
      <c r="B2913" s="19">
        <v>22</v>
      </c>
      <c r="C2913" s="19" t="s">
        <v>112</v>
      </c>
      <c r="D2913" s="20">
        <v>0.26968684792518616</v>
      </c>
      <c r="E2913" s="20">
        <v>-8.8478997349739075E-4</v>
      </c>
    </row>
    <row r="2914" spans="1:5" x14ac:dyDescent="0.2">
      <c r="A2914" s="19">
        <v>73</v>
      </c>
      <c r="B2914" s="19">
        <v>23</v>
      </c>
      <c r="C2914" s="19" t="s">
        <v>112</v>
      </c>
      <c r="D2914" s="20">
        <v>0.26976263523101807</v>
      </c>
      <c r="E2914" s="20">
        <v>-8.0012652324512601E-4</v>
      </c>
    </row>
    <row r="2915" spans="1:5" x14ac:dyDescent="0.2">
      <c r="A2915" s="19">
        <v>73</v>
      </c>
      <c r="B2915" s="19">
        <v>24</v>
      </c>
      <c r="C2915" s="19" t="s">
        <v>112</v>
      </c>
      <c r="D2915" s="20">
        <v>0.27029165625572205</v>
      </c>
      <c r="E2915" s="20">
        <v>-2.6222938322462142E-4</v>
      </c>
    </row>
    <row r="2916" spans="1:5" x14ac:dyDescent="0.2">
      <c r="A2916" s="19">
        <v>73</v>
      </c>
      <c r="B2916" s="19">
        <v>25</v>
      </c>
      <c r="C2916" s="19" t="s">
        <v>112</v>
      </c>
      <c r="D2916" s="20">
        <v>0.27007463574409485</v>
      </c>
      <c r="E2916" s="20">
        <v>-4.7037375043146312E-4</v>
      </c>
    </row>
    <row r="2917" spans="1:5" x14ac:dyDescent="0.2">
      <c r="A2917" s="19">
        <v>73</v>
      </c>
      <c r="B2917" s="19">
        <v>26</v>
      </c>
      <c r="C2917" s="19" t="s">
        <v>112</v>
      </c>
      <c r="D2917" s="20">
        <v>0.27030959725379944</v>
      </c>
      <c r="E2917" s="20">
        <v>-2.2653611085843295E-4</v>
      </c>
    </row>
    <row r="2918" spans="1:5" x14ac:dyDescent="0.2">
      <c r="A2918" s="19">
        <v>73</v>
      </c>
      <c r="B2918" s="19">
        <v>27</v>
      </c>
      <c r="C2918" s="19" t="s">
        <v>112</v>
      </c>
      <c r="D2918" s="20">
        <v>0.2705254852771759</v>
      </c>
      <c r="E2918" s="20">
        <v>-1.7719452216624632E-6</v>
      </c>
    </row>
    <row r="2919" spans="1:5" x14ac:dyDescent="0.2">
      <c r="A2919" s="19">
        <v>73</v>
      </c>
      <c r="B2919" s="19">
        <v>28</v>
      </c>
      <c r="C2919" s="19" t="s">
        <v>112</v>
      </c>
      <c r="D2919" s="20">
        <v>0.27077564597129822</v>
      </c>
      <c r="E2919" s="20">
        <v>2.5726488092914224E-4</v>
      </c>
    </row>
    <row r="2920" spans="1:5" x14ac:dyDescent="0.2">
      <c r="A2920" s="19">
        <v>73</v>
      </c>
      <c r="B2920" s="19">
        <v>29</v>
      </c>
      <c r="C2920" s="19" t="s">
        <v>112</v>
      </c>
      <c r="D2920" s="20">
        <v>0.27066773176193237</v>
      </c>
      <c r="E2920" s="20">
        <v>1.5822681598365307E-4</v>
      </c>
    </row>
    <row r="2921" spans="1:5" x14ac:dyDescent="0.2">
      <c r="A2921" s="19">
        <v>73</v>
      </c>
      <c r="B2921" s="19">
        <v>30</v>
      </c>
      <c r="C2921" s="19" t="s">
        <v>112</v>
      </c>
      <c r="D2921" s="20">
        <v>0.27069807052612305</v>
      </c>
      <c r="E2921" s="20">
        <v>1.9744172459468246E-4</v>
      </c>
    </row>
    <row r="2922" spans="1:5" x14ac:dyDescent="0.2">
      <c r="A2922" s="19">
        <v>73</v>
      </c>
      <c r="B2922" s="19">
        <v>31</v>
      </c>
      <c r="C2922" s="19" t="s">
        <v>112</v>
      </c>
      <c r="D2922" s="20">
        <v>0.27051487565040588</v>
      </c>
      <c r="E2922" s="20">
        <v>2.312298420292791E-5</v>
      </c>
    </row>
    <row r="2923" spans="1:5" x14ac:dyDescent="0.2">
      <c r="A2923" s="19">
        <v>73</v>
      </c>
      <c r="B2923" s="19">
        <v>32</v>
      </c>
      <c r="C2923" s="19" t="s">
        <v>112</v>
      </c>
      <c r="D2923" s="20">
        <v>0.2703920304775238</v>
      </c>
      <c r="E2923" s="20">
        <v>-9.0846049715764821E-5</v>
      </c>
    </row>
    <row r="2924" spans="1:5" x14ac:dyDescent="0.2">
      <c r="A2924" s="19">
        <v>73</v>
      </c>
      <c r="B2924" s="19">
        <v>33</v>
      </c>
      <c r="C2924" s="19" t="s">
        <v>112</v>
      </c>
      <c r="D2924" s="20">
        <v>0.27064481377601624</v>
      </c>
      <c r="E2924" s="20">
        <v>1.7081339319702238E-4</v>
      </c>
    </row>
    <row r="2925" spans="1:5" x14ac:dyDescent="0.2">
      <c r="A2925" s="19">
        <v>73</v>
      </c>
      <c r="B2925" s="19">
        <v>34</v>
      </c>
      <c r="C2925" s="19" t="s">
        <v>112</v>
      </c>
      <c r="D2925" s="20">
        <v>0.27051714062690735</v>
      </c>
      <c r="E2925" s="20">
        <v>5.2016377594554797E-5</v>
      </c>
    </row>
    <row r="2926" spans="1:5" x14ac:dyDescent="0.2">
      <c r="A2926" s="19">
        <v>73</v>
      </c>
      <c r="B2926" s="19">
        <v>35</v>
      </c>
      <c r="C2926" s="19" t="s">
        <v>112</v>
      </c>
      <c r="D2926" s="20">
        <v>0.27041149139404297</v>
      </c>
      <c r="E2926" s="20">
        <v>-4.4756714487448335E-5</v>
      </c>
    </row>
    <row r="2927" spans="1:5" x14ac:dyDescent="0.2">
      <c r="A2927" s="19">
        <v>73</v>
      </c>
      <c r="B2927" s="19">
        <v>36</v>
      </c>
      <c r="C2927" s="19" t="s">
        <v>112</v>
      </c>
      <c r="D2927" s="20">
        <v>0.27079087495803833</v>
      </c>
      <c r="E2927" s="20">
        <v>3.4350299392826855E-4</v>
      </c>
    </row>
    <row r="2928" spans="1:5" x14ac:dyDescent="0.2">
      <c r="A2928" s="19">
        <v>73</v>
      </c>
      <c r="B2928" s="19">
        <v>37</v>
      </c>
      <c r="C2928" s="19" t="s">
        <v>112</v>
      </c>
      <c r="D2928" s="20">
        <v>0.27086639404296875</v>
      </c>
      <c r="E2928" s="20">
        <v>4.2789822327904403E-4</v>
      </c>
    </row>
    <row r="2929" spans="1:5" x14ac:dyDescent="0.2">
      <c r="A2929" s="19">
        <v>73</v>
      </c>
      <c r="B2929" s="19">
        <v>38</v>
      </c>
      <c r="C2929" s="19" t="s">
        <v>112</v>
      </c>
      <c r="D2929" s="20">
        <v>0.27107486128807068</v>
      </c>
      <c r="E2929" s="20">
        <v>6.4524158369749784E-4</v>
      </c>
    </row>
    <row r="2930" spans="1:5" x14ac:dyDescent="0.2">
      <c r="A2930" s="19">
        <v>73</v>
      </c>
      <c r="B2930" s="19">
        <v>39</v>
      </c>
      <c r="C2930" s="19" t="s">
        <v>112</v>
      </c>
      <c r="D2930" s="20">
        <v>0.2709919810295105</v>
      </c>
      <c r="E2930" s="20">
        <v>5.7123746955767274E-4</v>
      </c>
    </row>
    <row r="2931" spans="1:5" x14ac:dyDescent="0.2">
      <c r="A2931" s="19">
        <v>73</v>
      </c>
      <c r="B2931" s="19">
        <v>40</v>
      </c>
      <c r="C2931" s="19" t="s">
        <v>112</v>
      </c>
      <c r="D2931" s="20">
        <v>0.27074721455574036</v>
      </c>
      <c r="E2931" s="20">
        <v>3.353471402078867E-4</v>
      </c>
    </row>
    <row r="2932" spans="1:5" x14ac:dyDescent="0.2">
      <c r="A2932" s="19">
        <v>74</v>
      </c>
      <c r="B2932" s="19">
        <v>1</v>
      </c>
      <c r="C2932" s="19" t="s">
        <v>112</v>
      </c>
      <c r="D2932" s="20">
        <v>0.25057774782180786</v>
      </c>
      <c r="E2932" s="20">
        <v>2.2080116905272007E-3</v>
      </c>
    </row>
    <row r="2933" spans="1:5" x14ac:dyDescent="0.2">
      <c r="A2933" s="19">
        <v>74</v>
      </c>
      <c r="B2933" s="19">
        <v>2</v>
      </c>
      <c r="C2933" s="19" t="s">
        <v>112</v>
      </c>
      <c r="D2933" s="20">
        <v>0.25054416060447693</v>
      </c>
      <c r="E2933" s="20">
        <v>2.0803969819098711E-3</v>
      </c>
    </row>
    <row r="2934" spans="1:5" x14ac:dyDescent="0.2">
      <c r="A2934" s="19">
        <v>74</v>
      </c>
      <c r="B2934" s="19">
        <v>3</v>
      </c>
      <c r="C2934" s="19" t="s">
        <v>112</v>
      </c>
      <c r="D2934" s="20">
        <v>0.25030344724655151</v>
      </c>
      <c r="E2934" s="20">
        <v>1.7456563655287027E-3</v>
      </c>
    </row>
    <row r="2935" spans="1:5" x14ac:dyDescent="0.2">
      <c r="A2935" s="19">
        <v>74</v>
      </c>
      <c r="B2935" s="19">
        <v>4</v>
      </c>
      <c r="C2935" s="19" t="s">
        <v>112</v>
      </c>
      <c r="D2935" s="20">
        <v>0.24989050626754761</v>
      </c>
      <c r="E2935" s="20">
        <v>1.2386881280690432E-3</v>
      </c>
    </row>
    <row r="2936" spans="1:5" x14ac:dyDescent="0.2">
      <c r="A2936" s="19">
        <v>74</v>
      </c>
      <c r="B2936" s="19">
        <v>5</v>
      </c>
      <c r="C2936" s="19" t="s">
        <v>112</v>
      </c>
      <c r="D2936" s="20">
        <v>0.24961401522159576</v>
      </c>
      <c r="E2936" s="20">
        <v>8.6816970724612474E-4</v>
      </c>
    </row>
    <row r="2937" spans="1:5" x14ac:dyDescent="0.2">
      <c r="A2937" s="19">
        <v>74</v>
      </c>
      <c r="B2937" s="19">
        <v>6</v>
      </c>
      <c r="C2937" s="19" t="s">
        <v>112</v>
      </c>
      <c r="D2937" s="20">
        <v>0.24918653070926666</v>
      </c>
      <c r="E2937" s="20">
        <v>3.4665784914977849E-4</v>
      </c>
    </row>
    <row r="2938" spans="1:5" x14ac:dyDescent="0.2">
      <c r="A2938" s="19">
        <v>74</v>
      </c>
      <c r="B2938" s="19">
        <v>7</v>
      </c>
      <c r="C2938" s="19" t="s">
        <v>112</v>
      </c>
      <c r="D2938" s="20">
        <v>0.24886290729045868</v>
      </c>
      <c r="E2938" s="20">
        <v>-7.0992922701407224E-5</v>
      </c>
    </row>
    <row r="2939" spans="1:5" x14ac:dyDescent="0.2">
      <c r="A2939" s="19">
        <v>74</v>
      </c>
      <c r="B2939" s="19">
        <v>8</v>
      </c>
      <c r="C2939" s="19" t="s">
        <v>112</v>
      </c>
      <c r="D2939" s="20">
        <v>0.249146968126297</v>
      </c>
      <c r="E2939" s="20">
        <v>1.1904057464562356E-4</v>
      </c>
    </row>
    <row r="2940" spans="1:5" x14ac:dyDescent="0.2">
      <c r="A2940" s="19">
        <v>74</v>
      </c>
      <c r="B2940" s="19">
        <v>9</v>
      </c>
      <c r="C2940" s="19" t="s">
        <v>112</v>
      </c>
      <c r="D2940" s="20">
        <v>0.24925728142261505</v>
      </c>
      <c r="E2940" s="20">
        <v>1.353265397483483E-4</v>
      </c>
    </row>
    <row r="2941" spans="1:5" x14ac:dyDescent="0.2">
      <c r="A2941" s="19">
        <v>74</v>
      </c>
      <c r="B2941" s="19">
        <v>10</v>
      </c>
      <c r="C2941" s="19" t="s">
        <v>112</v>
      </c>
      <c r="D2941" s="20">
        <v>0.24898113310337067</v>
      </c>
      <c r="E2941" s="20">
        <v>-2.3484912526328117E-4</v>
      </c>
    </row>
    <row r="2942" spans="1:5" x14ac:dyDescent="0.2">
      <c r="A2942" s="19">
        <v>74</v>
      </c>
      <c r="B2942" s="19">
        <v>11</v>
      </c>
      <c r="C2942" s="19" t="s">
        <v>112</v>
      </c>
      <c r="D2942" s="20">
        <v>0.24883413314819336</v>
      </c>
      <c r="E2942" s="20">
        <v>-4.7587641165591776E-4</v>
      </c>
    </row>
    <row r="2943" spans="1:5" x14ac:dyDescent="0.2">
      <c r="A2943" s="19">
        <v>74</v>
      </c>
      <c r="B2943" s="19">
        <v>12</v>
      </c>
      <c r="C2943" s="19" t="s">
        <v>112</v>
      </c>
      <c r="D2943" s="20">
        <v>0.24950098991394043</v>
      </c>
      <c r="E2943" s="20">
        <v>9.6953015599865466E-5</v>
      </c>
    </row>
    <row r="2944" spans="1:5" x14ac:dyDescent="0.2">
      <c r="A2944" s="19">
        <v>74</v>
      </c>
      <c r="B2944" s="19">
        <v>13</v>
      </c>
      <c r="C2944" s="19" t="s">
        <v>112</v>
      </c>
      <c r="D2944" s="20">
        <v>0.24956795573234558</v>
      </c>
      <c r="E2944" s="20">
        <v>6.9891495513729751E-5</v>
      </c>
    </row>
    <row r="2945" spans="1:5" x14ac:dyDescent="0.2">
      <c r="A2945" s="19">
        <v>74</v>
      </c>
      <c r="B2945" s="19">
        <v>14</v>
      </c>
      <c r="C2945" s="19" t="s">
        <v>112</v>
      </c>
      <c r="D2945" s="20">
        <v>0.24936108291149139</v>
      </c>
      <c r="E2945" s="20">
        <v>-2.3100867110770196E-4</v>
      </c>
    </row>
    <row r="2946" spans="1:5" x14ac:dyDescent="0.2">
      <c r="A2946" s="19">
        <v>74</v>
      </c>
      <c r="B2946" s="19">
        <v>15</v>
      </c>
      <c r="C2946" s="19" t="s">
        <v>112</v>
      </c>
      <c r="D2946" s="20">
        <v>0.24947451055049896</v>
      </c>
      <c r="E2946" s="20">
        <v>-2.1160836331546307E-4</v>
      </c>
    </row>
    <row r="2947" spans="1:5" x14ac:dyDescent="0.2">
      <c r="A2947" s="19">
        <v>74</v>
      </c>
      <c r="B2947" s="19">
        <v>16</v>
      </c>
      <c r="C2947" s="19" t="s">
        <v>112</v>
      </c>
      <c r="D2947" s="20">
        <v>0.24941006302833557</v>
      </c>
      <c r="E2947" s="20">
        <v>-3.7008323124609888E-4</v>
      </c>
    </row>
    <row r="2948" spans="1:5" x14ac:dyDescent="0.2">
      <c r="A2948" s="19">
        <v>74</v>
      </c>
      <c r="B2948" s="19">
        <v>17</v>
      </c>
      <c r="C2948" s="19" t="s">
        <v>112</v>
      </c>
      <c r="D2948" s="20">
        <v>0.24947670102119446</v>
      </c>
      <c r="E2948" s="20">
        <v>-3.9747258415445685E-4</v>
      </c>
    </row>
    <row r="2949" spans="1:5" x14ac:dyDescent="0.2">
      <c r="A2949" s="19">
        <v>74</v>
      </c>
      <c r="B2949" s="19">
        <v>18</v>
      </c>
      <c r="C2949" s="19" t="s">
        <v>112</v>
      </c>
      <c r="D2949" s="20">
        <v>0.24926742911338806</v>
      </c>
      <c r="E2949" s="20">
        <v>-7.0077180862426758E-4</v>
      </c>
    </row>
    <row r="2950" spans="1:5" x14ac:dyDescent="0.2">
      <c r="A2950" s="19">
        <v>74</v>
      </c>
      <c r="B2950" s="19">
        <v>19</v>
      </c>
      <c r="C2950" s="19" t="s">
        <v>112</v>
      </c>
      <c r="D2950" s="20">
        <v>0.24946895241737366</v>
      </c>
      <c r="E2950" s="20">
        <v>-5.9327587950974703E-4</v>
      </c>
    </row>
    <row r="2951" spans="1:5" x14ac:dyDescent="0.2">
      <c r="A2951" s="19">
        <v>74</v>
      </c>
      <c r="B2951" s="19">
        <v>20</v>
      </c>
      <c r="C2951" s="19" t="s">
        <v>112</v>
      </c>
      <c r="D2951" s="20">
        <v>0.24935463070869446</v>
      </c>
      <c r="E2951" s="20">
        <v>-8.0162490485236049E-4</v>
      </c>
    </row>
    <row r="2952" spans="1:5" x14ac:dyDescent="0.2">
      <c r="A2952" s="19">
        <v>74</v>
      </c>
      <c r="B2952" s="19">
        <v>21</v>
      </c>
      <c r="C2952" s="19" t="s">
        <v>112</v>
      </c>
      <c r="D2952" s="20">
        <v>0.24924886226654053</v>
      </c>
      <c r="E2952" s="20">
        <v>-1.0014206636697054E-3</v>
      </c>
    </row>
    <row r="2953" spans="1:5" x14ac:dyDescent="0.2">
      <c r="A2953" s="19">
        <v>74</v>
      </c>
      <c r="B2953" s="19">
        <v>22</v>
      </c>
      <c r="C2953" s="19" t="s">
        <v>112</v>
      </c>
      <c r="D2953" s="20">
        <v>0.24917805194854736</v>
      </c>
      <c r="E2953" s="20">
        <v>-1.1662583565339446E-3</v>
      </c>
    </row>
    <row r="2954" spans="1:5" x14ac:dyDescent="0.2">
      <c r="A2954" s="19">
        <v>74</v>
      </c>
      <c r="B2954" s="19">
        <v>23</v>
      </c>
      <c r="C2954" s="19" t="s">
        <v>112</v>
      </c>
      <c r="D2954" s="20">
        <v>0.24903775751590729</v>
      </c>
      <c r="E2954" s="20">
        <v>-1.4005801640450954E-3</v>
      </c>
    </row>
    <row r="2955" spans="1:5" x14ac:dyDescent="0.2">
      <c r="A2955" s="19">
        <v>74</v>
      </c>
      <c r="B2955" s="19">
        <v>24</v>
      </c>
      <c r="C2955" s="19" t="s">
        <v>112</v>
      </c>
      <c r="D2955" s="20">
        <v>0.24899579584598541</v>
      </c>
      <c r="E2955" s="20">
        <v>-1.5365690924227238E-3</v>
      </c>
    </row>
    <row r="2956" spans="1:5" x14ac:dyDescent="0.2">
      <c r="A2956" s="19">
        <v>74</v>
      </c>
      <c r="B2956" s="19">
        <v>25</v>
      </c>
      <c r="C2956" s="19" t="s">
        <v>112</v>
      </c>
      <c r="D2956" s="20">
        <v>0.24956220388412476</v>
      </c>
      <c r="E2956" s="20">
        <v>-1.0641884291544557E-3</v>
      </c>
    </row>
    <row r="2957" spans="1:5" x14ac:dyDescent="0.2">
      <c r="A2957" s="19">
        <v>74</v>
      </c>
      <c r="B2957" s="19">
        <v>26</v>
      </c>
      <c r="C2957" s="19" t="s">
        <v>112</v>
      </c>
      <c r="D2957" s="20">
        <v>0.25006067752838135</v>
      </c>
      <c r="E2957" s="20">
        <v>-6.597421015612781E-4</v>
      </c>
    </row>
    <row r="2958" spans="1:5" x14ac:dyDescent="0.2">
      <c r="A2958" s="19">
        <v>74</v>
      </c>
      <c r="B2958" s="19">
        <v>27</v>
      </c>
      <c r="C2958" s="19" t="s">
        <v>112</v>
      </c>
      <c r="D2958" s="20">
        <v>0.24982896447181702</v>
      </c>
      <c r="E2958" s="20">
        <v>-9.854824747890234E-4</v>
      </c>
    </row>
    <row r="2959" spans="1:5" x14ac:dyDescent="0.2">
      <c r="A2959" s="19">
        <v>74</v>
      </c>
      <c r="B2959" s="19">
        <v>28</v>
      </c>
      <c r="C2959" s="19" t="s">
        <v>112</v>
      </c>
      <c r="D2959" s="20">
        <v>0.25013422966003418</v>
      </c>
      <c r="E2959" s="20">
        <v>-7.7424466144293547E-4</v>
      </c>
    </row>
    <row r="2960" spans="1:5" x14ac:dyDescent="0.2">
      <c r="A2960" s="19">
        <v>74</v>
      </c>
      <c r="B2960" s="19">
        <v>29</v>
      </c>
      <c r="C2960" s="19" t="s">
        <v>112</v>
      </c>
      <c r="D2960" s="20">
        <v>0.25089508295059204</v>
      </c>
      <c r="E2960" s="20">
        <v>-1.0741870210040361E-4</v>
      </c>
    </row>
    <row r="2961" spans="1:5" x14ac:dyDescent="0.2">
      <c r="A2961" s="19">
        <v>74</v>
      </c>
      <c r="B2961" s="19">
        <v>30</v>
      </c>
      <c r="C2961" s="19" t="s">
        <v>112</v>
      </c>
      <c r="D2961" s="20">
        <v>0.2520214319229126</v>
      </c>
      <c r="E2961" s="20">
        <v>9.2490290990099311E-4</v>
      </c>
    </row>
    <row r="2962" spans="1:5" x14ac:dyDescent="0.2">
      <c r="A2962" s="19">
        <v>74</v>
      </c>
      <c r="B2962" s="19">
        <v>31</v>
      </c>
      <c r="C2962" s="19" t="s">
        <v>112</v>
      </c>
      <c r="D2962" s="20">
        <v>0.25339040160179138</v>
      </c>
      <c r="E2962" s="20">
        <v>2.1998453885316849E-3</v>
      </c>
    </row>
    <row r="2963" spans="1:5" x14ac:dyDescent="0.2">
      <c r="A2963" s="19">
        <v>74</v>
      </c>
      <c r="B2963" s="19">
        <v>32</v>
      </c>
      <c r="C2963" s="19" t="s">
        <v>112</v>
      </c>
      <c r="D2963" s="20">
        <v>0.25632292032241821</v>
      </c>
      <c r="E2963" s="20">
        <v>5.0383368507027626E-3</v>
      </c>
    </row>
    <row r="2964" spans="1:5" x14ac:dyDescent="0.2">
      <c r="A2964" s="19">
        <v>74</v>
      </c>
      <c r="B2964" s="19">
        <v>33</v>
      </c>
      <c r="C2964" s="19" t="s">
        <v>112</v>
      </c>
      <c r="D2964" s="20">
        <v>0.26221242547035217</v>
      </c>
      <c r="E2964" s="20">
        <v>1.0833814740180969E-2</v>
      </c>
    </row>
    <row r="2965" spans="1:5" x14ac:dyDescent="0.2">
      <c r="A2965" s="19">
        <v>74</v>
      </c>
      <c r="B2965" s="19">
        <v>34</v>
      </c>
      <c r="C2965" s="19" t="s">
        <v>112</v>
      </c>
      <c r="D2965" s="20">
        <v>0.27164822816848755</v>
      </c>
      <c r="E2965" s="20">
        <v>2.0175589248538017E-2</v>
      </c>
    </row>
    <row r="2966" spans="1:5" x14ac:dyDescent="0.2">
      <c r="A2966" s="19">
        <v>74</v>
      </c>
      <c r="B2966" s="19">
        <v>35</v>
      </c>
      <c r="C2966" s="19" t="s">
        <v>112</v>
      </c>
      <c r="D2966" s="20">
        <v>0.28505733609199524</v>
      </c>
      <c r="E2966" s="20">
        <v>3.349066898226738E-2</v>
      </c>
    </row>
    <row r="2967" spans="1:5" x14ac:dyDescent="0.2">
      <c r="A2967" s="19">
        <v>74</v>
      </c>
      <c r="B2967" s="19">
        <v>36</v>
      </c>
      <c r="C2967" s="19" t="s">
        <v>112</v>
      </c>
      <c r="D2967" s="20">
        <v>0.30222094058990479</v>
      </c>
      <c r="E2967" s="20">
        <v>5.0560247153043747E-2</v>
      </c>
    </row>
    <row r="2968" spans="1:5" x14ac:dyDescent="0.2">
      <c r="A2968" s="19">
        <v>74</v>
      </c>
      <c r="B2968" s="19">
        <v>37</v>
      </c>
      <c r="C2968" s="19" t="s">
        <v>112</v>
      </c>
      <c r="D2968" s="20">
        <v>0.32121968269348145</v>
      </c>
      <c r="E2968" s="20">
        <v>6.946495920419693E-2</v>
      </c>
    </row>
    <row r="2969" spans="1:5" x14ac:dyDescent="0.2">
      <c r="A2969" s="19">
        <v>74</v>
      </c>
      <c r="B2969" s="19">
        <v>38</v>
      </c>
      <c r="C2969" s="19" t="s">
        <v>112</v>
      </c>
      <c r="D2969" s="20">
        <v>0.33943459391593933</v>
      </c>
      <c r="E2969" s="20">
        <v>8.7585844099521637E-2</v>
      </c>
    </row>
    <row r="2970" spans="1:5" x14ac:dyDescent="0.2">
      <c r="A2970" s="19">
        <v>74</v>
      </c>
      <c r="B2970" s="19">
        <v>39</v>
      </c>
      <c r="C2970" s="19" t="s">
        <v>112</v>
      </c>
      <c r="D2970" s="20">
        <v>0.35363346338272095</v>
      </c>
      <c r="E2970" s="20">
        <v>0.10169068723917007</v>
      </c>
    </row>
    <row r="2971" spans="1:5" x14ac:dyDescent="0.2">
      <c r="A2971" s="19">
        <v>74</v>
      </c>
      <c r="B2971" s="19">
        <v>40</v>
      </c>
      <c r="C2971" s="19" t="s">
        <v>112</v>
      </c>
      <c r="D2971" s="20">
        <v>0.36361151933670044</v>
      </c>
      <c r="E2971" s="20">
        <v>0.11157471686601639</v>
      </c>
    </row>
    <row r="2972" spans="1:5" x14ac:dyDescent="0.2">
      <c r="A2972" s="19">
        <v>75</v>
      </c>
      <c r="B2972" s="19">
        <v>1</v>
      </c>
      <c r="C2972" s="19" t="s">
        <v>112</v>
      </c>
      <c r="D2972" s="20">
        <v>0.25741258263587952</v>
      </c>
      <c r="E2972" s="20">
        <v>8.8118045823648572E-4</v>
      </c>
    </row>
    <row r="2973" spans="1:5" x14ac:dyDescent="0.2">
      <c r="A2973" s="19">
        <v>75</v>
      </c>
      <c r="B2973" s="19">
        <v>2</v>
      </c>
      <c r="C2973" s="19" t="s">
        <v>112</v>
      </c>
      <c r="D2973" s="20">
        <v>0.25728568434715271</v>
      </c>
      <c r="E2973" s="20">
        <v>7.7948014950379729E-4</v>
      </c>
    </row>
    <row r="2974" spans="1:5" x14ac:dyDescent="0.2">
      <c r="A2974" s="19">
        <v>75</v>
      </c>
      <c r="B2974" s="19">
        <v>3</v>
      </c>
      <c r="C2974" s="19" t="s">
        <v>112</v>
      </c>
      <c r="D2974" s="20">
        <v>0.25717005133628845</v>
      </c>
      <c r="E2974" s="20">
        <v>6.8904506042599678E-4</v>
      </c>
    </row>
    <row r="2975" spans="1:5" x14ac:dyDescent="0.2">
      <c r="A2975" s="19">
        <v>75</v>
      </c>
      <c r="B2975" s="19">
        <v>4</v>
      </c>
      <c r="C2975" s="19" t="s">
        <v>112</v>
      </c>
      <c r="D2975" s="20">
        <v>0.25696620345115662</v>
      </c>
      <c r="E2975" s="20">
        <v>5.1039515528827906E-4</v>
      </c>
    </row>
    <row r="2976" spans="1:5" x14ac:dyDescent="0.2">
      <c r="A2976" s="19">
        <v>75</v>
      </c>
      <c r="B2976" s="19">
        <v>5</v>
      </c>
      <c r="C2976" s="19" t="s">
        <v>112</v>
      </c>
      <c r="D2976" s="20">
        <v>0.25691986083984375</v>
      </c>
      <c r="E2976" s="20">
        <v>4.8925046576187015E-4</v>
      </c>
    </row>
    <row r="2977" spans="1:5" x14ac:dyDescent="0.2">
      <c r="A2977" s="19">
        <v>75</v>
      </c>
      <c r="B2977" s="19">
        <v>6</v>
      </c>
      <c r="C2977" s="19" t="s">
        <v>112</v>
      </c>
      <c r="D2977" s="20">
        <v>0.25667807459831238</v>
      </c>
      <c r="E2977" s="20">
        <v>2.7266217512078583E-4</v>
      </c>
    </row>
    <row r="2978" spans="1:5" x14ac:dyDescent="0.2">
      <c r="A2978" s="19">
        <v>75</v>
      </c>
      <c r="B2978" s="19">
        <v>7</v>
      </c>
      <c r="C2978" s="19" t="s">
        <v>112</v>
      </c>
      <c r="D2978" s="20">
        <v>0.25618454813957214</v>
      </c>
      <c r="E2978" s="20">
        <v>-1.9566631817724556E-4</v>
      </c>
    </row>
    <row r="2979" spans="1:5" x14ac:dyDescent="0.2">
      <c r="A2979" s="19">
        <v>75</v>
      </c>
      <c r="B2979" s="19">
        <v>8</v>
      </c>
      <c r="C2979" s="19" t="s">
        <v>112</v>
      </c>
      <c r="D2979" s="20">
        <v>0.25623461604118347</v>
      </c>
      <c r="E2979" s="20">
        <v>-1.2040047295158729E-4</v>
      </c>
    </row>
    <row r="2980" spans="1:5" x14ac:dyDescent="0.2">
      <c r="A2980" s="19">
        <v>75</v>
      </c>
      <c r="B2980" s="19">
        <v>9</v>
      </c>
      <c r="C2980" s="19" t="s">
        <v>112</v>
      </c>
      <c r="D2980" s="20">
        <v>0.25666701793670654</v>
      </c>
      <c r="E2980" s="20">
        <v>3.3719936618581414E-4</v>
      </c>
    </row>
    <row r="2981" spans="1:5" x14ac:dyDescent="0.2">
      <c r="A2981" s="19">
        <v>75</v>
      </c>
      <c r="B2981" s="19">
        <v>10</v>
      </c>
      <c r="C2981" s="19" t="s">
        <v>112</v>
      </c>
      <c r="D2981" s="20">
        <v>0.25625824928283691</v>
      </c>
      <c r="E2981" s="20">
        <v>-4.63713331555482E-5</v>
      </c>
    </row>
    <row r="2982" spans="1:5" x14ac:dyDescent="0.2">
      <c r="A2982" s="19">
        <v>75</v>
      </c>
      <c r="B2982" s="19">
        <v>11</v>
      </c>
      <c r="C2982" s="19" t="s">
        <v>112</v>
      </c>
      <c r="D2982" s="20">
        <v>0.25604039430618286</v>
      </c>
      <c r="E2982" s="20">
        <v>-2.3902836255729198E-4</v>
      </c>
    </row>
    <row r="2983" spans="1:5" x14ac:dyDescent="0.2">
      <c r="A2983" s="19">
        <v>75</v>
      </c>
      <c r="B2983" s="19">
        <v>12</v>
      </c>
      <c r="C2983" s="19" t="s">
        <v>112</v>
      </c>
      <c r="D2983" s="20">
        <v>0.25614771246910095</v>
      </c>
      <c r="E2983" s="20">
        <v>-1.0651224874891341E-4</v>
      </c>
    </row>
    <row r="2984" spans="1:5" x14ac:dyDescent="0.2">
      <c r="A2984" s="19">
        <v>75</v>
      </c>
      <c r="B2984" s="19">
        <v>13</v>
      </c>
      <c r="C2984" s="19" t="s">
        <v>112</v>
      </c>
      <c r="D2984" s="20">
        <v>0.25611239671707153</v>
      </c>
      <c r="E2984" s="20">
        <v>-1.166300498880446E-4</v>
      </c>
    </row>
    <row r="2985" spans="1:5" x14ac:dyDescent="0.2">
      <c r="A2985" s="19">
        <v>75</v>
      </c>
      <c r="B2985" s="19">
        <v>14</v>
      </c>
      <c r="C2985" s="19" t="s">
        <v>112</v>
      </c>
      <c r="D2985" s="20">
        <v>0.25607788562774658</v>
      </c>
      <c r="E2985" s="20">
        <v>-1.2594318832270801E-4</v>
      </c>
    </row>
    <row r="2986" spans="1:5" x14ac:dyDescent="0.2">
      <c r="A2986" s="19">
        <v>75</v>
      </c>
      <c r="B2986" s="19">
        <v>15</v>
      </c>
      <c r="C2986" s="19" t="s">
        <v>112</v>
      </c>
      <c r="D2986" s="20">
        <v>0.25589361786842346</v>
      </c>
      <c r="E2986" s="20">
        <v>-2.8501299675554037E-4</v>
      </c>
    </row>
    <row r="2987" spans="1:5" x14ac:dyDescent="0.2">
      <c r="A2987" s="19">
        <v>75</v>
      </c>
      <c r="B2987" s="19">
        <v>16</v>
      </c>
      <c r="C2987" s="19" t="s">
        <v>112</v>
      </c>
      <c r="D2987" s="20">
        <v>0.25592684745788574</v>
      </c>
      <c r="E2987" s="20">
        <v>-2.2658547095488757E-4</v>
      </c>
    </row>
    <row r="2988" spans="1:5" x14ac:dyDescent="0.2">
      <c r="A2988" s="19">
        <v>75</v>
      </c>
      <c r="B2988" s="19">
        <v>17</v>
      </c>
      <c r="C2988" s="19" t="s">
        <v>112</v>
      </c>
      <c r="D2988" s="20">
        <v>0.25583073496818542</v>
      </c>
      <c r="E2988" s="20">
        <v>-2.9749999521300197E-4</v>
      </c>
    </row>
    <row r="2989" spans="1:5" x14ac:dyDescent="0.2">
      <c r="A2989" s="19">
        <v>75</v>
      </c>
      <c r="B2989" s="19">
        <v>18</v>
      </c>
      <c r="C2989" s="19" t="s">
        <v>112</v>
      </c>
      <c r="D2989" s="20">
        <v>0.2555069625377655</v>
      </c>
      <c r="E2989" s="20">
        <v>-5.9607450384646654E-4</v>
      </c>
    </row>
    <row r="2990" spans="1:5" x14ac:dyDescent="0.2">
      <c r="A2990" s="19">
        <v>75</v>
      </c>
      <c r="B2990" s="19">
        <v>19</v>
      </c>
      <c r="C2990" s="19" t="s">
        <v>112</v>
      </c>
      <c r="D2990" s="20">
        <v>0.25575047731399536</v>
      </c>
      <c r="E2990" s="20">
        <v>-3.2736177672632039E-4</v>
      </c>
    </row>
    <row r="2991" spans="1:5" x14ac:dyDescent="0.2">
      <c r="A2991" s="19">
        <v>75</v>
      </c>
      <c r="B2991" s="19">
        <v>20</v>
      </c>
      <c r="C2991" s="19" t="s">
        <v>112</v>
      </c>
      <c r="D2991" s="20">
        <v>0.25583359599113464</v>
      </c>
      <c r="E2991" s="20">
        <v>-2.1904513414483517E-4</v>
      </c>
    </row>
    <row r="2992" spans="1:5" x14ac:dyDescent="0.2">
      <c r="A2992" s="19">
        <v>75</v>
      </c>
      <c r="B2992" s="19">
        <v>21</v>
      </c>
      <c r="C2992" s="19" t="s">
        <v>112</v>
      </c>
      <c r="D2992" s="20">
        <v>0.25585216283798218</v>
      </c>
      <c r="E2992" s="20">
        <v>-1.7528035095892847E-4</v>
      </c>
    </row>
    <row r="2993" spans="1:5" x14ac:dyDescent="0.2">
      <c r="A2993" s="19">
        <v>75</v>
      </c>
      <c r="B2993" s="19">
        <v>22</v>
      </c>
      <c r="C2993" s="19" t="s">
        <v>112</v>
      </c>
      <c r="D2993" s="20">
        <v>0.25602531433105469</v>
      </c>
      <c r="E2993" s="20">
        <v>2.3069096641847864E-5</v>
      </c>
    </row>
    <row r="2994" spans="1:5" x14ac:dyDescent="0.2">
      <c r="A2994" s="19">
        <v>75</v>
      </c>
      <c r="B2994" s="19">
        <v>23</v>
      </c>
      <c r="C2994" s="19" t="s">
        <v>112</v>
      </c>
      <c r="D2994" s="20">
        <v>0.2558215856552124</v>
      </c>
      <c r="E2994" s="20">
        <v>-1.5546163194812834E-4</v>
      </c>
    </row>
    <row r="2995" spans="1:5" x14ac:dyDescent="0.2">
      <c r="A2995" s="19">
        <v>75</v>
      </c>
      <c r="B2995" s="19">
        <v>24</v>
      </c>
      <c r="C2995" s="19" t="s">
        <v>112</v>
      </c>
      <c r="D2995" s="20">
        <v>0.25594168901443481</v>
      </c>
      <c r="E2995" s="20">
        <v>-1.016032365441788E-5</v>
      </c>
    </row>
    <row r="2996" spans="1:5" x14ac:dyDescent="0.2">
      <c r="A2996" s="19">
        <v>75</v>
      </c>
      <c r="B2996" s="19">
        <v>25</v>
      </c>
      <c r="C2996" s="19" t="s">
        <v>112</v>
      </c>
      <c r="D2996" s="20">
        <v>0.25580200552940369</v>
      </c>
      <c r="E2996" s="20">
        <v>-1.2464585597626865E-4</v>
      </c>
    </row>
    <row r="2997" spans="1:5" x14ac:dyDescent="0.2">
      <c r="A2997" s="19">
        <v>75</v>
      </c>
      <c r="B2997" s="19">
        <v>26</v>
      </c>
      <c r="C2997" s="19" t="s">
        <v>112</v>
      </c>
      <c r="D2997" s="20">
        <v>0.25575295090675354</v>
      </c>
      <c r="E2997" s="20">
        <v>-1.4850252773612738E-4</v>
      </c>
    </row>
    <row r="2998" spans="1:5" x14ac:dyDescent="0.2">
      <c r="A2998" s="19">
        <v>75</v>
      </c>
      <c r="B2998" s="19">
        <v>27</v>
      </c>
      <c r="C2998" s="19" t="s">
        <v>112</v>
      </c>
      <c r="D2998" s="20">
        <v>0.25564411282539368</v>
      </c>
      <c r="E2998" s="20">
        <v>-2.3214267275761813E-4</v>
      </c>
    </row>
    <row r="2999" spans="1:5" x14ac:dyDescent="0.2">
      <c r="A2999" s="19">
        <v>75</v>
      </c>
      <c r="B2999" s="19">
        <v>28</v>
      </c>
      <c r="C2999" s="19" t="s">
        <v>112</v>
      </c>
      <c r="D2999" s="20">
        <v>0.25578635931015015</v>
      </c>
      <c r="E2999" s="20">
        <v>-6.4698237110860646E-5</v>
      </c>
    </row>
    <row r="3000" spans="1:5" x14ac:dyDescent="0.2">
      <c r="A3000" s="19">
        <v>75</v>
      </c>
      <c r="B3000" s="19">
        <v>29</v>
      </c>
      <c r="C3000" s="19" t="s">
        <v>112</v>
      </c>
      <c r="D3000" s="20">
        <v>0.25573495030403137</v>
      </c>
      <c r="E3000" s="20">
        <v>-9.0909292339347303E-5</v>
      </c>
    </row>
    <row r="3001" spans="1:5" x14ac:dyDescent="0.2">
      <c r="A3001" s="19">
        <v>75</v>
      </c>
      <c r="B3001" s="19">
        <v>30</v>
      </c>
      <c r="C3001" s="19" t="s">
        <v>112</v>
      </c>
      <c r="D3001" s="20">
        <v>0.25577697157859802</v>
      </c>
      <c r="E3001" s="20">
        <v>-2.3690068701398559E-5</v>
      </c>
    </row>
    <row r="3002" spans="1:5" x14ac:dyDescent="0.2">
      <c r="A3002" s="19">
        <v>75</v>
      </c>
      <c r="B3002" s="19">
        <v>31</v>
      </c>
      <c r="C3002" s="19" t="s">
        <v>112</v>
      </c>
      <c r="D3002" s="20">
        <v>0.25567612051963806</v>
      </c>
      <c r="E3002" s="20">
        <v>-9.934318222803995E-5</v>
      </c>
    </row>
    <row r="3003" spans="1:5" x14ac:dyDescent="0.2">
      <c r="A3003" s="19">
        <v>75</v>
      </c>
      <c r="B3003" s="19">
        <v>32</v>
      </c>
      <c r="C3003" s="19" t="s">
        <v>112</v>
      </c>
      <c r="D3003" s="20">
        <v>0.25582969188690186</v>
      </c>
      <c r="E3003" s="20">
        <v>7.9426135926041752E-5</v>
      </c>
    </row>
    <row r="3004" spans="1:5" x14ac:dyDescent="0.2">
      <c r="A3004" s="19">
        <v>75</v>
      </c>
      <c r="B3004" s="19">
        <v>33</v>
      </c>
      <c r="C3004" s="19" t="s">
        <v>112</v>
      </c>
      <c r="D3004" s="20">
        <v>0.25583747029304504</v>
      </c>
      <c r="E3004" s="20">
        <v>1.1240249295951799E-4</v>
      </c>
    </row>
    <row r="3005" spans="1:5" x14ac:dyDescent="0.2">
      <c r="A3005" s="19">
        <v>75</v>
      </c>
      <c r="B3005" s="19">
        <v>34</v>
      </c>
      <c r="C3005" s="19" t="s">
        <v>112</v>
      </c>
      <c r="D3005" s="20">
        <v>0.25579389929771423</v>
      </c>
      <c r="E3005" s="20">
        <v>9.4029441243037581E-5</v>
      </c>
    </row>
    <row r="3006" spans="1:5" x14ac:dyDescent="0.2">
      <c r="A3006" s="19">
        <v>75</v>
      </c>
      <c r="B3006" s="19">
        <v>35</v>
      </c>
      <c r="C3006" s="19" t="s">
        <v>112</v>
      </c>
      <c r="D3006" s="20">
        <v>0.2562156617641449</v>
      </c>
      <c r="E3006" s="20">
        <v>5.409898585639894E-4</v>
      </c>
    </row>
    <row r="3007" spans="1:5" x14ac:dyDescent="0.2">
      <c r="A3007" s="19">
        <v>75</v>
      </c>
      <c r="B3007" s="19">
        <v>36</v>
      </c>
      <c r="C3007" s="19" t="s">
        <v>112</v>
      </c>
      <c r="D3007" s="20">
        <v>0.25585570931434631</v>
      </c>
      <c r="E3007" s="20">
        <v>2.0623535965569317E-4</v>
      </c>
    </row>
    <row r="3008" spans="1:5" x14ac:dyDescent="0.2">
      <c r="A3008" s="19">
        <v>75</v>
      </c>
      <c r="B3008" s="19">
        <v>37</v>
      </c>
      <c r="C3008" s="19" t="s">
        <v>112</v>
      </c>
      <c r="D3008" s="20">
        <v>0.25570973753929138</v>
      </c>
      <c r="E3008" s="20">
        <v>8.5461528215091676E-5</v>
      </c>
    </row>
    <row r="3009" spans="1:5" x14ac:dyDescent="0.2">
      <c r="A3009" s="19">
        <v>75</v>
      </c>
      <c r="B3009" s="19">
        <v>38</v>
      </c>
      <c r="C3009" s="19" t="s">
        <v>112</v>
      </c>
      <c r="D3009" s="20">
        <v>0.25593134760856628</v>
      </c>
      <c r="E3009" s="20">
        <v>3.3226955565623939E-4</v>
      </c>
    </row>
    <row r="3010" spans="1:5" x14ac:dyDescent="0.2">
      <c r="A3010" s="19">
        <v>75</v>
      </c>
      <c r="B3010" s="19">
        <v>39</v>
      </c>
      <c r="C3010" s="19" t="s">
        <v>112</v>
      </c>
      <c r="D3010" s="20">
        <v>0.25582841038703918</v>
      </c>
      <c r="E3010" s="20">
        <v>2.5453028501942754E-4</v>
      </c>
    </row>
    <row r="3011" spans="1:5" x14ac:dyDescent="0.2">
      <c r="A3011" s="19">
        <v>75</v>
      </c>
      <c r="B3011" s="19">
        <v>40</v>
      </c>
      <c r="C3011" s="19" t="s">
        <v>112</v>
      </c>
      <c r="D3011" s="20">
        <v>0.25584110617637634</v>
      </c>
      <c r="E3011" s="20">
        <v>2.924240252468735E-4</v>
      </c>
    </row>
    <row r="3012" spans="1:5" x14ac:dyDescent="0.2">
      <c r="A3012" s="19">
        <v>76</v>
      </c>
      <c r="B3012" s="19">
        <v>1</v>
      </c>
      <c r="C3012" s="19" t="s">
        <v>112</v>
      </c>
      <c r="D3012" s="20">
        <v>0.25227579474449158</v>
      </c>
      <c r="E3012" s="20">
        <v>9.5265457639470696E-4</v>
      </c>
    </row>
    <row r="3013" spans="1:5" x14ac:dyDescent="0.2">
      <c r="A3013" s="19">
        <v>76</v>
      </c>
      <c r="B3013" s="19">
        <v>2</v>
      </c>
      <c r="C3013" s="19" t="s">
        <v>112</v>
      </c>
      <c r="D3013" s="20">
        <v>0.25208693742752075</v>
      </c>
      <c r="E3013" s="20">
        <v>7.6543021714314818E-4</v>
      </c>
    </row>
    <row r="3014" spans="1:5" x14ac:dyDescent="0.2">
      <c r="A3014" s="19">
        <v>76</v>
      </c>
      <c r="B3014" s="19">
        <v>3</v>
      </c>
      <c r="C3014" s="19" t="s">
        <v>112</v>
      </c>
      <c r="D3014" s="20">
        <v>0.25169909000396729</v>
      </c>
      <c r="E3014" s="20">
        <v>3.7921578041277826E-4</v>
      </c>
    </row>
    <row r="3015" spans="1:5" x14ac:dyDescent="0.2">
      <c r="A3015" s="19">
        <v>76</v>
      </c>
      <c r="B3015" s="19">
        <v>4</v>
      </c>
      <c r="C3015" s="19" t="s">
        <v>112</v>
      </c>
      <c r="D3015" s="20">
        <v>0.25163260102272034</v>
      </c>
      <c r="E3015" s="20">
        <v>3.1435975688509643E-4</v>
      </c>
    </row>
    <row r="3016" spans="1:5" x14ac:dyDescent="0.2">
      <c r="A3016" s="19">
        <v>76</v>
      </c>
      <c r="B3016" s="19">
        <v>5</v>
      </c>
      <c r="C3016" s="19" t="s">
        <v>112</v>
      </c>
      <c r="D3016" s="20">
        <v>0.25167474150657654</v>
      </c>
      <c r="E3016" s="20">
        <v>3.5813319846056402E-4</v>
      </c>
    </row>
    <row r="3017" spans="1:5" x14ac:dyDescent="0.2">
      <c r="A3017" s="19">
        <v>76</v>
      </c>
      <c r="B3017" s="19">
        <v>6</v>
      </c>
      <c r="C3017" s="19" t="s">
        <v>112</v>
      </c>
      <c r="D3017" s="20">
        <v>0.25162172317504883</v>
      </c>
      <c r="E3017" s="20">
        <v>3.0674785375595093E-4</v>
      </c>
    </row>
    <row r="3018" spans="1:5" x14ac:dyDescent="0.2">
      <c r="A3018" s="19">
        <v>76</v>
      </c>
      <c r="B3018" s="19">
        <v>7</v>
      </c>
      <c r="C3018" s="19" t="s">
        <v>112</v>
      </c>
      <c r="D3018" s="20">
        <v>0.25146496295928955</v>
      </c>
      <c r="E3018" s="20">
        <v>1.5162059571594E-4</v>
      </c>
    </row>
    <row r="3019" spans="1:5" x14ac:dyDescent="0.2">
      <c r="A3019" s="19">
        <v>76</v>
      </c>
      <c r="B3019" s="19">
        <v>8</v>
      </c>
      <c r="C3019" s="19" t="s">
        <v>112</v>
      </c>
      <c r="D3019" s="20">
        <v>0.25162944197654724</v>
      </c>
      <c r="E3019" s="20">
        <v>3.1773257069289684E-4</v>
      </c>
    </row>
    <row r="3020" spans="1:5" x14ac:dyDescent="0.2">
      <c r="A3020" s="19">
        <v>76</v>
      </c>
      <c r="B3020" s="19">
        <v>9</v>
      </c>
      <c r="C3020" s="19" t="s">
        <v>112</v>
      </c>
      <c r="D3020" s="20">
        <v>0.25159323215484619</v>
      </c>
      <c r="E3020" s="20">
        <v>2.8315573581494391E-4</v>
      </c>
    </row>
    <row r="3021" spans="1:5" x14ac:dyDescent="0.2">
      <c r="A3021" s="19">
        <v>76</v>
      </c>
      <c r="B3021" s="19">
        <v>10</v>
      </c>
      <c r="C3021" s="19" t="s">
        <v>112</v>
      </c>
      <c r="D3021" s="20">
        <v>0.25146967172622681</v>
      </c>
      <c r="E3021" s="20">
        <v>1.6122826491482556E-4</v>
      </c>
    </row>
    <row r="3022" spans="1:5" x14ac:dyDescent="0.2">
      <c r="A3022" s="19">
        <v>76</v>
      </c>
      <c r="B3022" s="19">
        <v>11</v>
      </c>
      <c r="C3022" s="19" t="s">
        <v>112</v>
      </c>
      <c r="D3022" s="20">
        <v>0.2514665424823761</v>
      </c>
      <c r="E3022" s="20">
        <v>1.5973197878338397E-4</v>
      </c>
    </row>
    <row r="3023" spans="1:5" x14ac:dyDescent="0.2">
      <c r="A3023" s="19">
        <v>76</v>
      </c>
      <c r="B3023" s="19">
        <v>12</v>
      </c>
      <c r="C3023" s="19" t="s">
        <v>112</v>
      </c>
      <c r="D3023" s="20">
        <v>0.25137829780578613</v>
      </c>
      <c r="E3023" s="20">
        <v>7.3120274464599788E-5</v>
      </c>
    </row>
    <row r="3024" spans="1:5" x14ac:dyDescent="0.2">
      <c r="A3024" s="19">
        <v>76</v>
      </c>
      <c r="B3024" s="19">
        <v>13</v>
      </c>
      <c r="C3024" s="19" t="s">
        <v>112</v>
      </c>
      <c r="D3024" s="20">
        <v>0.25114187598228455</v>
      </c>
      <c r="E3024" s="20">
        <v>-1.6166857676580548E-4</v>
      </c>
    </row>
    <row r="3025" spans="1:5" x14ac:dyDescent="0.2">
      <c r="A3025" s="19">
        <v>76</v>
      </c>
      <c r="B3025" s="19">
        <v>14</v>
      </c>
      <c r="C3025" s="19" t="s">
        <v>112</v>
      </c>
      <c r="D3025" s="20">
        <v>0.25132432579994202</v>
      </c>
      <c r="E3025" s="20">
        <v>2.2414200429921038E-5</v>
      </c>
    </row>
    <row r="3026" spans="1:5" x14ac:dyDescent="0.2">
      <c r="A3026" s="19">
        <v>76</v>
      </c>
      <c r="B3026" s="19">
        <v>15</v>
      </c>
      <c r="C3026" s="19" t="s">
        <v>112</v>
      </c>
      <c r="D3026" s="20">
        <v>0.25127089023590088</v>
      </c>
      <c r="E3026" s="20">
        <v>-2.9388396797003224E-5</v>
      </c>
    </row>
    <row r="3027" spans="1:5" x14ac:dyDescent="0.2">
      <c r="A3027" s="19">
        <v>76</v>
      </c>
      <c r="B3027" s="19">
        <v>16</v>
      </c>
      <c r="C3027" s="19" t="s">
        <v>112</v>
      </c>
      <c r="D3027" s="20">
        <v>0.25093474984169006</v>
      </c>
      <c r="E3027" s="20">
        <v>-3.638958150986582E-4</v>
      </c>
    </row>
    <row r="3028" spans="1:5" x14ac:dyDescent="0.2">
      <c r="A3028" s="19">
        <v>76</v>
      </c>
      <c r="B3028" s="19">
        <v>17</v>
      </c>
      <c r="C3028" s="19" t="s">
        <v>112</v>
      </c>
      <c r="D3028" s="20">
        <v>0.25075080990791321</v>
      </c>
      <c r="E3028" s="20">
        <v>-5.4620282026007771E-4</v>
      </c>
    </row>
    <row r="3029" spans="1:5" x14ac:dyDescent="0.2">
      <c r="A3029" s="19">
        <v>76</v>
      </c>
      <c r="B3029" s="19">
        <v>18</v>
      </c>
      <c r="C3029" s="19" t="s">
        <v>112</v>
      </c>
      <c r="D3029" s="20">
        <v>0.25057265162467957</v>
      </c>
      <c r="E3029" s="20">
        <v>-7.2272808756679296E-4</v>
      </c>
    </row>
    <row r="3030" spans="1:5" x14ac:dyDescent="0.2">
      <c r="A3030" s="19">
        <v>76</v>
      </c>
      <c r="B3030" s="19">
        <v>19</v>
      </c>
      <c r="C3030" s="19" t="s">
        <v>112</v>
      </c>
      <c r="D3030" s="20">
        <v>0.2508411705493927</v>
      </c>
      <c r="E3030" s="20">
        <v>-4.5257620513439178E-4</v>
      </c>
    </row>
    <row r="3031" spans="1:5" x14ac:dyDescent="0.2">
      <c r="A3031" s="19">
        <v>76</v>
      </c>
      <c r="B3031" s="19">
        <v>20</v>
      </c>
      <c r="C3031" s="19" t="s">
        <v>112</v>
      </c>
      <c r="D3031" s="20">
        <v>0.25080966949462891</v>
      </c>
      <c r="E3031" s="20">
        <v>-4.8244430217891932E-4</v>
      </c>
    </row>
    <row r="3032" spans="1:5" x14ac:dyDescent="0.2">
      <c r="A3032" s="19">
        <v>76</v>
      </c>
      <c r="B3032" s="19">
        <v>21</v>
      </c>
      <c r="C3032" s="19" t="s">
        <v>112</v>
      </c>
      <c r="D3032" s="20">
        <v>0.2507631778717041</v>
      </c>
      <c r="E3032" s="20">
        <v>-5.2730296738445759E-4</v>
      </c>
    </row>
    <row r="3033" spans="1:5" x14ac:dyDescent="0.2">
      <c r="A3033" s="19">
        <v>76</v>
      </c>
      <c r="B3033" s="19">
        <v>22</v>
      </c>
      <c r="C3033" s="19" t="s">
        <v>112</v>
      </c>
      <c r="D3033" s="20">
        <v>0.25066876411437988</v>
      </c>
      <c r="E3033" s="20">
        <v>-6.2008376698940992E-4</v>
      </c>
    </row>
    <row r="3034" spans="1:5" x14ac:dyDescent="0.2">
      <c r="A3034" s="19">
        <v>76</v>
      </c>
      <c r="B3034" s="19">
        <v>23</v>
      </c>
      <c r="C3034" s="19" t="s">
        <v>112</v>
      </c>
      <c r="D3034" s="20">
        <v>0.25089365243911743</v>
      </c>
      <c r="E3034" s="20">
        <v>-3.9356245542876422E-4</v>
      </c>
    </row>
    <row r="3035" spans="1:5" x14ac:dyDescent="0.2">
      <c r="A3035" s="19">
        <v>76</v>
      </c>
      <c r="B3035" s="19">
        <v>24</v>
      </c>
      <c r="C3035" s="19" t="s">
        <v>112</v>
      </c>
      <c r="D3035" s="20">
        <v>0.25136220455169678</v>
      </c>
      <c r="E3035" s="20">
        <v>7.6622622145805508E-5</v>
      </c>
    </row>
    <row r="3036" spans="1:5" x14ac:dyDescent="0.2">
      <c r="A3036" s="19">
        <v>76</v>
      </c>
      <c r="B3036" s="19">
        <v>25</v>
      </c>
      <c r="C3036" s="19" t="s">
        <v>112</v>
      </c>
      <c r="D3036" s="20">
        <v>0.2514282763004303</v>
      </c>
      <c r="E3036" s="20">
        <v>1.4432733587455004E-4</v>
      </c>
    </row>
    <row r="3037" spans="1:5" x14ac:dyDescent="0.2">
      <c r="A3037" s="19">
        <v>76</v>
      </c>
      <c r="B3037" s="19">
        <v>26</v>
      </c>
      <c r="C3037" s="19" t="s">
        <v>112</v>
      </c>
      <c r="D3037" s="20">
        <v>0.25126731395721436</v>
      </c>
      <c r="E3037" s="20">
        <v>-1.5002042346168309E-5</v>
      </c>
    </row>
    <row r="3038" spans="1:5" x14ac:dyDescent="0.2">
      <c r="A3038" s="19">
        <v>76</v>
      </c>
      <c r="B3038" s="19">
        <v>27</v>
      </c>
      <c r="C3038" s="19" t="s">
        <v>112</v>
      </c>
      <c r="D3038" s="20">
        <v>0.2510722279548645</v>
      </c>
      <c r="E3038" s="20">
        <v>-2.084550797007978E-4</v>
      </c>
    </row>
    <row r="3039" spans="1:5" x14ac:dyDescent="0.2">
      <c r="A3039" s="19">
        <v>76</v>
      </c>
      <c r="B3039" s="19">
        <v>28</v>
      </c>
      <c r="C3039" s="19" t="s">
        <v>112</v>
      </c>
      <c r="D3039" s="20">
        <v>0.25100895762443542</v>
      </c>
      <c r="E3039" s="20">
        <v>-2.7009245241060853E-4</v>
      </c>
    </row>
    <row r="3040" spans="1:5" x14ac:dyDescent="0.2">
      <c r="A3040" s="19">
        <v>76</v>
      </c>
      <c r="B3040" s="19">
        <v>29</v>
      </c>
      <c r="C3040" s="19" t="s">
        <v>112</v>
      </c>
      <c r="D3040" s="20">
        <v>0.25134104490280151</v>
      </c>
      <c r="E3040" s="20">
        <v>6.3627805502619594E-5</v>
      </c>
    </row>
    <row r="3041" spans="1:5" x14ac:dyDescent="0.2">
      <c r="A3041" s="19">
        <v>76</v>
      </c>
      <c r="B3041" s="19">
        <v>30</v>
      </c>
      <c r="C3041" s="19" t="s">
        <v>112</v>
      </c>
      <c r="D3041" s="20">
        <v>0.25139248371124268</v>
      </c>
      <c r="E3041" s="20">
        <v>1.1669957893900573E-4</v>
      </c>
    </row>
    <row r="3042" spans="1:5" x14ac:dyDescent="0.2">
      <c r="A3042" s="19">
        <v>76</v>
      </c>
      <c r="B3042" s="19">
        <v>31</v>
      </c>
      <c r="C3042" s="19" t="s">
        <v>112</v>
      </c>
      <c r="D3042" s="20">
        <v>0.25154250860214233</v>
      </c>
      <c r="E3042" s="20">
        <v>2.6835742755793035E-4</v>
      </c>
    </row>
    <row r="3043" spans="1:5" x14ac:dyDescent="0.2">
      <c r="A3043" s="19">
        <v>76</v>
      </c>
      <c r="B3043" s="19">
        <v>32</v>
      </c>
      <c r="C3043" s="19" t="s">
        <v>112</v>
      </c>
      <c r="D3043" s="20">
        <v>0.25135320425033569</v>
      </c>
      <c r="E3043" s="20">
        <v>8.0686048022471368E-5</v>
      </c>
    </row>
    <row r="3044" spans="1:5" x14ac:dyDescent="0.2">
      <c r="A3044" s="19">
        <v>76</v>
      </c>
      <c r="B3044" s="19">
        <v>33</v>
      </c>
      <c r="C3044" s="19" t="s">
        <v>112</v>
      </c>
      <c r="D3044" s="20">
        <v>0.25141662359237671</v>
      </c>
      <c r="E3044" s="20">
        <v>1.4573836233466864E-4</v>
      </c>
    </row>
    <row r="3045" spans="1:5" x14ac:dyDescent="0.2">
      <c r="A3045" s="19">
        <v>76</v>
      </c>
      <c r="B3045" s="19">
        <v>34</v>
      </c>
      <c r="C3045" s="19" t="s">
        <v>112</v>
      </c>
      <c r="D3045" s="20">
        <v>0.25134721398353577</v>
      </c>
      <c r="E3045" s="20">
        <v>7.7961718488950282E-5</v>
      </c>
    </row>
    <row r="3046" spans="1:5" x14ac:dyDescent="0.2">
      <c r="A3046" s="19">
        <v>76</v>
      </c>
      <c r="B3046" s="19">
        <v>35</v>
      </c>
      <c r="C3046" s="19" t="s">
        <v>112</v>
      </c>
      <c r="D3046" s="20">
        <v>0.251199871301651</v>
      </c>
      <c r="E3046" s="20">
        <v>-6.7747998400591314E-5</v>
      </c>
    </row>
    <row r="3047" spans="1:5" x14ac:dyDescent="0.2">
      <c r="A3047" s="19">
        <v>76</v>
      </c>
      <c r="B3047" s="19">
        <v>36</v>
      </c>
      <c r="C3047" s="19" t="s">
        <v>112</v>
      </c>
      <c r="D3047" s="20">
        <v>0.25117558240890503</v>
      </c>
      <c r="E3047" s="20">
        <v>-9.0403926151338965E-5</v>
      </c>
    </row>
    <row r="3048" spans="1:5" x14ac:dyDescent="0.2">
      <c r="A3048" s="19">
        <v>76</v>
      </c>
      <c r="B3048" s="19">
        <v>37</v>
      </c>
      <c r="C3048" s="19" t="s">
        <v>112</v>
      </c>
      <c r="D3048" s="20">
        <v>0.2512592077255249</v>
      </c>
      <c r="E3048" s="20">
        <v>-5.1456413530104328E-6</v>
      </c>
    </row>
    <row r="3049" spans="1:5" x14ac:dyDescent="0.2">
      <c r="A3049" s="19">
        <v>76</v>
      </c>
      <c r="B3049" s="19">
        <v>38</v>
      </c>
      <c r="C3049" s="19" t="s">
        <v>112</v>
      </c>
      <c r="D3049" s="20">
        <v>0.25183770060539246</v>
      </c>
      <c r="E3049" s="20">
        <v>5.7498022215440869E-4</v>
      </c>
    </row>
    <row r="3050" spans="1:5" x14ac:dyDescent="0.2">
      <c r="A3050" s="19">
        <v>76</v>
      </c>
      <c r="B3050" s="19">
        <v>39</v>
      </c>
      <c r="C3050" s="19" t="s">
        <v>112</v>
      </c>
      <c r="D3050" s="20">
        <v>0.2521413266658783</v>
      </c>
      <c r="E3050" s="20">
        <v>8.8023924035951495E-4</v>
      </c>
    </row>
    <row r="3051" spans="1:5" x14ac:dyDescent="0.2">
      <c r="A3051" s="19">
        <v>76</v>
      </c>
      <c r="B3051" s="19">
        <v>40</v>
      </c>
      <c r="C3051" s="19" t="s">
        <v>112</v>
      </c>
      <c r="D3051" s="20">
        <v>0.25176140666007996</v>
      </c>
      <c r="E3051" s="20">
        <v>5.0195219228044152E-4</v>
      </c>
    </row>
    <row r="3052" spans="1:5" x14ac:dyDescent="0.2">
      <c r="A3052" s="19">
        <v>77</v>
      </c>
      <c r="B3052" s="19">
        <v>1</v>
      </c>
      <c r="C3052" s="19" t="s">
        <v>112</v>
      </c>
      <c r="D3052" s="20">
        <v>0.2549172043800354</v>
      </c>
      <c r="E3052" s="20">
        <v>7.7333318768069148E-4</v>
      </c>
    </row>
    <row r="3053" spans="1:5" x14ac:dyDescent="0.2">
      <c r="A3053" s="19">
        <v>77</v>
      </c>
      <c r="B3053" s="19">
        <v>2</v>
      </c>
      <c r="C3053" s="19" t="s">
        <v>112</v>
      </c>
      <c r="D3053" s="20">
        <v>0.25485435128211975</v>
      </c>
      <c r="E3053" s="20">
        <v>6.5745582105591893E-4</v>
      </c>
    </row>
    <row r="3054" spans="1:5" x14ac:dyDescent="0.2">
      <c r="A3054" s="19">
        <v>77</v>
      </c>
      <c r="B3054" s="19">
        <v>3</v>
      </c>
      <c r="C3054" s="19" t="s">
        <v>112</v>
      </c>
      <c r="D3054" s="20">
        <v>0.25474390387535095</v>
      </c>
      <c r="E3054" s="20">
        <v>4.9398414557799697E-4</v>
      </c>
    </row>
    <row r="3055" spans="1:5" x14ac:dyDescent="0.2">
      <c r="A3055" s="19">
        <v>77</v>
      </c>
      <c r="B3055" s="19">
        <v>4</v>
      </c>
      <c r="C3055" s="19" t="s">
        <v>112</v>
      </c>
      <c r="D3055" s="20">
        <v>0.25454336404800415</v>
      </c>
      <c r="E3055" s="20">
        <v>2.4042009317781776E-4</v>
      </c>
    </row>
    <row r="3056" spans="1:5" x14ac:dyDescent="0.2">
      <c r="A3056" s="19">
        <v>77</v>
      </c>
      <c r="B3056" s="19">
        <v>5</v>
      </c>
      <c r="C3056" s="19" t="s">
        <v>112</v>
      </c>
      <c r="D3056" s="20">
        <v>0.25498926639556885</v>
      </c>
      <c r="E3056" s="20">
        <v>6.3329818658530712E-4</v>
      </c>
    </row>
    <row r="3057" spans="1:5" x14ac:dyDescent="0.2">
      <c r="A3057" s="19">
        <v>77</v>
      </c>
      <c r="B3057" s="19">
        <v>6</v>
      </c>
      <c r="C3057" s="19" t="s">
        <v>112</v>
      </c>
      <c r="D3057" s="20">
        <v>0.25524663925170898</v>
      </c>
      <c r="E3057" s="20">
        <v>8.3764677401632071E-4</v>
      </c>
    </row>
    <row r="3058" spans="1:5" x14ac:dyDescent="0.2">
      <c r="A3058" s="19">
        <v>77</v>
      </c>
      <c r="B3058" s="19">
        <v>7</v>
      </c>
      <c r="C3058" s="19" t="s">
        <v>112</v>
      </c>
      <c r="D3058" s="20">
        <v>0.2550373375415802</v>
      </c>
      <c r="E3058" s="20">
        <v>5.753208533860743E-4</v>
      </c>
    </row>
    <row r="3059" spans="1:5" x14ac:dyDescent="0.2">
      <c r="A3059" s="19">
        <v>77</v>
      </c>
      <c r="B3059" s="19">
        <v>8</v>
      </c>
      <c r="C3059" s="19" t="s">
        <v>112</v>
      </c>
      <c r="D3059" s="20">
        <v>0.25479030609130859</v>
      </c>
      <c r="E3059" s="20">
        <v>2.7526513440534472E-4</v>
      </c>
    </row>
    <row r="3060" spans="1:5" x14ac:dyDescent="0.2">
      <c r="A3060" s="19">
        <v>77</v>
      </c>
      <c r="B3060" s="19">
        <v>9</v>
      </c>
      <c r="C3060" s="19" t="s">
        <v>112</v>
      </c>
      <c r="D3060" s="20">
        <v>0.25471270084381104</v>
      </c>
      <c r="E3060" s="20">
        <v>1.4463564730249345E-4</v>
      </c>
    </row>
    <row r="3061" spans="1:5" x14ac:dyDescent="0.2">
      <c r="A3061" s="19">
        <v>77</v>
      </c>
      <c r="B3061" s="19">
        <v>10</v>
      </c>
      <c r="C3061" s="19" t="s">
        <v>112</v>
      </c>
      <c r="D3061" s="20">
        <v>0.25468811392784119</v>
      </c>
      <c r="E3061" s="20">
        <v>6.7024484451394528E-5</v>
      </c>
    </row>
    <row r="3062" spans="1:5" x14ac:dyDescent="0.2">
      <c r="A3062" s="19">
        <v>77</v>
      </c>
      <c r="B3062" s="19">
        <v>11</v>
      </c>
      <c r="C3062" s="19" t="s">
        <v>112</v>
      </c>
      <c r="D3062" s="20">
        <v>0.25458469986915588</v>
      </c>
      <c r="E3062" s="20">
        <v>-8.9413821115158498E-5</v>
      </c>
    </row>
    <row r="3063" spans="1:5" x14ac:dyDescent="0.2">
      <c r="A3063" s="19">
        <v>77</v>
      </c>
      <c r="B3063" s="19">
        <v>12</v>
      </c>
      <c r="C3063" s="19" t="s">
        <v>112</v>
      </c>
      <c r="D3063" s="20">
        <v>0.25450208783149719</v>
      </c>
      <c r="E3063" s="20">
        <v>-2.2505011293105781E-4</v>
      </c>
    </row>
    <row r="3064" spans="1:5" x14ac:dyDescent="0.2">
      <c r="A3064" s="19">
        <v>77</v>
      </c>
      <c r="B3064" s="19">
        <v>13</v>
      </c>
      <c r="C3064" s="19" t="s">
        <v>112</v>
      </c>
      <c r="D3064" s="20">
        <v>0.25442421436309814</v>
      </c>
      <c r="E3064" s="20">
        <v>-3.5594782093539834E-4</v>
      </c>
    </row>
    <row r="3065" spans="1:5" x14ac:dyDescent="0.2">
      <c r="A3065" s="19">
        <v>77</v>
      </c>
      <c r="B3065" s="19">
        <v>14</v>
      </c>
      <c r="C3065" s="19" t="s">
        <v>112</v>
      </c>
      <c r="D3065" s="20">
        <v>0.25444382429122925</v>
      </c>
      <c r="E3065" s="20">
        <v>-3.893621324095875E-4</v>
      </c>
    </row>
    <row r="3066" spans="1:5" x14ac:dyDescent="0.2">
      <c r="A3066" s="19">
        <v>77</v>
      </c>
      <c r="B3066" s="19">
        <v>15</v>
      </c>
      <c r="C3066" s="19" t="s">
        <v>112</v>
      </c>
      <c r="D3066" s="20">
        <v>0.2544454038143158</v>
      </c>
      <c r="E3066" s="20">
        <v>-4.4080687803216279E-4</v>
      </c>
    </row>
    <row r="3067" spans="1:5" x14ac:dyDescent="0.2">
      <c r="A3067" s="19">
        <v>77</v>
      </c>
      <c r="B3067" s="19">
        <v>16</v>
      </c>
      <c r="C3067" s="19" t="s">
        <v>112</v>
      </c>
      <c r="D3067" s="20">
        <v>0.25478759407997131</v>
      </c>
      <c r="E3067" s="20">
        <v>-1.5164085198193789E-4</v>
      </c>
    </row>
    <row r="3068" spans="1:5" x14ac:dyDescent="0.2">
      <c r="A3068" s="19">
        <v>77</v>
      </c>
      <c r="B3068" s="19">
        <v>17</v>
      </c>
      <c r="C3068" s="19" t="s">
        <v>112</v>
      </c>
      <c r="D3068" s="20">
        <v>0.25458547472953796</v>
      </c>
      <c r="E3068" s="20">
        <v>-4.0678444202058017E-4</v>
      </c>
    </row>
    <row r="3069" spans="1:5" x14ac:dyDescent="0.2">
      <c r="A3069" s="19">
        <v>77</v>
      </c>
      <c r="B3069" s="19">
        <v>18</v>
      </c>
      <c r="C3069" s="19" t="s">
        <v>112</v>
      </c>
      <c r="D3069" s="20">
        <v>0.25477078557014465</v>
      </c>
      <c r="E3069" s="20">
        <v>-2.744978410191834E-4</v>
      </c>
    </row>
    <row r="3070" spans="1:5" x14ac:dyDescent="0.2">
      <c r="A3070" s="19">
        <v>77</v>
      </c>
      <c r="B3070" s="19">
        <v>19</v>
      </c>
      <c r="C3070" s="19" t="s">
        <v>112</v>
      </c>
      <c r="D3070" s="20">
        <v>0.25487351417541504</v>
      </c>
      <c r="E3070" s="20">
        <v>-2.2479348990600556E-4</v>
      </c>
    </row>
    <row r="3071" spans="1:5" x14ac:dyDescent="0.2">
      <c r="A3071" s="19">
        <v>77</v>
      </c>
      <c r="B3071" s="19">
        <v>20</v>
      </c>
      <c r="C3071" s="19" t="s">
        <v>112</v>
      </c>
      <c r="D3071" s="20">
        <v>0.25463518500328064</v>
      </c>
      <c r="E3071" s="20">
        <v>-5.1614688709378242E-4</v>
      </c>
    </row>
    <row r="3072" spans="1:5" x14ac:dyDescent="0.2">
      <c r="A3072" s="19">
        <v>77</v>
      </c>
      <c r="B3072" s="19">
        <v>21</v>
      </c>
      <c r="C3072" s="19" t="s">
        <v>112</v>
      </c>
      <c r="D3072" s="20">
        <v>0.25478357076644897</v>
      </c>
      <c r="E3072" s="20">
        <v>-4.207853926345706E-4</v>
      </c>
    </row>
    <row r="3073" spans="1:5" x14ac:dyDescent="0.2">
      <c r="A3073" s="19">
        <v>77</v>
      </c>
      <c r="B3073" s="19">
        <v>22</v>
      </c>
      <c r="C3073" s="19" t="s">
        <v>112</v>
      </c>
      <c r="D3073" s="20">
        <v>0.25488868355751038</v>
      </c>
      <c r="E3073" s="20">
        <v>-3.6869684117846191E-4</v>
      </c>
    </row>
    <row r="3074" spans="1:5" x14ac:dyDescent="0.2">
      <c r="A3074" s="19">
        <v>77</v>
      </c>
      <c r="B3074" s="19">
        <v>23</v>
      </c>
      <c r="C3074" s="19" t="s">
        <v>112</v>
      </c>
      <c r="D3074" s="20">
        <v>0.25475409626960754</v>
      </c>
      <c r="E3074" s="20">
        <v>-5.5630836868658662E-4</v>
      </c>
    </row>
    <row r="3075" spans="1:5" x14ac:dyDescent="0.2">
      <c r="A3075" s="19">
        <v>77</v>
      </c>
      <c r="B3075" s="19">
        <v>24</v>
      </c>
      <c r="C3075" s="19" t="s">
        <v>112</v>
      </c>
      <c r="D3075" s="20">
        <v>0.25472971796989441</v>
      </c>
      <c r="E3075" s="20">
        <v>-6.3371093710884452E-4</v>
      </c>
    </row>
    <row r="3076" spans="1:5" x14ac:dyDescent="0.2">
      <c r="A3076" s="19">
        <v>77</v>
      </c>
      <c r="B3076" s="19">
        <v>25</v>
      </c>
      <c r="C3076" s="19" t="s">
        <v>112</v>
      </c>
      <c r="D3076" s="20">
        <v>0.25470224022865295</v>
      </c>
      <c r="E3076" s="20">
        <v>-7.1421294705942273E-4</v>
      </c>
    </row>
    <row r="3077" spans="1:5" x14ac:dyDescent="0.2">
      <c r="A3077" s="19">
        <v>77</v>
      </c>
      <c r="B3077" s="19">
        <v>26</v>
      </c>
      <c r="C3077" s="19" t="s">
        <v>112</v>
      </c>
      <c r="D3077" s="20">
        <v>0.25498542189598083</v>
      </c>
      <c r="E3077" s="20">
        <v>-4.8405549023300409E-4</v>
      </c>
    </row>
    <row r="3078" spans="1:5" x14ac:dyDescent="0.2">
      <c r="A3078" s="19">
        <v>77</v>
      </c>
      <c r="B3078" s="19">
        <v>27</v>
      </c>
      <c r="C3078" s="19" t="s">
        <v>112</v>
      </c>
      <c r="D3078" s="20">
        <v>0.25539714097976685</v>
      </c>
      <c r="E3078" s="20">
        <v>-1.2536066060420126E-4</v>
      </c>
    </row>
    <row r="3079" spans="1:5" x14ac:dyDescent="0.2">
      <c r="A3079" s="19">
        <v>77</v>
      </c>
      <c r="B3079" s="19">
        <v>28</v>
      </c>
      <c r="C3079" s="19" t="s">
        <v>112</v>
      </c>
      <c r="D3079" s="20">
        <v>0.25520983338356018</v>
      </c>
      <c r="E3079" s="20">
        <v>-3.656925109680742E-4</v>
      </c>
    </row>
    <row r="3080" spans="1:5" x14ac:dyDescent="0.2">
      <c r="A3080" s="19">
        <v>77</v>
      </c>
      <c r="B3080" s="19">
        <v>29</v>
      </c>
      <c r="C3080" s="19" t="s">
        <v>112</v>
      </c>
      <c r="D3080" s="20">
        <v>0.25520846247673035</v>
      </c>
      <c r="E3080" s="20">
        <v>-4.2008765740320086E-4</v>
      </c>
    </row>
    <row r="3081" spans="1:5" x14ac:dyDescent="0.2">
      <c r="A3081" s="19">
        <v>77</v>
      </c>
      <c r="B3081" s="19">
        <v>30</v>
      </c>
      <c r="C3081" s="19" t="s">
        <v>112</v>
      </c>
      <c r="D3081" s="20">
        <v>0.25569203495979309</v>
      </c>
      <c r="E3081" s="20">
        <v>1.046057150233537E-5</v>
      </c>
    </row>
    <row r="3082" spans="1:5" x14ac:dyDescent="0.2">
      <c r="A3082" s="19">
        <v>77</v>
      </c>
      <c r="B3082" s="19">
        <v>31</v>
      </c>
      <c r="C3082" s="19" t="s">
        <v>112</v>
      </c>
      <c r="D3082" s="20">
        <v>0.25572356581687927</v>
      </c>
      <c r="E3082" s="20">
        <v>-1.1032818292733282E-5</v>
      </c>
    </row>
    <row r="3083" spans="1:5" x14ac:dyDescent="0.2">
      <c r="A3083" s="19">
        <v>77</v>
      </c>
      <c r="B3083" s="19">
        <v>32</v>
      </c>
      <c r="C3083" s="19" t="s">
        <v>112</v>
      </c>
      <c r="D3083" s="20">
        <v>0.25571522116661072</v>
      </c>
      <c r="E3083" s="20">
        <v>-7.2401715442538261E-5</v>
      </c>
    </row>
    <row r="3084" spans="1:5" x14ac:dyDescent="0.2">
      <c r="A3084" s="19">
        <v>77</v>
      </c>
      <c r="B3084" s="19">
        <v>33</v>
      </c>
      <c r="C3084" s="19" t="s">
        <v>112</v>
      </c>
      <c r="D3084" s="20">
        <v>0.25681924819946289</v>
      </c>
      <c r="E3084" s="20">
        <v>9.7860104870051146E-4</v>
      </c>
    </row>
    <row r="3085" spans="1:5" x14ac:dyDescent="0.2">
      <c r="A3085" s="19">
        <v>77</v>
      </c>
      <c r="B3085" s="19">
        <v>34</v>
      </c>
      <c r="C3085" s="19" t="s">
        <v>112</v>
      </c>
      <c r="D3085" s="20">
        <v>0.25888380408287048</v>
      </c>
      <c r="E3085" s="20">
        <v>2.9901326633989811E-3</v>
      </c>
    </row>
    <row r="3086" spans="1:5" x14ac:dyDescent="0.2">
      <c r="A3086" s="19">
        <v>77</v>
      </c>
      <c r="B3086" s="19">
        <v>35</v>
      </c>
      <c r="C3086" s="19" t="s">
        <v>112</v>
      </c>
      <c r="D3086" s="20">
        <v>0.2625109851360321</v>
      </c>
      <c r="E3086" s="20">
        <v>6.5642893314361572E-3</v>
      </c>
    </row>
    <row r="3087" spans="1:5" x14ac:dyDescent="0.2">
      <c r="A3087" s="19">
        <v>77</v>
      </c>
      <c r="B3087" s="19">
        <v>36</v>
      </c>
      <c r="C3087" s="19" t="s">
        <v>112</v>
      </c>
      <c r="D3087" s="20">
        <v>0.26900449395179749</v>
      </c>
      <c r="E3087" s="20">
        <v>1.300477422773838E-2</v>
      </c>
    </row>
    <row r="3088" spans="1:5" x14ac:dyDescent="0.2">
      <c r="A3088" s="19">
        <v>77</v>
      </c>
      <c r="B3088" s="19">
        <v>37</v>
      </c>
      <c r="C3088" s="19" t="s">
        <v>112</v>
      </c>
      <c r="D3088" s="20">
        <v>0.27898794412612915</v>
      </c>
      <c r="E3088" s="20">
        <v>2.2935200482606888E-2</v>
      </c>
    </row>
    <row r="3089" spans="1:5" x14ac:dyDescent="0.2">
      <c r="A3089" s="19">
        <v>77</v>
      </c>
      <c r="B3089" s="19">
        <v>38</v>
      </c>
      <c r="C3089" s="19" t="s">
        <v>112</v>
      </c>
      <c r="D3089" s="20">
        <v>0.29286235570907593</v>
      </c>
      <c r="E3089" s="20">
        <v>3.6756586283445358E-2</v>
      </c>
    </row>
    <row r="3090" spans="1:5" x14ac:dyDescent="0.2">
      <c r="A3090" s="19">
        <v>77</v>
      </c>
      <c r="B3090" s="19">
        <v>39</v>
      </c>
      <c r="C3090" s="19" t="s">
        <v>112</v>
      </c>
      <c r="D3090" s="20">
        <v>0.31027019023895264</v>
      </c>
      <c r="E3090" s="20">
        <v>5.4111398756504059E-2</v>
      </c>
    </row>
    <row r="3091" spans="1:5" x14ac:dyDescent="0.2">
      <c r="A3091" s="19">
        <v>77</v>
      </c>
      <c r="B3091" s="19">
        <v>40</v>
      </c>
      <c r="C3091" s="19" t="s">
        <v>112</v>
      </c>
      <c r="D3091" s="20">
        <v>0.3256116509437561</v>
      </c>
      <c r="E3091" s="20">
        <v>6.9399833679199219E-2</v>
      </c>
    </row>
    <row r="3092" spans="1:5" x14ac:dyDescent="0.2">
      <c r="A3092" s="19">
        <v>78</v>
      </c>
      <c r="B3092" s="19">
        <v>1</v>
      </c>
      <c r="C3092" s="19" t="s">
        <v>112</v>
      </c>
      <c r="D3092" s="20">
        <v>0.24831908941268921</v>
      </c>
      <c r="E3092" s="20">
        <v>1.4408206334337592E-3</v>
      </c>
    </row>
    <row r="3093" spans="1:5" x14ac:dyDescent="0.2">
      <c r="A3093" s="19">
        <v>78</v>
      </c>
      <c r="B3093" s="19">
        <v>2</v>
      </c>
      <c r="C3093" s="19" t="s">
        <v>112</v>
      </c>
      <c r="D3093" s="20">
        <v>0.24825552105903625</v>
      </c>
      <c r="E3093" s="20">
        <v>1.3769605429843068E-3</v>
      </c>
    </row>
    <row r="3094" spans="1:5" x14ac:dyDescent="0.2">
      <c r="A3094" s="19">
        <v>78</v>
      </c>
      <c r="B3094" s="19">
        <v>3</v>
      </c>
      <c r="C3094" s="19" t="s">
        <v>112</v>
      </c>
      <c r="D3094" s="20">
        <v>0.24767997860908508</v>
      </c>
      <c r="E3094" s="20">
        <v>8.0112647265195847E-4</v>
      </c>
    </row>
    <row r="3095" spans="1:5" x14ac:dyDescent="0.2">
      <c r="A3095" s="19">
        <v>78</v>
      </c>
      <c r="B3095" s="19">
        <v>4</v>
      </c>
      <c r="C3095" s="19" t="s">
        <v>112</v>
      </c>
      <c r="D3095" s="20">
        <v>0.24739107489585876</v>
      </c>
      <c r="E3095" s="20">
        <v>5.1193113904446363E-4</v>
      </c>
    </row>
    <row r="3096" spans="1:5" x14ac:dyDescent="0.2">
      <c r="A3096" s="19">
        <v>78</v>
      </c>
      <c r="B3096" s="19">
        <v>5</v>
      </c>
      <c r="C3096" s="19" t="s">
        <v>112</v>
      </c>
      <c r="D3096" s="20">
        <v>0.2475467175245285</v>
      </c>
      <c r="E3096" s="20">
        <v>6.6728208912536502E-4</v>
      </c>
    </row>
    <row r="3097" spans="1:5" x14ac:dyDescent="0.2">
      <c r="A3097" s="19">
        <v>78</v>
      </c>
      <c r="B3097" s="19">
        <v>6</v>
      </c>
      <c r="C3097" s="19" t="s">
        <v>112</v>
      </c>
      <c r="D3097" s="20">
        <v>0.24723134934902191</v>
      </c>
      <c r="E3097" s="20">
        <v>3.5162226413376629E-4</v>
      </c>
    </row>
    <row r="3098" spans="1:5" x14ac:dyDescent="0.2">
      <c r="A3098" s="19">
        <v>78</v>
      </c>
      <c r="B3098" s="19">
        <v>7</v>
      </c>
      <c r="C3098" s="19" t="s">
        <v>112</v>
      </c>
      <c r="D3098" s="20">
        <v>0.24699099361896515</v>
      </c>
      <c r="E3098" s="20">
        <v>1.1097487004008144E-4</v>
      </c>
    </row>
    <row r="3099" spans="1:5" x14ac:dyDescent="0.2">
      <c r="A3099" s="19">
        <v>78</v>
      </c>
      <c r="B3099" s="19">
        <v>8</v>
      </c>
      <c r="C3099" s="19" t="s">
        <v>112</v>
      </c>
      <c r="D3099" s="20">
        <v>0.24718661606311798</v>
      </c>
      <c r="E3099" s="20">
        <v>3.0630565015599132E-4</v>
      </c>
    </row>
    <row r="3100" spans="1:5" x14ac:dyDescent="0.2">
      <c r="A3100" s="19">
        <v>78</v>
      </c>
      <c r="B3100" s="19">
        <v>9</v>
      </c>
      <c r="C3100" s="19" t="s">
        <v>112</v>
      </c>
      <c r="D3100" s="20">
        <v>0.24686320126056671</v>
      </c>
      <c r="E3100" s="20">
        <v>-1.7400803699274547E-5</v>
      </c>
    </row>
    <row r="3101" spans="1:5" x14ac:dyDescent="0.2">
      <c r="A3101" s="19">
        <v>78</v>
      </c>
      <c r="B3101" s="19">
        <v>10</v>
      </c>
      <c r="C3101" s="19" t="s">
        <v>112</v>
      </c>
      <c r="D3101" s="20">
        <v>0.24664154648780823</v>
      </c>
      <c r="E3101" s="20">
        <v>-2.3934723867569119E-4</v>
      </c>
    </row>
    <row r="3102" spans="1:5" x14ac:dyDescent="0.2">
      <c r="A3102" s="19">
        <v>78</v>
      </c>
      <c r="B3102" s="19">
        <v>11</v>
      </c>
      <c r="C3102" s="19" t="s">
        <v>112</v>
      </c>
      <c r="D3102" s="20">
        <v>0.24642424285411835</v>
      </c>
      <c r="E3102" s="20">
        <v>-4.5694253640249372E-4</v>
      </c>
    </row>
    <row r="3103" spans="1:5" x14ac:dyDescent="0.2">
      <c r="A3103" s="19">
        <v>78</v>
      </c>
      <c r="B3103" s="19">
        <v>12</v>
      </c>
      <c r="C3103" s="19" t="s">
        <v>112</v>
      </c>
      <c r="D3103" s="20">
        <v>0.24636487662792206</v>
      </c>
      <c r="E3103" s="20">
        <v>-5.1660038297995925E-4</v>
      </c>
    </row>
    <row r="3104" spans="1:5" x14ac:dyDescent="0.2">
      <c r="A3104" s="19">
        <v>78</v>
      </c>
      <c r="B3104" s="19">
        <v>13</v>
      </c>
      <c r="C3104" s="19" t="s">
        <v>112</v>
      </c>
      <c r="D3104" s="20">
        <v>0.24627591669559479</v>
      </c>
      <c r="E3104" s="20">
        <v>-6.0585199389606714E-4</v>
      </c>
    </row>
    <row r="3105" spans="1:5" x14ac:dyDescent="0.2">
      <c r="A3105" s="19">
        <v>78</v>
      </c>
      <c r="B3105" s="19">
        <v>14</v>
      </c>
      <c r="C3105" s="19" t="s">
        <v>112</v>
      </c>
      <c r="D3105" s="20">
        <v>0.24675053358078003</v>
      </c>
      <c r="E3105" s="20">
        <v>-1.315267727477476E-4</v>
      </c>
    </row>
    <row r="3106" spans="1:5" x14ac:dyDescent="0.2">
      <c r="A3106" s="19">
        <v>78</v>
      </c>
      <c r="B3106" s="19">
        <v>15</v>
      </c>
      <c r="C3106" s="19" t="s">
        <v>112</v>
      </c>
      <c r="D3106" s="20">
        <v>0.24671751260757446</v>
      </c>
      <c r="E3106" s="20">
        <v>-1.6483939543832093E-4</v>
      </c>
    </row>
    <row r="3107" spans="1:5" x14ac:dyDescent="0.2">
      <c r="A3107" s="19">
        <v>78</v>
      </c>
      <c r="B3107" s="19">
        <v>16</v>
      </c>
      <c r="C3107" s="19" t="s">
        <v>112</v>
      </c>
      <c r="D3107" s="20">
        <v>0.2465379536151886</v>
      </c>
      <c r="E3107" s="20">
        <v>-3.4469005186110735E-4</v>
      </c>
    </row>
    <row r="3108" spans="1:5" x14ac:dyDescent="0.2">
      <c r="A3108" s="19">
        <v>78</v>
      </c>
      <c r="B3108" s="19">
        <v>17</v>
      </c>
      <c r="C3108" s="19" t="s">
        <v>112</v>
      </c>
      <c r="D3108" s="20">
        <v>0.24680899083614349</v>
      </c>
      <c r="E3108" s="20">
        <v>-7.3944487667176872E-5</v>
      </c>
    </row>
    <row r="3109" spans="1:5" x14ac:dyDescent="0.2">
      <c r="A3109" s="19">
        <v>78</v>
      </c>
      <c r="B3109" s="19">
        <v>18</v>
      </c>
      <c r="C3109" s="19" t="s">
        <v>112</v>
      </c>
      <c r="D3109" s="20">
        <v>0.24683675169944763</v>
      </c>
      <c r="E3109" s="20">
        <v>-4.6475281124003232E-5</v>
      </c>
    </row>
    <row r="3110" spans="1:5" x14ac:dyDescent="0.2">
      <c r="A3110" s="19">
        <v>78</v>
      </c>
      <c r="B3110" s="19">
        <v>19</v>
      </c>
      <c r="C3110" s="19" t="s">
        <v>112</v>
      </c>
      <c r="D3110" s="20">
        <v>0.24687030911445618</v>
      </c>
      <c r="E3110" s="20">
        <v>-1.3209522876422852E-5</v>
      </c>
    </row>
    <row r="3111" spans="1:5" x14ac:dyDescent="0.2">
      <c r="A3111" s="19">
        <v>78</v>
      </c>
      <c r="B3111" s="19">
        <v>20</v>
      </c>
      <c r="C3111" s="19" t="s">
        <v>112</v>
      </c>
      <c r="D3111" s="20">
        <v>0.24684426188468933</v>
      </c>
      <c r="E3111" s="20">
        <v>-3.9548409404233098E-5</v>
      </c>
    </row>
    <row r="3112" spans="1:5" x14ac:dyDescent="0.2">
      <c r="A3112" s="19">
        <v>78</v>
      </c>
      <c r="B3112" s="19">
        <v>21</v>
      </c>
      <c r="C3112" s="19" t="s">
        <v>112</v>
      </c>
      <c r="D3112" s="20">
        <v>0.24681973457336426</v>
      </c>
      <c r="E3112" s="20">
        <v>-6.4367377490270883E-5</v>
      </c>
    </row>
    <row r="3113" spans="1:5" x14ac:dyDescent="0.2">
      <c r="A3113" s="19">
        <v>78</v>
      </c>
      <c r="B3113" s="19">
        <v>22</v>
      </c>
      <c r="C3113" s="19" t="s">
        <v>112</v>
      </c>
      <c r="D3113" s="20">
        <v>0.24617816507816315</v>
      </c>
      <c r="E3113" s="20">
        <v>-7.0622854400426149E-4</v>
      </c>
    </row>
    <row r="3114" spans="1:5" x14ac:dyDescent="0.2">
      <c r="A3114" s="19">
        <v>78</v>
      </c>
      <c r="B3114" s="19">
        <v>23</v>
      </c>
      <c r="C3114" s="19" t="s">
        <v>112</v>
      </c>
      <c r="D3114" s="20">
        <v>0.24616152048110962</v>
      </c>
      <c r="E3114" s="20">
        <v>-7.231647614389658E-4</v>
      </c>
    </row>
    <row r="3115" spans="1:5" x14ac:dyDescent="0.2">
      <c r="A3115" s="19">
        <v>78</v>
      </c>
      <c r="B3115" s="19">
        <v>24</v>
      </c>
      <c r="C3115" s="19" t="s">
        <v>112</v>
      </c>
      <c r="D3115" s="20">
        <v>0.24675834178924561</v>
      </c>
      <c r="E3115" s="20">
        <v>-1.2663513189181685E-4</v>
      </c>
    </row>
    <row r="3116" spans="1:5" x14ac:dyDescent="0.2">
      <c r="A3116" s="19">
        <v>78</v>
      </c>
      <c r="B3116" s="19">
        <v>25</v>
      </c>
      <c r="C3116" s="19" t="s">
        <v>112</v>
      </c>
      <c r="D3116" s="20">
        <v>0.24671728909015656</v>
      </c>
      <c r="E3116" s="20">
        <v>-1.679794950177893E-4</v>
      </c>
    </row>
    <row r="3117" spans="1:5" x14ac:dyDescent="0.2">
      <c r="A3117" s="19">
        <v>78</v>
      </c>
      <c r="B3117" s="19">
        <v>26</v>
      </c>
      <c r="C3117" s="19" t="s">
        <v>112</v>
      </c>
      <c r="D3117" s="20">
        <v>0.24711130559444427</v>
      </c>
      <c r="E3117" s="20">
        <v>2.2574535978492349E-4</v>
      </c>
    </row>
    <row r="3118" spans="1:5" x14ac:dyDescent="0.2">
      <c r="A3118" s="19">
        <v>78</v>
      </c>
      <c r="B3118" s="19">
        <v>27</v>
      </c>
      <c r="C3118" s="19" t="s">
        <v>112</v>
      </c>
      <c r="D3118" s="20">
        <v>0.24706865847110748</v>
      </c>
      <c r="E3118" s="20">
        <v>1.8280657241120934E-4</v>
      </c>
    </row>
    <row r="3119" spans="1:5" x14ac:dyDescent="0.2">
      <c r="A3119" s="19">
        <v>78</v>
      </c>
      <c r="B3119" s="19">
        <v>28</v>
      </c>
      <c r="C3119" s="19" t="s">
        <v>112</v>
      </c>
      <c r="D3119" s="20">
        <v>0.24681726098060608</v>
      </c>
      <c r="E3119" s="20">
        <v>-6.8882574851159006E-5</v>
      </c>
    </row>
    <row r="3120" spans="1:5" x14ac:dyDescent="0.2">
      <c r="A3120" s="19">
        <v>78</v>
      </c>
      <c r="B3120" s="19">
        <v>29</v>
      </c>
      <c r="C3120" s="19" t="s">
        <v>112</v>
      </c>
      <c r="D3120" s="20">
        <v>0.24670970439910889</v>
      </c>
      <c r="E3120" s="20">
        <v>-1.7673081310931593E-4</v>
      </c>
    </row>
    <row r="3121" spans="1:5" x14ac:dyDescent="0.2">
      <c r="A3121" s="19">
        <v>78</v>
      </c>
      <c r="B3121" s="19">
        <v>30</v>
      </c>
      <c r="C3121" s="19" t="s">
        <v>112</v>
      </c>
      <c r="D3121" s="20">
        <v>0.24669003486633301</v>
      </c>
      <c r="E3121" s="20">
        <v>-1.9669199537020177E-4</v>
      </c>
    </row>
    <row r="3122" spans="1:5" x14ac:dyDescent="0.2">
      <c r="A3122" s="19">
        <v>78</v>
      </c>
      <c r="B3122" s="19">
        <v>31</v>
      </c>
      <c r="C3122" s="19" t="s">
        <v>112</v>
      </c>
      <c r="D3122" s="20">
        <v>0.24694481492042542</v>
      </c>
      <c r="E3122" s="20">
        <v>5.779639832326211E-5</v>
      </c>
    </row>
    <row r="3123" spans="1:5" x14ac:dyDescent="0.2">
      <c r="A3123" s="19">
        <v>78</v>
      </c>
      <c r="B3123" s="19">
        <v>32</v>
      </c>
      <c r="C3123" s="19" t="s">
        <v>112</v>
      </c>
      <c r="D3123" s="20">
        <v>0.24682104587554932</v>
      </c>
      <c r="E3123" s="20">
        <v>-6.6264306951779872E-5</v>
      </c>
    </row>
    <row r="3124" spans="1:5" x14ac:dyDescent="0.2">
      <c r="A3124" s="19">
        <v>78</v>
      </c>
      <c r="B3124" s="19">
        <v>33</v>
      </c>
      <c r="C3124" s="19" t="s">
        <v>112</v>
      </c>
      <c r="D3124" s="20">
        <v>0.24656155705451965</v>
      </c>
      <c r="E3124" s="20">
        <v>-3.2604477019049227E-4</v>
      </c>
    </row>
    <row r="3125" spans="1:5" x14ac:dyDescent="0.2">
      <c r="A3125" s="19">
        <v>78</v>
      </c>
      <c r="B3125" s="19">
        <v>34</v>
      </c>
      <c r="C3125" s="19" t="s">
        <v>112</v>
      </c>
      <c r="D3125" s="20">
        <v>0.2469075471162796</v>
      </c>
      <c r="E3125" s="20">
        <v>1.9653622075566091E-5</v>
      </c>
    </row>
    <row r="3126" spans="1:5" x14ac:dyDescent="0.2">
      <c r="A3126" s="19">
        <v>78</v>
      </c>
      <c r="B3126" s="19">
        <v>35</v>
      </c>
      <c r="C3126" s="19" t="s">
        <v>112</v>
      </c>
      <c r="D3126" s="20">
        <v>0.24710050225257874</v>
      </c>
      <c r="E3126" s="20">
        <v>2.1231709979474545E-4</v>
      </c>
    </row>
    <row r="3127" spans="1:5" x14ac:dyDescent="0.2">
      <c r="A3127" s="19">
        <v>78</v>
      </c>
      <c r="B3127" s="19">
        <v>36</v>
      </c>
      <c r="C3127" s="19" t="s">
        <v>112</v>
      </c>
      <c r="D3127" s="20">
        <v>0.24753369390964508</v>
      </c>
      <c r="E3127" s="20">
        <v>6.4521707827225327E-4</v>
      </c>
    </row>
    <row r="3128" spans="1:5" x14ac:dyDescent="0.2">
      <c r="A3128" s="19">
        <v>78</v>
      </c>
      <c r="B3128" s="19">
        <v>37</v>
      </c>
      <c r="C3128" s="19" t="s">
        <v>112</v>
      </c>
      <c r="D3128" s="20">
        <v>0.24763946235179901</v>
      </c>
      <c r="E3128" s="20">
        <v>7.5069390004500747E-4</v>
      </c>
    </row>
    <row r="3129" spans="1:5" x14ac:dyDescent="0.2">
      <c r="A3129" s="19">
        <v>78</v>
      </c>
      <c r="B3129" s="19">
        <v>38</v>
      </c>
      <c r="C3129" s="19" t="s">
        <v>112</v>
      </c>
      <c r="D3129" s="20">
        <v>0.247267946600914</v>
      </c>
      <c r="E3129" s="20">
        <v>3.7888647057116032E-4</v>
      </c>
    </row>
    <row r="3130" spans="1:5" x14ac:dyDescent="0.2">
      <c r="A3130" s="19">
        <v>78</v>
      </c>
      <c r="B3130" s="19">
        <v>39</v>
      </c>
      <c r="C3130" s="19" t="s">
        <v>112</v>
      </c>
      <c r="D3130" s="20">
        <v>0.24694035947322845</v>
      </c>
      <c r="E3130" s="20">
        <v>5.1007693400606513E-5</v>
      </c>
    </row>
    <row r="3131" spans="1:5" x14ac:dyDescent="0.2">
      <c r="A3131" s="19">
        <v>78</v>
      </c>
      <c r="B3131" s="19">
        <v>40</v>
      </c>
      <c r="C3131" s="19" t="s">
        <v>112</v>
      </c>
      <c r="D3131" s="20">
        <v>0.24672083556652069</v>
      </c>
      <c r="E3131" s="20">
        <v>-1.6880787734407932E-4</v>
      </c>
    </row>
    <row r="3132" spans="1:5" x14ac:dyDescent="0.2">
      <c r="A3132" s="19">
        <v>79</v>
      </c>
      <c r="B3132" s="19">
        <v>1</v>
      </c>
      <c r="C3132" s="19" t="s">
        <v>112</v>
      </c>
      <c r="D3132" s="20">
        <v>0.24749694764614105</v>
      </c>
      <c r="E3132" s="20">
        <v>2.7166513609699905E-4</v>
      </c>
    </row>
    <row r="3133" spans="1:5" x14ac:dyDescent="0.2">
      <c r="A3133" s="19">
        <v>79</v>
      </c>
      <c r="B3133" s="19">
        <v>2</v>
      </c>
      <c r="C3133" s="19" t="s">
        <v>112</v>
      </c>
      <c r="D3133" s="20">
        <v>0.2474987804889679</v>
      </c>
      <c r="E3133" s="20">
        <v>2.8865327476523817E-4</v>
      </c>
    </row>
    <row r="3134" spans="1:5" x14ac:dyDescent="0.2">
      <c r="A3134" s="19">
        <v>79</v>
      </c>
      <c r="B3134" s="19">
        <v>3</v>
      </c>
      <c r="C3134" s="19" t="s">
        <v>112</v>
      </c>
      <c r="D3134" s="20">
        <v>0.2474682480096817</v>
      </c>
      <c r="E3134" s="20">
        <v>2.7327609132044017E-4</v>
      </c>
    </row>
    <row r="3135" spans="1:5" x14ac:dyDescent="0.2">
      <c r="A3135" s="19">
        <v>79</v>
      </c>
      <c r="B3135" s="19">
        <v>4</v>
      </c>
      <c r="C3135" s="19" t="s">
        <v>112</v>
      </c>
      <c r="D3135" s="20">
        <v>0.24729304015636444</v>
      </c>
      <c r="E3135" s="20">
        <v>1.1322355567244813E-4</v>
      </c>
    </row>
    <row r="3136" spans="1:5" x14ac:dyDescent="0.2">
      <c r="A3136" s="19">
        <v>79</v>
      </c>
      <c r="B3136" s="19">
        <v>5</v>
      </c>
      <c r="C3136" s="19" t="s">
        <v>112</v>
      </c>
      <c r="D3136" s="20">
        <v>0.24707965552806854</v>
      </c>
      <c r="E3136" s="20">
        <v>-8.500576950609684E-5</v>
      </c>
    </row>
    <row r="3137" spans="1:5" x14ac:dyDescent="0.2">
      <c r="A3137" s="19">
        <v>79</v>
      </c>
      <c r="B3137" s="19">
        <v>6</v>
      </c>
      <c r="C3137" s="19" t="s">
        <v>112</v>
      </c>
      <c r="D3137" s="20">
        <v>0.24720259010791779</v>
      </c>
      <c r="E3137" s="20">
        <v>5.3084113460499793E-5</v>
      </c>
    </row>
    <row r="3138" spans="1:5" x14ac:dyDescent="0.2">
      <c r="A3138" s="19">
        <v>79</v>
      </c>
      <c r="B3138" s="19">
        <v>7</v>
      </c>
      <c r="C3138" s="19" t="s">
        <v>112</v>
      </c>
      <c r="D3138" s="20">
        <v>0.24747899174690247</v>
      </c>
      <c r="E3138" s="20">
        <v>3.4464107011444867E-4</v>
      </c>
    </row>
    <row r="3139" spans="1:5" x14ac:dyDescent="0.2">
      <c r="A3139" s="19">
        <v>79</v>
      </c>
      <c r="B3139" s="19">
        <v>8</v>
      </c>
      <c r="C3139" s="19" t="s">
        <v>112</v>
      </c>
      <c r="D3139" s="20">
        <v>0.2473750114440918</v>
      </c>
      <c r="E3139" s="20">
        <v>2.5581606314517558E-4</v>
      </c>
    </row>
    <row r="3140" spans="1:5" x14ac:dyDescent="0.2">
      <c r="A3140" s="19">
        <v>79</v>
      </c>
      <c r="B3140" s="19">
        <v>9</v>
      </c>
      <c r="C3140" s="19" t="s">
        <v>112</v>
      </c>
      <c r="D3140" s="20">
        <v>0.24737021327018738</v>
      </c>
      <c r="E3140" s="20">
        <v>2.6617318508215249E-4</v>
      </c>
    </row>
    <row r="3141" spans="1:5" x14ac:dyDescent="0.2">
      <c r="A3141" s="19">
        <v>79</v>
      </c>
      <c r="B3141" s="19">
        <v>10</v>
      </c>
      <c r="C3141" s="19" t="s">
        <v>112</v>
      </c>
      <c r="D3141" s="20">
        <v>0.24709640443325043</v>
      </c>
      <c r="E3141" s="20">
        <v>7.519656719523482E-6</v>
      </c>
    </row>
    <row r="3142" spans="1:5" x14ac:dyDescent="0.2">
      <c r="A3142" s="19">
        <v>79</v>
      </c>
      <c r="B3142" s="19">
        <v>11</v>
      </c>
      <c r="C3142" s="19" t="s">
        <v>112</v>
      </c>
      <c r="D3142" s="20">
        <v>0.24686640501022339</v>
      </c>
      <c r="E3142" s="20">
        <v>-2.0732446864712983E-4</v>
      </c>
    </row>
    <row r="3143" spans="1:5" x14ac:dyDescent="0.2">
      <c r="A3143" s="19">
        <v>79</v>
      </c>
      <c r="B3143" s="19">
        <v>12</v>
      </c>
      <c r="C3143" s="19" t="s">
        <v>112</v>
      </c>
      <c r="D3143" s="20">
        <v>0.2467794269323349</v>
      </c>
      <c r="E3143" s="20">
        <v>-2.7914723614230752E-4</v>
      </c>
    </row>
    <row r="3144" spans="1:5" x14ac:dyDescent="0.2">
      <c r="A3144" s="19">
        <v>79</v>
      </c>
      <c r="B3144" s="19">
        <v>13</v>
      </c>
      <c r="C3144" s="19" t="s">
        <v>112</v>
      </c>
      <c r="D3144" s="20">
        <v>0.24662686884403229</v>
      </c>
      <c r="E3144" s="20">
        <v>-4.1655002860352397E-4</v>
      </c>
    </row>
    <row r="3145" spans="1:5" x14ac:dyDescent="0.2">
      <c r="A3145" s="19">
        <v>79</v>
      </c>
      <c r="B3145" s="19">
        <v>14</v>
      </c>
      <c r="C3145" s="19" t="s">
        <v>112</v>
      </c>
      <c r="D3145" s="20">
        <v>0.24713663756847382</v>
      </c>
      <c r="E3145" s="20">
        <v>1.0837400623131543E-4</v>
      </c>
    </row>
    <row r="3146" spans="1:5" x14ac:dyDescent="0.2">
      <c r="A3146" s="19">
        <v>79</v>
      </c>
      <c r="B3146" s="19">
        <v>15</v>
      </c>
      <c r="C3146" s="19" t="s">
        <v>112</v>
      </c>
      <c r="D3146" s="20">
        <v>0.24718676507472992</v>
      </c>
      <c r="E3146" s="20">
        <v>1.7365682288073003E-4</v>
      </c>
    </row>
    <row r="3147" spans="1:5" x14ac:dyDescent="0.2">
      <c r="A3147" s="19">
        <v>79</v>
      </c>
      <c r="B3147" s="19">
        <v>16</v>
      </c>
      <c r="C3147" s="19" t="s">
        <v>112</v>
      </c>
      <c r="D3147" s="20">
        <v>0.24702022969722748</v>
      </c>
      <c r="E3147" s="20">
        <v>2.2276744857663289E-5</v>
      </c>
    </row>
    <row r="3148" spans="1:5" x14ac:dyDescent="0.2">
      <c r="A3148" s="19">
        <v>79</v>
      </c>
      <c r="B3148" s="19">
        <v>17</v>
      </c>
      <c r="C3148" s="19" t="s">
        <v>112</v>
      </c>
      <c r="D3148" s="20">
        <v>0.24689564108848572</v>
      </c>
      <c r="E3148" s="20">
        <v>-8.7156557128764689E-5</v>
      </c>
    </row>
    <row r="3149" spans="1:5" x14ac:dyDescent="0.2">
      <c r="A3149" s="19">
        <v>79</v>
      </c>
      <c r="B3149" s="19">
        <v>18</v>
      </c>
      <c r="C3149" s="19" t="s">
        <v>112</v>
      </c>
      <c r="D3149" s="20">
        <v>0.24684834480285645</v>
      </c>
      <c r="E3149" s="20">
        <v>-1.1929753964068368E-4</v>
      </c>
    </row>
    <row r="3150" spans="1:5" x14ac:dyDescent="0.2">
      <c r="A3150" s="19">
        <v>79</v>
      </c>
      <c r="B3150" s="19">
        <v>19</v>
      </c>
      <c r="C3150" s="19" t="s">
        <v>112</v>
      </c>
      <c r="D3150" s="20">
        <v>0.24662376940250397</v>
      </c>
      <c r="E3150" s="20">
        <v>-3.2871763687580824E-4</v>
      </c>
    </row>
    <row r="3151" spans="1:5" x14ac:dyDescent="0.2">
      <c r="A3151" s="19">
        <v>79</v>
      </c>
      <c r="B3151" s="19">
        <v>20</v>
      </c>
      <c r="C3151" s="19" t="s">
        <v>112</v>
      </c>
      <c r="D3151" s="20">
        <v>0.24658343195915222</v>
      </c>
      <c r="E3151" s="20">
        <v>-3.5389978438615799E-4</v>
      </c>
    </row>
    <row r="3152" spans="1:5" x14ac:dyDescent="0.2">
      <c r="A3152" s="19">
        <v>79</v>
      </c>
      <c r="B3152" s="19">
        <v>21</v>
      </c>
      <c r="C3152" s="19" t="s">
        <v>112</v>
      </c>
      <c r="D3152" s="20">
        <v>0.24707119166851044</v>
      </c>
      <c r="E3152" s="20">
        <v>1.4901523536536843E-4</v>
      </c>
    </row>
    <row r="3153" spans="1:5" x14ac:dyDescent="0.2">
      <c r="A3153" s="19">
        <v>79</v>
      </c>
      <c r="B3153" s="19">
        <v>22</v>
      </c>
      <c r="C3153" s="19" t="s">
        <v>112</v>
      </c>
      <c r="D3153" s="20">
        <v>0.24694851040840149</v>
      </c>
      <c r="E3153" s="20">
        <v>4.1489282011752948E-5</v>
      </c>
    </row>
    <row r="3154" spans="1:5" x14ac:dyDescent="0.2">
      <c r="A3154" s="19">
        <v>79</v>
      </c>
      <c r="B3154" s="19">
        <v>23</v>
      </c>
      <c r="C3154" s="19" t="s">
        <v>112</v>
      </c>
      <c r="D3154" s="20">
        <v>0.24685236811637878</v>
      </c>
      <c r="E3154" s="20">
        <v>-3.9497706893598661E-5</v>
      </c>
    </row>
    <row r="3155" spans="1:5" x14ac:dyDescent="0.2">
      <c r="A3155" s="19">
        <v>79</v>
      </c>
      <c r="B3155" s="19">
        <v>24</v>
      </c>
      <c r="C3155" s="19" t="s">
        <v>112</v>
      </c>
      <c r="D3155" s="20">
        <v>0.24699611961841583</v>
      </c>
      <c r="E3155" s="20">
        <v>1.1940910189878196E-4</v>
      </c>
    </row>
    <row r="3156" spans="1:5" x14ac:dyDescent="0.2">
      <c r="A3156" s="19">
        <v>79</v>
      </c>
      <c r="B3156" s="19">
        <v>25</v>
      </c>
      <c r="C3156" s="19" t="s">
        <v>112</v>
      </c>
      <c r="D3156" s="20">
        <v>0.2467731386423111</v>
      </c>
      <c r="E3156" s="20">
        <v>-8.8416571088600904E-5</v>
      </c>
    </row>
    <row r="3157" spans="1:5" x14ac:dyDescent="0.2">
      <c r="A3157" s="19">
        <v>79</v>
      </c>
      <c r="B3157" s="19">
        <v>26</v>
      </c>
      <c r="C3157" s="19" t="s">
        <v>112</v>
      </c>
      <c r="D3157" s="20">
        <v>0.24644695222377777</v>
      </c>
      <c r="E3157" s="20">
        <v>-3.9944768650457263E-4</v>
      </c>
    </row>
    <row r="3158" spans="1:5" x14ac:dyDescent="0.2">
      <c r="A3158" s="19">
        <v>79</v>
      </c>
      <c r="B3158" s="19">
        <v>27</v>
      </c>
      <c r="C3158" s="19" t="s">
        <v>112</v>
      </c>
      <c r="D3158" s="20">
        <v>0.24633242189884186</v>
      </c>
      <c r="E3158" s="20">
        <v>-4.9882271559908986E-4</v>
      </c>
    </row>
    <row r="3159" spans="1:5" x14ac:dyDescent="0.2">
      <c r="A3159" s="19">
        <v>79</v>
      </c>
      <c r="B3159" s="19">
        <v>28</v>
      </c>
      <c r="C3159" s="19" t="s">
        <v>112</v>
      </c>
      <c r="D3159" s="20">
        <v>0.24674433469772339</v>
      </c>
      <c r="E3159" s="20">
        <v>-7.1754606324248016E-5</v>
      </c>
    </row>
    <row r="3160" spans="1:5" x14ac:dyDescent="0.2">
      <c r="A3160" s="19">
        <v>79</v>
      </c>
      <c r="B3160" s="19">
        <v>29</v>
      </c>
      <c r="C3160" s="19" t="s">
        <v>112</v>
      </c>
      <c r="D3160" s="20">
        <v>0.24695785343647003</v>
      </c>
      <c r="E3160" s="20">
        <v>1.5691944281570613E-4</v>
      </c>
    </row>
    <row r="3161" spans="1:5" x14ac:dyDescent="0.2">
      <c r="A3161" s="19">
        <v>79</v>
      </c>
      <c r="B3161" s="19">
        <v>30</v>
      </c>
      <c r="C3161" s="19" t="s">
        <v>112</v>
      </c>
      <c r="D3161" s="20">
        <v>0.24707271158695221</v>
      </c>
      <c r="E3161" s="20">
        <v>2.8693288913927972E-4</v>
      </c>
    </row>
    <row r="3162" spans="1:5" x14ac:dyDescent="0.2">
      <c r="A3162" s="19">
        <v>79</v>
      </c>
      <c r="B3162" s="19">
        <v>31</v>
      </c>
      <c r="C3162" s="19" t="s">
        <v>112</v>
      </c>
      <c r="D3162" s="20">
        <v>0.24686735868453979</v>
      </c>
      <c r="E3162" s="20">
        <v>9.6735289844218642E-5</v>
      </c>
    </row>
    <row r="3163" spans="1:5" x14ac:dyDescent="0.2">
      <c r="A3163" s="19">
        <v>79</v>
      </c>
      <c r="B3163" s="19">
        <v>32</v>
      </c>
      <c r="C3163" s="19" t="s">
        <v>112</v>
      </c>
      <c r="D3163" s="20">
        <v>0.24664387106895447</v>
      </c>
      <c r="E3163" s="20">
        <v>-1.1159701534779742E-4</v>
      </c>
    </row>
    <row r="3164" spans="1:5" x14ac:dyDescent="0.2">
      <c r="A3164" s="19">
        <v>79</v>
      </c>
      <c r="B3164" s="19">
        <v>33</v>
      </c>
      <c r="C3164" s="19" t="s">
        <v>112</v>
      </c>
      <c r="D3164" s="20">
        <v>0.24645063281059265</v>
      </c>
      <c r="E3164" s="20">
        <v>-2.8967997059226036E-4</v>
      </c>
    </row>
    <row r="3165" spans="1:5" x14ac:dyDescent="0.2">
      <c r="A3165" s="19">
        <v>79</v>
      </c>
      <c r="B3165" s="19">
        <v>34</v>
      </c>
      <c r="C3165" s="19" t="s">
        <v>112</v>
      </c>
      <c r="D3165" s="20">
        <v>0.2464434951543808</v>
      </c>
      <c r="E3165" s="20">
        <v>-2.8166233096271753E-4</v>
      </c>
    </row>
    <row r="3166" spans="1:5" x14ac:dyDescent="0.2">
      <c r="A3166" s="19">
        <v>79</v>
      </c>
      <c r="B3166" s="19">
        <v>35</v>
      </c>
      <c r="C3166" s="19" t="s">
        <v>112</v>
      </c>
      <c r="D3166" s="20">
        <v>0.24689750373363495</v>
      </c>
      <c r="E3166" s="20">
        <v>1.8750155868474394E-4</v>
      </c>
    </row>
    <row r="3167" spans="1:5" x14ac:dyDescent="0.2">
      <c r="A3167" s="19">
        <v>79</v>
      </c>
      <c r="B3167" s="19">
        <v>36</v>
      </c>
      <c r="C3167" s="19" t="s">
        <v>112</v>
      </c>
      <c r="D3167" s="20">
        <v>0.24695132672786713</v>
      </c>
      <c r="E3167" s="20">
        <v>2.5647986331023276E-4</v>
      </c>
    </row>
    <row r="3168" spans="1:5" x14ac:dyDescent="0.2">
      <c r="A3168" s="19">
        <v>79</v>
      </c>
      <c r="B3168" s="19">
        <v>37</v>
      </c>
      <c r="C3168" s="19" t="s">
        <v>112</v>
      </c>
      <c r="D3168" s="20">
        <v>0.24690979719161987</v>
      </c>
      <c r="E3168" s="20">
        <v>2.301056229043752E-4</v>
      </c>
    </row>
    <row r="3169" spans="1:5" x14ac:dyDescent="0.2">
      <c r="A3169" s="19">
        <v>79</v>
      </c>
      <c r="B3169" s="19">
        <v>38</v>
      </c>
      <c r="C3169" s="19" t="s">
        <v>112</v>
      </c>
      <c r="D3169" s="20">
        <v>0.24702563881874084</v>
      </c>
      <c r="E3169" s="20">
        <v>3.6110254586674273E-4</v>
      </c>
    </row>
    <row r="3170" spans="1:5" x14ac:dyDescent="0.2">
      <c r="A3170" s="19">
        <v>79</v>
      </c>
      <c r="B3170" s="19">
        <v>39</v>
      </c>
      <c r="C3170" s="19" t="s">
        <v>112</v>
      </c>
      <c r="D3170" s="20">
        <v>0.24680362641811371</v>
      </c>
      <c r="E3170" s="20">
        <v>1.5424545563291758E-4</v>
      </c>
    </row>
    <row r="3171" spans="1:5" x14ac:dyDescent="0.2">
      <c r="A3171" s="19">
        <v>79</v>
      </c>
      <c r="B3171" s="19">
        <v>40</v>
      </c>
      <c r="C3171" s="19" t="s">
        <v>112</v>
      </c>
      <c r="D3171" s="20">
        <v>0.24637052416801453</v>
      </c>
      <c r="E3171" s="20">
        <v>-2.6370148407295346E-4</v>
      </c>
    </row>
    <row r="3172" spans="1:5" x14ac:dyDescent="0.2">
      <c r="A3172" s="19">
        <v>80</v>
      </c>
      <c r="B3172" s="19">
        <v>1</v>
      </c>
      <c r="C3172" s="19" t="s">
        <v>112</v>
      </c>
      <c r="D3172" s="20">
        <v>0.247269406914711</v>
      </c>
      <c r="E3172" s="20">
        <v>6.1472068773582578E-4</v>
      </c>
    </row>
    <row r="3173" spans="1:5" x14ac:dyDescent="0.2">
      <c r="A3173" s="19">
        <v>80</v>
      </c>
      <c r="B3173" s="19">
        <v>2</v>
      </c>
      <c r="C3173" s="19" t="s">
        <v>112</v>
      </c>
      <c r="D3173" s="20">
        <v>0.24726401269435883</v>
      </c>
      <c r="E3173" s="20">
        <v>6.2936980975791812E-4</v>
      </c>
    </row>
    <row r="3174" spans="1:5" x14ac:dyDescent="0.2">
      <c r="A3174" s="19">
        <v>80</v>
      </c>
      <c r="B3174" s="19">
        <v>3</v>
      </c>
      <c r="C3174" s="19" t="s">
        <v>112</v>
      </c>
      <c r="D3174" s="20">
        <v>0.24693690240383148</v>
      </c>
      <c r="E3174" s="20">
        <v>3.2230286160483956E-4</v>
      </c>
    </row>
    <row r="3175" spans="1:5" x14ac:dyDescent="0.2">
      <c r="A3175" s="19">
        <v>80</v>
      </c>
      <c r="B3175" s="19">
        <v>4</v>
      </c>
      <c r="C3175" s="19" t="s">
        <v>112</v>
      </c>
      <c r="D3175" s="20">
        <v>0.24667124450206757</v>
      </c>
      <c r="E3175" s="20">
        <v>7.6688287663273513E-5</v>
      </c>
    </row>
    <row r="3176" spans="1:5" x14ac:dyDescent="0.2">
      <c r="A3176" s="19">
        <v>80</v>
      </c>
      <c r="B3176" s="19">
        <v>5</v>
      </c>
      <c r="C3176" s="19" t="s">
        <v>112</v>
      </c>
      <c r="D3176" s="20">
        <v>0.2467615157365799</v>
      </c>
      <c r="E3176" s="20">
        <v>1.8700286454986781E-4</v>
      </c>
    </row>
    <row r="3177" spans="1:5" x14ac:dyDescent="0.2">
      <c r="A3177" s="19">
        <v>80</v>
      </c>
      <c r="B3177" s="19">
        <v>6</v>
      </c>
      <c r="C3177" s="19" t="s">
        <v>112</v>
      </c>
      <c r="D3177" s="20">
        <v>0.24675029516220093</v>
      </c>
      <c r="E3177" s="20">
        <v>1.9582561799325049E-4</v>
      </c>
    </row>
    <row r="3178" spans="1:5" x14ac:dyDescent="0.2">
      <c r="A3178" s="19">
        <v>80</v>
      </c>
      <c r="B3178" s="19">
        <v>7</v>
      </c>
      <c r="C3178" s="19" t="s">
        <v>112</v>
      </c>
      <c r="D3178" s="20">
        <v>0.24670261144638062</v>
      </c>
      <c r="E3178" s="20">
        <v>1.6818524454720318E-4</v>
      </c>
    </row>
    <row r="3179" spans="1:5" x14ac:dyDescent="0.2">
      <c r="A3179" s="19">
        <v>80</v>
      </c>
      <c r="B3179" s="19">
        <v>8</v>
      </c>
      <c r="C3179" s="19" t="s">
        <v>112</v>
      </c>
      <c r="D3179" s="20">
        <v>0.24654842913150787</v>
      </c>
      <c r="E3179" s="20">
        <v>3.4046268410747871E-5</v>
      </c>
    </row>
    <row r="3180" spans="1:5" x14ac:dyDescent="0.2">
      <c r="A3180" s="19">
        <v>80</v>
      </c>
      <c r="B3180" s="19">
        <v>9</v>
      </c>
      <c r="C3180" s="19" t="s">
        <v>112</v>
      </c>
      <c r="D3180" s="20">
        <v>0.2471432238817215</v>
      </c>
      <c r="E3180" s="20">
        <v>6.4888433553278446E-4</v>
      </c>
    </row>
    <row r="3181" spans="1:5" x14ac:dyDescent="0.2">
      <c r="A3181" s="19">
        <v>80</v>
      </c>
      <c r="B3181" s="19">
        <v>10</v>
      </c>
      <c r="C3181" s="19" t="s">
        <v>112</v>
      </c>
      <c r="D3181" s="20">
        <v>0.24697025120258331</v>
      </c>
      <c r="E3181" s="20">
        <v>4.9595499876886606E-4</v>
      </c>
    </row>
    <row r="3182" spans="1:5" x14ac:dyDescent="0.2">
      <c r="A3182" s="19">
        <v>80</v>
      </c>
      <c r="B3182" s="19">
        <v>11</v>
      </c>
      <c r="C3182" s="19" t="s">
        <v>112</v>
      </c>
      <c r="D3182" s="20">
        <v>0.24658620357513428</v>
      </c>
      <c r="E3182" s="20">
        <v>1.3195072824601084E-4</v>
      </c>
    </row>
    <row r="3183" spans="1:5" x14ac:dyDescent="0.2">
      <c r="A3183" s="19">
        <v>80</v>
      </c>
      <c r="B3183" s="19">
        <v>12</v>
      </c>
      <c r="C3183" s="19" t="s">
        <v>112</v>
      </c>
      <c r="D3183" s="20">
        <v>0.24633587896823883</v>
      </c>
      <c r="E3183" s="20">
        <v>-9.8330550827085972E-5</v>
      </c>
    </row>
    <row r="3184" spans="1:5" x14ac:dyDescent="0.2">
      <c r="A3184" s="19">
        <v>80</v>
      </c>
      <c r="B3184" s="19">
        <v>13</v>
      </c>
      <c r="C3184" s="19" t="s">
        <v>112</v>
      </c>
      <c r="D3184" s="20">
        <v>0.24651610851287842</v>
      </c>
      <c r="E3184" s="20">
        <v>1.0194233618676662E-4</v>
      </c>
    </row>
    <row r="3185" spans="1:5" x14ac:dyDescent="0.2">
      <c r="A3185" s="19">
        <v>80</v>
      </c>
      <c r="B3185" s="19">
        <v>14</v>
      </c>
      <c r="C3185" s="19" t="s">
        <v>112</v>
      </c>
      <c r="D3185" s="20">
        <v>0.24654668569564819</v>
      </c>
      <c r="E3185" s="20">
        <v>1.5256284677889198E-4</v>
      </c>
    </row>
    <row r="3186" spans="1:5" x14ac:dyDescent="0.2">
      <c r="A3186" s="19">
        <v>80</v>
      </c>
      <c r="B3186" s="19">
        <v>15</v>
      </c>
      <c r="C3186" s="19" t="s">
        <v>112</v>
      </c>
      <c r="D3186" s="20">
        <v>0.2462533563375473</v>
      </c>
      <c r="E3186" s="20">
        <v>-1.2072316894773394E-4</v>
      </c>
    </row>
    <row r="3187" spans="1:5" x14ac:dyDescent="0.2">
      <c r="A3187" s="19">
        <v>80</v>
      </c>
      <c r="B3187" s="19">
        <v>16</v>
      </c>
      <c r="C3187" s="19" t="s">
        <v>112</v>
      </c>
      <c r="D3187" s="20">
        <v>0.24601122736930847</v>
      </c>
      <c r="E3187" s="20">
        <v>-3.4280880936421454E-4</v>
      </c>
    </row>
    <row r="3188" spans="1:5" x14ac:dyDescent="0.2">
      <c r="A3188" s="19">
        <v>80</v>
      </c>
      <c r="B3188" s="19">
        <v>17</v>
      </c>
      <c r="C3188" s="19" t="s">
        <v>112</v>
      </c>
      <c r="D3188" s="20">
        <v>0.24562743306159973</v>
      </c>
      <c r="E3188" s="20">
        <v>-7.0655974559485912E-4</v>
      </c>
    </row>
    <row r="3189" spans="1:5" x14ac:dyDescent="0.2">
      <c r="A3189" s="19">
        <v>80</v>
      </c>
      <c r="B3189" s="19">
        <v>18</v>
      </c>
      <c r="C3189" s="19" t="s">
        <v>112</v>
      </c>
      <c r="D3189" s="20">
        <v>0.24552568793296814</v>
      </c>
      <c r="E3189" s="20">
        <v>-7.8826153185218573E-4</v>
      </c>
    </row>
    <row r="3190" spans="1:5" x14ac:dyDescent="0.2">
      <c r="A3190" s="19">
        <v>80</v>
      </c>
      <c r="B3190" s="19">
        <v>19</v>
      </c>
      <c r="C3190" s="19" t="s">
        <v>112</v>
      </c>
      <c r="D3190" s="20">
        <v>0.24598774313926697</v>
      </c>
      <c r="E3190" s="20">
        <v>-3.0616301228292286E-4</v>
      </c>
    </row>
    <row r="3191" spans="1:5" x14ac:dyDescent="0.2">
      <c r="A3191" s="19">
        <v>80</v>
      </c>
      <c r="B3191" s="19">
        <v>20</v>
      </c>
      <c r="C3191" s="19" t="s">
        <v>112</v>
      </c>
      <c r="D3191" s="20">
        <v>0.24588841199874878</v>
      </c>
      <c r="E3191" s="20">
        <v>-3.8545081042684615E-4</v>
      </c>
    </row>
    <row r="3192" spans="1:5" x14ac:dyDescent="0.2">
      <c r="A3192" s="19">
        <v>80</v>
      </c>
      <c r="B3192" s="19">
        <v>21</v>
      </c>
      <c r="C3192" s="19" t="s">
        <v>112</v>
      </c>
      <c r="D3192" s="20">
        <v>0.24577075242996216</v>
      </c>
      <c r="E3192" s="20">
        <v>-4.830670659430325E-4</v>
      </c>
    </row>
    <row r="3193" spans="1:5" x14ac:dyDescent="0.2">
      <c r="A3193" s="19">
        <v>80</v>
      </c>
      <c r="B3193" s="19">
        <v>22</v>
      </c>
      <c r="C3193" s="19" t="s">
        <v>112</v>
      </c>
      <c r="D3193" s="20">
        <v>0.24573931097984314</v>
      </c>
      <c r="E3193" s="20">
        <v>-4.9446517368778586E-4</v>
      </c>
    </row>
    <row r="3194" spans="1:5" x14ac:dyDescent="0.2">
      <c r="A3194" s="19">
        <v>80</v>
      </c>
      <c r="B3194" s="19">
        <v>23</v>
      </c>
      <c r="C3194" s="19" t="s">
        <v>112</v>
      </c>
      <c r="D3194" s="20">
        <v>0.2460300475358963</v>
      </c>
      <c r="E3194" s="20">
        <v>-1.8368527526035905E-4</v>
      </c>
    </row>
    <row r="3195" spans="1:5" x14ac:dyDescent="0.2">
      <c r="A3195" s="19">
        <v>80</v>
      </c>
      <c r="B3195" s="19">
        <v>24</v>
      </c>
      <c r="C3195" s="19" t="s">
        <v>112</v>
      </c>
      <c r="D3195" s="20">
        <v>0.24620077013969421</v>
      </c>
      <c r="E3195" s="20">
        <v>7.0806695475766901E-6</v>
      </c>
    </row>
    <row r="3196" spans="1:5" x14ac:dyDescent="0.2">
      <c r="A3196" s="19">
        <v>80</v>
      </c>
      <c r="B3196" s="19">
        <v>25</v>
      </c>
      <c r="C3196" s="19" t="s">
        <v>112</v>
      </c>
      <c r="D3196" s="20">
        <v>0.24601654708385468</v>
      </c>
      <c r="E3196" s="20">
        <v>-1.5709904255345464E-4</v>
      </c>
    </row>
    <row r="3197" spans="1:5" x14ac:dyDescent="0.2">
      <c r="A3197" s="19">
        <v>80</v>
      </c>
      <c r="B3197" s="19">
        <v>26</v>
      </c>
      <c r="C3197" s="19" t="s">
        <v>112</v>
      </c>
      <c r="D3197" s="20">
        <v>0.24614083766937256</v>
      </c>
      <c r="E3197" s="20">
        <v>-1.2765126484737266E-5</v>
      </c>
    </row>
    <row r="3198" spans="1:5" x14ac:dyDescent="0.2">
      <c r="A3198" s="19">
        <v>80</v>
      </c>
      <c r="B3198" s="19">
        <v>27</v>
      </c>
      <c r="C3198" s="19" t="s">
        <v>112</v>
      </c>
      <c r="D3198" s="20">
        <v>0.24613747000694275</v>
      </c>
      <c r="E3198" s="20">
        <v>3.9105480027501471E-6</v>
      </c>
    </row>
    <row r="3199" spans="1:5" x14ac:dyDescent="0.2">
      <c r="A3199" s="19">
        <v>80</v>
      </c>
      <c r="B3199" s="19">
        <v>28</v>
      </c>
      <c r="C3199" s="19" t="s">
        <v>112</v>
      </c>
      <c r="D3199" s="20">
        <v>0.24635189771652222</v>
      </c>
      <c r="E3199" s="20">
        <v>2.3838158813305199E-4</v>
      </c>
    </row>
    <row r="3200" spans="1:5" x14ac:dyDescent="0.2">
      <c r="A3200" s="19">
        <v>80</v>
      </c>
      <c r="B3200" s="19">
        <v>29</v>
      </c>
      <c r="C3200" s="19" t="s">
        <v>112</v>
      </c>
      <c r="D3200" s="20">
        <v>0.24620606005191803</v>
      </c>
      <c r="E3200" s="20">
        <v>1.1258726590313017E-4</v>
      </c>
    </row>
    <row r="3201" spans="1:5" x14ac:dyDescent="0.2">
      <c r="A3201" s="19">
        <v>80</v>
      </c>
      <c r="B3201" s="19">
        <v>30</v>
      </c>
      <c r="C3201" s="19" t="s">
        <v>112</v>
      </c>
      <c r="D3201" s="20">
        <v>0.24606384336948395</v>
      </c>
      <c r="E3201" s="20">
        <v>-9.5860777946654707E-6</v>
      </c>
    </row>
    <row r="3202" spans="1:5" x14ac:dyDescent="0.2">
      <c r="A3202" s="19">
        <v>80</v>
      </c>
      <c r="B3202" s="19">
        <v>31</v>
      </c>
      <c r="C3202" s="19" t="s">
        <v>112</v>
      </c>
      <c r="D3202" s="20">
        <v>0.2458500862121582</v>
      </c>
      <c r="E3202" s="20">
        <v>-2.0329990366008133E-4</v>
      </c>
    </row>
    <row r="3203" spans="1:5" x14ac:dyDescent="0.2">
      <c r="A3203" s="19">
        <v>80</v>
      </c>
      <c r="B3203" s="19">
        <v>32</v>
      </c>
      <c r="C3203" s="19" t="s">
        <v>112</v>
      </c>
      <c r="D3203" s="20">
        <v>0.24578307569026947</v>
      </c>
      <c r="E3203" s="20">
        <v>-2.5026706862263381E-4</v>
      </c>
    </row>
    <row r="3204" spans="1:5" x14ac:dyDescent="0.2">
      <c r="A3204" s="19">
        <v>80</v>
      </c>
      <c r="B3204" s="19">
        <v>33</v>
      </c>
      <c r="C3204" s="19" t="s">
        <v>112</v>
      </c>
      <c r="D3204" s="20">
        <v>0.24625092744827271</v>
      </c>
      <c r="E3204" s="20">
        <v>2.3762801720295101E-4</v>
      </c>
    </row>
    <row r="3205" spans="1:5" x14ac:dyDescent="0.2">
      <c r="A3205" s="19">
        <v>80</v>
      </c>
      <c r="B3205" s="19">
        <v>34</v>
      </c>
      <c r="C3205" s="19" t="s">
        <v>112</v>
      </c>
      <c r="D3205" s="20">
        <v>0.24623598158359528</v>
      </c>
      <c r="E3205" s="20">
        <v>2.4272548034787178E-4</v>
      </c>
    </row>
    <row r="3206" spans="1:5" x14ac:dyDescent="0.2">
      <c r="A3206" s="19">
        <v>80</v>
      </c>
      <c r="B3206" s="19">
        <v>35</v>
      </c>
      <c r="C3206" s="19" t="s">
        <v>112</v>
      </c>
      <c r="D3206" s="20">
        <v>0.24602276086807251</v>
      </c>
      <c r="E3206" s="20">
        <v>4.9548107199370861E-5</v>
      </c>
    </row>
    <row r="3207" spans="1:5" x14ac:dyDescent="0.2">
      <c r="A3207" s="19">
        <v>80</v>
      </c>
      <c r="B3207" s="19">
        <v>36</v>
      </c>
      <c r="C3207" s="19" t="s">
        <v>112</v>
      </c>
      <c r="D3207" s="20">
        <v>0.24581307172775269</v>
      </c>
      <c r="E3207" s="20">
        <v>-1.4009769074618816E-4</v>
      </c>
    </row>
    <row r="3208" spans="1:5" x14ac:dyDescent="0.2">
      <c r="A3208" s="19">
        <v>80</v>
      </c>
      <c r="B3208" s="19">
        <v>37</v>
      </c>
      <c r="C3208" s="19" t="s">
        <v>112</v>
      </c>
      <c r="D3208" s="20">
        <v>0.24617651104927063</v>
      </c>
      <c r="E3208" s="20">
        <v>2.4338495859410614E-4</v>
      </c>
    </row>
    <row r="3209" spans="1:5" x14ac:dyDescent="0.2">
      <c r="A3209" s="19">
        <v>80</v>
      </c>
      <c r="B3209" s="19">
        <v>38</v>
      </c>
      <c r="C3209" s="19" t="s">
        <v>112</v>
      </c>
      <c r="D3209" s="20">
        <v>0.24640616774559021</v>
      </c>
      <c r="E3209" s="20">
        <v>4.9308501183986664E-4</v>
      </c>
    </row>
    <row r="3210" spans="1:5" x14ac:dyDescent="0.2">
      <c r="A3210" s="19">
        <v>80</v>
      </c>
      <c r="B3210" s="19">
        <v>39</v>
      </c>
      <c r="C3210" s="19" t="s">
        <v>112</v>
      </c>
      <c r="D3210" s="20">
        <v>0.24643199145793915</v>
      </c>
      <c r="E3210" s="20">
        <v>5.3895206656306982E-4</v>
      </c>
    </row>
    <row r="3211" spans="1:5" x14ac:dyDescent="0.2">
      <c r="A3211" s="19">
        <v>80</v>
      </c>
      <c r="B3211" s="19">
        <v>40</v>
      </c>
      <c r="C3211" s="19" t="s">
        <v>112</v>
      </c>
      <c r="D3211" s="20">
        <v>0.24661862850189209</v>
      </c>
      <c r="E3211" s="20">
        <v>7.4563245289027691E-4</v>
      </c>
    </row>
    <row r="3212" spans="1:5" x14ac:dyDescent="0.2">
      <c r="A3212" s="19">
        <v>81</v>
      </c>
      <c r="B3212" s="19">
        <v>1</v>
      </c>
      <c r="C3212" s="19" t="s">
        <v>112</v>
      </c>
      <c r="D3212" s="20">
        <v>0.25134930014610291</v>
      </c>
      <c r="E3212" s="20">
        <v>1.2880021240562201E-3</v>
      </c>
    </row>
    <row r="3213" spans="1:5" x14ac:dyDescent="0.2">
      <c r="A3213" s="19">
        <v>81</v>
      </c>
      <c r="B3213" s="19">
        <v>2</v>
      </c>
      <c r="C3213" s="19" t="s">
        <v>112</v>
      </c>
      <c r="D3213" s="20">
        <v>0.25123688578605652</v>
      </c>
      <c r="E3213" s="20">
        <v>1.1554588563740253E-3</v>
      </c>
    </row>
    <row r="3214" spans="1:5" x14ac:dyDescent="0.2">
      <c r="A3214" s="19">
        <v>81</v>
      </c>
      <c r="B3214" s="19">
        <v>3</v>
      </c>
      <c r="C3214" s="19" t="s">
        <v>112</v>
      </c>
      <c r="D3214" s="20">
        <v>0.25096845626831055</v>
      </c>
      <c r="E3214" s="20">
        <v>8.6690048919990659E-4</v>
      </c>
    </row>
    <row r="3215" spans="1:5" x14ac:dyDescent="0.2">
      <c r="A3215" s="19">
        <v>81</v>
      </c>
      <c r="B3215" s="19">
        <v>4</v>
      </c>
      <c r="C3215" s="19" t="s">
        <v>112</v>
      </c>
      <c r="D3215" s="20">
        <v>0.2504284679889679</v>
      </c>
      <c r="E3215" s="20">
        <v>3.0678330222144723E-4</v>
      </c>
    </row>
    <row r="3216" spans="1:5" x14ac:dyDescent="0.2">
      <c r="A3216" s="19">
        <v>81</v>
      </c>
      <c r="B3216" s="19">
        <v>5</v>
      </c>
      <c r="C3216" s="19" t="s">
        <v>112</v>
      </c>
      <c r="D3216" s="20">
        <v>0.25015810132026672</v>
      </c>
      <c r="E3216" s="20">
        <v>1.6287767721223645E-5</v>
      </c>
    </row>
    <row r="3217" spans="1:5" x14ac:dyDescent="0.2">
      <c r="A3217" s="19">
        <v>81</v>
      </c>
      <c r="B3217" s="19">
        <v>6</v>
      </c>
      <c r="C3217" s="19" t="s">
        <v>112</v>
      </c>
      <c r="D3217" s="20">
        <v>0.24976611137390137</v>
      </c>
      <c r="E3217" s="20">
        <v>-3.958310408052057E-4</v>
      </c>
    </row>
    <row r="3218" spans="1:5" x14ac:dyDescent="0.2">
      <c r="A3218" s="19">
        <v>81</v>
      </c>
      <c r="B3218" s="19">
        <v>7</v>
      </c>
      <c r="C3218" s="19" t="s">
        <v>112</v>
      </c>
      <c r="D3218" s="20">
        <v>0.2497611790895462</v>
      </c>
      <c r="E3218" s="20">
        <v>-4.2089220369234681E-4</v>
      </c>
    </row>
    <row r="3219" spans="1:5" x14ac:dyDescent="0.2">
      <c r="A3219" s="19">
        <v>81</v>
      </c>
      <c r="B3219" s="19">
        <v>8</v>
      </c>
      <c r="C3219" s="19" t="s">
        <v>112</v>
      </c>
      <c r="D3219" s="20">
        <v>0.25028154253959656</v>
      </c>
      <c r="E3219" s="20">
        <v>7.9342360550072044E-5</v>
      </c>
    </row>
    <row r="3220" spans="1:5" x14ac:dyDescent="0.2">
      <c r="A3220" s="19">
        <v>81</v>
      </c>
      <c r="B3220" s="19">
        <v>9</v>
      </c>
      <c r="C3220" s="19" t="s">
        <v>112</v>
      </c>
      <c r="D3220" s="20">
        <v>0.25047853589057922</v>
      </c>
      <c r="E3220" s="20">
        <v>2.5620684027671814E-4</v>
      </c>
    </row>
    <row r="3221" spans="1:5" x14ac:dyDescent="0.2">
      <c r="A3221" s="19">
        <v>81</v>
      </c>
      <c r="B3221" s="19">
        <v>10</v>
      </c>
      <c r="C3221" s="19" t="s">
        <v>112</v>
      </c>
      <c r="D3221" s="20">
        <v>0.25025224685668945</v>
      </c>
      <c r="E3221" s="20">
        <v>9.7889251264859922E-6</v>
      </c>
    </row>
    <row r="3222" spans="1:5" x14ac:dyDescent="0.2">
      <c r="A3222" s="19">
        <v>81</v>
      </c>
      <c r="B3222" s="19">
        <v>11</v>
      </c>
      <c r="C3222" s="19" t="s">
        <v>112</v>
      </c>
      <c r="D3222" s="20">
        <v>0.25015357136726379</v>
      </c>
      <c r="E3222" s="20">
        <v>-1.0901544010266662E-4</v>
      </c>
    </row>
    <row r="3223" spans="1:5" x14ac:dyDescent="0.2">
      <c r="A3223" s="19">
        <v>81</v>
      </c>
      <c r="B3223" s="19">
        <v>12</v>
      </c>
      <c r="C3223" s="19" t="s">
        <v>112</v>
      </c>
      <c r="D3223" s="20">
        <v>0.25017827749252319</v>
      </c>
      <c r="E3223" s="20">
        <v>-1.0443819337524474E-4</v>
      </c>
    </row>
    <row r="3224" spans="1:5" x14ac:dyDescent="0.2">
      <c r="A3224" s="19">
        <v>81</v>
      </c>
      <c r="B3224" s="19">
        <v>13</v>
      </c>
      <c r="C3224" s="19" t="s">
        <v>112</v>
      </c>
      <c r="D3224" s="20">
        <v>0.25025475025177002</v>
      </c>
      <c r="E3224" s="20">
        <v>-4.8094305384438485E-5</v>
      </c>
    </row>
    <row r="3225" spans="1:5" x14ac:dyDescent="0.2">
      <c r="A3225" s="19">
        <v>81</v>
      </c>
      <c r="B3225" s="19">
        <v>14</v>
      </c>
      <c r="C3225" s="19" t="s">
        <v>112</v>
      </c>
      <c r="D3225" s="20">
        <v>0.25012919306755066</v>
      </c>
      <c r="E3225" s="20">
        <v>-1.9378036085981876E-4</v>
      </c>
    </row>
    <row r="3226" spans="1:5" x14ac:dyDescent="0.2">
      <c r="A3226" s="19">
        <v>81</v>
      </c>
      <c r="B3226" s="19">
        <v>15</v>
      </c>
      <c r="C3226" s="19" t="s">
        <v>112</v>
      </c>
      <c r="D3226" s="20">
        <v>0.2499912828207016</v>
      </c>
      <c r="E3226" s="20">
        <v>-3.5181950079277158E-4</v>
      </c>
    </row>
    <row r="3227" spans="1:5" x14ac:dyDescent="0.2">
      <c r="A3227" s="19">
        <v>81</v>
      </c>
      <c r="B3227" s="19">
        <v>16</v>
      </c>
      <c r="C3227" s="19" t="s">
        <v>112</v>
      </c>
      <c r="D3227" s="20">
        <v>0.25005105137825012</v>
      </c>
      <c r="E3227" s="20">
        <v>-3.1217982177622616E-4</v>
      </c>
    </row>
    <row r="3228" spans="1:5" x14ac:dyDescent="0.2">
      <c r="A3228" s="19">
        <v>81</v>
      </c>
      <c r="B3228" s="19">
        <v>17</v>
      </c>
      <c r="C3228" s="19" t="s">
        <v>112</v>
      </c>
      <c r="D3228" s="20">
        <v>0.25066885352134705</v>
      </c>
      <c r="E3228" s="20">
        <v>2.8549347189255059E-4</v>
      </c>
    </row>
    <row r="3229" spans="1:5" x14ac:dyDescent="0.2">
      <c r="A3229" s="19">
        <v>81</v>
      </c>
      <c r="B3229" s="19">
        <v>18</v>
      </c>
      <c r="C3229" s="19" t="s">
        <v>112</v>
      </c>
      <c r="D3229" s="20">
        <v>0.25058871507644653</v>
      </c>
      <c r="E3229" s="20">
        <v>1.8522613390814513E-4</v>
      </c>
    </row>
    <row r="3230" spans="1:5" x14ac:dyDescent="0.2">
      <c r="A3230" s="19">
        <v>81</v>
      </c>
      <c r="B3230" s="19">
        <v>19</v>
      </c>
      <c r="C3230" s="19" t="s">
        <v>112</v>
      </c>
      <c r="D3230" s="20">
        <v>0.25028067827224731</v>
      </c>
      <c r="E3230" s="20">
        <v>-1.4293953427113593E-4</v>
      </c>
    </row>
    <row r="3231" spans="1:5" x14ac:dyDescent="0.2">
      <c r="A3231" s="19">
        <v>81</v>
      </c>
      <c r="B3231" s="19">
        <v>20</v>
      </c>
      <c r="C3231" s="19" t="s">
        <v>112</v>
      </c>
      <c r="D3231" s="20">
        <v>0.25006872415542603</v>
      </c>
      <c r="E3231" s="20">
        <v>-3.7502252962440252E-4</v>
      </c>
    </row>
    <row r="3232" spans="1:5" x14ac:dyDescent="0.2">
      <c r="A3232" s="19">
        <v>81</v>
      </c>
      <c r="B3232" s="19">
        <v>21</v>
      </c>
      <c r="C3232" s="19" t="s">
        <v>112</v>
      </c>
      <c r="D3232" s="20">
        <v>0.25051680207252502</v>
      </c>
      <c r="E3232" s="20">
        <v>5.2926508942618966E-5</v>
      </c>
    </row>
    <row r="3233" spans="1:5" x14ac:dyDescent="0.2">
      <c r="A3233" s="19">
        <v>81</v>
      </c>
      <c r="B3233" s="19">
        <v>22</v>
      </c>
      <c r="C3233" s="19" t="s">
        <v>112</v>
      </c>
      <c r="D3233" s="20">
        <v>0.2505907416343689</v>
      </c>
      <c r="E3233" s="20">
        <v>1.067371922545135E-4</v>
      </c>
    </row>
    <row r="3234" spans="1:5" x14ac:dyDescent="0.2">
      <c r="A3234" s="19">
        <v>81</v>
      </c>
      <c r="B3234" s="19">
        <v>23</v>
      </c>
      <c r="C3234" s="19" t="s">
        <v>112</v>
      </c>
      <c r="D3234" s="20">
        <v>0.25054046511650085</v>
      </c>
      <c r="E3234" s="20">
        <v>3.6331799492472783E-5</v>
      </c>
    </row>
    <row r="3235" spans="1:5" x14ac:dyDescent="0.2">
      <c r="A3235" s="19">
        <v>81</v>
      </c>
      <c r="B3235" s="19">
        <v>24</v>
      </c>
      <c r="C3235" s="19" t="s">
        <v>112</v>
      </c>
      <c r="D3235" s="20">
        <v>0.25051969289779663</v>
      </c>
      <c r="E3235" s="20">
        <v>-4.5692936510022264E-6</v>
      </c>
    </row>
    <row r="3236" spans="1:5" x14ac:dyDescent="0.2">
      <c r="A3236" s="19">
        <v>81</v>
      </c>
      <c r="B3236" s="19">
        <v>25</v>
      </c>
      <c r="C3236" s="19" t="s">
        <v>112</v>
      </c>
      <c r="D3236" s="20">
        <v>0.2506248950958252</v>
      </c>
      <c r="E3236" s="20">
        <v>8.0504025390837342E-5</v>
      </c>
    </row>
    <row r="3237" spans="1:5" x14ac:dyDescent="0.2">
      <c r="A3237" s="19">
        <v>81</v>
      </c>
      <c r="B3237" s="19">
        <v>26</v>
      </c>
      <c r="C3237" s="19" t="s">
        <v>112</v>
      </c>
      <c r="D3237" s="20">
        <v>0.25065264105796814</v>
      </c>
      <c r="E3237" s="20">
        <v>8.8121116277761757E-5</v>
      </c>
    </row>
    <row r="3238" spans="1:5" x14ac:dyDescent="0.2">
      <c r="A3238" s="19">
        <v>81</v>
      </c>
      <c r="B3238" s="19">
        <v>27</v>
      </c>
      <c r="C3238" s="19" t="s">
        <v>112</v>
      </c>
      <c r="D3238" s="20">
        <v>0.25056818127632141</v>
      </c>
      <c r="E3238" s="20">
        <v>-1.6467542081954889E-5</v>
      </c>
    </row>
    <row r="3239" spans="1:5" x14ac:dyDescent="0.2">
      <c r="A3239" s="19">
        <v>81</v>
      </c>
      <c r="B3239" s="19">
        <v>28</v>
      </c>
      <c r="C3239" s="19" t="s">
        <v>112</v>
      </c>
      <c r="D3239" s="20">
        <v>0.25063514709472656</v>
      </c>
      <c r="E3239" s="20">
        <v>3.0369399610208347E-5</v>
      </c>
    </row>
    <row r="3240" spans="1:5" x14ac:dyDescent="0.2">
      <c r="A3240" s="19">
        <v>81</v>
      </c>
      <c r="B3240" s="19">
        <v>29</v>
      </c>
      <c r="C3240" s="19" t="s">
        <v>112</v>
      </c>
      <c r="D3240" s="20">
        <v>0.25085687637329102</v>
      </c>
      <c r="E3240" s="20">
        <v>2.3196979600470513E-4</v>
      </c>
    </row>
    <row r="3241" spans="1:5" x14ac:dyDescent="0.2">
      <c r="A3241" s="19">
        <v>81</v>
      </c>
      <c r="B3241" s="19">
        <v>30</v>
      </c>
      <c r="C3241" s="19" t="s">
        <v>112</v>
      </c>
      <c r="D3241" s="20">
        <v>0.25046202540397644</v>
      </c>
      <c r="E3241" s="20">
        <v>-1.8301003728993237E-4</v>
      </c>
    </row>
    <row r="3242" spans="1:5" x14ac:dyDescent="0.2">
      <c r="A3242" s="19">
        <v>81</v>
      </c>
      <c r="B3242" s="19">
        <v>31</v>
      </c>
      <c r="C3242" s="19" t="s">
        <v>112</v>
      </c>
      <c r="D3242" s="20">
        <v>0.25033068656921387</v>
      </c>
      <c r="E3242" s="20">
        <v>-3.3447775058448315E-4</v>
      </c>
    </row>
    <row r="3243" spans="1:5" x14ac:dyDescent="0.2">
      <c r="A3243" s="19">
        <v>81</v>
      </c>
      <c r="B3243" s="19">
        <v>32</v>
      </c>
      <c r="C3243" s="19" t="s">
        <v>112</v>
      </c>
      <c r="D3243" s="20">
        <v>0.25061789155006409</v>
      </c>
      <c r="E3243" s="20">
        <v>-6.7401648266240954E-5</v>
      </c>
    </row>
    <row r="3244" spans="1:5" x14ac:dyDescent="0.2">
      <c r="A3244" s="19">
        <v>81</v>
      </c>
      <c r="B3244" s="19">
        <v>33</v>
      </c>
      <c r="C3244" s="19" t="s">
        <v>112</v>
      </c>
      <c r="D3244" s="20">
        <v>0.25051224231719971</v>
      </c>
      <c r="E3244" s="20">
        <v>-1.9317975966259837E-4</v>
      </c>
    </row>
    <row r="3245" spans="1:5" x14ac:dyDescent="0.2">
      <c r="A3245" s="19">
        <v>81</v>
      </c>
      <c r="B3245" s="19">
        <v>34</v>
      </c>
      <c r="C3245" s="19" t="s">
        <v>112</v>
      </c>
      <c r="D3245" s="20">
        <v>0.25045225024223328</v>
      </c>
      <c r="E3245" s="20">
        <v>-2.7330071316100657E-4</v>
      </c>
    </row>
    <row r="3246" spans="1:5" x14ac:dyDescent="0.2">
      <c r="A3246" s="19">
        <v>81</v>
      </c>
      <c r="B3246" s="19">
        <v>35</v>
      </c>
      <c r="C3246" s="19" t="s">
        <v>112</v>
      </c>
      <c r="D3246" s="20">
        <v>0.25052765011787415</v>
      </c>
      <c r="E3246" s="20">
        <v>-2.1802970150019974E-4</v>
      </c>
    </row>
    <row r="3247" spans="1:5" x14ac:dyDescent="0.2">
      <c r="A3247" s="19">
        <v>81</v>
      </c>
      <c r="B3247" s="19">
        <v>36</v>
      </c>
      <c r="C3247" s="19" t="s">
        <v>112</v>
      </c>
      <c r="D3247" s="20">
        <v>0.25059738755226135</v>
      </c>
      <c r="E3247" s="20">
        <v>-1.6842114564497024E-4</v>
      </c>
    </row>
    <row r="3248" spans="1:5" x14ac:dyDescent="0.2">
      <c r="A3248" s="19">
        <v>81</v>
      </c>
      <c r="B3248" s="19">
        <v>37</v>
      </c>
      <c r="C3248" s="19" t="s">
        <v>112</v>
      </c>
      <c r="D3248" s="20">
        <v>0.25132542848587036</v>
      </c>
      <c r="E3248" s="20">
        <v>5.3949089488014579E-4</v>
      </c>
    </row>
    <row r="3249" spans="1:5" x14ac:dyDescent="0.2">
      <c r="A3249" s="19">
        <v>81</v>
      </c>
      <c r="B3249" s="19">
        <v>38</v>
      </c>
      <c r="C3249" s="19" t="s">
        <v>112</v>
      </c>
      <c r="D3249" s="20">
        <v>0.25142231583595276</v>
      </c>
      <c r="E3249" s="20">
        <v>6.1624939553439617E-4</v>
      </c>
    </row>
    <row r="3250" spans="1:5" x14ac:dyDescent="0.2">
      <c r="A3250" s="19">
        <v>81</v>
      </c>
      <c r="B3250" s="19">
        <v>39</v>
      </c>
      <c r="C3250" s="19" t="s">
        <v>112</v>
      </c>
      <c r="D3250" s="20">
        <v>0.25095033645629883</v>
      </c>
      <c r="E3250" s="20">
        <v>1.2414112279657274E-4</v>
      </c>
    </row>
    <row r="3251" spans="1:5" x14ac:dyDescent="0.2">
      <c r="A3251" s="19">
        <v>81</v>
      </c>
      <c r="B3251" s="19">
        <v>40</v>
      </c>
      <c r="C3251" s="19" t="s">
        <v>112</v>
      </c>
      <c r="D3251" s="20">
        <v>0.25048741698265076</v>
      </c>
      <c r="E3251" s="20">
        <v>-3.5890721483156085E-4</v>
      </c>
    </row>
    <row r="3252" spans="1:5" x14ac:dyDescent="0.2">
      <c r="A3252" s="19">
        <v>82</v>
      </c>
      <c r="B3252" s="19">
        <v>1</v>
      </c>
      <c r="C3252" s="19" t="s">
        <v>112</v>
      </c>
      <c r="D3252" s="20">
        <v>0.24850572645664215</v>
      </c>
      <c r="E3252" s="20">
        <v>1.4235608978196979E-4</v>
      </c>
    </row>
    <row r="3253" spans="1:5" x14ac:dyDescent="0.2">
      <c r="A3253" s="19">
        <v>82</v>
      </c>
      <c r="B3253" s="19">
        <v>2</v>
      </c>
      <c r="C3253" s="19" t="s">
        <v>112</v>
      </c>
      <c r="D3253" s="20">
        <v>0.24857199192047119</v>
      </c>
      <c r="E3253" s="20">
        <v>2.1808828751090914E-4</v>
      </c>
    </row>
    <row r="3254" spans="1:5" x14ac:dyDescent="0.2">
      <c r="A3254" s="19">
        <v>82</v>
      </c>
      <c r="B3254" s="19">
        <v>3</v>
      </c>
      <c r="C3254" s="19" t="s">
        <v>112</v>
      </c>
      <c r="D3254" s="20">
        <v>0.2488592267036438</v>
      </c>
      <c r="E3254" s="20">
        <v>5.1478983368724585E-4</v>
      </c>
    </row>
    <row r="3255" spans="1:5" x14ac:dyDescent="0.2">
      <c r="A3255" s="19">
        <v>82</v>
      </c>
      <c r="B3255" s="19">
        <v>4</v>
      </c>
      <c r="C3255" s="19" t="s">
        <v>112</v>
      </c>
      <c r="D3255" s="20">
        <v>0.24913781881332397</v>
      </c>
      <c r="E3255" s="20">
        <v>8.0284866271540523E-4</v>
      </c>
    </row>
    <row r="3256" spans="1:5" x14ac:dyDescent="0.2">
      <c r="A3256" s="19">
        <v>82</v>
      </c>
      <c r="B3256" s="19">
        <v>5</v>
      </c>
      <c r="C3256" s="19" t="s">
        <v>112</v>
      </c>
      <c r="D3256" s="20">
        <v>0.24899005889892578</v>
      </c>
      <c r="E3256" s="20">
        <v>6.6455552587285638E-4</v>
      </c>
    </row>
    <row r="3257" spans="1:5" x14ac:dyDescent="0.2">
      <c r="A3257" s="19">
        <v>82</v>
      </c>
      <c r="B3257" s="19">
        <v>6</v>
      </c>
      <c r="C3257" s="19" t="s">
        <v>112</v>
      </c>
      <c r="D3257" s="20">
        <v>0.24869708716869354</v>
      </c>
      <c r="E3257" s="20">
        <v>3.8105051498860121E-4</v>
      </c>
    </row>
    <row r="3258" spans="1:5" x14ac:dyDescent="0.2">
      <c r="A3258" s="19">
        <v>82</v>
      </c>
      <c r="B3258" s="19">
        <v>7</v>
      </c>
      <c r="C3258" s="19" t="s">
        <v>112</v>
      </c>
      <c r="D3258" s="20">
        <v>0.24781316518783569</v>
      </c>
      <c r="E3258" s="20">
        <v>-4.934046883136034E-4</v>
      </c>
    </row>
    <row r="3259" spans="1:5" x14ac:dyDescent="0.2">
      <c r="A3259" s="19">
        <v>82</v>
      </c>
      <c r="B3259" s="19">
        <v>8</v>
      </c>
      <c r="C3259" s="19" t="s">
        <v>112</v>
      </c>
      <c r="D3259" s="20">
        <v>0.24759216606616974</v>
      </c>
      <c r="E3259" s="20">
        <v>-7.0493709063157439E-4</v>
      </c>
    </row>
    <row r="3260" spans="1:5" x14ac:dyDescent="0.2">
      <c r="A3260" s="19">
        <v>82</v>
      </c>
      <c r="B3260" s="19">
        <v>9</v>
      </c>
      <c r="C3260" s="19" t="s">
        <v>112</v>
      </c>
      <c r="D3260" s="20">
        <v>0.24824979901313782</v>
      </c>
      <c r="E3260" s="20">
        <v>-3.7837398849660531E-5</v>
      </c>
    </row>
    <row r="3261" spans="1:5" x14ac:dyDescent="0.2">
      <c r="A3261" s="19">
        <v>82</v>
      </c>
      <c r="B3261" s="19">
        <v>10</v>
      </c>
      <c r="C3261" s="19" t="s">
        <v>112</v>
      </c>
      <c r="D3261" s="20">
        <v>0.24827221035957336</v>
      </c>
      <c r="E3261" s="20">
        <v>-5.9593057812890038E-6</v>
      </c>
    </row>
    <row r="3262" spans="1:5" x14ac:dyDescent="0.2">
      <c r="A3262" s="19">
        <v>82</v>
      </c>
      <c r="B3262" s="19">
        <v>11</v>
      </c>
      <c r="C3262" s="19" t="s">
        <v>112</v>
      </c>
      <c r="D3262" s="20">
        <v>0.24812129139900208</v>
      </c>
      <c r="E3262" s="20">
        <v>-1.4741152699571103E-4</v>
      </c>
    </row>
    <row r="3263" spans="1:5" x14ac:dyDescent="0.2">
      <c r="A3263" s="19">
        <v>82</v>
      </c>
      <c r="B3263" s="19">
        <v>12</v>
      </c>
      <c r="C3263" s="19" t="s">
        <v>112</v>
      </c>
      <c r="D3263" s="20">
        <v>0.2479889988899231</v>
      </c>
      <c r="E3263" s="20">
        <v>-2.7023727307096124E-4</v>
      </c>
    </row>
    <row r="3264" spans="1:5" x14ac:dyDescent="0.2">
      <c r="A3264" s="19">
        <v>82</v>
      </c>
      <c r="B3264" s="19">
        <v>13</v>
      </c>
      <c r="C3264" s="19" t="s">
        <v>112</v>
      </c>
      <c r="D3264" s="20">
        <v>0.24789261817932129</v>
      </c>
      <c r="E3264" s="20">
        <v>-3.5715126432478428E-4</v>
      </c>
    </row>
    <row r="3265" spans="1:5" x14ac:dyDescent="0.2">
      <c r="A3265" s="19">
        <v>82</v>
      </c>
      <c r="B3265" s="19">
        <v>14</v>
      </c>
      <c r="C3265" s="19" t="s">
        <v>112</v>
      </c>
      <c r="D3265" s="20">
        <v>0.24795821309089661</v>
      </c>
      <c r="E3265" s="20">
        <v>-2.8208960429765284E-4</v>
      </c>
    </row>
    <row r="3266" spans="1:5" x14ac:dyDescent="0.2">
      <c r="A3266" s="19">
        <v>82</v>
      </c>
      <c r="B3266" s="19">
        <v>15</v>
      </c>
      <c r="C3266" s="19" t="s">
        <v>112</v>
      </c>
      <c r="D3266" s="20">
        <v>0.24794909358024597</v>
      </c>
      <c r="E3266" s="20">
        <v>-2.8174236649647355E-4</v>
      </c>
    </row>
    <row r="3267" spans="1:5" x14ac:dyDescent="0.2">
      <c r="A3267" s="19">
        <v>82</v>
      </c>
      <c r="B3267" s="19">
        <v>16</v>
      </c>
      <c r="C3267" s="19" t="s">
        <v>112</v>
      </c>
      <c r="D3267" s="20">
        <v>0.24789208173751831</v>
      </c>
      <c r="E3267" s="20">
        <v>-3.2928746077232063E-4</v>
      </c>
    </row>
    <row r="3268" spans="1:5" x14ac:dyDescent="0.2">
      <c r="A3268" s="19">
        <v>82</v>
      </c>
      <c r="B3268" s="19">
        <v>17</v>
      </c>
      <c r="C3268" s="19" t="s">
        <v>112</v>
      </c>
      <c r="D3268" s="20">
        <v>0.24789619445800781</v>
      </c>
      <c r="E3268" s="20">
        <v>-3.1570799183100462E-4</v>
      </c>
    </row>
    <row r="3269" spans="1:5" x14ac:dyDescent="0.2">
      <c r="A3269" s="19">
        <v>82</v>
      </c>
      <c r="B3269" s="19">
        <v>18</v>
      </c>
      <c r="C3269" s="19" t="s">
        <v>112</v>
      </c>
      <c r="D3269" s="20">
        <v>0.24836039543151855</v>
      </c>
      <c r="E3269" s="20">
        <v>1.5795973013155162E-4</v>
      </c>
    </row>
    <row r="3270" spans="1:5" x14ac:dyDescent="0.2">
      <c r="A3270" s="19">
        <v>82</v>
      </c>
      <c r="B3270" s="19">
        <v>19</v>
      </c>
      <c r="C3270" s="19" t="s">
        <v>112</v>
      </c>
      <c r="D3270" s="20">
        <v>0.24817395210266113</v>
      </c>
      <c r="E3270" s="20">
        <v>-1.9016855731024407E-5</v>
      </c>
    </row>
    <row r="3271" spans="1:5" x14ac:dyDescent="0.2">
      <c r="A3271" s="19">
        <v>82</v>
      </c>
      <c r="B3271" s="19">
        <v>20</v>
      </c>
      <c r="C3271" s="19" t="s">
        <v>112</v>
      </c>
      <c r="D3271" s="20">
        <v>0.24805817008018494</v>
      </c>
      <c r="E3271" s="20">
        <v>-1.2533213885035366E-4</v>
      </c>
    </row>
    <row r="3272" spans="1:5" x14ac:dyDescent="0.2">
      <c r="A3272" s="19">
        <v>82</v>
      </c>
      <c r="B3272" s="19">
        <v>21</v>
      </c>
      <c r="C3272" s="19" t="s">
        <v>112</v>
      </c>
      <c r="D3272" s="20">
        <v>0.24850679934024811</v>
      </c>
      <c r="E3272" s="20">
        <v>3.3276388421654701E-4</v>
      </c>
    </row>
    <row r="3273" spans="1:5" x14ac:dyDescent="0.2">
      <c r="A3273" s="19">
        <v>82</v>
      </c>
      <c r="B3273" s="19">
        <v>22</v>
      </c>
      <c r="C3273" s="19" t="s">
        <v>112</v>
      </c>
      <c r="D3273" s="20">
        <v>0.24829137325286865</v>
      </c>
      <c r="E3273" s="20">
        <v>1.2680453073699027E-4</v>
      </c>
    </row>
    <row r="3274" spans="1:5" x14ac:dyDescent="0.2">
      <c r="A3274" s="19">
        <v>82</v>
      </c>
      <c r="B3274" s="19">
        <v>23</v>
      </c>
      <c r="C3274" s="19" t="s">
        <v>112</v>
      </c>
      <c r="D3274" s="20">
        <v>0.24818842113018036</v>
      </c>
      <c r="E3274" s="20">
        <v>3.3319152862532064E-5</v>
      </c>
    </row>
    <row r="3275" spans="1:5" x14ac:dyDescent="0.2">
      <c r="A3275" s="19">
        <v>82</v>
      </c>
      <c r="B3275" s="19">
        <v>24</v>
      </c>
      <c r="C3275" s="19" t="s">
        <v>112</v>
      </c>
      <c r="D3275" s="20">
        <v>0.24789780378341675</v>
      </c>
      <c r="E3275" s="20">
        <v>-2.4783145636320114E-4</v>
      </c>
    </row>
    <row r="3276" spans="1:5" x14ac:dyDescent="0.2">
      <c r="A3276" s="19">
        <v>82</v>
      </c>
      <c r="B3276" s="19">
        <v>25</v>
      </c>
      <c r="C3276" s="19" t="s">
        <v>112</v>
      </c>
      <c r="D3276" s="20">
        <v>0.24780641496181488</v>
      </c>
      <c r="E3276" s="20">
        <v>-3.2975352951325476E-4</v>
      </c>
    </row>
    <row r="3277" spans="1:5" x14ac:dyDescent="0.2">
      <c r="A3277" s="19">
        <v>82</v>
      </c>
      <c r="B3277" s="19">
        <v>26</v>
      </c>
      <c r="C3277" s="19" t="s">
        <v>112</v>
      </c>
      <c r="D3277" s="20">
        <v>0.24828797578811646</v>
      </c>
      <c r="E3277" s="20">
        <v>1.61274045240134E-4</v>
      </c>
    </row>
    <row r="3278" spans="1:5" x14ac:dyDescent="0.2">
      <c r="A3278" s="19">
        <v>82</v>
      </c>
      <c r="B3278" s="19">
        <v>27</v>
      </c>
      <c r="C3278" s="19" t="s">
        <v>112</v>
      </c>
      <c r="D3278" s="20">
        <v>0.24805103242397308</v>
      </c>
      <c r="E3278" s="20">
        <v>-6.6202570451423526E-5</v>
      </c>
    </row>
    <row r="3279" spans="1:5" x14ac:dyDescent="0.2">
      <c r="A3279" s="19">
        <v>82</v>
      </c>
      <c r="B3279" s="19">
        <v>28</v>
      </c>
      <c r="C3279" s="19" t="s">
        <v>112</v>
      </c>
      <c r="D3279" s="20">
        <v>0.24780423939228058</v>
      </c>
      <c r="E3279" s="20">
        <v>-3.0352885369211435E-4</v>
      </c>
    </row>
    <row r="3280" spans="1:5" x14ac:dyDescent="0.2">
      <c r="A3280" s="19">
        <v>82</v>
      </c>
      <c r="B3280" s="19">
        <v>29</v>
      </c>
      <c r="C3280" s="19" t="s">
        <v>112</v>
      </c>
      <c r="D3280" s="20">
        <v>0.2482084333896637</v>
      </c>
      <c r="E3280" s="20">
        <v>1.1013188486685976E-4</v>
      </c>
    </row>
    <row r="3281" spans="1:5" x14ac:dyDescent="0.2">
      <c r="A3281" s="19">
        <v>82</v>
      </c>
      <c r="B3281" s="19">
        <v>30</v>
      </c>
      <c r="C3281" s="19" t="s">
        <v>112</v>
      </c>
      <c r="D3281" s="20">
        <v>0.24841119349002838</v>
      </c>
      <c r="E3281" s="20">
        <v>3.2235874095931649E-4</v>
      </c>
    </row>
    <row r="3282" spans="1:5" x14ac:dyDescent="0.2">
      <c r="A3282" s="19">
        <v>82</v>
      </c>
      <c r="B3282" s="19">
        <v>31</v>
      </c>
      <c r="C3282" s="19" t="s">
        <v>112</v>
      </c>
      <c r="D3282" s="20">
        <v>0.24807113409042358</v>
      </c>
      <c r="E3282" s="20">
        <v>-8.2339265645714477E-6</v>
      </c>
    </row>
    <row r="3283" spans="1:5" x14ac:dyDescent="0.2">
      <c r="A3283" s="19">
        <v>82</v>
      </c>
      <c r="B3283" s="19">
        <v>32</v>
      </c>
      <c r="C3283" s="19" t="s">
        <v>112</v>
      </c>
      <c r="D3283" s="20">
        <v>0.24800682067871094</v>
      </c>
      <c r="E3283" s="20">
        <v>-6.3080595282372087E-5</v>
      </c>
    </row>
    <row r="3284" spans="1:5" x14ac:dyDescent="0.2">
      <c r="A3284" s="19">
        <v>82</v>
      </c>
      <c r="B3284" s="19">
        <v>33</v>
      </c>
      <c r="C3284" s="19" t="s">
        <v>112</v>
      </c>
      <c r="D3284" s="20">
        <v>0.24815766513347626</v>
      </c>
      <c r="E3284" s="20">
        <v>9.7230607934761792E-5</v>
      </c>
    </row>
    <row r="3285" spans="1:5" x14ac:dyDescent="0.2">
      <c r="A3285" s="19">
        <v>82</v>
      </c>
      <c r="B3285" s="19">
        <v>34</v>
      </c>
      <c r="C3285" s="19" t="s">
        <v>112</v>
      </c>
      <c r="D3285" s="20">
        <v>0.24840410053730011</v>
      </c>
      <c r="E3285" s="20">
        <v>3.5313275293447077E-4</v>
      </c>
    </row>
    <row r="3286" spans="1:5" x14ac:dyDescent="0.2">
      <c r="A3286" s="19">
        <v>82</v>
      </c>
      <c r="B3286" s="19">
        <v>35</v>
      </c>
      <c r="C3286" s="19" t="s">
        <v>112</v>
      </c>
      <c r="D3286" s="20">
        <v>0.24826852977275848</v>
      </c>
      <c r="E3286" s="20">
        <v>2.2702873684465885E-4</v>
      </c>
    </row>
    <row r="3287" spans="1:5" x14ac:dyDescent="0.2">
      <c r="A3287" s="19">
        <v>82</v>
      </c>
      <c r="B3287" s="19">
        <v>36</v>
      </c>
      <c r="C3287" s="19" t="s">
        <v>112</v>
      </c>
      <c r="D3287" s="20">
        <v>0.24827827513217926</v>
      </c>
      <c r="E3287" s="20">
        <v>2.4624084471724927E-4</v>
      </c>
    </row>
    <row r="3288" spans="1:5" x14ac:dyDescent="0.2">
      <c r="A3288" s="19">
        <v>82</v>
      </c>
      <c r="B3288" s="19">
        <v>37</v>
      </c>
      <c r="C3288" s="19" t="s">
        <v>112</v>
      </c>
      <c r="D3288" s="20">
        <v>0.24800935387611389</v>
      </c>
      <c r="E3288" s="20">
        <v>-1.3213670172262937E-5</v>
      </c>
    </row>
    <row r="3289" spans="1:5" x14ac:dyDescent="0.2">
      <c r="A3289" s="19">
        <v>82</v>
      </c>
      <c r="B3289" s="19">
        <v>38</v>
      </c>
      <c r="C3289" s="19" t="s">
        <v>112</v>
      </c>
      <c r="D3289" s="20">
        <v>0.24787655472755432</v>
      </c>
      <c r="E3289" s="20">
        <v>-1.3654607755597681E-4</v>
      </c>
    </row>
    <row r="3290" spans="1:5" x14ac:dyDescent="0.2">
      <c r="A3290" s="19">
        <v>82</v>
      </c>
      <c r="B3290" s="19">
        <v>39</v>
      </c>
      <c r="C3290" s="19" t="s">
        <v>112</v>
      </c>
      <c r="D3290" s="20">
        <v>0.24801065027713776</v>
      </c>
      <c r="E3290" s="20">
        <v>7.0162213887670077E-6</v>
      </c>
    </row>
    <row r="3291" spans="1:5" x14ac:dyDescent="0.2">
      <c r="A3291" s="19">
        <v>82</v>
      </c>
      <c r="B3291" s="19">
        <v>40</v>
      </c>
      <c r="C3291" s="19" t="s">
        <v>112</v>
      </c>
      <c r="D3291" s="20">
        <v>0.24799571931362152</v>
      </c>
      <c r="E3291" s="20">
        <v>1.55200291374058E-6</v>
      </c>
    </row>
    <row r="3292" spans="1:5" x14ac:dyDescent="0.2">
      <c r="A3292" s="19">
        <v>83</v>
      </c>
      <c r="B3292" s="19">
        <v>1</v>
      </c>
      <c r="C3292" s="19" t="s">
        <v>112</v>
      </c>
      <c r="D3292" s="20">
        <v>0.25305870175361633</v>
      </c>
      <c r="E3292" s="20">
        <v>1.1472589103505015E-3</v>
      </c>
    </row>
    <row r="3293" spans="1:5" x14ac:dyDescent="0.2">
      <c r="A3293" s="19">
        <v>83</v>
      </c>
      <c r="B3293" s="19">
        <v>2</v>
      </c>
      <c r="C3293" s="19" t="s">
        <v>112</v>
      </c>
      <c r="D3293" s="20">
        <v>0.2528681755065918</v>
      </c>
      <c r="E3293" s="20">
        <v>9.7041530534625053E-4</v>
      </c>
    </row>
    <row r="3294" spans="1:5" x14ac:dyDescent="0.2">
      <c r="A3294" s="19">
        <v>83</v>
      </c>
      <c r="B3294" s="19">
        <v>3</v>
      </c>
      <c r="C3294" s="19" t="s">
        <v>112</v>
      </c>
      <c r="D3294" s="20">
        <v>0.25258421897888184</v>
      </c>
      <c r="E3294" s="20">
        <v>7.0014136144891381E-4</v>
      </c>
    </row>
    <row r="3295" spans="1:5" x14ac:dyDescent="0.2">
      <c r="A3295" s="19">
        <v>83</v>
      </c>
      <c r="B3295" s="19">
        <v>4</v>
      </c>
      <c r="C3295" s="19" t="s">
        <v>112</v>
      </c>
      <c r="D3295" s="20">
        <v>0.25233405828475952</v>
      </c>
      <c r="E3295" s="20">
        <v>4.6366330934688449E-4</v>
      </c>
    </row>
    <row r="3296" spans="1:5" x14ac:dyDescent="0.2">
      <c r="A3296" s="19">
        <v>83</v>
      </c>
      <c r="B3296" s="19">
        <v>5</v>
      </c>
      <c r="C3296" s="19" t="s">
        <v>112</v>
      </c>
      <c r="D3296" s="20">
        <v>0.25229489803314209</v>
      </c>
      <c r="E3296" s="20">
        <v>4.3818564154207706E-4</v>
      </c>
    </row>
    <row r="3297" spans="1:5" x14ac:dyDescent="0.2">
      <c r="A3297" s="19">
        <v>83</v>
      </c>
      <c r="B3297" s="19">
        <v>6</v>
      </c>
      <c r="C3297" s="19" t="s">
        <v>112</v>
      </c>
      <c r="D3297" s="20">
        <v>0.25228831171989441</v>
      </c>
      <c r="E3297" s="20">
        <v>4.4528194121085107E-4</v>
      </c>
    </row>
    <row r="3298" spans="1:5" x14ac:dyDescent="0.2">
      <c r="A3298" s="19">
        <v>83</v>
      </c>
      <c r="B3298" s="19">
        <v>7</v>
      </c>
      <c r="C3298" s="19" t="s">
        <v>112</v>
      </c>
      <c r="D3298" s="20">
        <v>0.25222253799438477</v>
      </c>
      <c r="E3298" s="20">
        <v>3.9319082861766219E-4</v>
      </c>
    </row>
    <row r="3299" spans="1:5" x14ac:dyDescent="0.2">
      <c r="A3299" s="19">
        <v>83</v>
      </c>
      <c r="B3299" s="19">
        <v>8</v>
      </c>
      <c r="C3299" s="19" t="s">
        <v>112</v>
      </c>
      <c r="D3299" s="20">
        <v>0.25212863087654114</v>
      </c>
      <c r="E3299" s="20">
        <v>3.1296632369048893E-4</v>
      </c>
    </row>
    <row r="3300" spans="1:5" x14ac:dyDescent="0.2">
      <c r="A3300" s="19">
        <v>83</v>
      </c>
      <c r="B3300" s="19">
        <v>9</v>
      </c>
      <c r="C3300" s="19" t="s">
        <v>112</v>
      </c>
      <c r="D3300" s="20">
        <v>0.25205668807029724</v>
      </c>
      <c r="E3300" s="20">
        <v>2.5470613036304712E-4</v>
      </c>
    </row>
    <row r="3301" spans="1:5" x14ac:dyDescent="0.2">
      <c r="A3301" s="19">
        <v>83</v>
      </c>
      <c r="B3301" s="19">
        <v>10</v>
      </c>
      <c r="C3301" s="19" t="s">
        <v>112</v>
      </c>
      <c r="D3301" s="20">
        <v>0.25191709399223328</v>
      </c>
      <c r="E3301" s="20">
        <v>1.2879465066362172E-4</v>
      </c>
    </row>
    <row r="3302" spans="1:5" x14ac:dyDescent="0.2">
      <c r="A3302" s="19">
        <v>83</v>
      </c>
      <c r="B3302" s="19">
        <v>11</v>
      </c>
      <c r="C3302" s="19" t="s">
        <v>112</v>
      </c>
      <c r="D3302" s="20">
        <v>0.25168147683143616</v>
      </c>
      <c r="E3302" s="20">
        <v>-9.3139904493000358E-5</v>
      </c>
    </row>
    <row r="3303" spans="1:5" x14ac:dyDescent="0.2">
      <c r="A3303" s="19">
        <v>83</v>
      </c>
      <c r="B3303" s="19">
        <v>12</v>
      </c>
      <c r="C3303" s="19" t="s">
        <v>112</v>
      </c>
      <c r="D3303" s="20">
        <v>0.25140514969825745</v>
      </c>
      <c r="E3303" s="20">
        <v>-3.5578443203121424E-4</v>
      </c>
    </row>
    <row r="3304" spans="1:5" x14ac:dyDescent="0.2">
      <c r="A3304" s="19">
        <v>83</v>
      </c>
      <c r="B3304" s="19">
        <v>13</v>
      </c>
      <c r="C3304" s="19" t="s">
        <v>112</v>
      </c>
      <c r="D3304" s="20">
        <v>0.25112280249595642</v>
      </c>
      <c r="E3304" s="20">
        <v>-6.2444905051961541E-4</v>
      </c>
    </row>
    <row r="3305" spans="1:5" x14ac:dyDescent="0.2">
      <c r="A3305" s="19">
        <v>83</v>
      </c>
      <c r="B3305" s="19">
        <v>14</v>
      </c>
      <c r="C3305" s="19" t="s">
        <v>112</v>
      </c>
      <c r="D3305" s="20">
        <v>0.25109767913818359</v>
      </c>
      <c r="E3305" s="20">
        <v>-6.3588976627215743E-4</v>
      </c>
    </row>
    <row r="3306" spans="1:5" x14ac:dyDescent="0.2">
      <c r="A3306" s="19">
        <v>83</v>
      </c>
      <c r="B3306" s="19">
        <v>15</v>
      </c>
      <c r="C3306" s="19" t="s">
        <v>112</v>
      </c>
      <c r="D3306" s="20">
        <v>0.25125241279602051</v>
      </c>
      <c r="E3306" s="20">
        <v>-4.674734955187887E-4</v>
      </c>
    </row>
    <row r="3307" spans="1:5" x14ac:dyDescent="0.2">
      <c r="A3307" s="19">
        <v>83</v>
      </c>
      <c r="B3307" s="19">
        <v>16</v>
      </c>
      <c r="C3307" s="19" t="s">
        <v>112</v>
      </c>
      <c r="D3307" s="20">
        <v>0.25105220079421997</v>
      </c>
      <c r="E3307" s="20">
        <v>-6.5400288440287113E-4</v>
      </c>
    </row>
    <row r="3308" spans="1:5" x14ac:dyDescent="0.2">
      <c r="A3308" s="19">
        <v>83</v>
      </c>
      <c r="B3308" s="19">
        <v>17</v>
      </c>
      <c r="C3308" s="19" t="s">
        <v>112</v>
      </c>
      <c r="D3308" s="20">
        <v>0.2510794997215271</v>
      </c>
      <c r="E3308" s="20">
        <v>-6.1302137328311801E-4</v>
      </c>
    </row>
    <row r="3309" spans="1:5" x14ac:dyDescent="0.2">
      <c r="A3309" s="19">
        <v>83</v>
      </c>
      <c r="B3309" s="19">
        <v>18</v>
      </c>
      <c r="C3309" s="19" t="s">
        <v>112</v>
      </c>
      <c r="D3309" s="20">
        <v>0.25135281682014465</v>
      </c>
      <c r="E3309" s="20">
        <v>-3.2602166174910963E-4</v>
      </c>
    </row>
    <row r="3310" spans="1:5" x14ac:dyDescent="0.2">
      <c r="A3310" s="19">
        <v>83</v>
      </c>
      <c r="B3310" s="19">
        <v>19</v>
      </c>
      <c r="C3310" s="19" t="s">
        <v>112</v>
      </c>
      <c r="D3310" s="20">
        <v>0.25129106640815735</v>
      </c>
      <c r="E3310" s="20">
        <v>-3.7408946081995964E-4</v>
      </c>
    </row>
    <row r="3311" spans="1:5" x14ac:dyDescent="0.2">
      <c r="A3311" s="19">
        <v>83</v>
      </c>
      <c r="B3311" s="19">
        <v>20</v>
      </c>
      <c r="C3311" s="19" t="s">
        <v>112</v>
      </c>
      <c r="D3311" s="20">
        <v>0.25157713890075684</v>
      </c>
      <c r="E3311" s="20">
        <v>-7.4334362579975277E-5</v>
      </c>
    </row>
    <row r="3312" spans="1:5" x14ac:dyDescent="0.2">
      <c r="A3312" s="19">
        <v>83</v>
      </c>
      <c r="B3312" s="19">
        <v>21</v>
      </c>
      <c r="C3312" s="19" t="s">
        <v>112</v>
      </c>
      <c r="D3312" s="20">
        <v>0.25159433484077454</v>
      </c>
      <c r="E3312" s="20">
        <v>-4.3455813283799216E-5</v>
      </c>
    </row>
    <row r="3313" spans="1:5" x14ac:dyDescent="0.2">
      <c r="A3313" s="19">
        <v>83</v>
      </c>
      <c r="B3313" s="19">
        <v>22</v>
      </c>
      <c r="C3313" s="19" t="s">
        <v>112</v>
      </c>
      <c r="D3313" s="20">
        <v>0.25168406963348389</v>
      </c>
      <c r="E3313" s="20">
        <v>5.9961588704027236E-5</v>
      </c>
    </row>
    <row r="3314" spans="1:5" x14ac:dyDescent="0.2">
      <c r="A3314" s="19">
        <v>83</v>
      </c>
      <c r="B3314" s="19">
        <v>23</v>
      </c>
      <c r="C3314" s="19" t="s">
        <v>112</v>
      </c>
      <c r="D3314" s="20">
        <v>0.2515290379524231</v>
      </c>
      <c r="E3314" s="20">
        <v>-8.1387486716266721E-5</v>
      </c>
    </row>
    <row r="3315" spans="1:5" x14ac:dyDescent="0.2">
      <c r="A3315" s="19">
        <v>83</v>
      </c>
      <c r="B3315" s="19">
        <v>24</v>
      </c>
      <c r="C3315" s="19" t="s">
        <v>112</v>
      </c>
      <c r="D3315" s="20">
        <v>0.25142607092857361</v>
      </c>
      <c r="E3315" s="20">
        <v>-1.7067190492525697E-4</v>
      </c>
    </row>
    <row r="3316" spans="1:5" x14ac:dyDescent="0.2">
      <c r="A3316" s="19">
        <v>83</v>
      </c>
      <c r="B3316" s="19">
        <v>25</v>
      </c>
      <c r="C3316" s="19" t="s">
        <v>112</v>
      </c>
      <c r="D3316" s="20">
        <v>0.25136101245880127</v>
      </c>
      <c r="E3316" s="20">
        <v>-2.2204776178114116E-4</v>
      </c>
    </row>
    <row r="3317" spans="1:5" x14ac:dyDescent="0.2">
      <c r="A3317" s="19">
        <v>83</v>
      </c>
      <c r="B3317" s="19">
        <v>26</v>
      </c>
      <c r="C3317" s="19" t="s">
        <v>112</v>
      </c>
      <c r="D3317" s="20">
        <v>0.25124478340148926</v>
      </c>
      <c r="E3317" s="20">
        <v>-3.2459420617669821E-4</v>
      </c>
    </row>
    <row r="3318" spans="1:5" x14ac:dyDescent="0.2">
      <c r="A3318" s="19">
        <v>83</v>
      </c>
      <c r="B3318" s="19">
        <v>27</v>
      </c>
      <c r="C3318" s="19" t="s">
        <v>112</v>
      </c>
      <c r="D3318" s="20">
        <v>0.25128999352455139</v>
      </c>
      <c r="E3318" s="20">
        <v>-2.6570147019810975E-4</v>
      </c>
    </row>
    <row r="3319" spans="1:5" x14ac:dyDescent="0.2">
      <c r="A3319" s="19">
        <v>83</v>
      </c>
      <c r="B3319" s="19">
        <v>28</v>
      </c>
      <c r="C3319" s="19" t="s">
        <v>112</v>
      </c>
      <c r="D3319" s="20">
        <v>0.25173795223236084</v>
      </c>
      <c r="E3319" s="20">
        <v>1.9593983597587794E-4</v>
      </c>
    </row>
    <row r="3320" spans="1:5" x14ac:dyDescent="0.2">
      <c r="A3320" s="19">
        <v>83</v>
      </c>
      <c r="B3320" s="19">
        <v>29</v>
      </c>
      <c r="C3320" s="19" t="s">
        <v>112</v>
      </c>
      <c r="D3320" s="20">
        <v>0.25160536170005798</v>
      </c>
      <c r="E3320" s="20">
        <v>7.7031909313518554E-5</v>
      </c>
    </row>
    <row r="3321" spans="1:5" x14ac:dyDescent="0.2">
      <c r="A3321" s="19">
        <v>83</v>
      </c>
      <c r="B3321" s="19">
        <v>30</v>
      </c>
      <c r="C3321" s="19" t="s">
        <v>112</v>
      </c>
      <c r="D3321" s="20">
        <v>0.25146293640136719</v>
      </c>
      <c r="E3321" s="20">
        <v>-5.1710780098801479E-5</v>
      </c>
    </row>
    <row r="3322" spans="1:5" x14ac:dyDescent="0.2">
      <c r="A3322" s="19">
        <v>83</v>
      </c>
      <c r="B3322" s="19">
        <v>31</v>
      </c>
      <c r="C3322" s="19" t="s">
        <v>112</v>
      </c>
      <c r="D3322" s="20">
        <v>0.25146159529685974</v>
      </c>
      <c r="E3322" s="20">
        <v>-3.9369278965750709E-5</v>
      </c>
    </row>
    <row r="3323" spans="1:5" x14ac:dyDescent="0.2">
      <c r="A3323" s="19">
        <v>83</v>
      </c>
      <c r="B3323" s="19">
        <v>32</v>
      </c>
      <c r="C3323" s="19" t="s">
        <v>112</v>
      </c>
      <c r="D3323" s="20">
        <v>0.25195115804672241</v>
      </c>
      <c r="E3323" s="20">
        <v>4.6387608745135367E-4</v>
      </c>
    </row>
    <row r="3324" spans="1:5" x14ac:dyDescent="0.2">
      <c r="A3324" s="19">
        <v>83</v>
      </c>
      <c r="B3324" s="19">
        <v>33</v>
      </c>
      <c r="C3324" s="19" t="s">
        <v>112</v>
      </c>
      <c r="D3324" s="20">
        <v>0.25193002820014954</v>
      </c>
      <c r="E3324" s="20">
        <v>4.5642885379493237E-4</v>
      </c>
    </row>
    <row r="3325" spans="1:5" x14ac:dyDescent="0.2">
      <c r="A3325" s="19">
        <v>83</v>
      </c>
      <c r="B3325" s="19">
        <v>34</v>
      </c>
      <c r="C3325" s="19" t="s">
        <v>112</v>
      </c>
      <c r="D3325" s="20">
        <v>0.2517755925655365</v>
      </c>
      <c r="E3325" s="20">
        <v>3.1567580299451947E-4</v>
      </c>
    </row>
    <row r="3326" spans="1:5" x14ac:dyDescent="0.2">
      <c r="A3326" s="19">
        <v>83</v>
      </c>
      <c r="B3326" s="19">
        <v>35</v>
      </c>
      <c r="C3326" s="19" t="s">
        <v>112</v>
      </c>
      <c r="D3326" s="20">
        <v>0.25163894891738892</v>
      </c>
      <c r="E3326" s="20">
        <v>1.9271476776339114E-4</v>
      </c>
    </row>
    <row r="3327" spans="1:5" x14ac:dyDescent="0.2">
      <c r="A3327" s="19">
        <v>83</v>
      </c>
      <c r="B3327" s="19">
        <v>36</v>
      </c>
      <c r="C3327" s="19" t="s">
        <v>112</v>
      </c>
      <c r="D3327" s="20">
        <v>0.25120601058006287</v>
      </c>
      <c r="E3327" s="20">
        <v>-2.2654095664620399E-4</v>
      </c>
    </row>
    <row r="3328" spans="1:5" x14ac:dyDescent="0.2">
      <c r="A3328" s="19">
        <v>83</v>
      </c>
      <c r="B3328" s="19">
        <v>37</v>
      </c>
      <c r="C3328" s="19" t="s">
        <v>112</v>
      </c>
      <c r="D3328" s="20">
        <v>0.25100028514862061</v>
      </c>
      <c r="E3328" s="20">
        <v>-4.1858377517201006E-4</v>
      </c>
    </row>
    <row r="3329" spans="1:5" x14ac:dyDescent="0.2">
      <c r="A3329" s="19">
        <v>83</v>
      </c>
      <c r="B3329" s="19">
        <v>38</v>
      </c>
      <c r="C3329" s="19" t="s">
        <v>112</v>
      </c>
      <c r="D3329" s="20">
        <v>0.25173297524452209</v>
      </c>
      <c r="E3329" s="20">
        <v>3.2778893364593387E-4</v>
      </c>
    </row>
    <row r="3330" spans="1:5" x14ac:dyDescent="0.2">
      <c r="A3330" s="19">
        <v>83</v>
      </c>
      <c r="B3330" s="19">
        <v>39</v>
      </c>
      <c r="C3330" s="19" t="s">
        <v>112</v>
      </c>
      <c r="D3330" s="20">
        <v>0.25222742557525635</v>
      </c>
      <c r="E3330" s="20">
        <v>8.3592184819281101E-4</v>
      </c>
    </row>
    <row r="3331" spans="1:5" x14ac:dyDescent="0.2">
      <c r="A3331" s="19">
        <v>83</v>
      </c>
      <c r="B3331" s="19">
        <v>40</v>
      </c>
      <c r="C3331" s="19" t="s">
        <v>112</v>
      </c>
      <c r="D3331" s="20">
        <v>0.25216451287269592</v>
      </c>
      <c r="E3331" s="20">
        <v>7.8669178765267134E-4</v>
      </c>
    </row>
    <row r="3332" spans="1:5" x14ac:dyDescent="0.2">
      <c r="A3332" s="19">
        <v>84</v>
      </c>
      <c r="B3332" s="19">
        <v>1</v>
      </c>
      <c r="C3332" s="19" t="s">
        <v>112</v>
      </c>
      <c r="D3332" s="20">
        <v>0.25654831528663635</v>
      </c>
      <c r="E3332" s="20">
        <v>1.3561237137764692E-3</v>
      </c>
    </row>
    <row r="3333" spans="1:5" x14ac:dyDescent="0.2">
      <c r="A3333" s="19">
        <v>84</v>
      </c>
      <c r="B3333" s="19">
        <v>2</v>
      </c>
      <c r="C3333" s="19" t="s">
        <v>112</v>
      </c>
      <c r="D3333" s="20">
        <v>0.25673052668571472</v>
      </c>
      <c r="E3333" s="20">
        <v>1.5323484549298882E-3</v>
      </c>
    </row>
    <row r="3334" spans="1:5" x14ac:dyDescent="0.2">
      <c r="A3334" s="19">
        <v>84</v>
      </c>
      <c r="B3334" s="19">
        <v>3</v>
      </c>
      <c r="C3334" s="19" t="s">
        <v>112</v>
      </c>
      <c r="D3334" s="20">
        <v>0.25594234466552734</v>
      </c>
      <c r="E3334" s="20">
        <v>7.3817971860989928E-4</v>
      </c>
    </row>
    <row r="3335" spans="1:5" x14ac:dyDescent="0.2">
      <c r="A3335" s="19">
        <v>84</v>
      </c>
      <c r="B3335" s="19">
        <v>4</v>
      </c>
      <c r="C3335" s="19" t="s">
        <v>112</v>
      </c>
      <c r="D3335" s="20">
        <v>0.25553584098815918</v>
      </c>
      <c r="E3335" s="20">
        <v>3.2568941242061555E-4</v>
      </c>
    </row>
    <row r="3336" spans="1:5" x14ac:dyDescent="0.2">
      <c r="A3336" s="19">
        <v>84</v>
      </c>
      <c r="B3336" s="19">
        <v>5</v>
      </c>
      <c r="C3336" s="19" t="s">
        <v>112</v>
      </c>
      <c r="D3336" s="20">
        <v>0.25544771552085876</v>
      </c>
      <c r="E3336" s="20">
        <v>2.3157727264333516E-4</v>
      </c>
    </row>
    <row r="3337" spans="1:5" x14ac:dyDescent="0.2">
      <c r="A3337" s="19">
        <v>84</v>
      </c>
      <c r="B3337" s="19">
        <v>6</v>
      </c>
      <c r="C3337" s="19" t="s">
        <v>112</v>
      </c>
      <c r="D3337" s="20">
        <v>0.25522312521934509</v>
      </c>
      <c r="E3337" s="20">
        <v>1.0003067245634156E-6</v>
      </c>
    </row>
    <row r="3338" spans="1:5" x14ac:dyDescent="0.2">
      <c r="A3338" s="19">
        <v>84</v>
      </c>
      <c r="B3338" s="19">
        <v>7</v>
      </c>
      <c r="C3338" s="19" t="s">
        <v>112</v>
      </c>
      <c r="D3338" s="20">
        <v>0.25507208704948425</v>
      </c>
      <c r="E3338" s="20">
        <v>-1.5602452913299203E-4</v>
      </c>
    </row>
    <row r="3339" spans="1:5" x14ac:dyDescent="0.2">
      <c r="A3339" s="19">
        <v>84</v>
      </c>
      <c r="B3339" s="19">
        <v>8</v>
      </c>
      <c r="C3339" s="19" t="s">
        <v>112</v>
      </c>
      <c r="D3339" s="20">
        <v>0.25552797317504883</v>
      </c>
      <c r="E3339" s="20">
        <v>2.9387493850663304E-4</v>
      </c>
    </row>
    <row r="3340" spans="1:5" x14ac:dyDescent="0.2">
      <c r="A3340" s="19">
        <v>84</v>
      </c>
      <c r="B3340" s="19">
        <v>9</v>
      </c>
      <c r="C3340" s="19" t="s">
        <v>112</v>
      </c>
      <c r="D3340" s="20">
        <v>0.25537803769111633</v>
      </c>
      <c r="E3340" s="20">
        <v>1.3795278209727257E-4</v>
      </c>
    </row>
    <row r="3341" spans="1:5" x14ac:dyDescent="0.2">
      <c r="A3341" s="19">
        <v>84</v>
      </c>
      <c r="B3341" s="19">
        <v>10</v>
      </c>
      <c r="C3341" s="19" t="s">
        <v>112</v>
      </c>
      <c r="D3341" s="20">
        <v>0.25507450103759766</v>
      </c>
      <c r="E3341" s="20">
        <v>-1.7157052934635431E-4</v>
      </c>
    </row>
    <row r="3342" spans="1:5" x14ac:dyDescent="0.2">
      <c r="A3342" s="19">
        <v>84</v>
      </c>
      <c r="B3342" s="19">
        <v>11</v>
      </c>
      <c r="C3342" s="19" t="s">
        <v>112</v>
      </c>
      <c r="D3342" s="20">
        <v>0.25511342287063599</v>
      </c>
      <c r="E3342" s="20">
        <v>-1.3863535423297435E-4</v>
      </c>
    </row>
    <row r="3343" spans="1:5" x14ac:dyDescent="0.2">
      <c r="A3343" s="19">
        <v>84</v>
      </c>
      <c r="B3343" s="19">
        <v>12</v>
      </c>
      <c r="C3343" s="19" t="s">
        <v>112</v>
      </c>
      <c r="D3343" s="20">
        <v>0.25503361225128174</v>
      </c>
      <c r="E3343" s="20">
        <v>-2.2443264606408775E-4</v>
      </c>
    </row>
    <row r="3344" spans="1:5" x14ac:dyDescent="0.2">
      <c r="A3344" s="19">
        <v>84</v>
      </c>
      <c r="B3344" s="19">
        <v>13</v>
      </c>
      <c r="C3344" s="19" t="s">
        <v>112</v>
      </c>
      <c r="D3344" s="20">
        <v>0.25471389293670654</v>
      </c>
      <c r="E3344" s="20">
        <v>-5.5013864766806364E-4</v>
      </c>
    </row>
    <row r="3345" spans="1:5" x14ac:dyDescent="0.2">
      <c r="A3345" s="19">
        <v>84</v>
      </c>
      <c r="B3345" s="19">
        <v>14</v>
      </c>
      <c r="C3345" s="19" t="s">
        <v>112</v>
      </c>
      <c r="D3345" s="20">
        <v>0.25478017330169678</v>
      </c>
      <c r="E3345" s="20">
        <v>-4.8984494060277939E-4</v>
      </c>
    </row>
    <row r="3346" spans="1:5" x14ac:dyDescent="0.2">
      <c r="A3346" s="19">
        <v>84</v>
      </c>
      <c r="B3346" s="19">
        <v>15</v>
      </c>
      <c r="C3346" s="19" t="s">
        <v>112</v>
      </c>
      <c r="D3346" s="20">
        <v>0.25533777475357056</v>
      </c>
      <c r="E3346" s="20">
        <v>6.1769867897965014E-5</v>
      </c>
    </row>
    <row r="3347" spans="1:5" x14ac:dyDescent="0.2">
      <c r="A3347" s="19">
        <v>84</v>
      </c>
      <c r="B3347" s="19">
        <v>16</v>
      </c>
      <c r="C3347" s="19" t="s">
        <v>112</v>
      </c>
      <c r="D3347" s="20">
        <v>0.25509753823280334</v>
      </c>
      <c r="E3347" s="20">
        <v>-1.8445331079419702E-4</v>
      </c>
    </row>
    <row r="3348" spans="1:5" x14ac:dyDescent="0.2">
      <c r="A3348" s="19">
        <v>84</v>
      </c>
      <c r="B3348" s="19">
        <v>17</v>
      </c>
      <c r="C3348" s="19" t="s">
        <v>112</v>
      </c>
      <c r="D3348" s="20">
        <v>0.25494876503944397</v>
      </c>
      <c r="E3348" s="20">
        <v>-3.3921317663043737E-4</v>
      </c>
    </row>
    <row r="3349" spans="1:5" x14ac:dyDescent="0.2">
      <c r="A3349" s="19">
        <v>84</v>
      </c>
      <c r="B3349" s="19">
        <v>18</v>
      </c>
      <c r="C3349" s="19" t="s">
        <v>112</v>
      </c>
      <c r="D3349" s="20">
        <v>0.25536608695983887</v>
      </c>
      <c r="E3349" s="20">
        <v>7.2122085839509964E-5</v>
      </c>
    </row>
    <row r="3350" spans="1:5" x14ac:dyDescent="0.2">
      <c r="A3350" s="19">
        <v>84</v>
      </c>
      <c r="B3350" s="19">
        <v>19</v>
      </c>
      <c r="C3350" s="19" t="s">
        <v>112</v>
      </c>
      <c r="D3350" s="20">
        <v>0.25541308522224426</v>
      </c>
      <c r="E3350" s="20">
        <v>1.1313368304399773E-4</v>
      </c>
    </row>
    <row r="3351" spans="1:5" x14ac:dyDescent="0.2">
      <c r="A3351" s="19">
        <v>84</v>
      </c>
      <c r="B3351" s="19">
        <v>20</v>
      </c>
      <c r="C3351" s="19" t="s">
        <v>112</v>
      </c>
      <c r="D3351" s="20">
        <v>0.25527065992355347</v>
      </c>
      <c r="E3351" s="20">
        <v>-3.5278277209727094E-5</v>
      </c>
    </row>
    <row r="3352" spans="1:5" x14ac:dyDescent="0.2">
      <c r="A3352" s="19">
        <v>84</v>
      </c>
      <c r="B3352" s="19">
        <v>21</v>
      </c>
      <c r="C3352" s="19" t="s">
        <v>112</v>
      </c>
      <c r="D3352" s="20">
        <v>0.25511443614959717</v>
      </c>
      <c r="E3352" s="20">
        <v>-1.9748871272895485E-4</v>
      </c>
    </row>
    <row r="3353" spans="1:5" x14ac:dyDescent="0.2">
      <c r="A3353" s="19">
        <v>84</v>
      </c>
      <c r="B3353" s="19">
        <v>22</v>
      </c>
      <c r="C3353" s="19" t="s">
        <v>112</v>
      </c>
      <c r="D3353" s="20">
        <v>0.25498765707015991</v>
      </c>
      <c r="E3353" s="20">
        <v>-3.3025446464307606E-4</v>
      </c>
    </row>
    <row r="3354" spans="1:5" x14ac:dyDescent="0.2">
      <c r="A3354" s="19">
        <v>84</v>
      </c>
      <c r="B3354" s="19">
        <v>23</v>
      </c>
      <c r="C3354" s="19" t="s">
        <v>112</v>
      </c>
      <c r="D3354" s="20">
        <v>0.25495707988739014</v>
      </c>
      <c r="E3354" s="20">
        <v>-3.6681830533780158E-4</v>
      </c>
    </row>
    <row r="3355" spans="1:5" x14ac:dyDescent="0.2">
      <c r="A3355" s="19">
        <v>84</v>
      </c>
      <c r="B3355" s="19">
        <v>24</v>
      </c>
      <c r="C3355" s="19" t="s">
        <v>112</v>
      </c>
      <c r="D3355" s="20">
        <v>0.25532358884811401</v>
      </c>
      <c r="E3355" s="20">
        <v>-6.2960057221062016E-6</v>
      </c>
    </row>
    <row r="3356" spans="1:5" x14ac:dyDescent="0.2">
      <c r="A3356" s="19">
        <v>84</v>
      </c>
      <c r="B3356" s="19">
        <v>25</v>
      </c>
      <c r="C3356" s="19" t="s">
        <v>112</v>
      </c>
      <c r="D3356" s="20">
        <v>0.25563043355941772</v>
      </c>
      <c r="E3356" s="20">
        <v>2.9456205083988607E-4</v>
      </c>
    </row>
    <row r="3357" spans="1:5" x14ac:dyDescent="0.2">
      <c r="A3357" s="19">
        <v>84</v>
      </c>
      <c r="B3357" s="19">
        <v>26</v>
      </c>
      <c r="C3357" s="19" t="s">
        <v>112</v>
      </c>
      <c r="D3357" s="20">
        <v>0.25566369295120239</v>
      </c>
      <c r="E3357" s="20">
        <v>3.2183478469960392E-4</v>
      </c>
    </row>
    <row r="3358" spans="1:5" x14ac:dyDescent="0.2">
      <c r="A3358" s="19">
        <v>84</v>
      </c>
      <c r="B3358" s="19">
        <v>27</v>
      </c>
      <c r="C3358" s="19" t="s">
        <v>112</v>
      </c>
      <c r="D3358" s="20">
        <v>0.25539454817771912</v>
      </c>
      <c r="E3358" s="20">
        <v>4.670333510148339E-5</v>
      </c>
    </row>
    <row r="3359" spans="1:5" x14ac:dyDescent="0.2">
      <c r="A3359" s="19">
        <v>84</v>
      </c>
      <c r="B3359" s="19">
        <v>28</v>
      </c>
      <c r="C3359" s="19" t="s">
        <v>112</v>
      </c>
      <c r="D3359" s="20">
        <v>0.25526988506317139</v>
      </c>
      <c r="E3359" s="20">
        <v>-8.3946441009175032E-5</v>
      </c>
    </row>
    <row r="3360" spans="1:5" x14ac:dyDescent="0.2">
      <c r="A3360" s="19">
        <v>84</v>
      </c>
      <c r="B3360" s="19">
        <v>29</v>
      </c>
      <c r="C3360" s="19" t="s">
        <v>112</v>
      </c>
      <c r="D3360" s="20">
        <v>0.25508183240890503</v>
      </c>
      <c r="E3360" s="20">
        <v>-2.7798576047644019E-4</v>
      </c>
    </row>
    <row r="3361" spans="1:5" x14ac:dyDescent="0.2">
      <c r="A3361" s="19">
        <v>84</v>
      </c>
      <c r="B3361" s="19">
        <v>30</v>
      </c>
      <c r="C3361" s="19" t="s">
        <v>112</v>
      </c>
      <c r="D3361" s="20">
        <v>0.25547897815704346</v>
      </c>
      <c r="E3361" s="20">
        <v>1.1317332246107981E-4</v>
      </c>
    </row>
    <row r="3362" spans="1:5" x14ac:dyDescent="0.2">
      <c r="A3362" s="19">
        <v>84</v>
      </c>
      <c r="B3362" s="19">
        <v>31</v>
      </c>
      <c r="C3362" s="19" t="s">
        <v>112</v>
      </c>
      <c r="D3362" s="20">
        <v>0.25572150945663452</v>
      </c>
      <c r="E3362" s="20">
        <v>3.4971797140315175E-4</v>
      </c>
    </row>
    <row r="3363" spans="1:5" x14ac:dyDescent="0.2">
      <c r="A3363" s="19">
        <v>84</v>
      </c>
      <c r="B3363" s="19">
        <v>32</v>
      </c>
      <c r="C3363" s="19" t="s">
        <v>112</v>
      </c>
      <c r="D3363" s="20">
        <v>0.2555592954158783</v>
      </c>
      <c r="E3363" s="20">
        <v>1.8151725817006081E-4</v>
      </c>
    </row>
    <row r="3364" spans="1:5" x14ac:dyDescent="0.2">
      <c r="A3364" s="19">
        <v>84</v>
      </c>
      <c r="B3364" s="19">
        <v>33</v>
      </c>
      <c r="C3364" s="19" t="s">
        <v>112</v>
      </c>
      <c r="D3364" s="20">
        <v>0.25534400343894958</v>
      </c>
      <c r="E3364" s="20">
        <v>-3.9761383959557861E-5</v>
      </c>
    </row>
    <row r="3365" spans="1:5" x14ac:dyDescent="0.2">
      <c r="A3365" s="19">
        <v>84</v>
      </c>
      <c r="B3365" s="19">
        <v>34</v>
      </c>
      <c r="C3365" s="19" t="s">
        <v>112</v>
      </c>
      <c r="D3365" s="20">
        <v>0.25521337985992432</v>
      </c>
      <c r="E3365" s="20">
        <v>-1.7637162818573415E-4</v>
      </c>
    </row>
    <row r="3366" spans="1:5" x14ac:dyDescent="0.2">
      <c r="A3366" s="19">
        <v>84</v>
      </c>
      <c r="B3366" s="19">
        <v>35</v>
      </c>
      <c r="C3366" s="19" t="s">
        <v>112</v>
      </c>
      <c r="D3366" s="20">
        <v>0.25534409284591675</v>
      </c>
      <c r="E3366" s="20">
        <v>-5.1645303756231442E-5</v>
      </c>
    </row>
    <row r="3367" spans="1:5" x14ac:dyDescent="0.2">
      <c r="A3367" s="19">
        <v>84</v>
      </c>
      <c r="B3367" s="19">
        <v>36</v>
      </c>
      <c r="C3367" s="19" t="s">
        <v>112</v>
      </c>
      <c r="D3367" s="20">
        <v>0.25542089343070984</v>
      </c>
      <c r="E3367" s="20">
        <v>1.9168615835951641E-5</v>
      </c>
    </row>
    <row r="3368" spans="1:5" x14ac:dyDescent="0.2">
      <c r="A3368" s="19">
        <v>84</v>
      </c>
      <c r="B3368" s="19">
        <v>37</v>
      </c>
      <c r="C3368" s="19" t="s">
        <v>112</v>
      </c>
      <c r="D3368" s="20">
        <v>0.25562405586242676</v>
      </c>
      <c r="E3368" s="20">
        <v>2.1634438598994166E-4</v>
      </c>
    </row>
    <row r="3369" spans="1:5" x14ac:dyDescent="0.2">
      <c r="A3369" s="19">
        <v>84</v>
      </c>
      <c r="B3369" s="19">
        <v>38</v>
      </c>
      <c r="C3369" s="19" t="s">
        <v>112</v>
      </c>
      <c r="D3369" s="20">
        <v>0.25557762384414673</v>
      </c>
      <c r="E3369" s="20">
        <v>1.6392570978496224E-4</v>
      </c>
    </row>
    <row r="3370" spans="1:5" x14ac:dyDescent="0.2">
      <c r="A3370" s="19">
        <v>84</v>
      </c>
      <c r="B3370" s="19">
        <v>39</v>
      </c>
      <c r="C3370" s="19" t="s">
        <v>112</v>
      </c>
      <c r="D3370" s="20">
        <v>0.2555575966835022</v>
      </c>
      <c r="E3370" s="20">
        <v>1.3791187666356564E-4</v>
      </c>
    </row>
    <row r="3371" spans="1:5" x14ac:dyDescent="0.2">
      <c r="A3371" s="19">
        <v>84</v>
      </c>
      <c r="B3371" s="19">
        <v>40</v>
      </c>
      <c r="C3371" s="19" t="s">
        <v>112</v>
      </c>
      <c r="D3371" s="20">
        <v>0.25551518797874451</v>
      </c>
      <c r="E3371" s="20">
        <v>8.9516513980925083E-5</v>
      </c>
    </row>
    <row r="3372" spans="1:5" x14ac:dyDescent="0.2">
      <c r="A3372" s="19">
        <v>85</v>
      </c>
      <c r="B3372" s="19">
        <v>1</v>
      </c>
      <c r="C3372" s="19" t="s">
        <v>112</v>
      </c>
      <c r="D3372" s="20">
        <v>0.26587390899658203</v>
      </c>
      <c r="E3372" s="20">
        <v>1.0052580619230866E-3</v>
      </c>
    </row>
    <row r="3373" spans="1:5" x14ac:dyDescent="0.2">
      <c r="A3373" s="19">
        <v>85</v>
      </c>
      <c r="B3373" s="19">
        <v>2</v>
      </c>
      <c r="C3373" s="19" t="s">
        <v>112</v>
      </c>
      <c r="D3373" s="20">
        <v>0.26602098345756531</v>
      </c>
      <c r="E3373" s="20">
        <v>1.0334525723010302E-3</v>
      </c>
    </row>
    <row r="3374" spans="1:5" x14ac:dyDescent="0.2">
      <c r="A3374" s="19">
        <v>85</v>
      </c>
      <c r="B3374" s="19">
        <v>3</v>
      </c>
      <c r="C3374" s="19" t="s">
        <v>112</v>
      </c>
      <c r="D3374" s="20">
        <v>0.26617118716239929</v>
      </c>
      <c r="E3374" s="20">
        <v>1.0647763265296817E-3</v>
      </c>
    </row>
    <row r="3375" spans="1:5" x14ac:dyDescent="0.2">
      <c r="A3375" s="19">
        <v>85</v>
      </c>
      <c r="B3375" s="19">
        <v>4</v>
      </c>
      <c r="C3375" s="19" t="s">
        <v>112</v>
      </c>
      <c r="D3375" s="20">
        <v>0.26616209745407104</v>
      </c>
      <c r="E3375" s="20">
        <v>9.3680660938844085E-4</v>
      </c>
    </row>
    <row r="3376" spans="1:5" x14ac:dyDescent="0.2">
      <c r="A3376" s="19">
        <v>85</v>
      </c>
      <c r="B3376" s="19">
        <v>5</v>
      </c>
      <c r="C3376" s="19" t="s">
        <v>112</v>
      </c>
      <c r="D3376" s="20">
        <v>0.26600903272628784</v>
      </c>
      <c r="E3376" s="20">
        <v>6.6486193099990487E-4</v>
      </c>
    </row>
    <row r="3377" spans="1:5" x14ac:dyDescent="0.2">
      <c r="A3377" s="19">
        <v>85</v>
      </c>
      <c r="B3377" s="19">
        <v>6</v>
      </c>
      <c r="C3377" s="19" t="s">
        <v>112</v>
      </c>
      <c r="D3377" s="20">
        <v>0.26579442620277405</v>
      </c>
      <c r="E3377" s="20">
        <v>3.3137548598460853E-4</v>
      </c>
    </row>
    <row r="3378" spans="1:5" x14ac:dyDescent="0.2">
      <c r="A3378" s="19">
        <v>85</v>
      </c>
      <c r="B3378" s="19">
        <v>7</v>
      </c>
      <c r="C3378" s="19" t="s">
        <v>112</v>
      </c>
      <c r="D3378" s="20">
        <v>0.26556959748268127</v>
      </c>
      <c r="E3378" s="20">
        <v>-1.2333194717939477E-5</v>
      </c>
    </row>
    <row r="3379" spans="1:5" x14ac:dyDescent="0.2">
      <c r="A3379" s="19">
        <v>85</v>
      </c>
      <c r="B3379" s="19">
        <v>8</v>
      </c>
      <c r="C3379" s="19" t="s">
        <v>112</v>
      </c>
      <c r="D3379" s="20">
        <v>0.26544508337974548</v>
      </c>
      <c r="E3379" s="20">
        <v>-2.5572723825462162E-4</v>
      </c>
    </row>
    <row r="3380" spans="1:5" x14ac:dyDescent="0.2">
      <c r="A3380" s="19">
        <v>85</v>
      </c>
      <c r="B3380" s="19">
        <v>9</v>
      </c>
      <c r="C3380" s="19" t="s">
        <v>112</v>
      </c>
      <c r="D3380" s="20">
        <v>0.26563522219657898</v>
      </c>
      <c r="E3380" s="20">
        <v>-1.8446837202645838E-4</v>
      </c>
    </row>
    <row r="3381" spans="1:5" x14ac:dyDescent="0.2">
      <c r="A3381" s="19">
        <v>85</v>
      </c>
      <c r="B3381" s="19">
        <v>10</v>
      </c>
      <c r="C3381" s="19" t="s">
        <v>112</v>
      </c>
      <c r="D3381" s="20">
        <v>0.26541450619697571</v>
      </c>
      <c r="E3381" s="20">
        <v>-5.2406435133889318E-4</v>
      </c>
    </row>
    <row r="3382" spans="1:5" x14ac:dyDescent="0.2">
      <c r="A3382" s="19">
        <v>85</v>
      </c>
      <c r="B3382" s="19">
        <v>11</v>
      </c>
      <c r="C3382" s="19" t="s">
        <v>112</v>
      </c>
      <c r="D3382" s="20">
        <v>0.26518717408180237</v>
      </c>
      <c r="E3382" s="20">
        <v>-8.7027635890990496E-4</v>
      </c>
    </row>
    <row r="3383" spans="1:5" x14ac:dyDescent="0.2">
      <c r="A3383" s="19">
        <v>85</v>
      </c>
      <c r="B3383" s="19">
        <v>12</v>
      </c>
      <c r="C3383" s="19" t="s">
        <v>112</v>
      </c>
      <c r="D3383" s="20">
        <v>0.26568242907524109</v>
      </c>
      <c r="E3383" s="20">
        <v>-4.9390131607651711E-4</v>
      </c>
    </row>
    <row r="3384" spans="1:5" x14ac:dyDescent="0.2">
      <c r="A3384" s="19">
        <v>85</v>
      </c>
      <c r="B3384" s="19">
        <v>13</v>
      </c>
      <c r="C3384" s="19" t="s">
        <v>112</v>
      </c>
      <c r="D3384" s="20">
        <v>0.26588422060012817</v>
      </c>
      <c r="E3384" s="20">
        <v>-4.1098977089859545E-4</v>
      </c>
    </row>
    <row r="3385" spans="1:5" x14ac:dyDescent="0.2">
      <c r="A3385" s="19">
        <v>85</v>
      </c>
      <c r="B3385" s="19">
        <v>14</v>
      </c>
      <c r="C3385" s="19" t="s">
        <v>112</v>
      </c>
      <c r="D3385" s="20">
        <v>0.26568979024887085</v>
      </c>
      <c r="E3385" s="20">
        <v>-7.2430004365742207E-4</v>
      </c>
    </row>
    <row r="3386" spans="1:5" x14ac:dyDescent="0.2">
      <c r="A3386" s="19">
        <v>85</v>
      </c>
      <c r="B3386" s="19">
        <v>15</v>
      </c>
      <c r="C3386" s="19" t="s">
        <v>112</v>
      </c>
      <c r="D3386" s="20">
        <v>0.26545354723930359</v>
      </c>
      <c r="E3386" s="20">
        <v>-1.0794230038300157E-3</v>
      </c>
    </row>
    <row r="3387" spans="1:5" x14ac:dyDescent="0.2">
      <c r="A3387" s="19">
        <v>85</v>
      </c>
      <c r="B3387" s="19">
        <v>16</v>
      </c>
      <c r="C3387" s="19" t="s">
        <v>112</v>
      </c>
      <c r="D3387" s="20">
        <v>0.26554298400878906</v>
      </c>
      <c r="E3387" s="20">
        <v>-1.1088661849498749E-3</v>
      </c>
    </row>
    <row r="3388" spans="1:5" x14ac:dyDescent="0.2">
      <c r="A3388" s="19">
        <v>85</v>
      </c>
      <c r="B3388" s="19">
        <v>17</v>
      </c>
      <c r="C3388" s="19" t="s">
        <v>112</v>
      </c>
      <c r="D3388" s="20">
        <v>0.26576325297355652</v>
      </c>
      <c r="E3388" s="20">
        <v>-1.0074771707877517E-3</v>
      </c>
    </row>
    <row r="3389" spans="1:5" x14ac:dyDescent="0.2">
      <c r="A3389" s="19">
        <v>85</v>
      </c>
      <c r="B3389" s="19">
        <v>18</v>
      </c>
      <c r="C3389" s="19" t="s">
        <v>112</v>
      </c>
      <c r="D3389" s="20">
        <v>0.26621145009994507</v>
      </c>
      <c r="E3389" s="20">
        <v>-6.7815999500453472E-4</v>
      </c>
    </row>
    <row r="3390" spans="1:5" x14ac:dyDescent="0.2">
      <c r="A3390" s="19">
        <v>85</v>
      </c>
      <c r="B3390" s="19">
        <v>19</v>
      </c>
      <c r="C3390" s="19" t="s">
        <v>112</v>
      </c>
      <c r="D3390" s="20">
        <v>0.26663905382156372</v>
      </c>
      <c r="E3390" s="20">
        <v>-3.6943622399121523E-4</v>
      </c>
    </row>
    <row r="3391" spans="1:5" x14ac:dyDescent="0.2">
      <c r="A3391" s="19">
        <v>85</v>
      </c>
      <c r="B3391" s="19">
        <v>20</v>
      </c>
      <c r="C3391" s="19" t="s">
        <v>112</v>
      </c>
      <c r="D3391" s="20">
        <v>0.26823273301124573</v>
      </c>
      <c r="E3391" s="20">
        <v>1.1053630150854588E-3</v>
      </c>
    </row>
    <row r="3392" spans="1:5" x14ac:dyDescent="0.2">
      <c r="A3392" s="19">
        <v>85</v>
      </c>
      <c r="B3392" s="19">
        <v>21</v>
      </c>
      <c r="C3392" s="19" t="s">
        <v>112</v>
      </c>
      <c r="D3392" s="20">
        <v>0.27086248993873596</v>
      </c>
      <c r="E3392" s="20">
        <v>3.6162401083856821E-3</v>
      </c>
    </row>
    <row r="3393" spans="1:5" x14ac:dyDescent="0.2">
      <c r="A3393" s="19">
        <v>85</v>
      </c>
      <c r="B3393" s="19">
        <v>22</v>
      </c>
      <c r="C3393" s="19" t="s">
        <v>112</v>
      </c>
      <c r="D3393" s="20">
        <v>0.27599605917930603</v>
      </c>
      <c r="E3393" s="20">
        <v>8.6309295147657394E-3</v>
      </c>
    </row>
    <row r="3394" spans="1:5" x14ac:dyDescent="0.2">
      <c r="A3394" s="19">
        <v>85</v>
      </c>
      <c r="B3394" s="19">
        <v>23</v>
      </c>
      <c r="C3394" s="19" t="s">
        <v>112</v>
      </c>
      <c r="D3394" s="20">
        <v>0.28430673480033875</v>
      </c>
      <c r="E3394" s="20">
        <v>1.6822725534439087E-2</v>
      </c>
    </row>
    <row r="3395" spans="1:5" x14ac:dyDescent="0.2">
      <c r="A3395" s="19">
        <v>85</v>
      </c>
      <c r="B3395" s="19">
        <v>24</v>
      </c>
      <c r="C3395" s="19" t="s">
        <v>112</v>
      </c>
      <c r="D3395" s="20">
        <v>0.29689320921897888</v>
      </c>
      <c r="E3395" s="20">
        <v>2.9290320351719856E-2</v>
      </c>
    </row>
    <row r="3396" spans="1:5" x14ac:dyDescent="0.2">
      <c r="A3396" s="19">
        <v>85</v>
      </c>
      <c r="B3396" s="19">
        <v>25</v>
      </c>
      <c r="C3396" s="19" t="s">
        <v>112</v>
      </c>
      <c r="D3396" s="20">
        <v>0.31322199106216431</v>
      </c>
      <c r="E3396" s="20">
        <v>4.5500222593545914E-2</v>
      </c>
    </row>
    <row r="3397" spans="1:5" x14ac:dyDescent="0.2">
      <c r="A3397" s="19">
        <v>85</v>
      </c>
      <c r="B3397" s="19">
        <v>26</v>
      </c>
      <c r="C3397" s="19" t="s">
        <v>112</v>
      </c>
      <c r="D3397" s="20">
        <v>0.33116725087165833</v>
      </c>
      <c r="E3397" s="20">
        <v>6.3326604664325714E-2</v>
      </c>
    </row>
    <row r="3398" spans="1:5" x14ac:dyDescent="0.2">
      <c r="A3398" s="19">
        <v>85</v>
      </c>
      <c r="B3398" s="19">
        <v>27</v>
      </c>
      <c r="C3398" s="19" t="s">
        <v>112</v>
      </c>
      <c r="D3398" s="20">
        <v>0.34911367297172546</v>
      </c>
      <c r="E3398" s="20">
        <v>8.1154145300388336E-2</v>
      </c>
    </row>
    <row r="3399" spans="1:5" x14ac:dyDescent="0.2">
      <c r="A3399" s="19">
        <v>85</v>
      </c>
      <c r="B3399" s="19">
        <v>28</v>
      </c>
      <c r="C3399" s="19" t="s">
        <v>112</v>
      </c>
      <c r="D3399" s="20">
        <v>0.36399999260902405</v>
      </c>
      <c r="E3399" s="20">
        <v>9.5921583473682404E-2</v>
      </c>
    </row>
    <row r="3400" spans="1:5" x14ac:dyDescent="0.2">
      <c r="A3400" s="19">
        <v>85</v>
      </c>
      <c r="B3400" s="19">
        <v>29</v>
      </c>
      <c r="C3400" s="19" t="s">
        <v>112</v>
      </c>
      <c r="D3400" s="20">
        <v>0.37509840726852417</v>
      </c>
      <c r="E3400" s="20">
        <v>0.10690111666917801</v>
      </c>
    </row>
    <row r="3401" spans="1:5" x14ac:dyDescent="0.2">
      <c r="A3401" s="19">
        <v>85</v>
      </c>
      <c r="B3401" s="19">
        <v>30</v>
      </c>
      <c r="C3401" s="19" t="s">
        <v>112</v>
      </c>
      <c r="D3401" s="20">
        <v>0.38265702128410339</v>
      </c>
      <c r="E3401" s="20">
        <v>0.11434084922075272</v>
      </c>
    </row>
    <row r="3402" spans="1:5" x14ac:dyDescent="0.2">
      <c r="A3402" s="19">
        <v>85</v>
      </c>
      <c r="B3402" s="19">
        <v>31</v>
      </c>
      <c r="C3402" s="19" t="s">
        <v>112</v>
      </c>
      <c r="D3402" s="20">
        <v>0.38782641291618347</v>
      </c>
      <c r="E3402" s="20">
        <v>0.11939136683940887</v>
      </c>
    </row>
    <row r="3403" spans="1:5" x14ac:dyDescent="0.2">
      <c r="A3403" s="19">
        <v>85</v>
      </c>
      <c r="B3403" s="19">
        <v>32</v>
      </c>
      <c r="C3403" s="19" t="s">
        <v>112</v>
      </c>
      <c r="D3403" s="20">
        <v>0.39105981588363647</v>
      </c>
      <c r="E3403" s="20">
        <v>0.12250588834285736</v>
      </c>
    </row>
    <row r="3404" spans="1:5" x14ac:dyDescent="0.2">
      <c r="A3404" s="19">
        <v>85</v>
      </c>
      <c r="B3404" s="19">
        <v>33</v>
      </c>
      <c r="C3404" s="19" t="s">
        <v>112</v>
      </c>
      <c r="D3404" s="20">
        <v>0.39271378517150879</v>
      </c>
      <c r="E3404" s="20">
        <v>0.12404097616672516</v>
      </c>
    </row>
    <row r="3405" spans="1:5" x14ac:dyDescent="0.2">
      <c r="A3405" s="19">
        <v>85</v>
      </c>
      <c r="B3405" s="19">
        <v>34</v>
      </c>
      <c r="C3405" s="19" t="s">
        <v>112</v>
      </c>
      <c r="D3405" s="20">
        <v>0.39329057931900024</v>
      </c>
      <c r="E3405" s="20">
        <v>0.1244988888502121</v>
      </c>
    </row>
    <row r="3406" spans="1:5" x14ac:dyDescent="0.2">
      <c r="A3406" s="19">
        <v>85</v>
      </c>
      <c r="B3406" s="19">
        <v>35</v>
      </c>
      <c r="C3406" s="19" t="s">
        <v>112</v>
      </c>
      <c r="D3406" s="20">
        <v>0.39344102144241333</v>
      </c>
      <c r="E3406" s="20">
        <v>0.12453044950962067</v>
      </c>
    </row>
    <row r="3407" spans="1:5" x14ac:dyDescent="0.2">
      <c r="A3407" s="19">
        <v>85</v>
      </c>
      <c r="B3407" s="19">
        <v>36</v>
      </c>
      <c r="C3407" s="19" t="s">
        <v>112</v>
      </c>
      <c r="D3407" s="20">
        <v>0.39409571886062622</v>
      </c>
      <c r="E3407" s="20">
        <v>0.12506626546382904</v>
      </c>
    </row>
    <row r="3408" spans="1:5" x14ac:dyDescent="0.2">
      <c r="A3408" s="19">
        <v>85</v>
      </c>
      <c r="B3408" s="19">
        <v>37</v>
      </c>
      <c r="C3408" s="19" t="s">
        <v>112</v>
      </c>
      <c r="D3408" s="20">
        <v>0.39420822262763977</v>
      </c>
      <c r="E3408" s="20">
        <v>0.12505988776683807</v>
      </c>
    </row>
    <row r="3409" spans="1:5" x14ac:dyDescent="0.2">
      <c r="A3409" s="19">
        <v>85</v>
      </c>
      <c r="B3409" s="19">
        <v>38</v>
      </c>
      <c r="C3409" s="19" t="s">
        <v>112</v>
      </c>
      <c r="D3409" s="20">
        <v>0.39418542385101318</v>
      </c>
      <c r="E3409" s="20">
        <v>0.12491821497678757</v>
      </c>
    </row>
    <row r="3410" spans="1:5" x14ac:dyDescent="0.2">
      <c r="A3410" s="19">
        <v>85</v>
      </c>
      <c r="B3410" s="19">
        <v>39</v>
      </c>
      <c r="C3410" s="19" t="s">
        <v>112</v>
      </c>
      <c r="D3410" s="20">
        <v>0.39440059661865234</v>
      </c>
      <c r="E3410" s="20">
        <v>0.12501451373100281</v>
      </c>
    </row>
    <row r="3411" spans="1:5" x14ac:dyDescent="0.2">
      <c r="A3411" s="19">
        <v>85</v>
      </c>
      <c r="B3411" s="19">
        <v>40</v>
      </c>
      <c r="C3411" s="19" t="s">
        <v>112</v>
      </c>
      <c r="D3411" s="20">
        <v>0.39486202597618103</v>
      </c>
      <c r="E3411" s="20">
        <v>0.12535706162452698</v>
      </c>
    </row>
    <row r="3412" spans="1:5" x14ac:dyDescent="0.2">
      <c r="A3412" s="19">
        <v>86</v>
      </c>
      <c r="B3412" s="19">
        <v>1</v>
      </c>
      <c r="C3412" s="19" t="s">
        <v>112</v>
      </c>
      <c r="D3412" s="20">
        <v>0.25364077091217041</v>
      </c>
      <c r="E3412" s="20">
        <v>4.2581887100823224E-4</v>
      </c>
    </row>
    <row r="3413" spans="1:5" x14ac:dyDescent="0.2">
      <c r="A3413" s="19">
        <v>86</v>
      </c>
      <c r="B3413" s="19">
        <v>2</v>
      </c>
      <c r="C3413" s="19" t="s">
        <v>112</v>
      </c>
      <c r="D3413" s="20">
        <v>0.25364932417869568</v>
      </c>
      <c r="E3413" s="20">
        <v>3.899131843354553E-4</v>
      </c>
    </row>
    <row r="3414" spans="1:5" x14ac:dyDescent="0.2">
      <c r="A3414" s="19">
        <v>86</v>
      </c>
      <c r="B3414" s="19">
        <v>3</v>
      </c>
      <c r="C3414" s="19" t="s">
        <v>112</v>
      </c>
      <c r="D3414" s="20">
        <v>0.25366556644439697</v>
      </c>
      <c r="E3414" s="20">
        <v>3.6169646773487329E-4</v>
      </c>
    </row>
    <row r="3415" spans="1:5" x14ac:dyDescent="0.2">
      <c r="A3415" s="19">
        <v>86</v>
      </c>
      <c r="B3415" s="19">
        <v>4</v>
      </c>
      <c r="C3415" s="19" t="s">
        <v>112</v>
      </c>
      <c r="D3415" s="20">
        <v>0.25369924306869507</v>
      </c>
      <c r="E3415" s="20">
        <v>3.5091413883492351E-4</v>
      </c>
    </row>
    <row r="3416" spans="1:5" x14ac:dyDescent="0.2">
      <c r="A3416" s="19">
        <v>86</v>
      </c>
      <c r="B3416" s="19">
        <v>5</v>
      </c>
      <c r="C3416" s="19" t="s">
        <v>112</v>
      </c>
      <c r="D3416" s="20">
        <v>0.25372260808944702</v>
      </c>
      <c r="E3416" s="20">
        <v>3.2982020638883114E-4</v>
      </c>
    </row>
    <row r="3417" spans="1:5" x14ac:dyDescent="0.2">
      <c r="A3417" s="19">
        <v>86</v>
      </c>
      <c r="B3417" s="19">
        <v>6</v>
      </c>
      <c r="C3417" s="19" t="s">
        <v>112</v>
      </c>
      <c r="D3417" s="20">
        <v>0.25406926870346069</v>
      </c>
      <c r="E3417" s="20">
        <v>6.3202186720445752E-4</v>
      </c>
    </row>
    <row r="3418" spans="1:5" x14ac:dyDescent="0.2">
      <c r="A3418" s="19">
        <v>86</v>
      </c>
      <c r="B3418" s="19">
        <v>7</v>
      </c>
      <c r="C3418" s="19" t="s">
        <v>112</v>
      </c>
      <c r="D3418" s="20">
        <v>0.25417613983154297</v>
      </c>
      <c r="E3418" s="20">
        <v>6.9443404208868742E-4</v>
      </c>
    </row>
    <row r="3419" spans="1:5" x14ac:dyDescent="0.2">
      <c r="A3419" s="19">
        <v>86</v>
      </c>
      <c r="B3419" s="19">
        <v>8</v>
      </c>
      <c r="C3419" s="19" t="s">
        <v>112</v>
      </c>
      <c r="D3419" s="20">
        <v>0.25379979610443115</v>
      </c>
      <c r="E3419" s="20">
        <v>2.7363133267499506E-4</v>
      </c>
    </row>
    <row r="3420" spans="1:5" x14ac:dyDescent="0.2">
      <c r="A3420" s="19">
        <v>86</v>
      </c>
      <c r="B3420" s="19">
        <v>9</v>
      </c>
      <c r="C3420" s="19" t="s">
        <v>112</v>
      </c>
      <c r="D3420" s="20">
        <v>0.25377655029296875</v>
      </c>
      <c r="E3420" s="20">
        <v>2.05926553462632E-4</v>
      </c>
    </row>
    <row r="3421" spans="1:5" x14ac:dyDescent="0.2">
      <c r="A3421" s="19">
        <v>86</v>
      </c>
      <c r="B3421" s="19">
        <v>10</v>
      </c>
      <c r="C3421" s="19" t="s">
        <v>112</v>
      </c>
      <c r="D3421" s="20">
        <v>0.2536226212978363</v>
      </c>
      <c r="E3421" s="20">
        <v>7.5386010394140612E-6</v>
      </c>
    </row>
    <row r="3422" spans="1:5" x14ac:dyDescent="0.2">
      <c r="A3422" s="19">
        <v>86</v>
      </c>
      <c r="B3422" s="19">
        <v>11</v>
      </c>
      <c r="C3422" s="19" t="s">
        <v>112</v>
      </c>
      <c r="D3422" s="20">
        <v>0.25326758623123169</v>
      </c>
      <c r="E3422" s="20">
        <v>-3.9195542922243476E-4</v>
      </c>
    </row>
    <row r="3423" spans="1:5" x14ac:dyDescent="0.2">
      <c r="A3423" s="19">
        <v>86</v>
      </c>
      <c r="B3423" s="19">
        <v>12</v>
      </c>
      <c r="C3423" s="19" t="s">
        <v>112</v>
      </c>
      <c r="D3423" s="20">
        <v>0.2531401515007019</v>
      </c>
      <c r="E3423" s="20">
        <v>-5.6384911295026541E-4</v>
      </c>
    </row>
    <row r="3424" spans="1:5" x14ac:dyDescent="0.2">
      <c r="A3424" s="19">
        <v>86</v>
      </c>
      <c r="B3424" s="19">
        <v>13</v>
      </c>
      <c r="C3424" s="19" t="s">
        <v>112</v>
      </c>
      <c r="D3424" s="20">
        <v>0.25336679816246033</v>
      </c>
      <c r="E3424" s="20">
        <v>-3.816614334937185E-4</v>
      </c>
    </row>
    <row r="3425" spans="1:5" x14ac:dyDescent="0.2">
      <c r="A3425" s="19">
        <v>86</v>
      </c>
      <c r="B3425" s="19">
        <v>14</v>
      </c>
      <c r="C3425" s="19" t="s">
        <v>112</v>
      </c>
      <c r="D3425" s="20">
        <v>0.25330221652984619</v>
      </c>
      <c r="E3425" s="20">
        <v>-4.9070199020206928E-4</v>
      </c>
    </row>
    <row r="3426" spans="1:5" x14ac:dyDescent="0.2">
      <c r="A3426" s="19">
        <v>86</v>
      </c>
      <c r="B3426" s="19">
        <v>15</v>
      </c>
      <c r="C3426" s="19" t="s">
        <v>112</v>
      </c>
      <c r="D3426" s="20">
        <v>0.25356855988502502</v>
      </c>
      <c r="E3426" s="20">
        <v>-2.6881761732511222E-4</v>
      </c>
    </row>
    <row r="3427" spans="1:5" x14ac:dyDescent="0.2">
      <c r="A3427" s="19">
        <v>86</v>
      </c>
      <c r="B3427" s="19">
        <v>16</v>
      </c>
      <c r="C3427" s="19" t="s">
        <v>112</v>
      </c>
      <c r="D3427" s="20">
        <v>0.25330951809883118</v>
      </c>
      <c r="E3427" s="20">
        <v>-5.7231838582083583E-4</v>
      </c>
    </row>
    <row r="3428" spans="1:5" x14ac:dyDescent="0.2">
      <c r="A3428" s="19">
        <v>86</v>
      </c>
      <c r="B3428" s="19">
        <v>17</v>
      </c>
      <c r="C3428" s="19" t="s">
        <v>112</v>
      </c>
      <c r="D3428" s="20">
        <v>0.25338524580001831</v>
      </c>
      <c r="E3428" s="20">
        <v>-5.4104963783174753E-4</v>
      </c>
    </row>
    <row r="3429" spans="1:5" x14ac:dyDescent="0.2">
      <c r="A3429" s="19">
        <v>86</v>
      </c>
      <c r="B3429" s="19">
        <v>18</v>
      </c>
      <c r="C3429" s="19" t="s">
        <v>112</v>
      </c>
      <c r="D3429" s="20">
        <v>0.25336363911628723</v>
      </c>
      <c r="E3429" s="20">
        <v>-6.0711527476087213E-4</v>
      </c>
    </row>
    <row r="3430" spans="1:5" x14ac:dyDescent="0.2">
      <c r="A3430" s="19">
        <v>86</v>
      </c>
      <c r="B3430" s="19">
        <v>19</v>
      </c>
      <c r="C3430" s="19" t="s">
        <v>112</v>
      </c>
      <c r="D3430" s="20">
        <v>0.25339961051940918</v>
      </c>
      <c r="E3430" s="20">
        <v>-6.1560282483696938E-4</v>
      </c>
    </row>
    <row r="3431" spans="1:5" x14ac:dyDescent="0.2">
      <c r="A3431" s="19">
        <v>86</v>
      </c>
      <c r="B3431" s="19">
        <v>20</v>
      </c>
      <c r="C3431" s="19" t="s">
        <v>112</v>
      </c>
      <c r="D3431" s="20">
        <v>0.25344669818878174</v>
      </c>
      <c r="E3431" s="20">
        <v>-6.1297410866245627E-4</v>
      </c>
    </row>
    <row r="3432" spans="1:5" x14ac:dyDescent="0.2">
      <c r="A3432" s="19">
        <v>86</v>
      </c>
      <c r="B3432" s="19">
        <v>21</v>
      </c>
      <c r="C3432" s="19" t="s">
        <v>112</v>
      </c>
      <c r="D3432" s="20">
        <v>0.25346642732620239</v>
      </c>
      <c r="E3432" s="20">
        <v>-6.3770392443984747E-4</v>
      </c>
    </row>
    <row r="3433" spans="1:5" x14ac:dyDescent="0.2">
      <c r="A3433" s="19">
        <v>86</v>
      </c>
      <c r="B3433" s="19">
        <v>22</v>
      </c>
      <c r="C3433" s="19" t="s">
        <v>112</v>
      </c>
      <c r="D3433" s="20">
        <v>0.25362333655357361</v>
      </c>
      <c r="E3433" s="20">
        <v>-5.2525370847433805E-4</v>
      </c>
    </row>
    <row r="3434" spans="1:5" x14ac:dyDescent="0.2">
      <c r="A3434" s="19">
        <v>86</v>
      </c>
      <c r="B3434" s="19">
        <v>23</v>
      </c>
      <c r="C3434" s="19" t="s">
        <v>112</v>
      </c>
      <c r="D3434" s="20">
        <v>0.25359007716178894</v>
      </c>
      <c r="E3434" s="20">
        <v>-6.0297205345705152E-4</v>
      </c>
    </row>
    <row r="3435" spans="1:5" x14ac:dyDescent="0.2">
      <c r="A3435" s="19">
        <v>86</v>
      </c>
      <c r="B3435" s="19">
        <v>24</v>
      </c>
      <c r="C3435" s="19" t="s">
        <v>112</v>
      </c>
      <c r="D3435" s="20">
        <v>0.25407540798187256</v>
      </c>
      <c r="E3435" s="20">
        <v>-1.6210018657147884E-4</v>
      </c>
    </row>
    <row r="3436" spans="1:5" x14ac:dyDescent="0.2">
      <c r="A3436" s="19">
        <v>86</v>
      </c>
      <c r="B3436" s="19">
        <v>25</v>
      </c>
      <c r="C3436" s="19" t="s">
        <v>112</v>
      </c>
      <c r="D3436" s="20">
        <v>0.25537469983100891</v>
      </c>
      <c r="E3436" s="20">
        <v>1.0927326511591673E-3</v>
      </c>
    </row>
    <row r="3437" spans="1:5" x14ac:dyDescent="0.2">
      <c r="A3437" s="19">
        <v>86</v>
      </c>
      <c r="B3437" s="19">
        <v>26</v>
      </c>
      <c r="C3437" s="19" t="s">
        <v>112</v>
      </c>
      <c r="D3437" s="20">
        <v>0.25735178589820862</v>
      </c>
      <c r="E3437" s="20">
        <v>3.0253597069531679E-3</v>
      </c>
    </row>
    <row r="3438" spans="1:5" x14ac:dyDescent="0.2">
      <c r="A3438" s="19">
        <v>86</v>
      </c>
      <c r="B3438" s="19">
        <v>27</v>
      </c>
      <c r="C3438" s="19" t="s">
        <v>112</v>
      </c>
      <c r="D3438" s="20">
        <v>0.26118206977844238</v>
      </c>
      <c r="E3438" s="20">
        <v>6.8111848086118698E-3</v>
      </c>
    </row>
    <row r="3439" spans="1:5" x14ac:dyDescent="0.2">
      <c r="A3439" s="19">
        <v>86</v>
      </c>
      <c r="B3439" s="19">
        <v>28</v>
      </c>
      <c r="C3439" s="19" t="s">
        <v>112</v>
      </c>
      <c r="D3439" s="20">
        <v>0.26773113012313843</v>
      </c>
      <c r="E3439" s="20">
        <v>1.3315785676240921E-2</v>
      </c>
    </row>
    <row r="3440" spans="1:5" x14ac:dyDescent="0.2">
      <c r="A3440" s="19">
        <v>86</v>
      </c>
      <c r="B3440" s="19">
        <v>29</v>
      </c>
      <c r="C3440" s="19" t="s">
        <v>112</v>
      </c>
      <c r="D3440" s="20">
        <v>0.27825233340263367</v>
      </c>
      <c r="E3440" s="20">
        <v>2.3792531341314316E-2</v>
      </c>
    </row>
    <row r="3441" spans="1:5" x14ac:dyDescent="0.2">
      <c r="A3441" s="19">
        <v>86</v>
      </c>
      <c r="B3441" s="19">
        <v>30</v>
      </c>
      <c r="C3441" s="19" t="s">
        <v>112</v>
      </c>
      <c r="D3441" s="20">
        <v>0.29297533631324768</v>
      </c>
      <c r="E3441" s="20">
        <v>3.8471072912216187E-2</v>
      </c>
    </row>
    <row r="3442" spans="1:5" x14ac:dyDescent="0.2">
      <c r="A3442" s="19">
        <v>86</v>
      </c>
      <c r="B3442" s="19">
        <v>31</v>
      </c>
      <c r="C3442" s="19" t="s">
        <v>112</v>
      </c>
      <c r="D3442" s="20">
        <v>0.31045210361480713</v>
      </c>
      <c r="E3442" s="20">
        <v>5.590338259935379E-2</v>
      </c>
    </row>
    <row r="3443" spans="1:5" x14ac:dyDescent="0.2">
      <c r="A3443" s="19">
        <v>86</v>
      </c>
      <c r="B3443" s="19">
        <v>32</v>
      </c>
      <c r="C3443" s="19" t="s">
        <v>112</v>
      </c>
      <c r="D3443" s="20">
        <v>0.32834026217460632</v>
      </c>
      <c r="E3443" s="20">
        <v>7.374708354473114E-2</v>
      </c>
    </row>
    <row r="3444" spans="1:5" x14ac:dyDescent="0.2">
      <c r="A3444" s="19">
        <v>86</v>
      </c>
      <c r="B3444" s="19">
        <v>33</v>
      </c>
      <c r="C3444" s="19" t="s">
        <v>112</v>
      </c>
      <c r="D3444" s="20">
        <v>0.34423565864562988</v>
      </c>
      <c r="E3444" s="20">
        <v>8.9598022401332855E-2</v>
      </c>
    </row>
    <row r="3445" spans="1:5" x14ac:dyDescent="0.2">
      <c r="A3445" s="19">
        <v>86</v>
      </c>
      <c r="B3445" s="19">
        <v>34</v>
      </c>
      <c r="C3445" s="19" t="s">
        <v>112</v>
      </c>
      <c r="D3445" s="20">
        <v>0.3565090000629425</v>
      </c>
      <c r="E3445" s="20">
        <v>0.10182689875364304</v>
      </c>
    </row>
    <row r="3446" spans="1:5" x14ac:dyDescent="0.2">
      <c r="A3446" s="19">
        <v>86</v>
      </c>
      <c r="B3446" s="19">
        <v>35</v>
      </c>
      <c r="C3446" s="19" t="s">
        <v>112</v>
      </c>
      <c r="D3446" s="20">
        <v>0.36540496349334717</v>
      </c>
      <c r="E3446" s="20">
        <v>0.11067840456962585</v>
      </c>
    </row>
    <row r="3447" spans="1:5" x14ac:dyDescent="0.2">
      <c r="A3447" s="19">
        <v>86</v>
      </c>
      <c r="B3447" s="19">
        <v>36</v>
      </c>
      <c r="C3447" s="19" t="s">
        <v>112</v>
      </c>
      <c r="D3447" s="20">
        <v>0.37192040681838989</v>
      </c>
      <c r="E3447" s="20">
        <v>0.11714939028024673</v>
      </c>
    </row>
    <row r="3448" spans="1:5" x14ac:dyDescent="0.2">
      <c r="A3448" s="19">
        <v>86</v>
      </c>
      <c r="B3448" s="19">
        <v>37</v>
      </c>
      <c r="C3448" s="19" t="s">
        <v>112</v>
      </c>
      <c r="D3448" s="20">
        <v>0.37545442581176758</v>
      </c>
      <c r="E3448" s="20">
        <v>0.12063895165920258</v>
      </c>
    </row>
    <row r="3449" spans="1:5" x14ac:dyDescent="0.2">
      <c r="A3449" s="19">
        <v>86</v>
      </c>
      <c r="B3449" s="19">
        <v>38</v>
      </c>
      <c r="C3449" s="19" t="s">
        <v>112</v>
      </c>
      <c r="D3449" s="20">
        <v>0.37700891494750977</v>
      </c>
      <c r="E3449" s="20">
        <v>0.12214898318052292</v>
      </c>
    </row>
    <row r="3450" spans="1:5" x14ac:dyDescent="0.2">
      <c r="A3450" s="19">
        <v>86</v>
      </c>
      <c r="B3450" s="19">
        <v>39</v>
      </c>
      <c r="C3450" s="19" t="s">
        <v>112</v>
      </c>
      <c r="D3450" s="20">
        <v>0.37777382135391235</v>
      </c>
      <c r="E3450" s="20">
        <v>0.12286943197250366</v>
      </c>
    </row>
    <row r="3451" spans="1:5" x14ac:dyDescent="0.2">
      <c r="A3451" s="19">
        <v>86</v>
      </c>
      <c r="B3451" s="19">
        <v>40</v>
      </c>
      <c r="C3451" s="19" t="s">
        <v>112</v>
      </c>
      <c r="D3451" s="20">
        <v>0.37808883190155029</v>
      </c>
      <c r="E3451" s="20">
        <v>0.12313997745513916</v>
      </c>
    </row>
    <row r="3452" spans="1:5" x14ac:dyDescent="0.2">
      <c r="A3452" s="19">
        <v>87</v>
      </c>
      <c r="B3452" s="19">
        <v>1</v>
      </c>
      <c r="C3452" s="19" t="s">
        <v>112</v>
      </c>
      <c r="D3452" s="20">
        <v>0.24923288822174072</v>
      </c>
      <c r="E3452" s="20">
        <v>1.1663736077025533E-3</v>
      </c>
    </row>
    <row r="3453" spans="1:5" x14ac:dyDescent="0.2">
      <c r="A3453" s="19">
        <v>87</v>
      </c>
      <c r="B3453" s="19">
        <v>2</v>
      </c>
      <c r="C3453" s="19" t="s">
        <v>112</v>
      </c>
      <c r="D3453" s="20">
        <v>0.24910500645637512</v>
      </c>
      <c r="E3453" s="20">
        <v>9.6572702750563622E-4</v>
      </c>
    </row>
    <row r="3454" spans="1:5" x14ac:dyDescent="0.2">
      <c r="A3454" s="19">
        <v>87</v>
      </c>
      <c r="B3454" s="19">
        <v>3</v>
      </c>
      <c r="C3454" s="19" t="s">
        <v>112</v>
      </c>
      <c r="D3454" s="20">
        <v>0.24903601408004761</v>
      </c>
      <c r="E3454" s="20">
        <v>8.2396977813914418E-4</v>
      </c>
    </row>
    <row r="3455" spans="1:5" x14ac:dyDescent="0.2">
      <c r="A3455" s="19">
        <v>87</v>
      </c>
      <c r="B3455" s="19">
        <v>4</v>
      </c>
      <c r="C3455" s="19" t="s">
        <v>112</v>
      </c>
      <c r="D3455" s="20">
        <v>0.24894741177558899</v>
      </c>
      <c r="E3455" s="20">
        <v>6.6260260064154863E-4</v>
      </c>
    </row>
    <row r="3456" spans="1:5" x14ac:dyDescent="0.2">
      <c r="A3456" s="19">
        <v>87</v>
      </c>
      <c r="B3456" s="19">
        <v>5</v>
      </c>
      <c r="C3456" s="19" t="s">
        <v>112</v>
      </c>
      <c r="D3456" s="20">
        <v>0.24869492650032043</v>
      </c>
      <c r="E3456" s="20">
        <v>3.373524232301861E-4</v>
      </c>
    </row>
    <row r="3457" spans="1:5" x14ac:dyDescent="0.2">
      <c r="A3457" s="19">
        <v>87</v>
      </c>
      <c r="B3457" s="19">
        <v>6</v>
      </c>
      <c r="C3457" s="19" t="s">
        <v>112</v>
      </c>
      <c r="D3457" s="20">
        <v>0.24869836866855621</v>
      </c>
      <c r="E3457" s="20">
        <v>2.6802971842698753E-4</v>
      </c>
    </row>
    <row r="3458" spans="1:5" x14ac:dyDescent="0.2">
      <c r="A3458" s="19">
        <v>87</v>
      </c>
      <c r="B3458" s="19">
        <v>7</v>
      </c>
      <c r="C3458" s="19" t="s">
        <v>112</v>
      </c>
      <c r="D3458" s="20">
        <v>0.24869221448898315</v>
      </c>
      <c r="E3458" s="20">
        <v>1.8911066581495106E-4</v>
      </c>
    </row>
    <row r="3459" spans="1:5" x14ac:dyDescent="0.2">
      <c r="A3459" s="19">
        <v>87</v>
      </c>
      <c r="B3459" s="19">
        <v>8</v>
      </c>
      <c r="C3459" s="19" t="s">
        <v>112</v>
      </c>
      <c r="D3459" s="20">
        <v>0.24846050143241882</v>
      </c>
      <c r="E3459" s="20">
        <v>-1.1536726378835738E-4</v>
      </c>
    </row>
    <row r="3460" spans="1:5" x14ac:dyDescent="0.2">
      <c r="A3460" s="19">
        <v>87</v>
      </c>
      <c r="B3460" s="19">
        <v>9</v>
      </c>
      <c r="C3460" s="19" t="s">
        <v>112</v>
      </c>
      <c r="D3460" s="20">
        <v>0.24843381345272064</v>
      </c>
      <c r="E3460" s="20">
        <v>-2.1482011652551591E-4</v>
      </c>
    </row>
    <row r="3461" spans="1:5" x14ac:dyDescent="0.2">
      <c r="A3461" s="19">
        <v>87</v>
      </c>
      <c r="B3461" s="19">
        <v>10</v>
      </c>
      <c r="C3461" s="19" t="s">
        <v>112</v>
      </c>
      <c r="D3461" s="20">
        <v>0.24883830547332764</v>
      </c>
      <c r="E3461" s="20">
        <v>1.1690703104250133E-4</v>
      </c>
    </row>
    <row r="3462" spans="1:5" x14ac:dyDescent="0.2">
      <c r="A3462" s="19">
        <v>87</v>
      </c>
      <c r="B3462" s="19">
        <v>11</v>
      </c>
      <c r="C3462" s="19" t="s">
        <v>112</v>
      </c>
      <c r="D3462" s="20">
        <v>0.24896949529647827</v>
      </c>
      <c r="E3462" s="20">
        <v>1.7533198115415871E-4</v>
      </c>
    </row>
    <row r="3463" spans="1:5" x14ac:dyDescent="0.2">
      <c r="A3463" s="19">
        <v>87</v>
      </c>
      <c r="B3463" s="19">
        <v>12</v>
      </c>
      <c r="C3463" s="19" t="s">
        <v>112</v>
      </c>
      <c r="D3463" s="20">
        <v>0.24874623119831085</v>
      </c>
      <c r="E3463" s="20">
        <v>-1.2069699005223811E-4</v>
      </c>
    </row>
    <row r="3464" spans="1:5" x14ac:dyDescent="0.2">
      <c r="A3464" s="19">
        <v>87</v>
      </c>
      <c r="B3464" s="19">
        <v>13</v>
      </c>
      <c r="C3464" s="19" t="s">
        <v>112</v>
      </c>
      <c r="D3464" s="20">
        <v>0.24877581000328064</v>
      </c>
      <c r="E3464" s="20">
        <v>-1.6388305812142789E-4</v>
      </c>
    </row>
    <row r="3465" spans="1:5" x14ac:dyDescent="0.2">
      <c r="A3465" s="19">
        <v>87</v>
      </c>
      <c r="B3465" s="19">
        <v>14</v>
      </c>
      <c r="C3465" s="19" t="s">
        <v>112</v>
      </c>
      <c r="D3465" s="20">
        <v>0.24852170050144196</v>
      </c>
      <c r="E3465" s="20">
        <v>-4.9075746210291982E-4</v>
      </c>
    </row>
    <row r="3466" spans="1:5" x14ac:dyDescent="0.2">
      <c r="A3466" s="19">
        <v>87</v>
      </c>
      <c r="B3466" s="19">
        <v>15</v>
      </c>
      <c r="C3466" s="19" t="s">
        <v>112</v>
      </c>
      <c r="D3466" s="20">
        <v>0.24875384569168091</v>
      </c>
      <c r="E3466" s="20">
        <v>-3.3137711579911411E-4</v>
      </c>
    </row>
    <row r="3467" spans="1:5" x14ac:dyDescent="0.2">
      <c r="A3467" s="19">
        <v>87</v>
      </c>
      <c r="B3467" s="19">
        <v>16</v>
      </c>
      <c r="C3467" s="19" t="s">
        <v>112</v>
      </c>
      <c r="D3467" s="20">
        <v>0.24862040579319</v>
      </c>
      <c r="E3467" s="20">
        <v>-5.3758191643282771E-4</v>
      </c>
    </row>
    <row r="3468" spans="1:5" x14ac:dyDescent="0.2">
      <c r="A3468" s="19">
        <v>87</v>
      </c>
      <c r="B3468" s="19">
        <v>17</v>
      </c>
      <c r="C3468" s="19" t="s">
        <v>112</v>
      </c>
      <c r="D3468" s="20">
        <v>0.24836558103561401</v>
      </c>
      <c r="E3468" s="20">
        <v>-8.6517154704779387E-4</v>
      </c>
    </row>
    <row r="3469" spans="1:5" x14ac:dyDescent="0.2">
      <c r="A3469" s="19">
        <v>87</v>
      </c>
      <c r="B3469" s="19">
        <v>18</v>
      </c>
      <c r="C3469" s="19" t="s">
        <v>112</v>
      </c>
      <c r="D3469" s="20">
        <v>0.24820299446582794</v>
      </c>
      <c r="E3469" s="20">
        <v>-1.1005229316651821E-3</v>
      </c>
    </row>
    <row r="3470" spans="1:5" x14ac:dyDescent="0.2">
      <c r="A3470" s="19">
        <v>87</v>
      </c>
      <c r="B3470" s="19">
        <v>19</v>
      </c>
      <c r="C3470" s="19" t="s">
        <v>112</v>
      </c>
      <c r="D3470" s="20">
        <v>0.24815768003463745</v>
      </c>
      <c r="E3470" s="20">
        <v>-1.2186022941023111E-3</v>
      </c>
    </row>
    <row r="3471" spans="1:5" x14ac:dyDescent="0.2">
      <c r="A3471" s="19">
        <v>87</v>
      </c>
      <c r="B3471" s="19">
        <v>20</v>
      </c>
      <c r="C3471" s="19" t="s">
        <v>112</v>
      </c>
      <c r="D3471" s="20">
        <v>0.24829989671707153</v>
      </c>
      <c r="E3471" s="20">
        <v>-1.1491504264995456E-3</v>
      </c>
    </row>
    <row r="3472" spans="1:5" x14ac:dyDescent="0.2">
      <c r="A3472" s="19">
        <v>87</v>
      </c>
      <c r="B3472" s="19">
        <v>21</v>
      </c>
      <c r="C3472" s="19" t="s">
        <v>112</v>
      </c>
      <c r="D3472" s="20">
        <v>0.24871443212032318</v>
      </c>
      <c r="E3472" s="20">
        <v>-8.0737995449453592E-4</v>
      </c>
    </row>
    <row r="3473" spans="1:5" x14ac:dyDescent="0.2">
      <c r="A3473" s="19">
        <v>87</v>
      </c>
      <c r="B3473" s="19">
        <v>22</v>
      </c>
      <c r="C3473" s="19" t="s">
        <v>112</v>
      </c>
      <c r="D3473" s="20">
        <v>0.24959352612495422</v>
      </c>
      <c r="E3473" s="20">
        <v>-1.0507968681849889E-6</v>
      </c>
    </row>
    <row r="3474" spans="1:5" x14ac:dyDescent="0.2">
      <c r="A3474" s="19">
        <v>87</v>
      </c>
      <c r="B3474" s="19">
        <v>23</v>
      </c>
      <c r="C3474" s="19" t="s">
        <v>112</v>
      </c>
      <c r="D3474" s="20">
        <v>0.25005075335502625</v>
      </c>
      <c r="E3474" s="20">
        <v>3.8341156323440373E-4</v>
      </c>
    </row>
    <row r="3475" spans="1:5" x14ac:dyDescent="0.2">
      <c r="A3475" s="19">
        <v>87</v>
      </c>
      <c r="B3475" s="19">
        <v>24</v>
      </c>
      <c r="C3475" s="19" t="s">
        <v>112</v>
      </c>
      <c r="D3475" s="20">
        <v>0.25087887048721313</v>
      </c>
      <c r="E3475" s="20">
        <v>1.1387638514861465E-3</v>
      </c>
    </row>
    <row r="3476" spans="1:5" x14ac:dyDescent="0.2">
      <c r="A3476" s="19">
        <v>87</v>
      </c>
      <c r="B3476" s="19">
        <v>25</v>
      </c>
      <c r="C3476" s="19" t="s">
        <v>112</v>
      </c>
      <c r="D3476" s="20">
        <v>0.25283375382423401</v>
      </c>
      <c r="E3476" s="20">
        <v>3.020882373675704E-3</v>
      </c>
    </row>
    <row r="3477" spans="1:5" x14ac:dyDescent="0.2">
      <c r="A3477" s="19">
        <v>87</v>
      </c>
      <c r="B3477" s="19">
        <v>26</v>
      </c>
      <c r="C3477" s="19" t="s">
        <v>112</v>
      </c>
      <c r="D3477" s="20">
        <v>0.25682014226913452</v>
      </c>
      <c r="E3477" s="20">
        <v>6.9345058873295784E-3</v>
      </c>
    </row>
    <row r="3478" spans="1:5" x14ac:dyDescent="0.2">
      <c r="A3478" s="19">
        <v>87</v>
      </c>
      <c r="B3478" s="19">
        <v>27</v>
      </c>
      <c r="C3478" s="19" t="s">
        <v>112</v>
      </c>
      <c r="D3478" s="20">
        <v>0.26370736956596375</v>
      </c>
      <c r="E3478" s="20">
        <v>1.374896802008152E-2</v>
      </c>
    </row>
    <row r="3479" spans="1:5" x14ac:dyDescent="0.2">
      <c r="A3479" s="19">
        <v>87</v>
      </c>
      <c r="B3479" s="19">
        <v>28</v>
      </c>
      <c r="C3479" s="19" t="s">
        <v>112</v>
      </c>
      <c r="D3479" s="20">
        <v>0.27441561222076416</v>
      </c>
      <c r="E3479" s="20">
        <v>2.4384446442127228E-2</v>
      </c>
    </row>
    <row r="3480" spans="1:5" x14ac:dyDescent="0.2">
      <c r="A3480" s="19">
        <v>87</v>
      </c>
      <c r="B3480" s="19">
        <v>29</v>
      </c>
      <c r="C3480" s="19" t="s">
        <v>112</v>
      </c>
      <c r="D3480" s="20">
        <v>0.28927552700042725</v>
      </c>
      <c r="E3480" s="20">
        <v>3.9171595126390457E-2</v>
      </c>
    </row>
    <row r="3481" spans="1:5" x14ac:dyDescent="0.2">
      <c r="A3481" s="19">
        <v>87</v>
      </c>
      <c r="B3481" s="19">
        <v>30</v>
      </c>
      <c r="C3481" s="19" t="s">
        <v>112</v>
      </c>
      <c r="D3481" s="20">
        <v>0.3064531683921814</v>
      </c>
      <c r="E3481" s="20">
        <v>5.6276474148035049E-2</v>
      </c>
    </row>
    <row r="3482" spans="1:5" x14ac:dyDescent="0.2">
      <c r="A3482" s="19">
        <v>87</v>
      </c>
      <c r="B3482" s="19">
        <v>31</v>
      </c>
      <c r="C3482" s="19" t="s">
        <v>112</v>
      </c>
      <c r="D3482" s="20">
        <v>0.32386696338653564</v>
      </c>
      <c r="E3482" s="20">
        <v>7.3617503046989441E-2</v>
      </c>
    </row>
    <row r="3483" spans="1:5" x14ac:dyDescent="0.2">
      <c r="A3483" s="19">
        <v>87</v>
      </c>
      <c r="B3483" s="19">
        <v>32</v>
      </c>
      <c r="C3483" s="19" t="s">
        <v>112</v>
      </c>
      <c r="D3483" s="20">
        <v>0.33925515413284302</v>
      </c>
      <c r="E3483" s="20">
        <v>8.8932931423187256E-2</v>
      </c>
    </row>
    <row r="3484" spans="1:5" x14ac:dyDescent="0.2">
      <c r="A3484" s="19">
        <v>87</v>
      </c>
      <c r="B3484" s="19">
        <v>33</v>
      </c>
      <c r="C3484" s="19" t="s">
        <v>112</v>
      </c>
      <c r="D3484" s="20">
        <v>0.35199245810508728</v>
      </c>
      <c r="E3484" s="20">
        <v>0.10159746557474136</v>
      </c>
    </row>
    <row r="3485" spans="1:5" x14ac:dyDescent="0.2">
      <c r="A3485" s="19">
        <v>87</v>
      </c>
      <c r="B3485" s="19">
        <v>34</v>
      </c>
      <c r="C3485" s="19" t="s">
        <v>112</v>
      </c>
      <c r="D3485" s="20">
        <v>0.36012649536132813</v>
      </c>
      <c r="E3485" s="20">
        <v>0.10965874046087265</v>
      </c>
    </row>
    <row r="3486" spans="1:5" x14ac:dyDescent="0.2">
      <c r="A3486" s="19">
        <v>87</v>
      </c>
      <c r="B3486" s="19">
        <v>35</v>
      </c>
      <c r="C3486" s="19" t="s">
        <v>112</v>
      </c>
      <c r="D3486" s="20">
        <v>0.36478340625762939</v>
      </c>
      <c r="E3486" s="20">
        <v>0.11424288898706436</v>
      </c>
    </row>
    <row r="3487" spans="1:5" x14ac:dyDescent="0.2">
      <c r="A3487" s="19">
        <v>87</v>
      </c>
      <c r="B3487" s="19">
        <v>36</v>
      </c>
      <c r="C3487" s="19" t="s">
        <v>112</v>
      </c>
      <c r="D3487" s="20">
        <v>0.3682975172996521</v>
      </c>
      <c r="E3487" s="20">
        <v>0.11768423020839691</v>
      </c>
    </row>
    <row r="3488" spans="1:5" x14ac:dyDescent="0.2">
      <c r="A3488" s="19">
        <v>87</v>
      </c>
      <c r="B3488" s="19">
        <v>37</v>
      </c>
      <c r="C3488" s="19" t="s">
        <v>112</v>
      </c>
      <c r="D3488" s="20">
        <v>0.36998727917671204</v>
      </c>
      <c r="E3488" s="20">
        <v>0.11930122971534729</v>
      </c>
    </row>
    <row r="3489" spans="1:5" x14ac:dyDescent="0.2">
      <c r="A3489" s="19">
        <v>87</v>
      </c>
      <c r="B3489" s="19">
        <v>38</v>
      </c>
      <c r="C3489" s="19" t="s">
        <v>112</v>
      </c>
      <c r="D3489" s="20">
        <v>0.37046274542808533</v>
      </c>
      <c r="E3489" s="20">
        <v>0.11970393359661102</v>
      </c>
    </row>
    <row r="3490" spans="1:5" x14ac:dyDescent="0.2">
      <c r="A3490" s="19">
        <v>87</v>
      </c>
      <c r="B3490" s="19">
        <v>39</v>
      </c>
      <c r="C3490" s="19" t="s">
        <v>112</v>
      </c>
      <c r="D3490" s="20">
        <v>0.37111333012580872</v>
      </c>
      <c r="E3490" s="20">
        <v>0.12028174847364426</v>
      </c>
    </row>
    <row r="3491" spans="1:5" x14ac:dyDescent="0.2">
      <c r="A3491" s="19">
        <v>87</v>
      </c>
      <c r="B3491" s="19">
        <v>40</v>
      </c>
      <c r="C3491" s="19" t="s">
        <v>112</v>
      </c>
      <c r="D3491" s="20">
        <v>0.37166577577590942</v>
      </c>
      <c r="E3491" s="20">
        <v>0.12076143175363541</v>
      </c>
    </row>
    <row r="3492" spans="1:5" x14ac:dyDescent="0.2">
      <c r="A3492" s="19">
        <v>88</v>
      </c>
      <c r="B3492" s="19">
        <v>1</v>
      </c>
      <c r="C3492" s="19" t="s">
        <v>112</v>
      </c>
      <c r="D3492" s="20">
        <v>0.25760430097579956</v>
      </c>
      <c r="E3492" s="20">
        <v>9.474409744143486E-4</v>
      </c>
    </row>
    <row r="3493" spans="1:5" x14ac:dyDescent="0.2">
      <c r="A3493" s="19">
        <v>88</v>
      </c>
      <c r="B3493" s="19">
        <v>2</v>
      </c>
      <c r="C3493" s="19" t="s">
        <v>112</v>
      </c>
      <c r="D3493" s="20">
        <v>0.25781393051147461</v>
      </c>
      <c r="E3493" s="20">
        <v>1.0772021487355232E-3</v>
      </c>
    </row>
    <row r="3494" spans="1:5" x14ac:dyDescent="0.2">
      <c r="A3494" s="19">
        <v>88</v>
      </c>
      <c r="B3494" s="19">
        <v>3</v>
      </c>
      <c r="C3494" s="19" t="s">
        <v>112</v>
      </c>
      <c r="D3494" s="20">
        <v>0.25791835784912109</v>
      </c>
      <c r="E3494" s="20">
        <v>1.1017610086128116E-3</v>
      </c>
    </row>
    <row r="3495" spans="1:5" x14ac:dyDescent="0.2">
      <c r="A3495" s="19">
        <v>88</v>
      </c>
      <c r="B3495" s="19">
        <v>4</v>
      </c>
      <c r="C3495" s="19" t="s">
        <v>112</v>
      </c>
      <c r="D3495" s="20">
        <v>0.25791740417480469</v>
      </c>
      <c r="E3495" s="20">
        <v>1.0209389729425311E-3</v>
      </c>
    </row>
    <row r="3496" spans="1:5" x14ac:dyDescent="0.2">
      <c r="A3496" s="19">
        <v>88</v>
      </c>
      <c r="B3496" s="19">
        <v>5</v>
      </c>
      <c r="C3496" s="19" t="s">
        <v>112</v>
      </c>
      <c r="D3496" s="20">
        <v>0.25783568620681763</v>
      </c>
      <c r="E3496" s="20">
        <v>8.5935258539393544E-4</v>
      </c>
    </row>
    <row r="3497" spans="1:5" x14ac:dyDescent="0.2">
      <c r="A3497" s="19">
        <v>88</v>
      </c>
      <c r="B3497" s="19">
        <v>6</v>
      </c>
      <c r="C3497" s="19" t="s">
        <v>112</v>
      </c>
      <c r="D3497" s="20">
        <v>0.25759926438331604</v>
      </c>
      <c r="E3497" s="20">
        <v>5.4306234233081341E-4</v>
      </c>
    </row>
    <row r="3498" spans="1:5" x14ac:dyDescent="0.2">
      <c r="A3498" s="19">
        <v>88</v>
      </c>
      <c r="B3498" s="19">
        <v>7</v>
      </c>
      <c r="C3498" s="19" t="s">
        <v>112</v>
      </c>
      <c r="D3498" s="20">
        <v>0.25713589787483215</v>
      </c>
      <c r="E3498" s="20">
        <v>-1.725376108652199E-7</v>
      </c>
    </row>
    <row r="3499" spans="1:5" x14ac:dyDescent="0.2">
      <c r="A3499" s="19">
        <v>88</v>
      </c>
      <c r="B3499" s="19">
        <v>8</v>
      </c>
      <c r="C3499" s="19" t="s">
        <v>112</v>
      </c>
      <c r="D3499" s="20">
        <v>0.25689589977264404</v>
      </c>
      <c r="E3499" s="20">
        <v>-3.2003904925659299E-4</v>
      </c>
    </row>
    <row r="3500" spans="1:5" x14ac:dyDescent="0.2">
      <c r="A3500" s="19">
        <v>88</v>
      </c>
      <c r="B3500" s="19">
        <v>9</v>
      </c>
      <c r="C3500" s="19" t="s">
        <v>112</v>
      </c>
      <c r="D3500" s="20">
        <v>0.2573494017124176</v>
      </c>
      <c r="E3500" s="20">
        <v>5.3594500059261918E-5</v>
      </c>
    </row>
    <row r="3501" spans="1:5" x14ac:dyDescent="0.2">
      <c r="A3501" s="19">
        <v>88</v>
      </c>
      <c r="B3501" s="19">
        <v>10</v>
      </c>
      <c r="C3501" s="19" t="s">
        <v>112</v>
      </c>
      <c r="D3501" s="20">
        <v>0.25740954279899597</v>
      </c>
      <c r="E3501" s="20">
        <v>3.3867185265989974E-5</v>
      </c>
    </row>
    <row r="3502" spans="1:5" x14ac:dyDescent="0.2">
      <c r="A3502" s="19">
        <v>88</v>
      </c>
      <c r="B3502" s="19">
        <v>11</v>
      </c>
      <c r="C3502" s="19" t="s">
        <v>112</v>
      </c>
      <c r="D3502" s="20">
        <v>0.25737506151199341</v>
      </c>
      <c r="E3502" s="20">
        <v>-8.0482503108214587E-5</v>
      </c>
    </row>
    <row r="3503" spans="1:5" x14ac:dyDescent="0.2">
      <c r="A3503" s="19">
        <v>88</v>
      </c>
      <c r="B3503" s="19">
        <v>12</v>
      </c>
      <c r="C3503" s="19" t="s">
        <v>112</v>
      </c>
      <c r="D3503" s="20">
        <v>0.25727313756942749</v>
      </c>
      <c r="E3503" s="20">
        <v>-2.6227484340779483E-4</v>
      </c>
    </row>
    <row r="3504" spans="1:5" x14ac:dyDescent="0.2">
      <c r="A3504" s="19">
        <v>88</v>
      </c>
      <c r="B3504" s="19">
        <v>13</v>
      </c>
      <c r="C3504" s="19" t="s">
        <v>112</v>
      </c>
      <c r="D3504" s="20">
        <v>0.25719740986824036</v>
      </c>
      <c r="E3504" s="20">
        <v>-4.1787093505263329E-4</v>
      </c>
    </row>
    <row r="3505" spans="1:5" x14ac:dyDescent="0.2">
      <c r="A3505" s="19">
        <v>88</v>
      </c>
      <c r="B3505" s="19">
        <v>14</v>
      </c>
      <c r="C3505" s="19" t="s">
        <v>112</v>
      </c>
      <c r="D3505" s="20">
        <v>0.25732278823852539</v>
      </c>
      <c r="E3505" s="20">
        <v>-3.7236098432913423E-4</v>
      </c>
    </row>
    <row r="3506" spans="1:5" x14ac:dyDescent="0.2">
      <c r="A3506" s="19">
        <v>88</v>
      </c>
      <c r="B3506" s="19">
        <v>15</v>
      </c>
      <c r="C3506" s="19" t="s">
        <v>112</v>
      </c>
      <c r="D3506" s="20">
        <v>0.25702181458473206</v>
      </c>
      <c r="E3506" s="20">
        <v>-7.5320305768400431E-4</v>
      </c>
    </row>
    <row r="3507" spans="1:5" x14ac:dyDescent="0.2">
      <c r="A3507" s="19">
        <v>88</v>
      </c>
      <c r="B3507" s="19">
        <v>16</v>
      </c>
      <c r="C3507" s="19" t="s">
        <v>112</v>
      </c>
      <c r="D3507" s="20">
        <v>0.25694176554679871</v>
      </c>
      <c r="E3507" s="20">
        <v>-9.1312045697122812E-4</v>
      </c>
    </row>
    <row r="3508" spans="1:5" x14ac:dyDescent="0.2">
      <c r="A3508" s="19">
        <v>88</v>
      </c>
      <c r="B3508" s="19">
        <v>17</v>
      </c>
      <c r="C3508" s="19" t="s">
        <v>112</v>
      </c>
      <c r="D3508" s="20">
        <v>0.25747248530387878</v>
      </c>
      <c r="E3508" s="20">
        <v>-4.6226911945268512E-4</v>
      </c>
    </row>
    <row r="3509" spans="1:5" x14ac:dyDescent="0.2">
      <c r="A3509" s="19">
        <v>88</v>
      </c>
      <c r="B3509" s="19">
        <v>18</v>
      </c>
      <c r="C3509" s="19" t="s">
        <v>112</v>
      </c>
      <c r="D3509" s="20">
        <v>0.25738811492919922</v>
      </c>
      <c r="E3509" s="20">
        <v>-6.2650791369378567E-4</v>
      </c>
    </row>
    <row r="3510" spans="1:5" x14ac:dyDescent="0.2">
      <c r="A3510" s="19">
        <v>88</v>
      </c>
      <c r="B3510" s="19">
        <v>19</v>
      </c>
      <c r="C3510" s="19" t="s">
        <v>112</v>
      </c>
      <c r="D3510" s="20">
        <v>0.25726744532585144</v>
      </c>
      <c r="E3510" s="20">
        <v>-8.2704587839543819E-4</v>
      </c>
    </row>
    <row r="3511" spans="1:5" x14ac:dyDescent="0.2">
      <c r="A3511" s="19">
        <v>88</v>
      </c>
      <c r="B3511" s="19">
        <v>20</v>
      </c>
      <c r="C3511" s="19" t="s">
        <v>112</v>
      </c>
      <c r="D3511" s="20">
        <v>0.25746089220046997</v>
      </c>
      <c r="E3511" s="20">
        <v>-7.1346742333844304E-4</v>
      </c>
    </row>
    <row r="3512" spans="1:5" x14ac:dyDescent="0.2">
      <c r="A3512" s="19">
        <v>88</v>
      </c>
      <c r="B3512" s="19">
        <v>21</v>
      </c>
      <c r="C3512" s="19" t="s">
        <v>112</v>
      </c>
      <c r="D3512" s="20">
        <v>0.25730675458908081</v>
      </c>
      <c r="E3512" s="20">
        <v>-9.4747345428913832E-4</v>
      </c>
    </row>
    <row r="3513" spans="1:5" x14ac:dyDescent="0.2">
      <c r="A3513" s="19">
        <v>88</v>
      </c>
      <c r="B3513" s="19">
        <v>22</v>
      </c>
      <c r="C3513" s="19" t="s">
        <v>112</v>
      </c>
      <c r="D3513" s="20">
        <v>0.25746467709541321</v>
      </c>
      <c r="E3513" s="20">
        <v>-8.6941930931061506E-4</v>
      </c>
    </row>
    <row r="3514" spans="1:5" x14ac:dyDescent="0.2">
      <c r="A3514" s="19">
        <v>88</v>
      </c>
      <c r="B3514" s="19">
        <v>23</v>
      </c>
      <c r="C3514" s="19" t="s">
        <v>112</v>
      </c>
      <c r="D3514" s="20">
        <v>0.25788033008575439</v>
      </c>
      <c r="E3514" s="20">
        <v>-5.3363473853096366E-4</v>
      </c>
    </row>
    <row r="3515" spans="1:5" x14ac:dyDescent="0.2">
      <c r="A3515" s="19">
        <v>88</v>
      </c>
      <c r="B3515" s="19">
        <v>24</v>
      </c>
      <c r="C3515" s="19" t="s">
        <v>112</v>
      </c>
      <c r="D3515" s="20">
        <v>0.25784683227539063</v>
      </c>
      <c r="E3515" s="20">
        <v>-6.4700096845626831E-4</v>
      </c>
    </row>
    <row r="3516" spans="1:5" x14ac:dyDescent="0.2">
      <c r="A3516" s="19">
        <v>88</v>
      </c>
      <c r="B3516" s="19">
        <v>25</v>
      </c>
      <c r="C3516" s="19" t="s">
        <v>112</v>
      </c>
      <c r="D3516" s="20">
        <v>0.25811350345611572</v>
      </c>
      <c r="E3516" s="20">
        <v>-4.6019814908504486E-4</v>
      </c>
    </row>
    <row r="3517" spans="1:5" x14ac:dyDescent="0.2">
      <c r="A3517" s="19">
        <v>88</v>
      </c>
      <c r="B3517" s="19">
        <v>26</v>
      </c>
      <c r="C3517" s="19" t="s">
        <v>112</v>
      </c>
      <c r="D3517" s="20">
        <v>0.2588336169719696</v>
      </c>
      <c r="E3517" s="20">
        <v>1.8004696175921708E-4</v>
      </c>
    </row>
    <row r="3518" spans="1:5" x14ac:dyDescent="0.2">
      <c r="A3518" s="19">
        <v>88</v>
      </c>
      <c r="B3518" s="19">
        <v>27</v>
      </c>
      <c r="C3518" s="19" t="s">
        <v>112</v>
      </c>
      <c r="D3518" s="20">
        <v>0.26017239689826965</v>
      </c>
      <c r="E3518" s="20">
        <v>1.4389584539458156E-3</v>
      </c>
    </row>
    <row r="3519" spans="1:5" x14ac:dyDescent="0.2">
      <c r="A3519" s="19">
        <v>88</v>
      </c>
      <c r="B3519" s="19">
        <v>28</v>
      </c>
      <c r="C3519" s="19" t="s">
        <v>112</v>
      </c>
      <c r="D3519" s="20">
        <v>0.26278826594352722</v>
      </c>
      <c r="E3519" s="20">
        <v>3.9749592542648315E-3</v>
      </c>
    </row>
    <row r="3520" spans="1:5" x14ac:dyDescent="0.2">
      <c r="A3520" s="19">
        <v>88</v>
      </c>
      <c r="B3520" s="19">
        <v>29</v>
      </c>
      <c r="C3520" s="19" t="s">
        <v>112</v>
      </c>
      <c r="D3520" s="20">
        <v>0.26755693554878235</v>
      </c>
      <c r="E3520" s="20">
        <v>8.6637604981660843E-3</v>
      </c>
    </row>
    <row r="3521" spans="1:5" x14ac:dyDescent="0.2">
      <c r="A3521" s="19">
        <v>88</v>
      </c>
      <c r="B3521" s="19">
        <v>30</v>
      </c>
      <c r="C3521" s="19" t="s">
        <v>112</v>
      </c>
      <c r="D3521" s="20">
        <v>0.27591821551322937</v>
      </c>
      <c r="E3521" s="20">
        <v>1.6945172101259232E-2</v>
      </c>
    </row>
    <row r="3522" spans="1:5" x14ac:dyDescent="0.2">
      <c r="A3522" s="19">
        <v>88</v>
      </c>
      <c r="B3522" s="19">
        <v>31</v>
      </c>
      <c r="C3522" s="19" t="s">
        <v>112</v>
      </c>
      <c r="D3522" s="20">
        <v>0.28801766037940979</v>
      </c>
      <c r="E3522" s="20">
        <v>2.8964748606085777E-2</v>
      </c>
    </row>
    <row r="3523" spans="1:5" x14ac:dyDescent="0.2">
      <c r="A3523" s="19">
        <v>88</v>
      </c>
      <c r="B3523" s="19">
        <v>32</v>
      </c>
      <c r="C3523" s="19" t="s">
        <v>112</v>
      </c>
      <c r="D3523" s="20">
        <v>0.30440318584442139</v>
      </c>
      <c r="E3523" s="20">
        <v>4.52704057097435E-2</v>
      </c>
    </row>
    <row r="3524" spans="1:5" x14ac:dyDescent="0.2">
      <c r="A3524" s="19">
        <v>88</v>
      </c>
      <c r="B3524" s="19">
        <v>33</v>
      </c>
      <c r="C3524" s="19" t="s">
        <v>112</v>
      </c>
      <c r="D3524" s="20">
        <v>0.32277429103851318</v>
      </c>
      <c r="E3524" s="20">
        <v>6.3561640679836273E-2</v>
      </c>
    </row>
    <row r="3525" spans="1:5" x14ac:dyDescent="0.2">
      <c r="A3525" s="19">
        <v>88</v>
      </c>
      <c r="B3525" s="19">
        <v>34</v>
      </c>
      <c r="C3525" s="19" t="s">
        <v>112</v>
      </c>
      <c r="D3525" s="20">
        <v>0.34022828936576843</v>
      </c>
      <c r="E3525" s="20">
        <v>8.0935768783092499E-2</v>
      </c>
    </row>
    <row r="3526" spans="1:5" x14ac:dyDescent="0.2">
      <c r="A3526" s="19">
        <v>88</v>
      </c>
      <c r="B3526" s="19">
        <v>35</v>
      </c>
      <c r="C3526" s="19" t="s">
        <v>112</v>
      </c>
      <c r="D3526" s="20">
        <v>0.35540738701820374</v>
      </c>
      <c r="E3526" s="20">
        <v>9.6035003662109375E-2</v>
      </c>
    </row>
    <row r="3527" spans="1:5" x14ac:dyDescent="0.2">
      <c r="A3527" s="19">
        <v>88</v>
      </c>
      <c r="B3527" s="19">
        <v>36</v>
      </c>
      <c r="C3527" s="19" t="s">
        <v>112</v>
      </c>
      <c r="D3527" s="20">
        <v>0.36650142073631287</v>
      </c>
      <c r="E3527" s="20">
        <v>0.10704916715621948</v>
      </c>
    </row>
    <row r="3528" spans="1:5" x14ac:dyDescent="0.2">
      <c r="A3528" s="19">
        <v>88</v>
      </c>
      <c r="B3528" s="19">
        <v>37</v>
      </c>
      <c r="C3528" s="19" t="s">
        <v>112</v>
      </c>
      <c r="D3528" s="20">
        <v>0.37395071983337402</v>
      </c>
      <c r="E3528" s="20">
        <v>0.11441859602928162</v>
      </c>
    </row>
    <row r="3529" spans="1:5" x14ac:dyDescent="0.2">
      <c r="A3529" s="19">
        <v>88</v>
      </c>
      <c r="B3529" s="19">
        <v>38</v>
      </c>
      <c r="C3529" s="19" t="s">
        <v>112</v>
      </c>
      <c r="D3529" s="20">
        <v>0.37855750322341919</v>
      </c>
      <c r="E3529" s="20">
        <v>0.11894550919532776</v>
      </c>
    </row>
    <row r="3530" spans="1:5" x14ac:dyDescent="0.2">
      <c r="A3530" s="19">
        <v>88</v>
      </c>
      <c r="B3530" s="19">
        <v>39</v>
      </c>
      <c r="C3530" s="19" t="s">
        <v>112</v>
      </c>
      <c r="D3530" s="20">
        <v>0.3815838098526001</v>
      </c>
      <c r="E3530" s="20">
        <v>0.12189195305109024</v>
      </c>
    </row>
    <row r="3531" spans="1:5" x14ac:dyDescent="0.2">
      <c r="A3531" s="19">
        <v>88</v>
      </c>
      <c r="B3531" s="19">
        <v>40</v>
      </c>
      <c r="C3531" s="19" t="s">
        <v>112</v>
      </c>
      <c r="D3531" s="20">
        <v>0.38301181793212891</v>
      </c>
      <c r="E3531" s="20">
        <v>0.12324009090662003</v>
      </c>
    </row>
    <row r="3532" spans="1:5" x14ac:dyDescent="0.2">
      <c r="A3532" s="19">
        <v>89</v>
      </c>
      <c r="B3532" s="19">
        <v>1</v>
      </c>
      <c r="C3532" s="19" t="s">
        <v>112</v>
      </c>
      <c r="D3532" s="20">
        <v>0.25073188543319702</v>
      </c>
      <c r="E3532" s="20">
        <v>2.2324896417558193E-3</v>
      </c>
    </row>
    <row r="3533" spans="1:5" x14ac:dyDescent="0.2">
      <c r="A3533" s="19">
        <v>89</v>
      </c>
      <c r="B3533" s="19">
        <v>2</v>
      </c>
      <c r="C3533" s="19" t="s">
        <v>112</v>
      </c>
      <c r="D3533" s="20">
        <v>0.25042521953582764</v>
      </c>
      <c r="E3533" s="20">
        <v>1.6544896643608809E-3</v>
      </c>
    </row>
    <row r="3534" spans="1:5" x14ac:dyDescent="0.2">
      <c r="A3534" s="19">
        <v>89</v>
      </c>
      <c r="B3534" s="19">
        <v>3</v>
      </c>
      <c r="C3534" s="19" t="s">
        <v>112</v>
      </c>
      <c r="D3534" s="20">
        <v>0.25034764409065247</v>
      </c>
      <c r="E3534" s="20">
        <v>1.3055802555754781E-3</v>
      </c>
    </row>
    <row r="3535" spans="1:5" x14ac:dyDescent="0.2">
      <c r="A3535" s="19">
        <v>89</v>
      </c>
      <c r="B3535" s="19">
        <v>4</v>
      </c>
      <c r="C3535" s="19" t="s">
        <v>112</v>
      </c>
      <c r="D3535" s="20">
        <v>0.25036942958831787</v>
      </c>
      <c r="E3535" s="20">
        <v>1.0560316732153296E-3</v>
      </c>
    </row>
    <row r="3536" spans="1:5" x14ac:dyDescent="0.2">
      <c r="A3536" s="19">
        <v>89</v>
      </c>
      <c r="B3536" s="19">
        <v>5</v>
      </c>
      <c r="C3536" s="19" t="s">
        <v>112</v>
      </c>
      <c r="D3536" s="20">
        <v>0.25027221441268921</v>
      </c>
      <c r="E3536" s="20">
        <v>6.8748253397643566E-4</v>
      </c>
    </row>
    <row r="3537" spans="1:5" x14ac:dyDescent="0.2">
      <c r="A3537" s="19">
        <v>89</v>
      </c>
      <c r="B3537" s="19">
        <v>6</v>
      </c>
      <c r="C3537" s="19" t="s">
        <v>112</v>
      </c>
      <c r="D3537" s="20">
        <v>0.25023379921913147</v>
      </c>
      <c r="E3537" s="20">
        <v>3.7773331860080361E-4</v>
      </c>
    </row>
    <row r="3538" spans="1:5" x14ac:dyDescent="0.2">
      <c r="A3538" s="19">
        <v>89</v>
      </c>
      <c r="B3538" s="19">
        <v>7</v>
      </c>
      <c r="C3538" s="19" t="s">
        <v>112</v>
      </c>
      <c r="D3538" s="20">
        <v>0.24987120926380157</v>
      </c>
      <c r="E3538" s="20">
        <v>-2.561906585469842E-4</v>
      </c>
    </row>
    <row r="3539" spans="1:5" x14ac:dyDescent="0.2">
      <c r="A3539" s="19">
        <v>89</v>
      </c>
      <c r="B3539" s="19">
        <v>8</v>
      </c>
      <c r="C3539" s="19" t="s">
        <v>112</v>
      </c>
      <c r="D3539" s="20">
        <v>0.24986733496189117</v>
      </c>
      <c r="E3539" s="20">
        <v>-5.3139898227527738E-4</v>
      </c>
    </row>
    <row r="3540" spans="1:5" x14ac:dyDescent="0.2">
      <c r="A3540" s="19">
        <v>89</v>
      </c>
      <c r="B3540" s="19">
        <v>9</v>
      </c>
      <c r="C3540" s="19" t="s">
        <v>112</v>
      </c>
      <c r="D3540" s="20">
        <v>0.2502942681312561</v>
      </c>
      <c r="E3540" s="20">
        <v>-3.7579980562441051E-4</v>
      </c>
    </row>
    <row r="3541" spans="1:5" x14ac:dyDescent="0.2">
      <c r="A3541" s="19">
        <v>89</v>
      </c>
      <c r="B3541" s="19">
        <v>10</v>
      </c>
      <c r="C3541" s="19" t="s">
        <v>112</v>
      </c>
      <c r="D3541" s="20">
        <v>0.25023695826530457</v>
      </c>
      <c r="E3541" s="20">
        <v>-7.0444372249767184E-4</v>
      </c>
    </row>
    <row r="3542" spans="1:5" x14ac:dyDescent="0.2">
      <c r="A3542" s="19">
        <v>89</v>
      </c>
      <c r="B3542" s="19">
        <v>11</v>
      </c>
      <c r="C3542" s="19" t="s">
        <v>112</v>
      </c>
      <c r="D3542" s="20">
        <v>0.2502882182598114</v>
      </c>
      <c r="E3542" s="20">
        <v>-9.2451769160106778E-4</v>
      </c>
    </row>
    <row r="3543" spans="1:5" x14ac:dyDescent="0.2">
      <c r="A3543" s="19">
        <v>89</v>
      </c>
      <c r="B3543" s="19">
        <v>12</v>
      </c>
      <c r="C3543" s="19" t="s">
        <v>112</v>
      </c>
      <c r="D3543" s="20">
        <v>0.25028005242347717</v>
      </c>
      <c r="E3543" s="20">
        <v>-1.2040175497531891E-3</v>
      </c>
    </row>
    <row r="3544" spans="1:5" x14ac:dyDescent="0.2">
      <c r="A3544" s="19">
        <v>89</v>
      </c>
      <c r="B3544" s="19">
        <v>13</v>
      </c>
      <c r="C3544" s="19" t="s">
        <v>112</v>
      </c>
      <c r="D3544" s="20">
        <v>0.25022196769714355</v>
      </c>
      <c r="E3544" s="20">
        <v>-1.533436356112361E-3</v>
      </c>
    </row>
    <row r="3545" spans="1:5" x14ac:dyDescent="0.2">
      <c r="A3545" s="19">
        <v>89</v>
      </c>
      <c r="B3545" s="19">
        <v>14</v>
      </c>
      <c r="C3545" s="19" t="s">
        <v>112</v>
      </c>
      <c r="D3545" s="20">
        <v>0.25048500299453735</v>
      </c>
      <c r="E3545" s="20">
        <v>-1.541735022328794E-3</v>
      </c>
    </row>
    <row r="3546" spans="1:5" x14ac:dyDescent="0.2">
      <c r="A3546" s="19">
        <v>89</v>
      </c>
      <c r="B3546" s="19">
        <v>15</v>
      </c>
      <c r="C3546" s="19" t="s">
        <v>112</v>
      </c>
      <c r="D3546" s="20">
        <v>0.25110283493995667</v>
      </c>
      <c r="E3546" s="20">
        <v>-1.1952371569350362E-3</v>
      </c>
    </row>
    <row r="3547" spans="1:5" x14ac:dyDescent="0.2">
      <c r="A3547" s="19">
        <v>89</v>
      </c>
      <c r="B3547" s="19">
        <v>16</v>
      </c>
      <c r="C3547" s="19" t="s">
        <v>112</v>
      </c>
      <c r="D3547" s="20">
        <v>0.25219988822937012</v>
      </c>
      <c r="E3547" s="20">
        <v>-3.6951783113181591E-4</v>
      </c>
    </row>
    <row r="3548" spans="1:5" x14ac:dyDescent="0.2">
      <c r="A3548" s="19">
        <v>89</v>
      </c>
      <c r="B3548" s="19">
        <v>17</v>
      </c>
      <c r="C3548" s="19" t="s">
        <v>112</v>
      </c>
      <c r="D3548" s="20">
        <v>0.25400695204734802</v>
      </c>
      <c r="E3548" s="20">
        <v>1.1662120232358575E-3</v>
      </c>
    </row>
    <row r="3549" spans="1:5" x14ac:dyDescent="0.2">
      <c r="A3549" s="19">
        <v>89</v>
      </c>
      <c r="B3549" s="19">
        <v>18</v>
      </c>
      <c r="C3549" s="19" t="s">
        <v>112</v>
      </c>
      <c r="D3549" s="20">
        <v>0.25715532898902893</v>
      </c>
      <c r="E3549" s="20">
        <v>4.0432550013065338E-3</v>
      </c>
    </row>
    <row r="3550" spans="1:5" x14ac:dyDescent="0.2">
      <c r="A3550" s="19">
        <v>89</v>
      </c>
      <c r="B3550" s="19">
        <v>19</v>
      </c>
      <c r="C3550" s="19" t="s">
        <v>112</v>
      </c>
      <c r="D3550" s="20">
        <v>0.26286616921424866</v>
      </c>
      <c r="E3550" s="20">
        <v>9.482760913670063E-3</v>
      </c>
    </row>
    <row r="3551" spans="1:5" x14ac:dyDescent="0.2">
      <c r="A3551" s="19">
        <v>89</v>
      </c>
      <c r="B3551" s="19">
        <v>20</v>
      </c>
      <c r="C3551" s="19" t="s">
        <v>112</v>
      </c>
      <c r="D3551" s="20">
        <v>0.27246218919754028</v>
      </c>
      <c r="E3551" s="20">
        <v>1.8807446584105492E-2</v>
      </c>
    </row>
    <row r="3552" spans="1:5" x14ac:dyDescent="0.2">
      <c r="A3552" s="19">
        <v>89</v>
      </c>
      <c r="B3552" s="19">
        <v>21</v>
      </c>
      <c r="C3552" s="19" t="s">
        <v>112</v>
      </c>
      <c r="D3552" s="20">
        <v>0.28581953048706055</v>
      </c>
      <c r="E3552" s="20">
        <v>3.1893454492092133E-2</v>
      </c>
    </row>
    <row r="3553" spans="1:5" x14ac:dyDescent="0.2">
      <c r="A3553" s="19">
        <v>89</v>
      </c>
      <c r="B3553" s="19">
        <v>22</v>
      </c>
      <c r="C3553" s="19" t="s">
        <v>112</v>
      </c>
      <c r="D3553" s="20">
        <v>0.30316561460494995</v>
      </c>
      <c r="E3553" s="20">
        <v>4.8968203365802765E-2</v>
      </c>
    </row>
    <row r="3554" spans="1:5" x14ac:dyDescent="0.2">
      <c r="A3554" s="19">
        <v>89</v>
      </c>
      <c r="B3554" s="19">
        <v>23</v>
      </c>
      <c r="C3554" s="19" t="s">
        <v>112</v>
      </c>
      <c r="D3554" s="20">
        <v>0.32176503539085388</v>
      </c>
      <c r="E3554" s="20">
        <v>6.7296288907527924E-2</v>
      </c>
    </row>
    <row r="3555" spans="1:5" x14ac:dyDescent="0.2">
      <c r="A3555" s="19">
        <v>89</v>
      </c>
      <c r="B3555" s="19">
        <v>24</v>
      </c>
      <c r="C3555" s="19" t="s">
        <v>112</v>
      </c>
      <c r="D3555" s="20">
        <v>0.33885738253593445</v>
      </c>
      <c r="E3555" s="20">
        <v>8.4117300808429718E-2</v>
      </c>
    </row>
    <row r="3556" spans="1:5" x14ac:dyDescent="0.2">
      <c r="A3556" s="19">
        <v>89</v>
      </c>
      <c r="B3556" s="19">
        <v>25</v>
      </c>
      <c r="C3556" s="19" t="s">
        <v>112</v>
      </c>
      <c r="D3556" s="20">
        <v>0.35180923342704773</v>
      </c>
      <c r="E3556" s="20">
        <v>9.6797823905944824E-2</v>
      </c>
    </row>
    <row r="3557" spans="1:5" x14ac:dyDescent="0.2">
      <c r="A3557" s="19">
        <v>89</v>
      </c>
      <c r="B3557" s="19">
        <v>26</v>
      </c>
      <c r="C3557" s="19" t="s">
        <v>112</v>
      </c>
      <c r="D3557" s="20">
        <v>0.36145874857902527</v>
      </c>
      <c r="E3557" s="20">
        <v>0.10617600381374359</v>
      </c>
    </row>
    <row r="3558" spans="1:5" x14ac:dyDescent="0.2">
      <c r="A3558" s="19">
        <v>89</v>
      </c>
      <c r="B3558" s="19">
        <v>27</v>
      </c>
      <c r="C3558" s="19" t="s">
        <v>112</v>
      </c>
      <c r="D3558" s="20">
        <v>0.36736249923706055</v>
      </c>
      <c r="E3558" s="20">
        <v>0.1118084192276001</v>
      </c>
    </row>
    <row r="3559" spans="1:5" x14ac:dyDescent="0.2">
      <c r="A3559" s="19">
        <v>89</v>
      </c>
      <c r="B3559" s="19">
        <v>28</v>
      </c>
      <c r="C3559" s="19" t="s">
        <v>112</v>
      </c>
      <c r="D3559" s="20">
        <v>0.37170177698135376</v>
      </c>
      <c r="E3559" s="20">
        <v>0.11587636172771454</v>
      </c>
    </row>
    <row r="3560" spans="1:5" x14ac:dyDescent="0.2">
      <c r="A3560" s="19">
        <v>89</v>
      </c>
      <c r="B3560" s="19">
        <v>29</v>
      </c>
      <c r="C3560" s="19" t="s">
        <v>112</v>
      </c>
      <c r="D3560" s="20">
        <v>0.37449675798416138</v>
      </c>
      <c r="E3560" s="20">
        <v>0.11840000748634338</v>
      </c>
    </row>
    <row r="3561" spans="1:5" x14ac:dyDescent="0.2">
      <c r="A3561" s="19">
        <v>89</v>
      </c>
      <c r="B3561" s="19">
        <v>30</v>
      </c>
      <c r="C3561" s="19" t="s">
        <v>112</v>
      </c>
      <c r="D3561" s="20">
        <v>0.37541323900222778</v>
      </c>
      <c r="E3561" s="20">
        <v>0.11904515326023102</v>
      </c>
    </row>
    <row r="3562" spans="1:5" x14ac:dyDescent="0.2">
      <c r="A3562" s="19">
        <v>89</v>
      </c>
      <c r="B3562" s="19">
        <v>31</v>
      </c>
      <c r="C3562" s="19" t="s">
        <v>112</v>
      </c>
      <c r="D3562" s="20">
        <v>0.37608194351196289</v>
      </c>
      <c r="E3562" s="20">
        <v>0.11944252997636795</v>
      </c>
    </row>
    <row r="3563" spans="1:5" x14ac:dyDescent="0.2">
      <c r="A3563" s="19">
        <v>89</v>
      </c>
      <c r="B3563" s="19">
        <v>32</v>
      </c>
      <c r="C3563" s="19" t="s">
        <v>112</v>
      </c>
      <c r="D3563" s="20">
        <v>0.37659108638763428</v>
      </c>
      <c r="E3563" s="20">
        <v>0.11968033760786057</v>
      </c>
    </row>
    <row r="3564" spans="1:5" x14ac:dyDescent="0.2">
      <c r="A3564" s="19">
        <v>89</v>
      </c>
      <c r="B3564" s="19">
        <v>33</v>
      </c>
      <c r="C3564" s="19" t="s">
        <v>112</v>
      </c>
      <c r="D3564" s="20">
        <v>0.37683787941932678</v>
      </c>
      <c r="E3564" s="20">
        <v>0.1196557953953743</v>
      </c>
    </row>
    <row r="3565" spans="1:5" x14ac:dyDescent="0.2">
      <c r="A3565" s="19">
        <v>89</v>
      </c>
      <c r="B3565" s="19">
        <v>34</v>
      </c>
      <c r="C3565" s="19" t="s">
        <v>112</v>
      </c>
      <c r="D3565" s="20">
        <v>0.37683913111686707</v>
      </c>
      <c r="E3565" s="20">
        <v>0.11938571184873581</v>
      </c>
    </row>
    <row r="3566" spans="1:5" x14ac:dyDescent="0.2">
      <c r="A3566" s="19">
        <v>89</v>
      </c>
      <c r="B3566" s="19">
        <v>35</v>
      </c>
      <c r="C3566" s="19" t="s">
        <v>112</v>
      </c>
      <c r="D3566" s="20">
        <v>0.37731289863586426</v>
      </c>
      <c r="E3566" s="20">
        <v>0.11958814412355423</v>
      </c>
    </row>
    <row r="3567" spans="1:5" x14ac:dyDescent="0.2">
      <c r="A3567" s="19">
        <v>89</v>
      </c>
      <c r="B3567" s="19">
        <v>36</v>
      </c>
      <c r="C3567" s="19" t="s">
        <v>112</v>
      </c>
      <c r="D3567" s="20">
        <v>0.37754586338996887</v>
      </c>
      <c r="E3567" s="20">
        <v>0.11954977363348007</v>
      </c>
    </row>
    <row r="3568" spans="1:5" x14ac:dyDescent="0.2">
      <c r="A3568" s="19">
        <v>89</v>
      </c>
      <c r="B3568" s="19">
        <v>37</v>
      </c>
      <c r="C3568" s="19" t="s">
        <v>112</v>
      </c>
      <c r="D3568" s="20">
        <v>0.37718537449836731</v>
      </c>
      <c r="E3568" s="20">
        <v>0.11891795694828033</v>
      </c>
    </row>
    <row r="3569" spans="1:5" x14ac:dyDescent="0.2">
      <c r="A3569" s="19">
        <v>89</v>
      </c>
      <c r="B3569" s="19">
        <v>38</v>
      </c>
      <c r="C3569" s="19" t="s">
        <v>112</v>
      </c>
      <c r="D3569" s="20">
        <v>0.37749668955802917</v>
      </c>
      <c r="E3569" s="20">
        <v>0.11895793676376343</v>
      </c>
    </row>
    <row r="3570" spans="1:5" x14ac:dyDescent="0.2">
      <c r="A3570" s="19">
        <v>89</v>
      </c>
      <c r="B3570" s="19">
        <v>39</v>
      </c>
      <c r="C3570" s="19" t="s">
        <v>112</v>
      </c>
      <c r="D3570" s="20">
        <v>0.37781810760498047</v>
      </c>
      <c r="E3570" s="20">
        <v>0.11900801956653595</v>
      </c>
    </row>
    <row r="3571" spans="1:5" x14ac:dyDescent="0.2">
      <c r="A3571" s="19">
        <v>89</v>
      </c>
      <c r="B3571" s="19">
        <v>40</v>
      </c>
      <c r="C3571" s="19" t="s">
        <v>112</v>
      </c>
      <c r="D3571" s="20">
        <v>0.37778869271278381</v>
      </c>
      <c r="E3571" s="20">
        <v>0.11870726943016052</v>
      </c>
    </row>
    <row r="3572" spans="1:5" x14ac:dyDescent="0.2">
      <c r="A3572" s="19">
        <v>90</v>
      </c>
      <c r="B3572" s="19">
        <v>1</v>
      </c>
      <c r="C3572" s="19" t="s">
        <v>112</v>
      </c>
      <c r="D3572" s="20">
        <v>0.25018283724784851</v>
      </c>
      <c r="E3572" s="20">
        <v>1.0349277872592211E-3</v>
      </c>
    </row>
    <row r="3573" spans="1:5" x14ac:dyDescent="0.2">
      <c r="A3573" s="19">
        <v>90</v>
      </c>
      <c r="B3573" s="19">
        <v>2</v>
      </c>
      <c r="C3573" s="19" t="s">
        <v>112</v>
      </c>
      <c r="D3573" s="20">
        <v>0.25031846761703491</v>
      </c>
      <c r="E3573" s="20">
        <v>1.0196547955274582E-3</v>
      </c>
    </row>
    <row r="3574" spans="1:5" x14ac:dyDescent="0.2">
      <c r="A3574" s="19">
        <v>90</v>
      </c>
      <c r="B3574" s="19">
        <v>3</v>
      </c>
      <c r="C3574" s="19" t="s">
        <v>112</v>
      </c>
      <c r="D3574" s="20">
        <v>0.2502821683883667</v>
      </c>
      <c r="E3574" s="20">
        <v>8.3245220594108105E-4</v>
      </c>
    </row>
    <row r="3575" spans="1:5" x14ac:dyDescent="0.2">
      <c r="A3575" s="19">
        <v>90</v>
      </c>
      <c r="B3575" s="19">
        <v>4</v>
      </c>
      <c r="C3575" s="19" t="s">
        <v>112</v>
      </c>
      <c r="D3575" s="20">
        <v>0.25008636713027954</v>
      </c>
      <c r="E3575" s="20">
        <v>4.8574758693575859E-4</v>
      </c>
    </row>
    <row r="3576" spans="1:5" x14ac:dyDescent="0.2">
      <c r="A3576" s="19">
        <v>90</v>
      </c>
      <c r="B3576" s="19">
        <v>5</v>
      </c>
      <c r="C3576" s="19" t="s">
        <v>112</v>
      </c>
      <c r="D3576" s="20">
        <v>0.25038236379623413</v>
      </c>
      <c r="E3576" s="20">
        <v>6.3084089197218418E-4</v>
      </c>
    </row>
    <row r="3577" spans="1:5" x14ac:dyDescent="0.2">
      <c r="A3577" s="19">
        <v>90</v>
      </c>
      <c r="B3577" s="19">
        <v>6</v>
      </c>
      <c r="C3577" s="19" t="s">
        <v>112</v>
      </c>
      <c r="D3577" s="20">
        <v>0.25039762258529663</v>
      </c>
      <c r="E3577" s="20">
        <v>4.9519632011651993E-4</v>
      </c>
    </row>
    <row r="3578" spans="1:5" x14ac:dyDescent="0.2">
      <c r="A3578" s="19">
        <v>90</v>
      </c>
      <c r="B3578" s="19">
        <v>7</v>
      </c>
      <c r="C3578" s="19" t="s">
        <v>112</v>
      </c>
      <c r="D3578" s="20">
        <v>0.25030791759490967</v>
      </c>
      <c r="E3578" s="20">
        <v>2.5458793970756233E-4</v>
      </c>
    </row>
    <row r="3579" spans="1:5" x14ac:dyDescent="0.2">
      <c r="A3579" s="19">
        <v>90</v>
      </c>
      <c r="B3579" s="19">
        <v>8</v>
      </c>
      <c r="C3579" s="19" t="s">
        <v>112</v>
      </c>
      <c r="D3579" s="20">
        <v>0.2498365044593811</v>
      </c>
      <c r="E3579" s="20">
        <v>-3.6772855673916638E-4</v>
      </c>
    </row>
    <row r="3580" spans="1:5" x14ac:dyDescent="0.2">
      <c r="A3580" s="19">
        <v>90</v>
      </c>
      <c r="B3580" s="19">
        <v>9</v>
      </c>
      <c r="C3580" s="19" t="s">
        <v>112</v>
      </c>
      <c r="D3580" s="20">
        <v>0.24966053664684296</v>
      </c>
      <c r="E3580" s="20">
        <v>-6.9459975929930806E-4</v>
      </c>
    </row>
    <row r="3581" spans="1:5" x14ac:dyDescent="0.2">
      <c r="A3581" s="19">
        <v>90</v>
      </c>
      <c r="B3581" s="19">
        <v>10</v>
      </c>
      <c r="C3581" s="19" t="s">
        <v>112</v>
      </c>
      <c r="D3581" s="20">
        <v>0.24984647333621979</v>
      </c>
      <c r="E3581" s="20">
        <v>-6.5956643084064126E-4</v>
      </c>
    </row>
    <row r="3582" spans="1:5" x14ac:dyDescent="0.2">
      <c r="A3582" s="19">
        <v>90</v>
      </c>
      <c r="B3582" s="19">
        <v>11</v>
      </c>
      <c r="C3582" s="19" t="s">
        <v>112</v>
      </c>
      <c r="D3582" s="20">
        <v>0.25016605854034424</v>
      </c>
      <c r="E3582" s="20">
        <v>-4.9088458763435483E-4</v>
      </c>
    </row>
    <row r="3583" spans="1:5" x14ac:dyDescent="0.2">
      <c r="A3583" s="19">
        <v>90</v>
      </c>
      <c r="B3583" s="19">
        <v>12</v>
      </c>
      <c r="C3583" s="19" t="s">
        <v>112</v>
      </c>
      <c r="D3583" s="20">
        <v>0.25030899047851563</v>
      </c>
      <c r="E3583" s="20">
        <v>-4.9885601038113236E-4</v>
      </c>
    </row>
    <row r="3584" spans="1:5" x14ac:dyDescent="0.2">
      <c r="A3584" s="19">
        <v>90</v>
      </c>
      <c r="B3584" s="19">
        <v>13</v>
      </c>
      <c r="C3584" s="19" t="s">
        <v>112</v>
      </c>
      <c r="D3584" s="20">
        <v>0.25044935941696167</v>
      </c>
      <c r="E3584" s="20">
        <v>-5.093904328532517E-4</v>
      </c>
    </row>
    <row r="3585" spans="1:5" x14ac:dyDescent="0.2">
      <c r="A3585" s="19">
        <v>90</v>
      </c>
      <c r="B3585" s="19">
        <v>14</v>
      </c>
      <c r="C3585" s="19" t="s">
        <v>112</v>
      </c>
      <c r="D3585" s="20">
        <v>0.25025305151939392</v>
      </c>
      <c r="E3585" s="20">
        <v>-8.5660169133916497E-4</v>
      </c>
    </row>
    <row r="3586" spans="1:5" x14ac:dyDescent="0.2">
      <c r="A3586" s="19">
        <v>90</v>
      </c>
      <c r="B3586" s="19">
        <v>15</v>
      </c>
      <c r="C3586" s="19" t="s">
        <v>112</v>
      </c>
      <c r="D3586" s="20">
        <v>0.25009790062904358</v>
      </c>
      <c r="E3586" s="20">
        <v>-1.1626560008153319E-3</v>
      </c>
    </row>
    <row r="3587" spans="1:5" x14ac:dyDescent="0.2">
      <c r="A3587" s="19">
        <v>90</v>
      </c>
      <c r="B3587" s="19">
        <v>16</v>
      </c>
      <c r="C3587" s="19" t="s">
        <v>112</v>
      </c>
      <c r="D3587" s="20">
        <v>0.25048965215682983</v>
      </c>
      <c r="E3587" s="20">
        <v>-9.2180777573958039E-4</v>
      </c>
    </row>
    <row r="3588" spans="1:5" x14ac:dyDescent="0.2">
      <c r="A3588" s="19">
        <v>90</v>
      </c>
      <c r="B3588" s="19">
        <v>17</v>
      </c>
      <c r="C3588" s="19" t="s">
        <v>112</v>
      </c>
      <c r="D3588" s="20">
        <v>0.25124219059944153</v>
      </c>
      <c r="E3588" s="20">
        <v>-3.2017269404605031E-4</v>
      </c>
    </row>
    <row r="3589" spans="1:5" x14ac:dyDescent="0.2">
      <c r="A3589" s="19">
        <v>90</v>
      </c>
      <c r="B3589" s="19">
        <v>18</v>
      </c>
      <c r="C3589" s="19" t="s">
        <v>112</v>
      </c>
      <c r="D3589" s="20">
        <v>0.25252535939216614</v>
      </c>
      <c r="E3589" s="20">
        <v>8.1209273776039481E-4</v>
      </c>
    </row>
    <row r="3590" spans="1:5" x14ac:dyDescent="0.2">
      <c r="A3590" s="19">
        <v>90</v>
      </c>
      <c r="B3590" s="19">
        <v>19</v>
      </c>
      <c r="C3590" s="19" t="s">
        <v>112</v>
      </c>
      <c r="D3590" s="20">
        <v>0.25483551621437073</v>
      </c>
      <c r="E3590" s="20">
        <v>2.9713462572544813E-3</v>
      </c>
    </row>
    <row r="3591" spans="1:5" x14ac:dyDescent="0.2">
      <c r="A3591" s="19">
        <v>90</v>
      </c>
      <c r="B3591" s="19">
        <v>20</v>
      </c>
      <c r="C3591" s="19" t="s">
        <v>112</v>
      </c>
      <c r="D3591" s="20">
        <v>0.25914594531059265</v>
      </c>
      <c r="E3591" s="20">
        <v>7.1308719925582409E-3</v>
      </c>
    </row>
    <row r="3592" spans="1:5" x14ac:dyDescent="0.2">
      <c r="A3592" s="19">
        <v>90</v>
      </c>
      <c r="B3592" s="19">
        <v>21</v>
      </c>
      <c r="C3592" s="19" t="s">
        <v>112</v>
      </c>
      <c r="D3592" s="20">
        <v>0.26673543453216553</v>
      </c>
      <c r="E3592" s="20">
        <v>1.4569457620382309E-2</v>
      </c>
    </row>
    <row r="3593" spans="1:5" x14ac:dyDescent="0.2">
      <c r="A3593" s="19">
        <v>90</v>
      </c>
      <c r="B3593" s="19">
        <v>22</v>
      </c>
      <c r="C3593" s="19" t="s">
        <v>112</v>
      </c>
      <c r="D3593" s="20">
        <v>0.27850788831710815</v>
      </c>
      <c r="E3593" s="20">
        <v>2.6191007345914841E-2</v>
      </c>
    </row>
    <row r="3594" spans="1:5" x14ac:dyDescent="0.2">
      <c r="A3594" s="19">
        <v>90</v>
      </c>
      <c r="B3594" s="19">
        <v>23</v>
      </c>
      <c r="C3594" s="19" t="s">
        <v>112</v>
      </c>
      <c r="D3594" s="20">
        <v>0.29470214247703552</v>
      </c>
      <c r="E3594" s="20">
        <v>4.2234357446432114E-2</v>
      </c>
    </row>
    <row r="3595" spans="1:5" x14ac:dyDescent="0.2">
      <c r="A3595" s="19">
        <v>90</v>
      </c>
      <c r="B3595" s="19">
        <v>24</v>
      </c>
      <c r="C3595" s="19" t="s">
        <v>112</v>
      </c>
      <c r="D3595" s="20">
        <v>0.3127206563949585</v>
      </c>
      <c r="E3595" s="20">
        <v>6.0101971030235291E-2</v>
      </c>
    </row>
    <row r="3596" spans="1:5" x14ac:dyDescent="0.2">
      <c r="A3596" s="19">
        <v>90</v>
      </c>
      <c r="B3596" s="19">
        <v>25</v>
      </c>
      <c r="C3596" s="19" t="s">
        <v>112</v>
      </c>
      <c r="D3596" s="20">
        <v>0.33022788166999817</v>
      </c>
      <c r="E3596" s="20">
        <v>7.7458292245864868E-2</v>
      </c>
    </row>
    <row r="3597" spans="1:5" x14ac:dyDescent="0.2">
      <c r="A3597" s="19">
        <v>90</v>
      </c>
      <c r="B3597" s="19">
        <v>26</v>
      </c>
      <c r="C3597" s="19" t="s">
        <v>112</v>
      </c>
      <c r="D3597" s="20">
        <v>0.34521323442459106</v>
      </c>
      <c r="E3597" s="20">
        <v>9.2292740941047668E-2</v>
      </c>
    </row>
    <row r="3598" spans="1:5" x14ac:dyDescent="0.2">
      <c r="A3598" s="19">
        <v>90</v>
      </c>
      <c r="B3598" s="19">
        <v>27</v>
      </c>
      <c r="C3598" s="19" t="s">
        <v>112</v>
      </c>
      <c r="D3598" s="20">
        <v>0.35637038946151733</v>
      </c>
      <c r="E3598" s="20">
        <v>0.10329899191856384</v>
      </c>
    </row>
    <row r="3599" spans="1:5" x14ac:dyDescent="0.2">
      <c r="A3599" s="19">
        <v>90</v>
      </c>
      <c r="B3599" s="19">
        <v>28</v>
      </c>
      <c r="C3599" s="19" t="s">
        <v>112</v>
      </c>
      <c r="D3599" s="20">
        <v>0.36390352249145508</v>
      </c>
      <c r="E3599" s="20">
        <v>0.11068122088909149</v>
      </c>
    </row>
    <row r="3600" spans="1:5" x14ac:dyDescent="0.2">
      <c r="A3600" s="19">
        <v>90</v>
      </c>
      <c r="B3600" s="19">
        <v>29</v>
      </c>
      <c r="C3600" s="19" t="s">
        <v>112</v>
      </c>
      <c r="D3600" s="20">
        <v>0.36923879384994507</v>
      </c>
      <c r="E3600" s="20">
        <v>0.11586558818817139</v>
      </c>
    </row>
    <row r="3601" spans="1:5" x14ac:dyDescent="0.2">
      <c r="A3601" s="19">
        <v>90</v>
      </c>
      <c r="B3601" s="19">
        <v>30</v>
      </c>
      <c r="C3601" s="19" t="s">
        <v>112</v>
      </c>
      <c r="D3601" s="20">
        <v>0.37257453799247742</v>
      </c>
      <c r="E3601" s="20">
        <v>0.11905042827129364</v>
      </c>
    </row>
    <row r="3602" spans="1:5" x14ac:dyDescent="0.2">
      <c r="A3602" s="19">
        <v>90</v>
      </c>
      <c r="B3602" s="19">
        <v>31</v>
      </c>
      <c r="C3602" s="19" t="s">
        <v>112</v>
      </c>
      <c r="D3602" s="20">
        <v>0.37408384680747986</v>
      </c>
      <c r="E3602" s="20">
        <v>0.12040883302688599</v>
      </c>
    </row>
    <row r="3603" spans="1:5" x14ac:dyDescent="0.2">
      <c r="A3603" s="19">
        <v>90</v>
      </c>
      <c r="B3603" s="19">
        <v>32</v>
      </c>
      <c r="C3603" s="19" t="s">
        <v>112</v>
      </c>
      <c r="D3603" s="20">
        <v>0.37457254528999329</v>
      </c>
      <c r="E3603" s="20">
        <v>0.12074663490056992</v>
      </c>
    </row>
    <row r="3604" spans="1:5" x14ac:dyDescent="0.2">
      <c r="A3604" s="19">
        <v>90</v>
      </c>
      <c r="B3604" s="19">
        <v>33</v>
      </c>
      <c r="C3604" s="19" t="s">
        <v>112</v>
      </c>
      <c r="D3604" s="20">
        <v>0.37533345818519592</v>
      </c>
      <c r="E3604" s="20">
        <v>0.12135664373636246</v>
      </c>
    </row>
    <row r="3605" spans="1:5" x14ac:dyDescent="0.2">
      <c r="A3605" s="19">
        <v>90</v>
      </c>
      <c r="B3605" s="19">
        <v>34</v>
      </c>
      <c r="C3605" s="19" t="s">
        <v>112</v>
      </c>
      <c r="D3605" s="20">
        <v>0.37559336423873901</v>
      </c>
      <c r="E3605" s="20">
        <v>0.12146564573049545</v>
      </c>
    </row>
    <row r="3606" spans="1:5" x14ac:dyDescent="0.2">
      <c r="A3606" s="19">
        <v>90</v>
      </c>
      <c r="B3606" s="19">
        <v>35</v>
      </c>
      <c r="C3606" s="19" t="s">
        <v>112</v>
      </c>
      <c r="D3606" s="20">
        <v>0.37583869695663452</v>
      </c>
      <c r="E3606" s="20">
        <v>0.12156007438898087</v>
      </c>
    </row>
    <row r="3607" spans="1:5" x14ac:dyDescent="0.2">
      <c r="A3607" s="19">
        <v>90</v>
      </c>
      <c r="B3607" s="19">
        <v>36</v>
      </c>
      <c r="C3607" s="19" t="s">
        <v>112</v>
      </c>
      <c r="D3607" s="20">
        <v>0.37634941935539246</v>
      </c>
      <c r="E3607" s="20">
        <v>0.1219198927283287</v>
      </c>
    </row>
    <row r="3608" spans="1:5" x14ac:dyDescent="0.2">
      <c r="A3608" s="19">
        <v>90</v>
      </c>
      <c r="B3608" s="19">
        <v>37</v>
      </c>
      <c r="C3608" s="19" t="s">
        <v>112</v>
      </c>
      <c r="D3608" s="20">
        <v>0.37623026967048645</v>
      </c>
      <c r="E3608" s="20">
        <v>0.1216498389840126</v>
      </c>
    </row>
    <row r="3609" spans="1:5" x14ac:dyDescent="0.2">
      <c r="A3609" s="19">
        <v>90</v>
      </c>
      <c r="B3609" s="19">
        <v>38</v>
      </c>
      <c r="C3609" s="19" t="s">
        <v>112</v>
      </c>
      <c r="D3609" s="20">
        <v>0.37635618448257446</v>
      </c>
      <c r="E3609" s="20">
        <v>0.12162484973669052</v>
      </c>
    </row>
    <row r="3610" spans="1:5" x14ac:dyDescent="0.2">
      <c r="A3610" s="19">
        <v>90</v>
      </c>
      <c r="B3610" s="19">
        <v>39</v>
      </c>
      <c r="C3610" s="19" t="s">
        <v>112</v>
      </c>
      <c r="D3610" s="20">
        <v>0.37634584307670593</v>
      </c>
      <c r="E3610" s="20">
        <v>0.1214636042714119</v>
      </c>
    </row>
    <row r="3611" spans="1:5" x14ac:dyDescent="0.2">
      <c r="A3611" s="19">
        <v>90</v>
      </c>
      <c r="B3611" s="19">
        <v>40</v>
      </c>
      <c r="C3611" s="19" t="s">
        <v>112</v>
      </c>
      <c r="D3611" s="20">
        <v>0.37665188312530518</v>
      </c>
      <c r="E3611" s="20">
        <v>0.12161874026060104</v>
      </c>
    </row>
    <row r="3612" spans="1:5" x14ac:dyDescent="0.2">
      <c r="A3612" s="19">
        <v>91</v>
      </c>
      <c r="B3612" s="19">
        <v>1</v>
      </c>
      <c r="C3612" s="19" t="s">
        <v>112</v>
      </c>
      <c r="D3612" s="20">
        <v>0.24830514192581177</v>
      </c>
      <c r="E3612" s="20">
        <v>1.4061807887628675E-3</v>
      </c>
    </row>
    <row r="3613" spans="1:5" x14ac:dyDescent="0.2">
      <c r="A3613" s="19">
        <v>91</v>
      </c>
      <c r="B3613" s="19">
        <v>2</v>
      </c>
      <c r="C3613" s="19" t="s">
        <v>112</v>
      </c>
      <c r="D3613" s="20">
        <v>0.24787305295467377</v>
      </c>
      <c r="E3613" s="20">
        <v>8.9360540732741356E-4</v>
      </c>
    </row>
    <row r="3614" spans="1:5" x14ac:dyDescent="0.2">
      <c r="A3614" s="19">
        <v>91</v>
      </c>
      <c r="B3614" s="19">
        <v>3</v>
      </c>
      <c r="C3614" s="19" t="s">
        <v>112</v>
      </c>
      <c r="D3614" s="20">
        <v>0.2476782351732254</v>
      </c>
      <c r="E3614" s="20">
        <v>6.183012155815959E-4</v>
      </c>
    </row>
    <row r="3615" spans="1:5" x14ac:dyDescent="0.2">
      <c r="A3615" s="19">
        <v>91</v>
      </c>
      <c r="B3615" s="19">
        <v>4</v>
      </c>
      <c r="C3615" s="19" t="s">
        <v>112</v>
      </c>
      <c r="D3615" s="20">
        <v>0.24769027531147003</v>
      </c>
      <c r="E3615" s="20">
        <v>5.4985500173643231E-4</v>
      </c>
    </row>
    <row r="3616" spans="1:5" x14ac:dyDescent="0.2">
      <c r="A3616" s="19">
        <v>91</v>
      </c>
      <c r="B3616" s="19">
        <v>5</v>
      </c>
      <c r="C3616" s="19" t="s">
        <v>112</v>
      </c>
      <c r="D3616" s="20">
        <v>0.24750544130802155</v>
      </c>
      <c r="E3616" s="20">
        <v>2.8453461709432304E-4</v>
      </c>
    </row>
    <row r="3617" spans="1:5" x14ac:dyDescent="0.2">
      <c r="A3617" s="19">
        <v>91</v>
      </c>
      <c r="B3617" s="19">
        <v>6</v>
      </c>
      <c r="C3617" s="19" t="s">
        <v>112</v>
      </c>
      <c r="D3617" s="20">
        <v>0.24759849905967712</v>
      </c>
      <c r="E3617" s="20">
        <v>2.9710598755627871E-4</v>
      </c>
    </row>
    <row r="3618" spans="1:5" x14ac:dyDescent="0.2">
      <c r="A3618" s="19">
        <v>91</v>
      </c>
      <c r="B3618" s="19">
        <v>7</v>
      </c>
      <c r="C3618" s="19" t="s">
        <v>112</v>
      </c>
      <c r="D3618" s="20">
        <v>0.24796953797340393</v>
      </c>
      <c r="E3618" s="20">
        <v>5.8765854919329286E-4</v>
      </c>
    </row>
    <row r="3619" spans="1:5" x14ac:dyDescent="0.2">
      <c r="A3619" s="19">
        <v>91</v>
      </c>
      <c r="B3619" s="19">
        <v>8</v>
      </c>
      <c r="C3619" s="19" t="s">
        <v>112</v>
      </c>
      <c r="D3619" s="20">
        <v>0.24797666072845459</v>
      </c>
      <c r="E3619" s="20">
        <v>5.1429489394649863E-4</v>
      </c>
    </row>
    <row r="3620" spans="1:5" x14ac:dyDescent="0.2">
      <c r="A3620" s="19">
        <v>91</v>
      </c>
      <c r="B3620" s="19">
        <v>9</v>
      </c>
      <c r="C3620" s="19" t="s">
        <v>112</v>
      </c>
      <c r="D3620" s="20">
        <v>0.24742482602596283</v>
      </c>
      <c r="E3620" s="20">
        <v>-1.1802617518696934E-4</v>
      </c>
    </row>
    <row r="3621" spans="1:5" x14ac:dyDescent="0.2">
      <c r="A3621" s="19">
        <v>91</v>
      </c>
      <c r="B3621" s="19">
        <v>10</v>
      </c>
      <c r="C3621" s="19" t="s">
        <v>112</v>
      </c>
      <c r="D3621" s="20">
        <v>0.24728722870349884</v>
      </c>
      <c r="E3621" s="20">
        <v>-3.3610986429266632E-4</v>
      </c>
    </row>
    <row r="3622" spans="1:5" x14ac:dyDescent="0.2">
      <c r="A3622" s="19">
        <v>91</v>
      </c>
      <c r="B3622" s="19">
        <v>11</v>
      </c>
      <c r="C3622" s="19" t="s">
        <v>112</v>
      </c>
      <c r="D3622" s="20">
        <v>0.24755062162876129</v>
      </c>
      <c r="E3622" s="20">
        <v>-1.5320333477575332E-4</v>
      </c>
    </row>
    <row r="3623" spans="1:5" x14ac:dyDescent="0.2">
      <c r="A3623" s="19">
        <v>91</v>
      </c>
      <c r="B3623" s="19">
        <v>12</v>
      </c>
      <c r="C3623" s="19" t="s">
        <v>112</v>
      </c>
      <c r="D3623" s="20">
        <v>0.24742606282234192</v>
      </c>
      <c r="E3623" s="20">
        <v>-3.582485078368336E-4</v>
      </c>
    </row>
    <row r="3624" spans="1:5" x14ac:dyDescent="0.2">
      <c r="A3624" s="19">
        <v>91</v>
      </c>
      <c r="B3624" s="19">
        <v>13</v>
      </c>
      <c r="C3624" s="19" t="s">
        <v>112</v>
      </c>
      <c r="D3624" s="20">
        <v>0.24739272892475128</v>
      </c>
      <c r="E3624" s="20">
        <v>-4.7206878662109375E-4</v>
      </c>
    </row>
    <row r="3625" spans="1:5" x14ac:dyDescent="0.2">
      <c r="A3625" s="19">
        <v>91</v>
      </c>
      <c r="B3625" s="19">
        <v>14</v>
      </c>
      <c r="C3625" s="19" t="s">
        <v>112</v>
      </c>
      <c r="D3625" s="20">
        <v>0.2474476546049118</v>
      </c>
      <c r="E3625" s="20">
        <v>-4.9762945855036378E-4</v>
      </c>
    </row>
    <row r="3626" spans="1:5" x14ac:dyDescent="0.2">
      <c r="A3626" s="19">
        <v>91</v>
      </c>
      <c r="B3626" s="19">
        <v>15</v>
      </c>
      <c r="C3626" s="19" t="s">
        <v>112</v>
      </c>
      <c r="D3626" s="20">
        <v>0.2472490668296814</v>
      </c>
      <c r="E3626" s="20">
        <v>-7.767036440782249E-4</v>
      </c>
    </row>
    <row r="3627" spans="1:5" x14ac:dyDescent="0.2">
      <c r="A3627" s="19">
        <v>91</v>
      </c>
      <c r="B3627" s="19">
        <v>16</v>
      </c>
      <c r="C3627" s="19" t="s">
        <v>112</v>
      </c>
      <c r="D3627" s="20">
        <v>0.24695651233196259</v>
      </c>
      <c r="E3627" s="20">
        <v>-1.1497444938868284E-3</v>
      </c>
    </row>
    <row r="3628" spans="1:5" x14ac:dyDescent="0.2">
      <c r="A3628" s="19">
        <v>91</v>
      </c>
      <c r="B3628" s="19">
        <v>17</v>
      </c>
      <c r="C3628" s="19" t="s">
        <v>112</v>
      </c>
      <c r="D3628" s="20">
        <v>0.24693164229393005</v>
      </c>
      <c r="E3628" s="20">
        <v>-1.2551009422168136E-3</v>
      </c>
    </row>
    <row r="3629" spans="1:5" x14ac:dyDescent="0.2">
      <c r="A3629" s="19">
        <v>91</v>
      </c>
      <c r="B3629" s="19">
        <v>18</v>
      </c>
      <c r="C3629" s="19" t="s">
        <v>112</v>
      </c>
      <c r="D3629" s="20">
        <v>0.2472996711730957</v>
      </c>
      <c r="E3629" s="20">
        <v>-9.6755841514095664E-4</v>
      </c>
    </row>
    <row r="3630" spans="1:5" x14ac:dyDescent="0.2">
      <c r="A3630" s="19">
        <v>91</v>
      </c>
      <c r="B3630" s="19">
        <v>19</v>
      </c>
      <c r="C3630" s="19" t="s">
        <v>112</v>
      </c>
      <c r="D3630" s="20">
        <v>0.24757005274295807</v>
      </c>
      <c r="E3630" s="20">
        <v>-7.7766325557604432E-4</v>
      </c>
    </row>
    <row r="3631" spans="1:5" x14ac:dyDescent="0.2">
      <c r="A3631" s="19">
        <v>91</v>
      </c>
      <c r="B3631" s="19">
        <v>20</v>
      </c>
      <c r="C3631" s="19" t="s">
        <v>112</v>
      </c>
      <c r="D3631" s="20">
        <v>0.24835856258869171</v>
      </c>
      <c r="E3631" s="20">
        <v>-6.9639761932194233E-5</v>
      </c>
    </row>
    <row r="3632" spans="1:5" x14ac:dyDescent="0.2">
      <c r="A3632" s="19">
        <v>91</v>
      </c>
      <c r="B3632" s="19">
        <v>21</v>
      </c>
      <c r="C3632" s="19" t="s">
        <v>112</v>
      </c>
      <c r="D3632" s="20">
        <v>0.24854561686515808</v>
      </c>
      <c r="E3632" s="20">
        <v>3.6928133340552449E-5</v>
      </c>
    </row>
    <row r="3633" spans="1:5" x14ac:dyDescent="0.2">
      <c r="A3633" s="19">
        <v>91</v>
      </c>
      <c r="B3633" s="19">
        <v>22</v>
      </c>
      <c r="C3633" s="19" t="s">
        <v>112</v>
      </c>
      <c r="D3633" s="20">
        <v>0.24936279654502869</v>
      </c>
      <c r="E3633" s="20">
        <v>7.7362143201753497E-4</v>
      </c>
    </row>
    <row r="3634" spans="1:5" x14ac:dyDescent="0.2">
      <c r="A3634" s="19">
        <v>91</v>
      </c>
      <c r="B3634" s="19">
        <v>23</v>
      </c>
      <c r="C3634" s="19" t="s">
        <v>112</v>
      </c>
      <c r="D3634" s="20">
        <v>0.25193905830383301</v>
      </c>
      <c r="E3634" s="20">
        <v>3.2693967223167419E-3</v>
      </c>
    </row>
    <row r="3635" spans="1:5" x14ac:dyDescent="0.2">
      <c r="A3635" s="19">
        <v>91</v>
      </c>
      <c r="B3635" s="19">
        <v>24</v>
      </c>
      <c r="C3635" s="19" t="s">
        <v>112</v>
      </c>
      <c r="D3635" s="20">
        <v>0.25589978694915771</v>
      </c>
      <c r="E3635" s="20">
        <v>7.1496390737593174E-3</v>
      </c>
    </row>
    <row r="3636" spans="1:5" x14ac:dyDescent="0.2">
      <c r="A3636" s="19">
        <v>91</v>
      </c>
      <c r="B3636" s="19">
        <v>25</v>
      </c>
      <c r="C3636" s="19" t="s">
        <v>112</v>
      </c>
      <c r="D3636" s="20">
        <v>0.26211094856262207</v>
      </c>
      <c r="E3636" s="20">
        <v>1.3280314393341541E-2</v>
      </c>
    </row>
    <row r="3637" spans="1:5" x14ac:dyDescent="0.2">
      <c r="A3637" s="19">
        <v>91</v>
      </c>
      <c r="B3637" s="19">
        <v>26</v>
      </c>
      <c r="C3637" s="19" t="s">
        <v>112</v>
      </c>
      <c r="D3637" s="20">
        <v>0.27232429385185242</v>
      </c>
      <c r="E3637" s="20">
        <v>2.3413173854351044E-2</v>
      </c>
    </row>
    <row r="3638" spans="1:5" x14ac:dyDescent="0.2">
      <c r="A3638" s="19">
        <v>91</v>
      </c>
      <c r="B3638" s="19">
        <v>27</v>
      </c>
      <c r="C3638" s="19" t="s">
        <v>112</v>
      </c>
      <c r="D3638" s="20">
        <v>0.28716680407524109</v>
      </c>
      <c r="E3638" s="20">
        <v>3.8175195455551147E-2</v>
      </c>
    </row>
    <row r="3639" spans="1:5" x14ac:dyDescent="0.2">
      <c r="A3639" s="19">
        <v>91</v>
      </c>
      <c r="B3639" s="19">
        <v>28</v>
      </c>
      <c r="C3639" s="19" t="s">
        <v>112</v>
      </c>
      <c r="D3639" s="20">
        <v>0.30474218726158142</v>
      </c>
      <c r="E3639" s="20">
        <v>5.567009374499321E-2</v>
      </c>
    </row>
    <row r="3640" spans="1:5" x14ac:dyDescent="0.2">
      <c r="A3640" s="19">
        <v>91</v>
      </c>
      <c r="B3640" s="19">
        <v>29</v>
      </c>
      <c r="C3640" s="19" t="s">
        <v>112</v>
      </c>
      <c r="D3640" s="20">
        <v>0.32276508212089539</v>
      </c>
      <c r="E3640" s="20">
        <v>7.3612503707408905E-2</v>
      </c>
    </row>
    <row r="3641" spans="1:5" x14ac:dyDescent="0.2">
      <c r="A3641" s="19">
        <v>91</v>
      </c>
      <c r="B3641" s="19">
        <v>30</v>
      </c>
      <c r="C3641" s="19" t="s">
        <v>112</v>
      </c>
      <c r="D3641" s="20">
        <v>0.33917683362960815</v>
      </c>
      <c r="E3641" s="20">
        <v>8.9943766593933105E-2</v>
      </c>
    </row>
    <row r="3642" spans="1:5" x14ac:dyDescent="0.2">
      <c r="A3642" s="19">
        <v>91</v>
      </c>
      <c r="B3642" s="19">
        <v>31</v>
      </c>
      <c r="C3642" s="19" t="s">
        <v>112</v>
      </c>
      <c r="D3642" s="20">
        <v>0.35187166929244995</v>
      </c>
      <c r="E3642" s="20">
        <v>0.10255811363458633</v>
      </c>
    </row>
    <row r="3643" spans="1:5" x14ac:dyDescent="0.2">
      <c r="A3643" s="19">
        <v>91</v>
      </c>
      <c r="B3643" s="19">
        <v>32</v>
      </c>
      <c r="C3643" s="19" t="s">
        <v>112</v>
      </c>
      <c r="D3643" s="20">
        <v>0.36046651005744934</v>
      </c>
      <c r="E3643" s="20">
        <v>0.11107247322797775</v>
      </c>
    </row>
    <row r="3644" spans="1:5" x14ac:dyDescent="0.2">
      <c r="A3644" s="19">
        <v>91</v>
      </c>
      <c r="B3644" s="19">
        <v>33</v>
      </c>
      <c r="C3644" s="19" t="s">
        <v>112</v>
      </c>
      <c r="D3644" s="20">
        <v>0.36604756116867065</v>
      </c>
      <c r="E3644" s="20">
        <v>0.1165730357170105</v>
      </c>
    </row>
    <row r="3645" spans="1:5" x14ac:dyDescent="0.2">
      <c r="A3645" s="19">
        <v>91</v>
      </c>
      <c r="B3645" s="19">
        <v>34</v>
      </c>
      <c r="C3645" s="19" t="s">
        <v>112</v>
      </c>
      <c r="D3645" s="20">
        <v>0.36930194497108459</v>
      </c>
      <c r="E3645" s="20">
        <v>0.11974693089723587</v>
      </c>
    </row>
    <row r="3646" spans="1:5" x14ac:dyDescent="0.2">
      <c r="A3646" s="19">
        <v>91</v>
      </c>
      <c r="B3646" s="19">
        <v>35</v>
      </c>
      <c r="C3646" s="19" t="s">
        <v>112</v>
      </c>
      <c r="D3646" s="20">
        <v>0.37117365002632141</v>
      </c>
      <c r="E3646" s="20">
        <v>0.12153815478086472</v>
      </c>
    </row>
    <row r="3647" spans="1:5" x14ac:dyDescent="0.2">
      <c r="A3647" s="19">
        <v>91</v>
      </c>
      <c r="B3647" s="19">
        <v>36</v>
      </c>
      <c r="C3647" s="19" t="s">
        <v>112</v>
      </c>
      <c r="D3647" s="20">
        <v>0.37251073122024536</v>
      </c>
      <c r="E3647" s="20">
        <v>0.1227947473526001</v>
      </c>
    </row>
    <row r="3648" spans="1:5" x14ac:dyDescent="0.2">
      <c r="A3648" s="19">
        <v>91</v>
      </c>
      <c r="B3648" s="19">
        <v>37</v>
      </c>
      <c r="C3648" s="19" t="s">
        <v>112</v>
      </c>
      <c r="D3648" s="20">
        <v>0.37310916185379028</v>
      </c>
      <c r="E3648" s="20">
        <v>0.12331268936395645</v>
      </c>
    </row>
    <row r="3649" spans="1:5" x14ac:dyDescent="0.2">
      <c r="A3649" s="19">
        <v>91</v>
      </c>
      <c r="B3649" s="19">
        <v>38</v>
      </c>
      <c r="C3649" s="19" t="s">
        <v>112</v>
      </c>
      <c r="D3649" s="20">
        <v>0.37358567118644714</v>
      </c>
      <c r="E3649" s="20">
        <v>0.12370871752500534</v>
      </c>
    </row>
    <row r="3650" spans="1:5" x14ac:dyDescent="0.2">
      <c r="A3650" s="19">
        <v>91</v>
      </c>
      <c r="B3650" s="19">
        <v>39</v>
      </c>
      <c r="C3650" s="19" t="s">
        <v>112</v>
      </c>
      <c r="D3650" s="20">
        <v>0.37402188777923584</v>
      </c>
      <c r="E3650" s="20">
        <v>0.12406444549560547</v>
      </c>
    </row>
    <row r="3651" spans="1:5" x14ac:dyDescent="0.2">
      <c r="A3651" s="19">
        <v>91</v>
      </c>
      <c r="B3651" s="19">
        <v>40</v>
      </c>
      <c r="C3651" s="19" t="s">
        <v>112</v>
      </c>
      <c r="D3651" s="20">
        <v>0.37438318133354187</v>
      </c>
      <c r="E3651" s="20">
        <v>0.12434525042772293</v>
      </c>
    </row>
    <row r="3652" spans="1:5" x14ac:dyDescent="0.2">
      <c r="A3652" s="19">
        <v>92</v>
      </c>
      <c r="B3652" s="19">
        <v>1</v>
      </c>
      <c r="C3652" s="19" t="s">
        <v>112</v>
      </c>
      <c r="D3652" s="20">
        <v>0.28149634599685669</v>
      </c>
      <c r="E3652" s="20">
        <v>9.6575537463650107E-4</v>
      </c>
    </row>
    <row r="3653" spans="1:5" x14ac:dyDescent="0.2">
      <c r="A3653" s="19">
        <v>92</v>
      </c>
      <c r="B3653" s="19">
        <v>2</v>
      </c>
      <c r="C3653" s="19" t="s">
        <v>112</v>
      </c>
      <c r="D3653" s="20">
        <v>0.28110289573669434</v>
      </c>
      <c r="E3653" s="20">
        <v>6.0343858785927296E-4</v>
      </c>
    </row>
    <row r="3654" spans="1:5" x14ac:dyDescent="0.2">
      <c r="A3654" s="19">
        <v>92</v>
      </c>
      <c r="B3654" s="19">
        <v>3</v>
      </c>
      <c r="C3654" s="19" t="s">
        <v>112</v>
      </c>
      <c r="D3654" s="20">
        <v>0.28102764487266541</v>
      </c>
      <c r="E3654" s="20">
        <v>5.593212554231286E-4</v>
      </c>
    </row>
    <row r="3655" spans="1:5" x14ac:dyDescent="0.2">
      <c r="A3655" s="19">
        <v>92</v>
      </c>
      <c r="B3655" s="19">
        <v>4</v>
      </c>
      <c r="C3655" s="19" t="s">
        <v>112</v>
      </c>
      <c r="D3655" s="20">
        <v>0.28143393993377686</v>
      </c>
      <c r="E3655" s="20">
        <v>9.9674984812736511E-4</v>
      </c>
    </row>
    <row r="3656" spans="1:5" x14ac:dyDescent="0.2">
      <c r="A3656" s="19">
        <v>92</v>
      </c>
      <c r="B3656" s="19">
        <v>5</v>
      </c>
      <c r="C3656" s="19" t="s">
        <v>112</v>
      </c>
      <c r="D3656" s="20">
        <v>0.28122875094413757</v>
      </c>
      <c r="E3656" s="20">
        <v>8.2269433187320828E-4</v>
      </c>
    </row>
    <row r="3657" spans="1:5" x14ac:dyDescent="0.2">
      <c r="A3657" s="19">
        <v>92</v>
      </c>
      <c r="B3657" s="19">
        <v>6</v>
      </c>
      <c r="C3657" s="19" t="s">
        <v>112</v>
      </c>
      <c r="D3657" s="20">
        <v>0.28097209334373474</v>
      </c>
      <c r="E3657" s="20">
        <v>5.9717020485550165E-4</v>
      </c>
    </row>
    <row r="3658" spans="1:5" x14ac:dyDescent="0.2">
      <c r="A3658" s="19">
        <v>92</v>
      </c>
      <c r="B3658" s="19">
        <v>7</v>
      </c>
      <c r="C3658" s="19" t="s">
        <v>112</v>
      </c>
      <c r="D3658" s="20">
        <v>0.28089728951454163</v>
      </c>
      <c r="E3658" s="20">
        <v>5.5349990725517273E-4</v>
      </c>
    </row>
    <row r="3659" spans="1:5" x14ac:dyDescent="0.2">
      <c r="A3659" s="19">
        <v>92</v>
      </c>
      <c r="B3659" s="19">
        <v>8</v>
      </c>
      <c r="C3659" s="19" t="s">
        <v>112</v>
      </c>
      <c r="D3659" s="20">
        <v>0.28043338656425476</v>
      </c>
      <c r="E3659" s="20">
        <v>1.2073044490534812E-4</v>
      </c>
    </row>
    <row r="3660" spans="1:5" x14ac:dyDescent="0.2">
      <c r="A3660" s="19">
        <v>92</v>
      </c>
      <c r="B3660" s="19">
        <v>9</v>
      </c>
      <c r="C3660" s="19" t="s">
        <v>112</v>
      </c>
      <c r="D3660" s="20">
        <v>0.28012001514434814</v>
      </c>
      <c r="E3660" s="20">
        <v>-1.6150747251231223E-4</v>
      </c>
    </row>
    <row r="3661" spans="1:5" x14ac:dyDescent="0.2">
      <c r="A3661" s="19">
        <v>92</v>
      </c>
      <c r="B3661" s="19">
        <v>10</v>
      </c>
      <c r="C3661" s="19" t="s">
        <v>112</v>
      </c>
      <c r="D3661" s="20">
        <v>0.27991238236427307</v>
      </c>
      <c r="E3661" s="20">
        <v>-3.3800673554651439E-4</v>
      </c>
    </row>
    <row r="3662" spans="1:5" x14ac:dyDescent="0.2">
      <c r="A3662" s="19">
        <v>92</v>
      </c>
      <c r="B3662" s="19">
        <v>11</v>
      </c>
      <c r="C3662" s="19" t="s">
        <v>112</v>
      </c>
      <c r="D3662" s="20">
        <v>0.27978193759918213</v>
      </c>
      <c r="E3662" s="20">
        <v>-4.3731799814850092E-4</v>
      </c>
    </row>
    <row r="3663" spans="1:5" x14ac:dyDescent="0.2">
      <c r="A3663" s="19">
        <v>92</v>
      </c>
      <c r="B3663" s="19">
        <v>12</v>
      </c>
      <c r="C3663" s="19" t="s">
        <v>112</v>
      </c>
      <c r="D3663" s="20">
        <v>0.27973726391792297</v>
      </c>
      <c r="E3663" s="20">
        <v>-4.5085817691870034E-4</v>
      </c>
    </row>
    <row r="3664" spans="1:5" x14ac:dyDescent="0.2">
      <c r="A3664" s="19">
        <v>92</v>
      </c>
      <c r="B3664" s="19">
        <v>13</v>
      </c>
      <c r="C3664" s="19" t="s">
        <v>112</v>
      </c>
      <c r="D3664" s="20">
        <v>0.27978265285491943</v>
      </c>
      <c r="E3664" s="20">
        <v>-3.7433573743328452E-4</v>
      </c>
    </row>
    <row r="3665" spans="1:5" x14ac:dyDescent="0.2">
      <c r="A3665" s="19">
        <v>92</v>
      </c>
      <c r="B3665" s="19">
        <v>14</v>
      </c>
      <c r="C3665" s="19" t="s">
        <v>112</v>
      </c>
      <c r="D3665" s="20">
        <v>0.27968159317970276</v>
      </c>
      <c r="E3665" s="20">
        <v>-4.4426191016100347E-4</v>
      </c>
    </row>
    <row r="3666" spans="1:5" x14ac:dyDescent="0.2">
      <c r="A3666" s="19">
        <v>92</v>
      </c>
      <c r="B3666" s="19">
        <v>15</v>
      </c>
      <c r="C3666" s="19" t="s">
        <v>112</v>
      </c>
      <c r="D3666" s="20">
        <v>0.2793411910533905</v>
      </c>
      <c r="E3666" s="20">
        <v>-7.5353053398430347E-4</v>
      </c>
    </row>
    <row r="3667" spans="1:5" x14ac:dyDescent="0.2">
      <c r="A3667" s="19">
        <v>92</v>
      </c>
      <c r="B3667" s="19">
        <v>16</v>
      </c>
      <c r="C3667" s="19" t="s">
        <v>112</v>
      </c>
      <c r="D3667" s="20">
        <v>0.27900016307830811</v>
      </c>
      <c r="E3667" s="20">
        <v>-1.0634249774739146E-3</v>
      </c>
    </row>
    <row r="3668" spans="1:5" x14ac:dyDescent="0.2">
      <c r="A3668" s="19">
        <v>92</v>
      </c>
      <c r="B3668" s="19">
        <v>17</v>
      </c>
      <c r="C3668" s="19" t="s">
        <v>112</v>
      </c>
      <c r="D3668" s="20">
        <v>0.27924734354019165</v>
      </c>
      <c r="E3668" s="20">
        <v>-7.851110422052443E-4</v>
      </c>
    </row>
    <row r="3669" spans="1:5" x14ac:dyDescent="0.2">
      <c r="A3669" s="19">
        <v>92</v>
      </c>
      <c r="B3669" s="19">
        <v>18</v>
      </c>
      <c r="C3669" s="19" t="s">
        <v>112</v>
      </c>
      <c r="D3669" s="20">
        <v>0.27955561876296997</v>
      </c>
      <c r="E3669" s="20">
        <v>-4.4570231693796813E-4</v>
      </c>
    </row>
    <row r="3670" spans="1:5" x14ac:dyDescent="0.2">
      <c r="A3670" s="19">
        <v>92</v>
      </c>
      <c r="B3670" s="19">
        <v>19</v>
      </c>
      <c r="C3670" s="19" t="s">
        <v>112</v>
      </c>
      <c r="D3670" s="20">
        <v>0.27923935651779175</v>
      </c>
      <c r="E3670" s="20">
        <v>-7.3083105962723494E-4</v>
      </c>
    </row>
    <row r="3671" spans="1:5" x14ac:dyDescent="0.2">
      <c r="A3671" s="19">
        <v>92</v>
      </c>
      <c r="B3671" s="19">
        <v>20</v>
      </c>
      <c r="C3671" s="19" t="s">
        <v>112</v>
      </c>
      <c r="D3671" s="20">
        <v>0.27900364995002747</v>
      </c>
      <c r="E3671" s="20">
        <v>-9.3540415400639176E-4</v>
      </c>
    </row>
    <row r="3672" spans="1:5" x14ac:dyDescent="0.2">
      <c r="A3672" s="19">
        <v>92</v>
      </c>
      <c r="B3672" s="19">
        <v>21</v>
      </c>
      <c r="C3672" s="19" t="s">
        <v>112</v>
      </c>
      <c r="D3672" s="20">
        <v>0.27860167622566223</v>
      </c>
      <c r="E3672" s="20">
        <v>-1.3062444049865007E-3</v>
      </c>
    </row>
    <row r="3673" spans="1:5" x14ac:dyDescent="0.2">
      <c r="A3673" s="19">
        <v>92</v>
      </c>
      <c r="B3673" s="19">
        <v>22</v>
      </c>
      <c r="C3673" s="19" t="s">
        <v>112</v>
      </c>
      <c r="D3673" s="20">
        <v>0.27863544225692749</v>
      </c>
      <c r="E3673" s="20">
        <v>-1.2413448421284556E-3</v>
      </c>
    </row>
    <row r="3674" spans="1:5" x14ac:dyDescent="0.2">
      <c r="A3674" s="19">
        <v>92</v>
      </c>
      <c r="B3674" s="19">
        <v>23</v>
      </c>
      <c r="C3674" s="19" t="s">
        <v>112</v>
      </c>
      <c r="D3674" s="20">
        <v>0.27940985560417175</v>
      </c>
      <c r="E3674" s="20">
        <v>-4.3579796329140663E-4</v>
      </c>
    </row>
    <row r="3675" spans="1:5" x14ac:dyDescent="0.2">
      <c r="A3675" s="19">
        <v>92</v>
      </c>
      <c r="B3675" s="19">
        <v>24</v>
      </c>
      <c r="C3675" s="19" t="s">
        <v>112</v>
      </c>
      <c r="D3675" s="20">
        <v>0.28116846084594727</v>
      </c>
      <c r="E3675" s="20">
        <v>1.3539408100768924E-3</v>
      </c>
    </row>
    <row r="3676" spans="1:5" x14ac:dyDescent="0.2">
      <c r="A3676" s="19">
        <v>92</v>
      </c>
      <c r="B3676" s="19">
        <v>25</v>
      </c>
      <c r="C3676" s="19" t="s">
        <v>112</v>
      </c>
      <c r="D3676" s="20">
        <v>0.28468295931816101</v>
      </c>
      <c r="E3676" s="20">
        <v>4.8995725810527802E-3</v>
      </c>
    </row>
    <row r="3677" spans="1:5" x14ac:dyDescent="0.2">
      <c r="A3677" s="19">
        <v>92</v>
      </c>
      <c r="B3677" s="19">
        <v>26</v>
      </c>
      <c r="C3677" s="19" t="s">
        <v>112</v>
      </c>
      <c r="D3677" s="20">
        <v>0.29031720757484436</v>
      </c>
      <c r="E3677" s="20">
        <v>1.0564954951405525E-2</v>
      </c>
    </row>
    <row r="3678" spans="1:5" x14ac:dyDescent="0.2">
      <c r="A3678" s="19">
        <v>92</v>
      </c>
      <c r="B3678" s="19">
        <v>27</v>
      </c>
      <c r="C3678" s="19" t="s">
        <v>112</v>
      </c>
      <c r="D3678" s="20">
        <v>0.29872867465019226</v>
      </c>
      <c r="E3678" s="20">
        <v>1.9007554277777672E-2</v>
      </c>
    </row>
    <row r="3679" spans="1:5" x14ac:dyDescent="0.2">
      <c r="A3679" s="19">
        <v>92</v>
      </c>
      <c r="B3679" s="19">
        <v>28</v>
      </c>
      <c r="C3679" s="19" t="s">
        <v>112</v>
      </c>
      <c r="D3679" s="20">
        <v>0.31207731366157532</v>
      </c>
      <c r="E3679" s="20">
        <v>3.2387327402830124E-2</v>
      </c>
    </row>
    <row r="3680" spans="1:5" x14ac:dyDescent="0.2">
      <c r="A3680" s="19">
        <v>92</v>
      </c>
      <c r="B3680" s="19">
        <v>29</v>
      </c>
      <c r="C3680" s="19" t="s">
        <v>112</v>
      </c>
      <c r="D3680" s="20">
        <v>0.32921341061592102</v>
      </c>
      <c r="E3680" s="20">
        <v>4.9554556608200073E-2</v>
      </c>
    </row>
    <row r="3681" spans="1:5" x14ac:dyDescent="0.2">
      <c r="A3681" s="19">
        <v>92</v>
      </c>
      <c r="B3681" s="19">
        <v>30</v>
      </c>
      <c r="C3681" s="19" t="s">
        <v>112</v>
      </c>
      <c r="D3681" s="20">
        <v>0.34678205847740173</v>
      </c>
      <c r="E3681" s="20">
        <v>6.7154340445995331E-2</v>
      </c>
    </row>
    <row r="3682" spans="1:5" x14ac:dyDescent="0.2">
      <c r="A3682" s="19">
        <v>92</v>
      </c>
      <c r="B3682" s="19">
        <v>31</v>
      </c>
      <c r="C3682" s="19" t="s">
        <v>112</v>
      </c>
      <c r="D3682" s="20">
        <v>0.36297750473022461</v>
      </c>
      <c r="E3682" s="20">
        <v>8.3380922675132751E-2</v>
      </c>
    </row>
    <row r="3683" spans="1:5" x14ac:dyDescent="0.2">
      <c r="A3683" s="19">
        <v>92</v>
      </c>
      <c r="B3683" s="19">
        <v>32</v>
      </c>
      <c r="C3683" s="19" t="s">
        <v>112</v>
      </c>
      <c r="D3683" s="20">
        <v>0.37611097097396851</v>
      </c>
      <c r="E3683" s="20">
        <v>9.6545517444610596E-2</v>
      </c>
    </row>
    <row r="3684" spans="1:5" x14ac:dyDescent="0.2">
      <c r="A3684" s="19">
        <v>92</v>
      </c>
      <c r="B3684" s="19">
        <v>33</v>
      </c>
      <c r="C3684" s="19" t="s">
        <v>112</v>
      </c>
      <c r="D3684" s="20">
        <v>0.38611063361167908</v>
      </c>
      <c r="E3684" s="20">
        <v>0.10657631605863571</v>
      </c>
    </row>
    <row r="3685" spans="1:5" x14ac:dyDescent="0.2">
      <c r="A3685" s="19">
        <v>92</v>
      </c>
      <c r="B3685" s="19">
        <v>34</v>
      </c>
      <c r="C3685" s="19" t="s">
        <v>112</v>
      </c>
      <c r="D3685" s="20">
        <v>0.39231008291244507</v>
      </c>
      <c r="E3685" s="20">
        <v>0.11280690133571625</v>
      </c>
    </row>
    <row r="3686" spans="1:5" x14ac:dyDescent="0.2">
      <c r="A3686" s="19">
        <v>92</v>
      </c>
      <c r="B3686" s="19">
        <v>35</v>
      </c>
      <c r="C3686" s="19" t="s">
        <v>112</v>
      </c>
      <c r="D3686" s="20">
        <v>0.39580187201499939</v>
      </c>
      <c r="E3686" s="20">
        <v>0.11632981896400452</v>
      </c>
    </row>
    <row r="3687" spans="1:5" x14ac:dyDescent="0.2">
      <c r="A3687" s="19">
        <v>92</v>
      </c>
      <c r="B3687" s="19">
        <v>36</v>
      </c>
      <c r="C3687" s="19" t="s">
        <v>112</v>
      </c>
      <c r="D3687" s="20">
        <v>0.39839211106300354</v>
      </c>
      <c r="E3687" s="20">
        <v>0.11895119398832321</v>
      </c>
    </row>
    <row r="3688" spans="1:5" x14ac:dyDescent="0.2">
      <c r="A3688" s="19">
        <v>92</v>
      </c>
      <c r="B3688" s="19">
        <v>37</v>
      </c>
      <c r="C3688" s="19" t="s">
        <v>112</v>
      </c>
      <c r="D3688" s="20">
        <v>0.39981698989868164</v>
      </c>
      <c r="E3688" s="20">
        <v>0.12040720880031586</v>
      </c>
    </row>
    <row r="3689" spans="1:5" x14ac:dyDescent="0.2">
      <c r="A3689" s="19">
        <v>92</v>
      </c>
      <c r="B3689" s="19">
        <v>38</v>
      </c>
      <c r="C3689" s="19" t="s">
        <v>112</v>
      </c>
      <c r="D3689" s="20">
        <v>0.40031892061233521</v>
      </c>
      <c r="E3689" s="20">
        <v>0.12094026803970337</v>
      </c>
    </row>
    <row r="3690" spans="1:5" x14ac:dyDescent="0.2">
      <c r="A3690" s="19">
        <v>92</v>
      </c>
      <c r="B3690" s="19">
        <v>39</v>
      </c>
      <c r="C3690" s="19" t="s">
        <v>112</v>
      </c>
      <c r="D3690" s="20">
        <v>0.40051224827766418</v>
      </c>
      <c r="E3690" s="20">
        <v>0.12116473168134689</v>
      </c>
    </row>
    <row r="3691" spans="1:5" x14ac:dyDescent="0.2">
      <c r="A3691" s="19">
        <v>92</v>
      </c>
      <c r="B3691" s="19">
        <v>40</v>
      </c>
      <c r="C3691" s="19" t="s">
        <v>112</v>
      </c>
      <c r="D3691" s="20">
        <v>0.40059801936149597</v>
      </c>
      <c r="E3691" s="20">
        <v>0.12128163874149323</v>
      </c>
    </row>
    <row r="3692" spans="1:5" x14ac:dyDescent="0.2">
      <c r="A3692" s="19">
        <v>93</v>
      </c>
      <c r="B3692" s="19">
        <v>1</v>
      </c>
      <c r="C3692" s="19" t="s">
        <v>112</v>
      </c>
      <c r="D3692" s="20">
        <v>0.25623801350593567</v>
      </c>
      <c r="E3692" s="20">
        <v>7.8778114402666688E-4</v>
      </c>
    </row>
    <row r="3693" spans="1:5" x14ac:dyDescent="0.2">
      <c r="A3693" s="19">
        <v>93</v>
      </c>
      <c r="B3693" s="19">
        <v>2</v>
      </c>
      <c r="C3693" s="19" t="s">
        <v>112</v>
      </c>
      <c r="D3693" s="20">
        <v>0.25599274039268494</v>
      </c>
      <c r="E3693" s="20">
        <v>4.2935664532706141E-4</v>
      </c>
    </row>
    <row r="3694" spans="1:5" x14ac:dyDescent="0.2">
      <c r="A3694" s="19">
        <v>93</v>
      </c>
      <c r="B3694" s="19">
        <v>3</v>
      </c>
      <c r="C3694" s="19" t="s">
        <v>112</v>
      </c>
      <c r="D3694" s="20">
        <v>0.2559630274772644</v>
      </c>
      <c r="E3694" s="20">
        <v>2.8649231535382569E-4</v>
      </c>
    </row>
    <row r="3695" spans="1:5" x14ac:dyDescent="0.2">
      <c r="A3695" s="19">
        <v>93</v>
      </c>
      <c r="B3695" s="19">
        <v>4</v>
      </c>
      <c r="C3695" s="19" t="s">
        <v>112</v>
      </c>
      <c r="D3695" s="20">
        <v>0.25627583265304565</v>
      </c>
      <c r="E3695" s="20">
        <v>4.8614607658237219E-4</v>
      </c>
    </row>
    <row r="3696" spans="1:5" x14ac:dyDescent="0.2">
      <c r="A3696" s="19">
        <v>93</v>
      </c>
      <c r="B3696" s="19">
        <v>5</v>
      </c>
      <c r="C3696" s="19" t="s">
        <v>112</v>
      </c>
      <c r="D3696" s="20">
        <v>0.25630372762680054</v>
      </c>
      <c r="E3696" s="20">
        <v>4.008896357845515E-4</v>
      </c>
    </row>
    <row r="3697" spans="1:5" x14ac:dyDescent="0.2">
      <c r="A3697" s="19">
        <v>93</v>
      </c>
      <c r="B3697" s="19">
        <v>6</v>
      </c>
      <c r="C3697" s="19" t="s">
        <v>112</v>
      </c>
      <c r="D3697" s="20">
        <v>0.25679689645767212</v>
      </c>
      <c r="E3697" s="20">
        <v>7.8090705210343003E-4</v>
      </c>
    </row>
    <row r="3698" spans="1:5" x14ac:dyDescent="0.2">
      <c r="A3698" s="19">
        <v>93</v>
      </c>
      <c r="B3698" s="19">
        <v>7</v>
      </c>
      <c r="C3698" s="19" t="s">
        <v>112</v>
      </c>
      <c r="D3698" s="20">
        <v>0.25666213035583496</v>
      </c>
      <c r="E3698" s="20">
        <v>5.3298956481739879E-4</v>
      </c>
    </row>
    <row r="3699" spans="1:5" x14ac:dyDescent="0.2">
      <c r="A3699" s="19">
        <v>93</v>
      </c>
      <c r="B3699" s="19">
        <v>8</v>
      </c>
      <c r="C3699" s="19" t="s">
        <v>112</v>
      </c>
      <c r="D3699" s="20">
        <v>0.25639504194259644</v>
      </c>
      <c r="E3699" s="20">
        <v>1.527497370261699E-4</v>
      </c>
    </row>
    <row r="3700" spans="1:5" x14ac:dyDescent="0.2">
      <c r="A3700" s="19">
        <v>93</v>
      </c>
      <c r="B3700" s="19">
        <v>9</v>
      </c>
      <c r="C3700" s="19" t="s">
        <v>112</v>
      </c>
      <c r="D3700" s="20">
        <v>0.25628307461738586</v>
      </c>
      <c r="E3700" s="20">
        <v>-7.2368988185189664E-5</v>
      </c>
    </row>
    <row r="3701" spans="1:5" x14ac:dyDescent="0.2">
      <c r="A3701" s="19">
        <v>93</v>
      </c>
      <c r="B3701" s="19">
        <v>10</v>
      </c>
      <c r="C3701" s="19" t="s">
        <v>112</v>
      </c>
      <c r="D3701" s="20">
        <v>0.25621926784515381</v>
      </c>
      <c r="E3701" s="20">
        <v>-2.493271604180336E-4</v>
      </c>
    </row>
    <row r="3702" spans="1:5" x14ac:dyDescent="0.2">
      <c r="A3702" s="19">
        <v>93</v>
      </c>
      <c r="B3702" s="19">
        <v>11</v>
      </c>
      <c r="C3702" s="19" t="s">
        <v>112</v>
      </c>
      <c r="D3702" s="20">
        <v>0.25611028075218201</v>
      </c>
      <c r="E3702" s="20">
        <v>-4.7146566794253886E-4</v>
      </c>
    </row>
    <row r="3703" spans="1:5" x14ac:dyDescent="0.2">
      <c r="A3703" s="19">
        <v>93</v>
      </c>
      <c r="B3703" s="19">
        <v>12</v>
      </c>
      <c r="C3703" s="19" t="s">
        <v>112</v>
      </c>
      <c r="D3703" s="20">
        <v>0.25627732276916504</v>
      </c>
      <c r="E3703" s="20">
        <v>-4.1757506551221013E-4</v>
      </c>
    </row>
    <row r="3704" spans="1:5" x14ac:dyDescent="0.2">
      <c r="A3704" s="19">
        <v>93</v>
      </c>
      <c r="B3704" s="19">
        <v>13</v>
      </c>
      <c r="C3704" s="19" t="s">
        <v>112</v>
      </c>
      <c r="D3704" s="20">
        <v>0.25668874382972717</v>
      </c>
      <c r="E3704" s="20">
        <v>-1.1930541222682223E-4</v>
      </c>
    </row>
    <row r="3705" spans="1:5" x14ac:dyDescent="0.2">
      <c r="A3705" s="19">
        <v>93</v>
      </c>
      <c r="B3705" s="19">
        <v>14</v>
      </c>
      <c r="C3705" s="19" t="s">
        <v>112</v>
      </c>
      <c r="D3705" s="20">
        <v>0.25668242573738098</v>
      </c>
      <c r="E3705" s="20">
        <v>-2.3877491184975952E-4</v>
      </c>
    </row>
    <row r="3706" spans="1:5" x14ac:dyDescent="0.2">
      <c r="A3706" s="19">
        <v>93</v>
      </c>
      <c r="B3706" s="19">
        <v>15</v>
      </c>
      <c r="C3706" s="19" t="s">
        <v>112</v>
      </c>
      <c r="D3706" s="20">
        <v>0.25672811269760132</v>
      </c>
      <c r="E3706" s="20">
        <v>-3.0623935163021088E-4</v>
      </c>
    </row>
    <row r="3707" spans="1:5" x14ac:dyDescent="0.2">
      <c r="A3707" s="19">
        <v>93</v>
      </c>
      <c r="B3707" s="19">
        <v>16</v>
      </c>
      <c r="C3707" s="19" t="s">
        <v>112</v>
      </c>
      <c r="D3707" s="20">
        <v>0.25666072964668274</v>
      </c>
      <c r="E3707" s="20">
        <v>-4.8677381710149348E-4</v>
      </c>
    </row>
    <row r="3708" spans="1:5" x14ac:dyDescent="0.2">
      <c r="A3708" s="19">
        <v>93</v>
      </c>
      <c r="B3708" s="19">
        <v>17</v>
      </c>
      <c r="C3708" s="19" t="s">
        <v>112</v>
      </c>
      <c r="D3708" s="20">
        <v>0.25635004043579102</v>
      </c>
      <c r="E3708" s="20">
        <v>-9.1061444254592061E-4</v>
      </c>
    </row>
    <row r="3709" spans="1:5" x14ac:dyDescent="0.2">
      <c r="A3709" s="19">
        <v>93</v>
      </c>
      <c r="B3709" s="19">
        <v>18</v>
      </c>
      <c r="C3709" s="19" t="s">
        <v>112</v>
      </c>
      <c r="D3709" s="20">
        <v>0.25634843111038208</v>
      </c>
      <c r="E3709" s="20">
        <v>-1.0253752116113901E-3</v>
      </c>
    </row>
    <row r="3710" spans="1:5" x14ac:dyDescent="0.2">
      <c r="A3710" s="19">
        <v>93</v>
      </c>
      <c r="B3710" s="19">
        <v>19</v>
      </c>
      <c r="C3710" s="19" t="s">
        <v>112</v>
      </c>
      <c r="D3710" s="20">
        <v>0.25643414258956909</v>
      </c>
      <c r="E3710" s="20">
        <v>-1.0528151178732514E-3</v>
      </c>
    </row>
    <row r="3711" spans="1:5" x14ac:dyDescent="0.2">
      <c r="A3711" s="19">
        <v>93</v>
      </c>
      <c r="B3711" s="19">
        <v>20</v>
      </c>
      <c r="C3711" s="19" t="s">
        <v>112</v>
      </c>
      <c r="D3711" s="20">
        <v>0.25644633173942566</v>
      </c>
      <c r="E3711" s="20">
        <v>-1.1537773534655571E-3</v>
      </c>
    </row>
    <row r="3712" spans="1:5" x14ac:dyDescent="0.2">
      <c r="A3712" s="19">
        <v>93</v>
      </c>
      <c r="B3712" s="19">
        <v>21</v>
      </c>
      <c r="C3712" s="19" t="s">
        <v>112</v>
      </c>
      <c r="D3712" s="20">
        <v>0.25716358423233032</v>
      </c>
      <c r="E3712" s="20">
        <v>-5.4967624600976706E-4</v>
      </c>
    </row>
    <row r="3713" spans="1:5" x14ac:dyDescent="0.2">
      <c r="A3713" s="19">
        <v>93</v>
      </c>
      <c r="B3713" s="19">
        <v>22</v>
      </c>
      <c r="C3713" s="19" t="s">
        <v>112</v>
      </c>
      <c r="D3713" s="20">
        <v>0.25791749358177185</v>
      </c>
      <c r="E3713" s="20">
        <v>9.1081667051184922E-5</v>
      </c>
    </row>
    <row r="3714" spans="1:5" x14ac:dyDescent="0.2">
      <c r="A3714" s="19">
        <v>93</v>
      </c>
      <c r="B3714" s="19">
        <v>23</v>
      </c>
      <c r="C3714" s="19" t="s">
        <v>112</v>
      </c>
      <c r="D3714" s="20">
        <v>0.25896137952804565</v>
      </c>
      <c r="E3714" s="20">
        <v>1.0218161623924971E-3</v>
      </c>
    </row>
    <row r="3715" spans="1:5" x14ac:dyDescent="0.2">
      <c r="A3715" s="19">
        <v>93</v>
      </c>
      <c r="B3715" s="19">
        <v>24</v>
      </c>
      <c r="C3715" s="19" t="s">
        <v>112</v>
      </c>
      <c r="D3715" s="20">
        <v>0.26135373115539551</v>
      </c>
      <c r="E3715" s="20">
        <v>3.3010165207087994E-3</v>
      </c>
    </row>
    <row r="3716" spans="1:5" x14ac:dyDescent="0.2">
      <c r="A3716" s="19">
        <v>93</v>
      </c>
      <c r="B3716" s="19">
        <v>25</v>
      </c>
      <c r="C3716" s="19" t="s">
        <v>112</v>
      </c>
      <c r="D3716" s="20">
        <v>0.26562851667404175</v>
      </c>
      <c r="E3716" s="20">
        <v>7.4626505374908447E-3</v>
      </c>
    </row>
    <row r="3717" spans="1:5" x14ac:dyDescent="0.2">
      <c r="A3717" s="19">
        <v>93</v>
      </c>
      <c r="B3717" s="19">
        <v>26</v>
      </c>
      <c r="C3717" s="19" t="s">
        <v>112</v>
      </c>
      <c r="D3717" s="20">
        <v>0.27321043610572815</v>
      </c>
      <c r="E3717" s="20">
        <v>1.4931418932974339E-2</v>
      </c>
    </row>
    <row r="3718" spans="1:5" x14ac:dyDescent="0.2">
      <c r="A3718" s="19">
        <v>93</v>
      </c>
      <c r="B3718" s="19">
        <v>27</v>
      </c>
      <c r="C3718" s="19" t="s">
        <v>112</v>
      </c>
      <c r="D3718" s="20">
        <v>0.28472331166267395</v>
      </c>
      <c r="E3718" s="20">
        <v>2.6331143453717232E-2</v>
      </c>
    </row>
    <row r="3719" spans="1:5" x14ac:dyDescent="0.2">
      <c r="A3719" s="19">
        <v>93</v>
      </c>
      <c r="B3719" s="19">
        <v>28</v>
      </c>
      <c r="C3719" s="19" t="s">
        <v>112</v>
      </c>
      <c r="D3719" s="20">
        <v>0.29996120929718018</v>
      </c>
      <c r="E3719" s="20">
        <v>4.1455887258052826E-2</v>
      </c>
    </row>
    <row r="3720" spans="1:5" x14ac:dyDescent="0.2">
      <c r="A3720" s="19">
        <v>93</v>
      </c>
      <c r="B3720" s="19">
        <v>29</v>
      </c>
      <c r="C3720" s="19" t="s">
        <v>112</v>
      </c>
      <c r="D3720" s="20">
        <v>0.31782165169715881</v>
      </c>
      <c r="E3720" s="20">
        <v>5.920318141579628E-2</v>
      </c>
    </row>
    <row r="3721" spans="1:5" x14ac:dyDescent="0.2">
      <c r="A3721" s="19">
        <v>93</v>
      </c>
      <c r="B3721" s="19">
        <v>30</v>
      </c>
      <c r="C3721" s="19" t="s">
        <v>112</v>
      </c>
      <c r="D3721" s="20">
        <v>0.33597442507743835</v>
      </c>
      <c r="E3721" s="20">
        <v>7.724279910326004E-2</v>
      </c>
    </row>
    <row r="3722" spans="1:5" x14ac:dyDescent="0.2">
      <c r="A3722" s="19">
        <v>93</v>
      </c>
      <c r="B3722" s="19">
        <v>31</v>
      </c>
      <c r="C3722" s="19" t="s">
        <v>112</v>
      </c>
      <c r="D3722" s="20">
        <v>0.35127490758895874</v>
      </c>
      <c r="E3722" s="20">
        <v>9.2430129647254944E-2</v>
      </c>
    </row>
    <row r="3723" spans="1:5" x14ac:dyDescent="0.2">
      <c r="A3723" s="19">
        <v>93</v>
      </c>
      <c r="B3723" s="19">
        <v>32</v>
      </c>
      <c r="C3723" s="19" t="s">
        <v>112</v>
      </c>
      <c r="D3723" s="20">
        <v>0.36313158273696899</v>
      </c>
      <c r="E3723" s="20">
        <v>0.10417366027832031</v>
      </c>
    </row>
    <row r="3724" spans="1:5" x14ac:dyDescent="0.2">
      <c r="A3724" s="19">
        <v>93</v>
      </c>
      <c r="B3724" s="19">
        <v>33</v>
      </c>
      <c r="C3724" s="19" t="s">
        <v>112</v>
      </c>
      <c r="D3724" s="20">
        <v>0.3715474009513855</v>
      </c>
      <c r="E3724" s="20">
        <v>0.11247632652521133</v>
      </c>
    </row>
    <row r="3725" spans="1:5" x14ac:dyDescent="0.2">
      <c r="A3725" s="19">
        <v>93</v>
      </c>
      <c r="B3725" s="19">
        <v>34</v>
      </c>
      <c r="C3725" s="19" t="s">
        <v>112</v>
      </c>
      <c r="D3725" s="20">
        <v>0.37688767910003662</v>
      </c>
      <c r="E3725" s="20">
        <v>0.11770345270633698</v>
      </c>
    </row>
    <row r="3726" spans="1:5" x14ac:dyDescent="0.2">
      <c r="A3726" s="19">
        <v>93</v>
      </c>
      <c r="B3726" s="19">
        <v>35</v>
      </c>
      <c r="C3726" s="19" t="s">
        <v>112</v>
      </c>
      <c r="D3726" s="20">
        <v>0.38016176223754883</v>
      </c>
      <c r="E3726" s="20">
        <v>0.1208643838763237</v>
      </c>
    </row>
    <row r="3727" spans="1:5" x14ac:dyDescent="0.2">
      <c r="A3727" s="19">
        <v>93</v>
      </c>
      <c r="B3727" s="19">
        <v>36</v>
      </c>
      <c r="C3727" s="19" t="s">
        <v>112</v>
      </c>
      <c r="D3727" s="20">
        <v>0.38218358159065247</v>
      </c>
      <c r="E3727" s="20">
        <v>0.12277305126190186</v>
      </c>
    </row>
    <row r="3728" spans="1:5" x14ac:dyDescent="0.2">
      <c r="A3728" s="19">
        <v>93</v>
      </c>
      <c r="B3728" s="19">
        <v>37</v>
      </c>
      <c r="C3728" s="19" t="s">
        <v>112</v>
      </c>
      <c r="D3728" s="20">
        <v>0.38288804888725281</v>
      </c>
      <c r="E3728" s="20">
        <v>0.12336436659097672</v>
      </c>
    </row>
    <row r="3729" spans="1:5" x14ac:dyDescent="0.2">
      <c r="A3729" s="19">
        <v>93</v>
      </c>
      <c r="B3729" s="19">
        <v>38</v>
      </c>
      <c r="C3729" s="19" t="s">
        <v>112</v>
      </c>
      <c r="D3729" s="20">
        <v>0.38327330350875854</v>
      </c>
      <c r="E3729" s="20">
        <v>0.12363646924495697</v>
      </c>
    </row>
    <row r="3730" spans="1:5" x14ac:dyDescent="0.2">
      <c r="A3730" s="19">
        <v>93</v>
      </c>
      <c r="B3730" s="19">
        <v>39</v>
      </c>
      <c r="C3730" s="19" t="s">
        <v>112</v>
      </c>
      <c r="D3730" s="20">
        <v>0.38352930545806885</v>
      </c>
      <c r="E3730" s="20">
        <v>0.12377931922674179</v>
      </c>
    </row>
    <row r="3731" spans="1:5" x14ac:dyDescent="0.2">
      <c r="A3731" s="19">
        <v>93</v>
      </c>
      <c r="B3731" s="19">
        <v>40</v>
      </c>
      <c r="C3731" s="19" t="s">
        <v>112</v>
      </c>
      <c r="D3731" s="20">
        <v>0.38358324766159058</v>
      </c>
      <c r="E3731" s="20">
        <v>0.12372010946273804</v>
      </c>
    </row>
    <row r="3732" spans="1:5" x14ac:dyDescent="0.2">
      <c r="A3732" s="19">
        <v>94</v>
      </c>
      <c r="B3732" s="19">
        <v>1</v>
      </c>
      <c r="C3732" s="19" t="s">
        <v>112</v>
      </c>
      <c r="D3732" s="20">
        <v>0.24725252389907837</v>
      </c>
      <c r="E3732" s="20">
        <v>1.1895057978108525E-3</v>
      </c>
    </row>
    <row r="3733" spans="1:5" x14ac:dyDescent="0.2">
      <c r="A3733" s="19">
        <v>94</v>
      </c>
      <c r="B3733" s="19">
        <v>2</v>
      </c>
      <c r="C3733" s="19" t="s">
        <v>112</v>
      </c>
      <c r="D3733" s="20">
        <v>0.24678085744380951</v>
      </c>
      <c r="E3733" s="20">
        <v>6.3689867965877056E-4</v>
      </c>
    </row>
    <row r="3734" spans="1:5" x14ac:dyDescent="0.2">
      <c r="A3734" s="19">
        <v>94</v>
      </c>
      <c r="B3734" s="19">
        <v>3</v>
      </c>
      <c r="C3734" s="19" t="s">
        <v>112</v>
      </c>
      <c r="D3734" s="20">
        <v>0.2466023713350296</v>
      </c>
      <c r="E3734" s="20">
        <v>3.7747184978798032E-4</v>
      </c>
    </row>
    <row r="3735" spans="1:5" x14ac:dyDescent="0.2">
      <c r="A3735" s="19">
        <v>94</v>
      </c>
      <c r="B3735" s="19">
        <v>4</v>
      </c>
      <c r="C3735" s="19" t="s">
        <v>112</v>
      </c>
      <c r="D3735" s="20">
        <v>0.24681206047534943</v>
      </c>
      <c r="E3735" s="20">
        <v>5.0622032722458243E-4</v>
      </c>
    </row>
    <row r="3736" spans="1:5" x14ac:dyDescent="0.2">
      <c r="A3736" s="19">
        <v>94</v>
      </c>
      <c r="B3736" s="19">
        <v>5</v>
      </c>
      <c r="C3736" s="19" t="s">
        <v>112</v>
      </c>
      <c r="D3736" s="20">
        <v>0.24682384729385376</v>
      </c>
      <c r="E3736" s="20">
        <v>4.3706642463803291E-4</v>
      </c>
    </row>
    <row r="3737" spans="1:5" x14ac:dyDescent="0.2">
      <c r="A3737" s="19">
        <v>94</v>
      </c>
      <c r="B3737" s="19">
        <v>6</v>
      </c>
      <c r="C3737" s="19" t="s">
        <v>112</v>
      </c>
      <c r="D3737" s="20">
        <v>0.24667735397815704</v>
      </c>
      <c r="E3737" s="20">
        <v>2.0963241695426404E-4</v>
      </c>
    </row>
    <row r="3738" spans="1:5" x14ac:dyDescent="0.2">
      <c r="A3738" s="19">
        <v>94</v>
      </c>
      <c r="B3738" s="19">
        <v>7</v>
      </c>
      <c r="C3738" s="19" t="s">
        <v>112</v>
      </c>
      <c r="D3738" s="20">
        <v>0.24681223928928375</v>
      </c>
      <c r="E3738" s="20">
        <v>2.6357703609392047E-4</v>
      </c>
    </row>
    <row r="3739" spans="1:5" x14ac:dyDescent="0.2">
      <c r="A3739" s="19">
        <v>94</v>
      </c>
      <c r="B3739" s="19">
        <v>8</v>
      </c>
      <c r="C3739" s="19" t="s">
        <v>112</v>
      </c>
      <c r="D3739" s="20">
        <v>0.24735052883625031</v>
      </c>
      <c r="E3739" s="20">
        <v>7.209259201772511E-4</v>
      </c>
    </row>
    <row r="3740" spans="1:5" x14ac:dyDescent="0.2">
      <c r="A3740" s="19">
        <v>94</v>
      </c>
      <c r="B3740" s="19">
        <v>9</v>
      </c>
      <c r="C3740" s="19" t="s">
        <v>112</v>
      </c>
      <c r="D3740" s="20">
        <v>0.24712367355823517</v>
      </c>
      <c r="E3740" s="20">
        <v>4.1312992107123137E-4</v>
      </c>
    </row>
    <row r="3741" spans="1:5" x14ac:dyDescent="0.2">
      <c r="A3741" s="19">
        <v>94</v>
      </c>
      <c r="B3741" s="19">
        <v>10</v>
      </c>
      <c r="C3741" s="19" t="s">
        <v>112</v>
      </c>
      <c r="D3741" s="20">
        <v>0.24641473591327667</v>
      </c>
      <c r="E3741" s="20">
        <v>-3.7674841587431729E-4</v>
      </c>
    </row>
    <row r="3742" spans="1:5" x14ac:dyDescent="0.2">
      <c r="A3742" s="19">
        <v>94</v>
      </c>
      <c r="B3742" s="19">
        <v>11</v>
      </c>
      <c r="C3742" s="19" t="s">
        <v>112</v>
      </c>
      <c r="D3742" s="20">
        <v>0.24633848667144775</v>
      </c>
      <c r="E3742" s="20">
        <v>-5.3393834969028831E-4</v>
      </c>
    </row>
    <row r="3743" spans="1:5" x14ac:dyDescent="0.2">
      <c r="A3743" s="19">
        <v>94</v>
      </c>
      <c r="B3743" s="19">
        <v>12</v>
      </c>
      <c r="C3743" s="19" t="s">
        <v>112</v>
      </c>
      <c r="D3743" s="20">
        <v>0.24680027365684509</v>
      </c>
      <c r="E3743" s="20">
        <v>-1.53092056280002E-4</v>
      </c>
    </row>
    <row r="3744" spans="1:5" x14ac:dyDescent="0.2">
      <c r="A3744" s="19">
        <v>94</v>
      </c>
      <c r="B3744" s="19">
        <v>13</v>
      </c>
      <c r="C3744" s="19" t="s">
        <v>112</v>
      </c>
      <c r="D3744" s="20">
        <v>0.2468528151512146</v>
      </c>
      <c r="E3744" s="20">
        <v>-1.8149125389754772E-4</v>
      </c>
    </row>
    <row r="3745" spans="1:5" x14ac:dyDescent="0.2">
      <c r="A3745" s="19">
        <v>94</v>
      </c>
      <c r="B3745" s="19">
        <v>14</v>
      </c>
      <c r="C3745" s="19" t="s">
        <v>112</v>
      </c>
      <c r="D3745" s="20">
        <v>0.24671684205532074</v>
      </c>
      <c r="E3745" s="20">
        <v>-3.9840504177846014E-4</v>
      </c>
    </row>
    <row r="3746" spans="1:5" x14ac:dyDescent="0.2">
      <c r="A3746" s="19">
        <v>94</v>
      </c>
      <c r="B3746" s="19">
        <v>15</v>
      </c>
      <c r="C3746" s="19" t="s">
        <v>112</v>
      </c>
      <c r="D3746" s="20">
        <v>0.24655018746852875</v>
      </c>
      <c r="E3746" s="20">
        <v>-6.4600032055750489E-4</v>
      </c>
    </row>
    <row r="3747" spans="1:5" x14ac:dyDescent="0.2">
      <c r="A3747" s="19">
        <v>94</v>
      </c>
      <c r="B3747" s="19">
        <v>16</v>
      </c>
      <c r="C3747" s="19" t="s">
        <v>112</v>
      </c>
      <c r="D3747" s="20">
        <v>0.24639737606048584</v>
      </c>
      <c r="E3747" s="20">
        <v>-8.7975244969129562E-4</v>
      </c>
    </row>
    <row r="3748" spans="1:5" x14ac:dyDescent="0.2">
      <c r="A3748" s="19">
        <v>94</v>
      </c>
      <c r="B3748" s="19">
        <v>17</v>
      </c>
      <c r="C3748" s="19" t="s">
        <v>112</v>
      </c>
      <c r="D3748" s="20">
        <v>0.24625834822654724</v>
      </c>
      <c r="E3748" s="20">
        <v>-1.0997209465131164E-3</v>
      </c>
    </row>
    <row r="3749" spans="1:5" x14ac:dyDescent="0.2">
      <c r="A3749" s="19">
        <v>94</v>
      </c>
      <c r="B3749" s="19">
        <v>18</v>
      </c>
      <c r="C3749" s="19" t="s">
        <v>112</v>
      </c>
      <c r="D3749" s="20">
        <v>0.24657976627349854</v>
      </c>
      <c r="E3749" s="20">
        <v>-8.5924362065270543E-4</v>
      </c>
    </row>
    <row r="3750" spans="1:5" x14ac:dyDescent="0.2">
      <c r="A3750" s="19">
        <v>94</v>
      </c>
      <c r="B3750" s="19">
        <v>19</v>
      </c>
      <c r="C3750" s="19" t="s">
        <v>112</v>
      </c>
      <c r="D3750" s="20">
        <v>0.24701987206935883</v>
      </c>
      <c r="E3750" s="20">
        <v>-5.0007848767563701E-4</v>
      </c>
    </row>
    <row r="3751" spans="1:5" x14ac:dyDescent="0.2">
      <c r="A3751" s="19">
        <v>94</v>
      </c>
      <c r="B3751" s="19">
        <v>20</v>
      </c>
      <c r="C3751" s="19" t="s">
        <v>112</v>
      </c>
      <c r="D3751" s="20">
        <v>0.24682924151420593</v>
      </c>
      <c r="E3751" s="20">
        <v>-7.7164976391941309E-4</v>
      </c>
    </row>
    <row r="3752" spans="1:5" x14ac:dyDescent="0.2">
      <c r="A3752" s="19">
        <v>94</v>
      </c>
      <c r="B3752" s="19">
        <v>21</v>
      </c>
      <c r="C3752" s="19" t="s">
        <v>112</v>
      </c>
      <c r="D3752" s="20">
        <v>0.2470385730266571</v>
      </c>
      <c r="E3752" s="20">
        <v>-6.4325891435146332E-4</v>
      </c>
    </row>
    <row r="3753" spans="1:5" x14ac:dyDescent="0.2">
      <c r="A3753" s="19">
        <v>94</v>
      </c>
      <c r="B3753" s="19">
        <v>22</v>
      </c>
      <c r="C3753" s="19" t="s">
        <v>112</v>
      </c>
      <c r="D3753" s="20">
        <v>0.24762989580631256</v>
      </c>
      <c r="E3753" s="20">
        <v>-1.3287684123497456E-4</v>
      </c>
    </row>
    <row r="3754" spans="1:5" x14ac:dyDescent="0.2">
      <c r="A3754" s="19">
        <v>94</v>
      </c>
      <c r="B3754" s="19">
        <v>23</v>
      </c>
      <c r="C3754" s="19" t="s">
        <v>112</v>
      </c>
      <c r="D3754" s="20">
        <v>0.24902346730232239</v>
      </c>
      <c r="E3754" s="20">
        <v>1.1797539191320539E-3</v>
      </c>
    </row>
    <row r="3755" spans="1:5" x14ac:dyDescent="0.2">
      <c r="A3755" s="19">
        <v>94</v>
      </c>
      <c r="B3755" s="19">
        <v>24</v>
      </c>
      <c r="C3755" s="19" t="s">
        <v>112</v>
      </c>
      <c r="D3755" s="20">
        <v>0.25099313259124756</v>
      </c>
      <c r="E3755" s="20">
        <v>3.0684785451740026E-3</v>
      </c>
    </row>
    <row r="3756" spans="1:5" x14ac:dyDescent="0.2">
      <c r="A3756" s="19">
        <v>94</v>
      </c>
      <c r="B3756" s="19">
        <v>25</v>
      </c>
      <c r="C3756" s="19" t="s">
        <v>112</v>
      </c>
      <c r="D3756" s="20">
        <v>0.25510141253471375</v>
      </c>
      <c r="E3756" s="20">
        <v>7.0958179421722889E-3</v>
      </c>
    </row>
    <row r="3757" spans="1:5" x14ac:dyDescent="0.2">
      <c r="A3757" s="19">
        <v>94</v>
      </c>
      <c r="B3757" s="19">
        <v>26</v>
      </c>
      <c r="C3757" s="19" t="s">
        <v>112</v>
      </c>
      <c r="D3757" s="20">
        <v>0.26158574223518372</v>
      </c>
      <c r="E3757" s="20">
        <v>1.3499206863343716E-2</v>
      </c>
    </row>
    <row r="3758" spans="1:5" x14ac:dyDescent="0.2">
      <c r="A3758" s="19">
        <v>94</v>
      </c>
      <c r="B3758" s="19">
        <v>27</v>
      </c>
      <c r="C3758" s="19" t="s">
        <v>112</v>
      </c>
      <c r="D3758" s="20">
        <v>0.27121323347091675</v>
      </c>
      <c r="E3758" s="20">
        <v>2.3045757785439491E-2</v>
      </c>
    </row>
    <row r="3759" spans="1:5" x14ac:dyDescent="0.2">
      <c r="A3759" s="19">
        <v>94</v>
      </c>
      <c r="B3759" s="19">
        <v>28</v>
      </c>
      <c r="C3759" s="19" t="s">
        <v>112</v>
      </c>
      <c r="D3759" s="20">
        <v>0.28598037362098694</v>
      </c>
      <c r="E3759" s="20">
        <v>3.773195669054985E-2</v>
      </c>
    </row>
    <row r="3760" spans="1:5" x14ac:dyDescent="0.2">
      <c r="A3760" s="19">
        <v>94</v>
      </c>
      <c r="B3760" s="19">
        <v>29</v>
      </c>
      <c r="C3760" s="19" t="s">
        <v>112</v>
      </c>
      <c r="D3760" s="20">
        <v>0.30294188857078552</v>
      </c>
      <c r="E3760" s="20">
        <v>5.4612532258033752E-2</v>
      </c>
    </row>
    <row r="3761" spans="1:5" x14ac:dyDescent="0.2">
      <c r="A3761" s="19">
        <v>94</v>
      </c>
      <c r="B3761" s="19">
        <v>30</v>
      </c>
      <c r="C3761" s="19" t="s">
        <v>112</v>
      </c>
      <c r="D3761" s="20">
        <v>0.32019683718681335</v>
      </c>
      <c r="E3761" s="20">
        <v>7.1786537766456604E-2</v>
      </c>
    </row>
    <row r="3762" spans="1:5" x14ac:dyDescent="0.2">
      <c r="A3762" s="19">
        <v>94</v>
      </c>
      <c r="B3762" s="19">
        <v>31</v>
      </c>
      <c r="C3762" s="19" t="s">
        <v>112</v>
      </c>
      <c r="D3762" s="20">
        <v>0.33570152521133423</v>
      </c>
      <c r="E3762" s="20">
        <v>8.7210282683372498E-2</v>
      </c>
    </row>
    <row r="3763" spans="1:5" x14ac:dyDescent="0.2">
      <c r="A3763" s="19">
        <v>94</v>
      </c>
      <c r="B3763" s="19">
        <v>32</v>
      </c>
      <c r="C3763" s="19" t="s">
        <v>112</v>
      </c>
      <c r="D3763" s="20">
        <v>0.3480742871761322</v>
      </c>
      <c r="E3763" s="20">
        <v>9.9502108991146088E-2</v>
      </c>
    </row>
    <row r="3764" spans="1:5" x14ac:dyDescent="0.2">
      <c r="A3764" s="19">
        <v>94</v>
      </c>
      <c r="B3764" s="19">
        <v>33</v>
      </c>
      <c r="C3764" s="19" t="s">
        <v>112</v>
      </c>
      <c r="D3764" s="20">
        <v>0.35638207197189331</v>
      </c>
      <c r="E3764" s="20">
        <v>0.10772895067930222</v>
      </c>
    </row>
    <row r="3765" spans="1:5" x14ac:dyDescent="0.2">
      <c r="A3765" s="19">
        <v>94</v>
      </c>
      <c r="B3765" s="19">
        <v>34</v>
      </c>
      <c r="C3765" s="19" t="s">
        <v>112</v>
      </c>
      <c r="D3765" s="20">
        <v>0.3617480993270874</v>
      </c>
      <c r="E3765" s="20">
        <v>0.11301403492689133</v>
      </c>
    </row>
    <row r="3766" spans="1:5" x14ac:dyDescent="0.2">
      <c r="A3766" s="19">
        <v>94</v>
      </c>
      <c r="B3766" s="19">
        <v>35</v>
      </c>
      <c r="C3766" s="19" t="s">
        <v>112</v>
      </c>
      <c r="D3766" s="20">
        <v>0.36518186330795288</v>
      </c>
      <c r="E3766" s="20">
        <v>0.11636686325073242</v>
      </c>
    </row>
    <row r="3767" spans="1:5" x14ac:dyDescent="0.2">
      <c r="A3767" s="19">
        <v>94</v>
      </c>
      <c r="B3767" s="19">
        <v>36</v>
      </c>
      <c r="C3767" s="19" t="s">
        <v>112</v>
      </c>
      <c r="D3767" s="20">
        <v>0.36760279536247253</v>
      </c>
      <c r="E3767" s="20">
        <v>0.11870685219764709</v>
      </c>
    </row>
    <row r="3768" spans="1:5" x14ac:dyDescent="0.2">
      <c r="A3768" s="19">
        <v>94</v>
      </c>
      <c r="B3768" s="19">
        <v>37</v>
      </c>
      <c r="C3768" s="19" t="s">
        <v>112</v>
      </c>
      <c r="D3768" s="20">
        <v>0.36897540092468262</v>
      </c>
      <c r="E3768" s="20">
        <v>0.1199985146522522</v>
      </c>
    </row>
    <row r="3769" spans="1:5" x14ac:dyDescent="0.2">
      <c r="A3769" s="19">
        <v>94</v>
      </c>
      <c r="B3769" s="19">
        <v>38</v>
      </c>
      <c r="C3769" s="19" t="s">
        <v>112</v>
      </c>
      <c r="D3769" s="20">
        <v>0.36937984824180603</v>
      </c>
      <c r="E3769" s="20">
        <v>0.12032202631235123</v>
      </c>
    </row>
    <row r="3770" spans="1:5" x14ac:dyDescent="0.2">
      <c r="A3770" s="19">
        <v>94</v>
      </c>
      <c r="B3770" s="19">
        <v>39</v>
      </c>
      <c r="C3770" s="19" t="s">
        <v>112</v>
      </c>
      <c r="D3770" s="20">
        <v>0.36936032772064209</v>
      </c>
      <c r="E3770" s="20">
        <v>0.12022156268358231</v>
      </c>
    </row>
    <row r="3771" spans="1:5" x14ac:dyDescent="0.2">
      <c r="A3771" s="19">
        <v>94</v>
      </c>
      <c r="B3771" s="19">
        <v>40</v>
      </c>
      <c r="C3771" s="19" t="s">
        <v>112</v>
      </c>
      <c r="D3771" s="20">
        <v>0.36952593922615051</v>
      </c>
      <c r="E3771" s="20">
        <v>0.12030623108148575</v>
      </c>
    </row>
    <row r="3772" spans="1:5" x14ac:dyDescent="0.2">
      <c r="A3772" s="19">
        <v>95</v>
      </c>
      <c r="B3772" s="19">
        <v>1</v>
      </c>
      <c r="C3772" s="19" t="s">
        <v>112</v>
      </c>
      <c r="D3772" s="20">
        <v>0.25133565068244934</v>
      </c>
      <c r="E3772" s="20">
        <v>1.574372174218297E-3</v>
      </c>
    </row>
    <row r="3773" spans="1:5" x14ac:dyDescent="0.2">
      <c r="A3773" s="19">
        <v>95</v>
      </c>
      <c r="B3773" s="19">
        <v>2</v>
      </c>
      <c r="C3773" s="19" t="s">
        <v>112</v>
      </c>
      <c r="D3773" s="20">
        <v>0.25109422206878662</v>
      </c>
      <c r="E3773" s="20">
        <v>1.1993662919849157E-3</v>
      </c>
    </row>
    <row r="3774" spans="1:5" x14ac:dyDescent="0.2">
      <c r="A3774" s="19">
        <v>95</v>
      </c>
      <c r="B3774" s="19">
        <v>3</v>
      </c>
      <c r="C3774" s="19" t="s">
        <v>112</v>
      </c>
      <c r="D3774" s="20">
        <v>0.25086843967437744</v>
      </c>
      <c r="E3774" s="20">
        <v>8.400066290050745E-4</v>
      </c>
    </row>
    <row r="3775" spans="1:5" x14ac:dyDescent="0.2">
      <c r="A3775" s="19">
        <v>95</v>
      </c>
      <c r="B3775" s="19">
        <v>4</v>
      </c>
      <c r="C3775" s="19" t="s">
        <v>112</v>
      </c>
      <c r="D3775" s="20">
        <v>0.25087317824363708</v>
      </c>
      <c r="E3775" s="20">
        <v>7.1116792969405651E-4</v>
      </c>
    </row>
    <row r="3776" spans="1:5" x14ac:dyDescent="0.2">
      <c r="A3776" s="19">
        <v>95</v>
      </c>
      <c r="B3776" s="19">
        <v>5</v>
      </c>
      <c r="C3776" s="19" t="s">
        <v>112</v>
      </c>
      <c r="D3776" s="20">
        <v>0.25093814730644226</v>
      </c>
      <c r="E3776" s="20">
        <v>6.4255972392857075E-4</v>
      </c>
    </row>
    <row r="3777" spans="1:5" x14ac:dyDescent="0.2">
      <c r="A3777" s="19">
        <v>95</v>
      </c>
      <c r="B3777" s="19">
        <v>6</v>
      </c>
      <c r="C3777" s="19" t="s">
        <v>112</v>
      </c>
      <c r="D3777" s="20">
        <v>0.25059467554092407</v>
      </c>
      <c r="E3777" s="20">
        <v>1.655106752878055E-4</v>
      </c>
    </row>
    <row r="3778" spans="1:5" x14ac:dyDescent="0.2">
      <c r="A3778" s="19">
        <v>95</v>
      </c>
      <c r="B3778" s="19">
        <v>7</v>
      </c>
      <c r="C3778" s="19" t="s">
        <v>112</v>
      </c>
      <c r="D3778" s="20">
        <v>0.25049442052841187</v>
      </c>
      <c r="E3778" s="20">
        <v>-6.8321620346978307E-5</v>
      </c>
    </row>
    <row r="3779" spans="1:5" x14ac:dyDescent="0.2">
      <c r="A3779" s="19">
        <v>95</v>
      </c>
      <c r="B3779" s="19">
        <v>8</v>
      </c>
      <c r="C3779" s="19" t="s">
        <v>112</v>
      </c>
      <c r="D3779" s="20">
        <v>0.25095105171203613</v>
      </c>
      <c r="E3779" s="20">
        <v>2.5473229470662773E-4</v>
      </c>
    </row>
    <row r="3780" spans="1:5" x14ac:dyDescent="0.2">
      <c r="A3780" s="19">
        <v>95</v>
      </c>
      <c r="B3780" s="19">
        <v>9</v>
      </c>
      <c r="C3780" s="19" t="s">
        <v>112</v>
      </c>
      <c r="D3780" s="20">
        <v>0.25124484300613403</v>
      </c>
      <c r="E3780" s="20">
        <v>4.1494629113003612E-4</v>
      </c>
    </row>
    <row r="3781" spans="1:5" x14ac:dyDescent="0.2">
      <c r="A3781" s="19">
        <v>95</v>
      </c>
      <c r="B3781" s="19">
        <v>10</v>
      </c>
      <c r="C3781" s="19" t="s">
        <v>112</v>
      </c>
      <c r="D3781" s="20">
        <v>0.25109678506851196</v>
      </c>
      <c r="E3781" s="20">
        <v>1.3331108493730426E-4</v>
      </c>
    </row>
    <row r="3782" spans="1:5" x14ac:dyDescent="0.2">
      <c r="A3782" s="19">
        <v>95</v>
      </c>
      <c r="B3782" s="19">
        <v>11</v>
      </c>
      <c r="C3782" s="19" t="s">
        <v>112</v>
      </c>
      <c r="D3782" s="20">
        <v>0.25101041793823242</v>
      </c>
      <c r="E3782" s="20">
        <v>-8.6633321188855916E-5</v>
      </c>
    </row>
    <row r="3783" spans="1:5" x14ac:dyDescent="0.2">
      <c r="A3783" s="19">
        <v>95</v>
      </c>
      <c r="B3783" s="19">
        <v>12</v>
      </c>
      <c r="C3783" s="19" t="s">
        <v>112</v>
      </c>
      <c r="D3783" s="20">
        <v>0.2511354386806488</v>
      </c>
      <c r="E3783" s="20">
        <v>-9.5189854619093239E-5</v>
      </c>
    </row>
    <row r="3784" spans="1:5" x14ac:dyDescent="0.2">
      <c r="A3784" s="19">
        <v>95</v>
      </c>
      <c r="B3784" s="19">
        <v>13</v>
      </c>
      <c r="C3784" s="19" t="s">
        <v>112</v>
      </c>
      <c r="D3784" s="20">
        <v>0.25083503127098083</v>
      </c>
      <c r="E3784" s="20">
        <v>-5.2917451830580831E-4</v>
      </c>
    </row>
    <row r="3785" spans="1:5" x14ac:dyDescent="0.2">
      <c r="A3785" s="19">
        <v>95</v>
      </c>
      <c r="B3785" s="19">
        <v>14</v>
      </c>
      <c r="C3785" s="19" t="s">
        <v>112</v>
      </c>
      <c r="D3785" s="20">
        <v>0.25075361132621765</v>
      </c>
      <c r="E3785" s="20">
        <v>-7.4417178984731436E-4</v>
      </c>
    </row>
    <row r="3786" spans="1:5" x14ac:dyDescent="0.2">
      <c r="A3786" s="19">
        <v>95</v>
      </c>
      <c r="B3786" s="19">
        <v>15</v>
      </c>
      <c r="C3786" s="19" t="s">
        <v>112</v>
      </c>
      <c r="D3786" s="20">
        <v>0.2507311999797821</v>
      </c>
      <c r="E3786" s="20">
        <v>-9.0016040485352278E-4</v>
      </c>
    </row>
    <row r="3787" spans="1:5" x14ac:dyDescent="0.2">
      <c r="A3787" s="19">
        <v>95</v>
      </c>
      <c r="B3787" s="19">
        <v>16</v>
      </c>
      <c r="C3787" s="19" t="s">
        <v>112</v>
      </c>
      <c r="D3787" s="20">
        <v>0.25097322463989258</v>
      </c>
      <c r="E3787" s="20">
        <v>-7.9171301331371069E-4</v>
      </c>
    </row>
    <row r="3788" spans="1:5" x14ac:dyDescent="0.2">
      <c r="A3788" s="19">
        <v>95</v>
      </c>
      <c r="B3788" s="19">
        <v>17</v>
      </c>
      <c r="C3788" s="19" t="s">
        <v>112</v>
      </c>
      <c r="D3788" s="20">
        <v>0.25117799639701843</v>
      </c>
      <c r="E3788" s="20">
        <v>-7.2051852475851774E-4</v>
      </c>
    </row>
    <row r="3789" spans="1:5" x14ac:dyDescent="0.2">
      <c r="A3789" s="19">
        <v>95</v>
      </c>
      <c r="B3789" s="19">
        <v>18</v>
      </c>
      <c r="C3789" s="19" t="s">
        <v>112</v>
      </c>
      <c r="D3789" s="20">
        <v>0.25130423903465271</v>
      </c>
      <c r="E3789" s="20">
        <v>-7.2785315569490194E-4</v>
      </c>
    </row>
    <row r="3790" spans="1:5" x14ac:dyDescent="0.2">
      <c r="A3790" s="19">
        <v>95</v>
      </c>
      <c r="B3790" s="19">
        <v>19</v>
      </c>
      <c r="C3790" s="19" t="s">
        <v>112</v>
      </c>
      <c r="D3790" s="20">
        <v>0.25109118223190308</v>
      </c>
      <c r="E3790" s="20">
        <v>-1.0744872270151973E-3</v>
      </c>
    </row>
    <row r="3791" spans="1:5" x14ac:dyDescent="0.2">
      <c r="A3791" s="19">
        <v>95</v>
      </c>
      <c r="B3791" s="19">
        <v>20</v>
      </c>
      <c r="C3791" s="19" t="s">
        <v>112</v>
      </c>
      <c r="D3791" s="20">
        <v>0.25108352303504944</v>
      </c>
      <c r="E3791" s="20">
        <v>-1.2157236924394965E-3</v>
      </c>
    </row>
    <row r="3792" spans="1:5" x14ac:dyDescent="0.2">
      <c r="A3792" s="19">
        <v>95</v>
      </c>
      <c r="B3792" s="19">
        <v>21</v>
      </c>
      <c r="C3792" s="19" t="s">
        <v>112</v>
      </c>
      <c r="D3792" s="20">
        <v>0.25149732828140259</v>
      </c>
      <c r="E3792" s="20">
        <v>-9.3549577286466956E-4</v>
      </c>
    </row>
    <row r="3793" spans="1:5" x14ac:dyDescent="0.2">
      <c r="A3793" s="19">
        <v>95</v>
      </c>
      <c r="B3793" s="19">
        <v>22</v>
      </c>
      <c r="C3793" s="19" t="s">
        <v>112</v>
      </c>
      <c r="D3793" s="20">
        <v>0.25183680653572083</v>
      </c>
      <c r="E3793" s="20">
        <v>-7.295947871170938E-4</v>
      </c>
    </row>
    <row r="3794" spans="1:5" x14ac:dyDescent="0.2">
      <c r="A3794" s="19">
        <v>95</v>
      </c>
      <c r="B3794" s="19">
        <v>23</v>
      </c>
      <c r="C3794" s="19" t="s">
        <v>112</v>
      </c>
      <c r="D3794" s="20">
        <v>0.25266209244728088</v>
      </c>
      <c r="E3794" s="20">
        <v>-3.7886144127696753E-5</v>
      </c>
    </row>
    <row r="3795" spans="1:5" x14ac:dyDescent="0.2">
      <c r="A3795" s="19">
        <v>95</v>
      </c>
      <c r="B3795" s="19">
        <v>24</v>
      </c>
      <c r="C3795" s="19" t="s">
        <v>112</v>
      </c>
      <c r="D3795" s="20">
        <v>0.25418806076049805</v>
      </c>
      <c r="E3795" s="20">
        <v>1.3545048423111439E-3</v>
      </c>
    </row>
    <row r="3796" spans="1:5" x14ac:dyDescent="0.2">
      <c r="A3796" s="19">
        <v>95</v>
      </c>
      <c r="B3796" s="19">
        <v>25</v>
      </c>
      <c r="C3796" s="19" t="s">
        <v>112</v>
      </c>
      <c r="D3796" s="20">
        <v>0.25710731744766235</v>
      </c>
      <c r="E3796" s="20">
        <v>4.140184260904789E-3</v>
      </c>
    </row>
    <row r="3797" spans="1:5" x14ac:dyDescent="0.2">
      <c r="A3797" s="19">
        <v>95</v>
      </c>
      <c r="B3797" s="19">
        <v>26</v>
      </c>
      <c r="C3797" s="19" t="s">
        <v>112</v>
      </c>
      <c r="D3797" s="20">
        <v>0.26282164454460144</v>
      </c>
      <c r="E3797" s="20">
        <v>9.7209345549345016E-3</v>
      </c>
    </row>
    <row r="3798" spans="1:5" x14ac:dyDescent="0.2">
      <c r="A3798" s="19">
        <v>95</v>
      </c>
      <c r="B3798" s="19">
        <v>27</v>
      </c>
      <c r="C3798" s="19" t="s">
        <v>112</v>
      </c>
      <c r="D3798" s="20">
        <v>0.27130216360092163</v>
      </c>
      <c r="E3798" s="20">
        <v>1.8067875877022743E-2</v>
      </c>
    </row>
    <row r="3799" spans="1:5" x14ac:dyDescent="0.2">
      <c r="A3799" s="19">
        <v>95</v>
      </c>
      <c r="B3799" s="19">
        <v>28</v>
      </c>
      <c r="C3799" s="19" t="s">
        <v>112</v>
      </c>
      <c r="D3799" s="20">
        <v>0.28374019265174866</v>
      </c>
      <c r="E3799" s="20">
        <v>3.0372327193617821E-2</v>
      </c>
    </row>
    <row r="3800" spans="1:5" x14ac:dyDescent="0.2">
      <c r="A3800" s="19">
        <v>95</v>
      </c>
      <c r="B3800" s="19">
        <v>29</v>
      </c>
      <c r="C3800" s="19" t="s">
        <v>112</v>
      </c>
      <c r="D3800" s="20">
        <v>0.30022075772285461</v>
      </c>
      <c r="E3800" s="20">
        <v>4.6719316393136978E-2</v>
      </c>
    </row>
    <row r="3801" spans="1:5" x14ac:dyDescent="0.2">
      <c r="A3801" s="19">
        <v>95</v>
      </c>
      <c r="B3801" s="19">
        <v>30</v>
      </c>
      <c r="C3801" s="19" t="s">
        <v>112</v>
      </c>
      <c r="D3801" s="20">
        <v>0.31813791394233704</v>
      </c>
      <c r="E3801" s="20">
        <v>6.4502894878387451E-2</v>
      </c>
    </row>
    <row r="3802" spans="1:5" x14ac:dyDescent="0.2">
      <c r="A3802" s="19">
        <v>95</v>
      </c>
      <c r="B3802" s="19">
        <v>31</v>
      </c>
      <c r="C3802" s="19" t="s">
        <v>112</v>
      </c>
      <c r="D3802" s="20">
        <v>0.33372756838798523</v>
      </c>
      <c r="E3802" s="20">
        <v>7.9958967864513397E-2</v>
      </c>
    </row>
    <row r="3803" spans="1:5" x14ac:dyDescent="0.2">
      <c r="A3803" s="19">
        <v>95</v>
      </c>
      <c r="B3803" s="19">
        <v>32</v>
      </c>
      <c r="C3803" s="19" t="s">
        <v>112</v>
      </c>
      <c r="D3803" s="20">
        <v>0.34744516015052795</v>
      </c>
      <c r="E3803" s="20">
        <v>9.3542985618114471E-2</v>
      </c>
    </row>
    <row r="3804" spans="1:5" x14ac:dyDescent="0.2">
      <c r="A3804" s="19">
        <v>95</v>
      </c>
      <c r="B3804" s="19">
        <v>33</v>
      </c>
      <c r="C3804" s="19" t="s">
        <v>112</v>
      </c>
      <c r="D3804" s="20">
        <v>0.35753342509269714</v>
      </c>
      <c r="E3804" s="20">
        <v>0.10349767655134201</v>
      </c>
    </row>
    <row r="3805" spans="1:5" x14ac:dyDescent="0.2">
      <c r="A3805" s="19">
        <v>95</v>
      </c>
      <c r="B3805" s="19">
        <v>34</v>
      </c>
      <c r="C3805" s="19" t="s">
        <v>112</v>
      </c>
      <c r="D3805" s="20">
        <v>0.36473673582077026</v>
      </c>
      <c r="E3805" s="20">
        <v>0.11056740581989288</v>
      </c>
    </row>
    <row r="3806" spans="1:5" x14ac:dyDescent="0.2">
      <c r="A3806" s="19">
        <v>95</v>
      </c>
      <c r="B3806" s="19">
        <v>35</v>
      </c>
      <c r="C3806" s="19" t="s">
        <v>112</v>
      </c>
      <c r="D3806" s="20">
        <v>0.36839833855628967</v>
      </c>
      <c r="E3806" s="20">
        <v>0.11409543454647064</v>
      </c>
    </row>
    <row r="3807" spans="1:5" x14ac:dyDescent="0.2">
      <c r="A3807" s="19">
        <v>95</v>
      </c>
      <c r="B3807" s="19">
        <v>36</v>
      </c>
      <c r="C3807" s="19" t="s">
        <v>112</v>
      </c>
      <c r="D3807" s="20">
        <v>0.37028384208679199</v>
      </c>
      <c r="E3807" s="20">
        <v>0.11584735661745071</v>
      </c>
    </row>
    <row r="3808" spans="1:5" x14ac:dyDescent="0.2">
      <c r="A3808" s="19">
        <v>95</v>
      </c>
      <c r="B3808" s="19">
        <v>37</v>
      </c>
      <c r="C3808" s="19" t="s">
        <v>112</v>
      </c>
      <c r="D3808" s="20">
        <v>0.37165343761444092</v>
      </c>
      <c r="E3808" s="20">
        <v>0.11708337813615799</v>
      </c>
    </row>
    <row r="3809" spans="1:5" x14ac:dyDescent="0.2">
      <c r="A3809" s="19">
        <v>95</v>
      </c>
      <c r="B3809" s="19">
        <v>38</v>
      </c>
      <c r="C3809" s="19" t="s">
        <v>112</v>
      </c>
      <c r="D3809" s="20">
        <v>0.37296921014785767</v>
      </c>
      <c r="E3809" s="20">
        <v>0.11826556921005249</v>
      </c>
    </row>
    <row r="3810" spans="1:5" x14ac:dyDescent="0.2">
      <c r="A3810" s="19">
        <v>95</v>
      </c>
      <c r="B3810" s="19">
        <v>39</v>
      </c>
      <c r="C3810" s="19" t="s">
        <v>112</v>
      </c>
      <c r="D3810" s="20">
        <v>0.37319093942642212</v>
      </c>
      <c r="E3810" s="20">
        <v>0.11835372447967529</v>
      </c>
    </row>
    <row r="3811" spans="1:5" x14ac:dyDescent="0.2">
      <c r="A3811" s="19">
        <v>95</v>
      </c>
      <c r="B3811" s="19">
        <v>40</v>
      </c>
      <c r="C3811" s="19" t="s">
        <v>112</v>
      </c>
      <c r="D3811" s="20">
        <v>0.37294283509254456</v>
      </c>
      <c r="E3811" s="20">
        <v>0.11797204613685608</v>
      </c>
    </row>
    <row r="3812" spans="1:5" x14ac:dyDescent="0.2">
      <c r="A3812" s="19">
        <v>96</v>
      </c>
      <c r="B3812" s="19">
        <v>1</v>
      </c>
      <c r="C3812" s="19" t="s">
        <v>112</v>
      </c>
      <c r="D3812" s="20">
        <v>0.31479790806770325</v>
      </c>
      <c r="E3812" s="20">
        <v>2.5566739495843649E-3</v>
      </c>
    </row>
    <row r="3813" spans="1:5" x14ac:dyDescent="0.2">
      <c r="A3813" s="19">
        <v>96</v>
      </c>
      <c r="B3813" s="19">
        <v>2</v>
      </c>
      <c r="C3813" s="19" t="s">
        <v>112</v>
      </c>
      <c r="D3813" s="20">
        <v>0.31481289863586426</v>
      </c>
      <c r="E3813" s="20">
        <v>3.350147744640708E-3</v>
      </c>
    </row>
    <row r="3814" spans="1:5" x14ac:dyDescent="0.2">
      <c r="A3814" s="19">
        <v>96</v>
      </c>
      <c r="B3814" s="19">
        <v>3</v>
      </c>
      <c r="C3814" s="19" t="s">
        <v>112</v>
      </c>
      <c r="D3814" s="20">
        <v>0.31361538171768188</v>
      </c>
      <c r="E3814" s="20">
        <v>2.9311140533536673E-3</v>
      </c>
    </row>
    <row r="3815" spans="1:5" x14ac:dyDescent="0.2">
      <c r="A3815" s="19">
        <v>96</v>
      </c>
      <c r="B3815" s="19">
        <v>4</v>
      </c>
      <c r="C3815" s="19" t="s">
        <v>112</v>
      </c>
      <c r="D3815" s="20">
        <v>0.31260159611701965</v>
      </c>
      <c r="E3815" s="20">
        <v>2.6958119124174118E-3</v>
      </c>
    </row>
    <row r="3816" spans="1:5" x14ac:dyDescent="0.2">
      <c r="A3816" s="19">
        <v>96</v>
      </c>
      <c r="B3816" s="19">
        <v>5</v>
      </c>
      <c r="C3816" s="19" t="s">
        <v>112</v>
      </c>
      <c r="D3816" s="20">
        <v>0.31113073229789734</v>
      </c>
      <c r="E3816" s="20">
        <v>2.0034313201904297E-3</v>
      </c>
    </row>
    <row r="3817" spans="1:5" x14ac:dyDescent="0.2">
      <c r="A3817" s="19">
        <v>96</v>
      </c>
      <c r="B3817" s="19">
        <v>6</v>
      </c>
      <c r="C3817" s="19" t="s">
        <v>112</v>
      </c>
      <c r="D3817" s="20">
        <v>0.30979123711585999</v>
      </c>
      <c r="E3817" s="20">
        <v>1.4424194814637303E-3</v>
      </c>
    </row>
    <row r="3818" spans="1:5" x14ac:dyDescent="0.2">
      <c r="A3818" s="19">
        <v>96</v>
      </c>
      <c r="B3818" s="19">
        <v>7</v>
      </c>
      <c r="C3818" s="19" t="s">
        <v>112</v>
      </c>
      <c r="D3818" s="20">
        <v>0.308489590883255</v>
      </c>
      <c r="E3818" s="20">
        <v>9.1925659216940403E-4</v>
      </c>
    </row>
    <row r="3819" spans="1:5" x14ac:dyDescent="0.2">
      <c r="A3819" s="19">
        <v>96</v>
      </c>
      <c r="B3819" s="19">
        <v>8</v>
      </c>
      <c r="C3819" s="19" t="s">
        <v>112</v>
      </c>
      <c r="D3819" s="20">
        <v>0.30616530776023865</v>
      </c>
      <c r="E3819" s="20">
        <v>-6.2654318753629923E-4</v>
      </c>
    </row>
    <row r="3820" spans="1:5" x14ac:dyDescent="0.2">
      <c r="A3820" s="19">
        <v>96</v>
      </c>
      <c r="B3820" s="19">
        <v>9</v>
      </c>
      <c r="C3820" s="19" t="s">
        <v>112</v>
      </c>
      <c r="D3820" s="20">
        <v>0.3044300377368927</v>
      </c>
      <c r="E3820" s="20">
        <v>-1.5833298675715923E-3</v>
      </c>
    </row>
    <row r="3821" spans="1:5" x14ac:dyDescent="0.2">
      <c r="A3821" s="19">
        <v>96</v>
      </c>
      <c r="B3821" s="19">
        <v>10</v>
      </c>
      <c r="C3821" s="19" t="s">
        <v>112</v>
      </c>
      <c r="D3821" s="20">
        <v>0.303742915391922</v>
      </c>
      <c r="E3821" s="20">
        <v>-1.4919689856469631E-3</v>
      </c>
    </row>
    <row r="3822" spans="1:5" x14ac:dyDescent="0.2">
      <c r="A3822" s="19">
        <v>96</v>
      </c>
      <c r="B3822" s="19">
        <v>11</v>
      </c>
      <c r="C3822" s="19" t="s">
        <v>112</v>
      </c>
      <c r="D3822" s="20">
        <v>0.3026759922504425</v>
      </c>
      <c r="E3822" s="20">
        <v>-1.7804087838158011E-3</v>
      </c>
    </row>
    <row r="3823" spans="1:5" x14ac:dyDescent="0.2">
      <c r="A3823" s="19">
        <v>96</v>
      </c>
      <c r="B3823" s="19">
        <v>12</v>
      </c>
      <c r="C3823" s="19" t="s">
        <v>112</v>
      </c>
      <c r="D3823" s="20">
        <v>0.30211815237998962</v>
      </c>
      <c r="E3823" s="20">
        <v>-1.5597653109580278E-3</v>
      </c>
    </row>
    <row r="3824" spans="1:5" x14ac:dyDescent="0.2">
      <c r="A3824" s="19">
        <v>96</v>
      </c>
      <c r="B3824" s="19">
        <v>13</v>
      </c>
      <c r="C3824" s="19" t="s">
        <v>112</v>
      </c>
      <c r="D3824" s="20">
        <v>0.30144175887107849</v>
      </c>
      <c r="E3824" s="20">
        <v>-1.4576754765585065E-3</v>
      </c>
    </row>
    <row r="3825" spans="1:5" x14ac:dyDescent="0.2">
      <c r="A3825" s="19">
        <v>96</v>
      </c>
      <c r="B3825" s="19">
        <v>14</v>
      </c>
      <c r="C3825" s="19" t="s">
        <v>112</v>
      </c>
      <c r="D3825" s="20">
        <v>0.3008480966091156</v>
      </c>
      <c r="E3825" s="20">
        <v>-1.272854395210743E-3</v>
      </c>
    </row>
    <row r="3826" spans="1:5" x14ac:dyDescent="0.2">
      <c r="A3826" s="19">
        <v>96</v>
      </c>
      <c r="B3826" s="19">
        <v>15</v>
      </c>
      <c r="C3826" s="19" t="s">
        <v>112</v>
      </c>
      <c r="D3826" s="20">
        <v>0.29949253797531128</v>
      </c>
      <c r="E3826" s="20">
        <v>-1.8499298021197319E-3</v>
      </c>
    </row>
    <row r="3827" spans="1:5" x14ac:dyDescent="0.2">
      <c r="A3827" s="19">
        <v>96</v>
      </c>
      <c r="B3827" s="19">
        <v>16</v>
      </c>
      <c r="C3827" s="19" t="s">
        <v>112</v>
      </c>
      <c r="D3827" s="20">
        <v>0.2987838089466095</v>
      </c>
      <c r="E3827" s="20">
        <v>-1.78017548751086E-3</v>
      </c>
    </row>
    <row r="3828" spans="1:5" x14ac:dyDescent="0.2">
      <c r="A3828" s="19">
        <v>96</v>
      </c>
      <c r="B3828" s="19">
        <v>17</v>
      </c>
      <c r="C3828" s="19" t="s">
        <v>112</v>
      </c>
      <c r="D3828" s="20">
        <v>0.29857653379440308</v>
      </c>
      <c r="E3828" s="20">
        <v>-1.2089672964066267E-3</v>
      </c>
    </row>
    <row r="3829" spans="1:5" x14ac:dyDescent="0.2">
      <c r="A3829" s="19">
        <v>96</v>
      </c>
      <c r="B3829" s="19">
        <v>18</v>
      </c>
      <c r="C3829" s="19" t="s">
        <v>112</v>
      </c>
      <c r="D3829" s="20">
        <v>0.29824143648147583</v>
      </c>
      <c r="E3829" s="20">
        <v>-7.6558126602321863E-4</v>
      </c>
    </row>
    <row r="3830" spans="1:5" x14ac:dyDescent="0.2">
      <c r="A3830" s="19">
        <v>96</v>
      </c>
      <c r="B3830" s="19">
        <v>19</v>
      </c>
      <c r="C3830" s="19" t="s">
        <v>112</v>
      </c>
      <c r="D3830" s="20">
        <v>0.29708617925643921</v>
      </c>
      <c r="E3830" s="20">
        <v>-1.1423551477491856E-3</v>
      </c>
    </row>
    <row r="3831" spans="1:5" x14ac:dyDescent="0.2">
      <c r="A3831" s="19">
        <v>96</v>
      </c>
      <c r="B3831" s="19">
        <v>20</v>
      </c>
      <c r="C3831" s="19" t="s">
        <v>112</v>
      </c>
      <c r="D3831" s="20">
        <v>0.29625827074050903</v>
      </c>
      <c r="E3831" s="20">
        <v>-1.191780436784029E-3</v>
      </c>
    </row>
    <row r="3832" spans="1:5" x14ac:dyDescent="0.2">
      <c r="A3832" s="19">
        <v>96</v>
      </c>
      <c r="B3832" s="19">
        <v>21</v>
      </c>
      <c r="C3832" s="19" t="s">
        <v>112</v>
      </c>
      <c r="D3832" s="20">
        <v>0.29583859443664551</v>
      </c>
      <c r="E3832" s="20">
        <v>-8.3297339733690023E-4</v>
      </c>
    </row>
    <row r="3833" spans="1:5" x14ac:dyDescent="0.2">
      <c r="A3833" s="19">
        <v>96</v>
      </c>
      <c r="B3833" s="19">
        <v>22</v>
      </c>
      <c r="C3833" s="19" t="s">
        <v>112</v>
      </c>
      <c r="D3833" s="20">
        <v>0.29540431499481201</v>
      </c>
      <c r="E3833" s="20">
        <v>-4.8876949585974216E-4</v>
      </c>
    </row>
    <row r="3834" spans="1:5" x14ac:dyDescent="0.2">
      <c r="A3834" s="19">
        <v>96</v>
      </c>
      <c r="B3834" s="19">
        <v>23</v>
      </c>
      <c r="C3834" s="19" t="s">
        <v>112</v>
      </c>
      <c r="D3834" s="20">
        <v>0.29528754949569702</v>
      </c>
      <c r="E3834" s="20">
        <v>1.7294833378400654E-4</v>
      </c>
    </row>
    <row r="3835" spans="1:5" x14ac:dyDescent="0.2">
      <c r="A3835" s="19">
        <v>96</v>
      </c>
      <c r="B3835" s="19">
        <v>24</v>
      </c>
      <c r="C3835" s="19" t="s">
        <v>112</v>
      </c>
      <c r="D3835" s="20">
        <v>0.29578331112861633</v>
      </c>
      <c r="E3835" s="20">
        <v>1.4471933245658875E-3</v>
      </c>
    </row>
    <row r="3836" spans="1:5" x14ac:dyDescent="0.2">
      <c r="A3836" s="19">
        <v>96</v>
      </c>
      <c r="B3836" s="19">
        <v>25</v>
      </c>
      <c r="C3836" s="19" t="s">
        <v>112</v>
      </c>
      <c r="D3836" s="20">
        <v>0.2962908148765564</v>
      </c>
      <c r="E3836" s="20">
        <v>2.7331802994012833E-3</v>
      </c>
    </row>
    <row r="3837" spans="1:5" x14ac:dyDescent="0.2">
      <c r="A3837" s="19">
        <v>96</v>
      </c>
      <c r="B3837" s="19">
        <v>26</v>
      </c>
      <c r="C3837" s="19" t="s">
        <v>112</v>
      </c>
      <c r="D3837" s="20">
        <v>0.29746687412261963</v>
      </c>
      <c r="E3837" s="20">
        <v>4.687722772359848E-3</v>
      </c>
    </row>
    <row r="3838" spans="1:5" x14ac:dyDescent="0.2">
      <c r="A3838" s="19">
        <v>96</v>
      </c>
      <c r="B3838" s="19">
        <v>27</v>
      </c>
      <c r="C3838" s="19" t="s">
        <v>112</v>
      </c>
      <c r="D3838" s="20">
        <v>0.3007112443447113</v>
      </c>
      <c r="E3838" s="20">
        <v>8.7105762213468552E-3</v>
      </c>
    </row>
    <row r="3839" spans="1:5" x14ac:dyDescent="0.2">
      <c r="A3839" s="19">
        <v>96</v>
      </c>
      <c r="B3839" s="19">
        <v>28</v>
      </c>
      <c r="C3839" s="19" t="s">
        <v>112</v>
      </c>
      <c r="D3839" s="20">
        <v>0.30606216192245483</v>
      </c>
      <c r="E3839" s="20">
        <v>1.4839977025985718E-2</v>
      </c>
    </row>
    <row r="3840" spans="1:5" x14ac:dyDescent="0.2">
      <c r="A3840" s="19">
        <v>96</v>
      </c>
      <c r="B3840" s="19">
        <v>29</v>
      </c>
      <c r="C3840" s="19" t="s">
        <v>112</v>
      </c>
      <c r="D3840" s="20">
        <v>0.3150428831577301</v>
      </c>
      <c r="E3840" s="20">
        <v>2.4599181488156319E-2</v>
      </c>
    </row>
    <row r="3841" spans="1:5" x14ac:dyDescent="0.2">
      <c r="A3841" s="19">
        <v>96</v>
      </c>
      <c r="B3841" s="19">
        <v>30</v>
      </c>
      <c r="C3841" s="19" t="s">
        <v>112</v>
      </c>
      <c r="D3841" s="20">
        <v>0.32774427533149719</v>
      </c>
      <c r="E3841" s="20">
        <v>3.8079056888818741E-2</v>
      </c>
    </row>
    <row r="3842" spans="1:5" x14ac:dyDescent="0.2">
      <c r="A3842" s="19">
        <v>96</v>
      </c>
      <c r="B3842" s="19">
        <v>31</v>
      </c>
      <c r="C3842" s="19" t="s">
        <v>112</v>
      </c>
      <c r="D3842" s="20">
        <v>0.344013512134552</v>
      </c>
      <c r="E3842" s="20">
        <v>5.5126778781414032E-2</v>
      </c>
    </row>
    <row r="3843" spans="1:5" x14ac:dyDescent="0.2">
      <c r="A3843" s="19">
        <v>96</v>
      </c>
      <c r="B3843" s="19">
        <v>32</v>
      </c>
      <c r="C3843" s="19" t="s">
        <v>112</v>
      </c>
      <c r="D3843" s="20">
        <v>0.36131876707077026</v>
      </c>
      <c r="E3843" s="20">
        <v>7.3210515081882477E-2</v>
      </c>
    </row>
    <row r="3844" spans="1:5" x14ac:dyDescent="0.2">
      <c r="A3844" s="19">
        <v>96</v>
      </c>
      <c r="B3844" s="19">
        <v>33</v>
      </c>
      <c r="C3844" s="19" t="s">
        <v>112</v>
      </c>
      <c r="D3844" s="20">
        <v>0.37729820609092712</v>
      </c>
      <c r="E3844" s="20">
        <v>8.996843546628952E-2</v>
      </c>
    </row>
    <row r="3845" spans="1:5" x14ac:dyDescent="0.2">
      <c r="A3845" s="19">
        <v>96</v>
      </c>
      <c r="B3845" s="19">
        <v>34</v>
      </c>
      <c r="C3845" s="19" t="s">
        <v>112</v>
      </c>
      <c r="D3845" s="20">
        <v>0.39050644636154175</v>
      </c>
      <c r="E3845" s="20">
        <v>0.10395516455173492</v>
      </c>
    </row>
    <row r="3846" spans="1:5" x14ac:dyDescent="0.2">
      <c r="A3846" s="19">
        <v>96</v>
      </c>
      <c r="B3846" s="19">
        <v>35</v>
      </c>
      <c r="C3846" s="19" t="s">
        <v>112</v>
      </c>
      <c r="D3846" s="20">
        <v>0.40029168128967285</v>
      </c>
      <c r="E3846" s="20">
        <v>0.11451888084411621</v>
      </c>
    </row>
    <row r="3847" spans="1:5" x14ac:dyDescent="0.2">
      <c r="A3847" s="19">
        <v>96</v>
      </c>
      <c r="B3847" s="19">
        <v>36</v>
      </c>
      <c r="C3847" s="19" t="s">
        <v>112</v>
      </c>
      <c r="D3847" s="20">
        <v>0.40574103593826294</v>
      </c>
      <c r="E3847" s="20">
        <v>0.12074671685695648</v>
      </c>
    </row>
    <row r="3848" spans="1:5" x14ac:dyDescent="0.2">
      <c r="A3848" s="19">
        <v>96</v>
      </c>
      <c r="B3848" s="19">
        <v>37</v>
      </c>
      <c r="C3848" s="19" t="s">
        <v>112</v>
      </c>
      <c r="D3848" s="20">
        <v>0.40918424725532532</v>
      </c>
      <c r="E3848" s="20">
        <v>0.12496840953826904</v>
      </c>
    </row>
    <row r="3849" spans="1:5" x14ac:dyDescent="0.2">
      <c r="A3849" s="19">
        <v>96</v>
      </c>
      <c r="B3849" s="19">
        <v>38</v>
      </c>
      <c r="C3849" s="19" t="s">
        <v>112</v>
      </c>
      <c r="D3849" s="20">
        <v>0.41160321235656738</v>
      </c>
      <c r="E3849" s="20">
        <v>0.12816585600376129</v>
      </c>
    </row>
    <row r="3850" spans="1:5" x14ac:dyDescent="0.2">
      <c r="A3850" s="19">
        <v>96</v>
      </c>
      <c r="B3850" s="19">
        <v>39</v>
      </c>
      <c r="C3850" s="19" t="s">
        <v>112</v>
      </c>
      <c r="D3850" s="20">
        <v>0.41296067833900452</v>
      </c>
      <c r="E3850" s="20">
        <v>0.13030180335044861</v>
      </c>
    </row>
    <row r="3851" spans="1:5" x14ac:dyDescent="0.2">
      <c r="A3851" s="19">
        <v>96</v>
      </c>
      <c r="B3851" s="19">
        <v>40</v>
      </c>
      <c r="C3851" s="19" t="s">
        <v>112</v>
      </c>
      <c r="D3851" s="20">
        <v>0.41446059942245483</v>
      </c>
      <c r="E3851" s="20">
        <v>0.1325802206993103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51"/>
  <sheetViews>
    <sheetView workbookViewId="0">
      <selection activeCell="G14" sqref="G14"/>
    </sheetView>
  </sheetViews>
  <sheetFormatPr defaultRowHeight="12.75" x14ac:dyDescent="0.2"/>
  <cols>
    <col min="1" max="16384" width="9.140625" style="19"/>
  </cols>
  <sheetData>
    <row r="1" spans="1:5" x14ac:dyDescent="0.2">
      <c r="A1" s="19" t="s">
        <v>90</v>
      </c>
      <c r="B1" s="19" t="s">
        <v>91</v>
      </c>
    </row>
    <row r="2" spans="1:5" x14ac:dyDescent="0.2">
      <c r="A2" s="19" t="s">
        <v>92</v>
      </c>
      <c r="B2" s="19" t="s">
        <v>93</v>
      </c>
    </row>
    <row r="3" spans="1:5" x14ac:dyDescent="0.2">
      <c r="A3" s="19" t="s">
        <v>94</v>
      </c>
      <c r="B3" s="19" t="s">
        <v>93</v>
      </c>
    </row>
    <row r="4" spans="1:5" x14ac:dyDescent="0.2">
      <c r="A4" s="19" t="s">
        <v>95</v>
      </c>
      <c r="B4" s="19" t="s">
        <v>96</v>
      </c>
    </row>
    <row r="5" spans="1:5" x14ac:dyDescent="0.2">
      <c r="A5" s="19" t="s">
        <v>97</v>
      </c>
      <c r="B5" s="19" t="s">
        <v>98</v>
      </c>
    </row>
    <row r="6" spans="1:5" x14ac:dyDescent="0.2">
      <c r="A6" s="19" t="s">
        <v>99</v>
      </c>
      <c r="B6" s="19" t="s">
        <v>100</v>
      </c>
    </row>
    <row r="7" spans="1:5" x14ac:dyDescent="0.2">
      <c r="A7" s="19" t="s">
        <v>101</v>
      </c>
      <c r="B7" s="19" t="s">
        <v>102</v>
      </c>
    </row>
    <row r="8" spans="1:5" x14ac:dyDescent="0.2">
      <c r="A8" s="19" t="s">
        <v>103</v>
      </c>
      <c r="B8" s="19" t="s">
        <v>104</v>
      </c>
    </row>
    <row r="9" spans="1:5" x14ac:dyDescent="0.2">
      <c r="A9" s="19" t="s">
        <v>105</v>
      </c>
      <c r="B9" s="19" t="s">
        <v>106</v>
      </c>
    </row>
    <row r="11" spans="1:5" x14ac:dyDescent="0.2">
      <c r="A11" s="19" t="s">
        <v>107</v>
      </c>
      <c r="B11" s="19" t="s">
        <v>108</v>
      </c>
      <c r="C11" s="19" t="s">
        <v>109</v>
      </c>
      <c r="D11" s="19" t="s">
        <v>110</v>
      </c>
      <c r="E11" s="19" t="s">
        <v>111</v>
      </c>
    </row>
    <row r="12" spans="1:5" x14ac:dyDescent="0.2">
      <c r="A12" s="19">
        <v>1</v>
      </c>
      <c r="B12" s="19">
        <v>1</v>
      </c>
      <c r="C12" s="19" t="s">
        <v>112</v>
      </c>
      <c r="D12" s="20">
        <v>0.26785427331924438</v>
      </c>
      <c r="E12" s="20">
        <v>1.2084100162610412E-3</v>
      </c>
    </row>
    <row r="13" spans="1:5" x14ac:dyDescent="0.2">
      <c r="A13" s="19">
        <v>1</v>
      </c>
      <c r="B13" s="19">
        <v>2</v>
      </c>
      <c r="C13" s="19" t="s">
        <v>112</v>
      </c>
      <c r="D13" s="20">
        <v>0.26844948530197144</v>
      </c>
      <c r="E13" s="20">
        <v>1.6321568982675672E-3</v>
      </c>
    </row>
    <row r="14" spans="1:5" x14ac:dyDescent="0.2">
      <c r="A14" s="19">
        <v>1</v>
      </c>
      <c r="B14" s="19">
        <v>3</v>
      </c>
      <c r="C14" s="19" t="s">
        <v>112</v>
      </c>
      <c r="D14" s="20">
        <v>0.26849302649497986</v>
      </c>
      <c r="E14" s="20">
        <v>1.504233106970787E-3</v>
      </c>
    </row>
    <row r="15" spans="1:5" x14ac:dyDescent="0.2">
      <c r="A15" s="19">
        <v>1</v>
      </c>
      <c r="B15" s="19">
        <v>4</v>
      </c>
      <c r="C15" s="19" t="s">
        <v>112</v>
      </c>
      <c r="D15" s="20">
        <v>0.26807659864425659</v>
      </c>
      <c r="E15" s="20">
        <v>9.1634015552699566E-4</v>
      </c>
    </row>
    <row r="16" spans="1:5" x14ac:dyDescent="0.2">
      <c r="A16" s="19">
        <v>1</v>
      </c>
      <c r="B16" s="19">
        <v>5</v>
      </c>
      <c r="C16" s="19" t="s">
        <v>112</v>
      </c>
      <c r="D16" s="20">
        <v>0.26786580681800842</v>
      </c>
      <c r="E16" s="20">
        <v>5.3408322855830193E-4</v>
      </c>
    </row>
    <row r="17" spans="1:5" x14ac:dyDescent="0.2">
      <c r="A17" s="19">
        <v>1</v>
      </c>
      <c r="B17" s="19">
        <v>6</v>
      </c>
      <c r="C17" s="19" t="s">
        <v>112</v>
      </c>
      <c r="D17" s="20">
        <v>0.26776057481765747</v>
      </c>
      <c r="E17" s="20">
        <v>2.5738615659065545E-4</v>
      </c>
    </row>
    <row r="18" spans="1:5" x14ac:dyDescent="0.2">
      <c r="A18" s="19">
        <v>1</v>
      </c>
      <c r="B18" s="19">
        <v>7</v>
      </c>
      <c r="C18" s="19" t="s">
        <v>112</v>
      </c>
      <c r="D18" s="20">
        <v>0.26741617918014526</v>
      </c>
      <c r="E18" s="20">
        <v>-2.5847455253824592E-4</v>
      </c>
    </row>
    <row r="19" spans="1:5" x14ac:dyDescent="0.2">
      <c r="A19" s="19">
        <v>1</v>
      </c>
      <c r="B19" s="19">
        <v>8</v>
      </c>
      <c r="C19" s="19" t="s">
        <v>112</v>
      </c>
      <c r="D19" s="20">
        <v>0.26703393459320068</v>
      </c>
      <c r="E19" s="20">
        <v>-8.1218424020335078E-4</v>
      </c>
    </row>
    <row r="20" spans="1:5" x14ac:dyDescent="0.2">
      <c r="A20" s="19">
        <v>1</v>
      </c>
      <c r="B20" s="19">
        <v>9</v>
      </c>
      <c r="C20" s="19" t="s">
        <v>112</v>
      </c>
      <c r="D20" s="20">
        <v>0.26710605621337891</v>
      </c>
      <c r="E20" s="20">
        <v>-9.11527662537992E-4</v>
      </c>
    </row>
    <row r="21" spans="1:5" x14ac:dyDescent="0.2">
      <c r="A21" s="19">
        <v>1</v>
      </c>
      <c r="B21" s="19">
        <v>10</v>
      </c>
      <c r="C21" s="19" t="s">
        <v>112</v>
      </c>
      <c r="D21" s="20">
        <v>0.2669733464717865</v>
      </c>
      <c r="E21" s="20">
        <v>-1.215702504850924E-3</v>
      </c>
    </row>
    <row r="22" spans="1:5" x14ac:dyDescent="0.2">
      <c r="A22" s="19">
        <v>1</v>
      </c>
      <c r="B22" s="19">
        <v>11</v>
      </c>
      <c r="C22" s="19" t="s">
        <v>112</v>
      </c>
      <c r="D22" s="20">
        <v>0.26682588458061218</v>
      </c>
      <c r="E22" s="20">
        <v>-1.5346294967457652E-3</v>
      </c>
    </row>
    <row r="23" spans="1:5" x14ac:dyDescent="0.2">
      <c r="A23" s="19">
        <v>1</v>
      </c>
      <c r="B23" s="19">
        <v>12</v>
      </c>
      <c r="C23" s="19" t="s">
        <v>112</v>
      </c>
      <c r="D23" s="20">
        <v>0.26735803484916687</v>
      </c>
      <c r="E23" s="20">
        <v>-1.1739442124962807E-3</v>
      </c>
    </row>
    <row r="24" spans="1:5" x14ac:dyDescent="0.2">
      <c r="A24" s="19">
        <v>1</v>
      </c>
      <c r="B24" s="19">
        <v>13</v>
      </c>
      <c r="C24" s="19" t="s">
        <v>112</v>
      </c>
      <c r="D24" s="20">
        <v>0.26742249727249146</v>
      </c>
      <c r="E24" s="20">
        <v>-1.2809468898922205E-3</v>
      </c>
    </row>
    <row r="25" spans="1:5" x14ac:dyDescent="0.2">
      <c r="A25" s="19">
        <v>1</v>
      </c>
      <c r="B25" s="19">
        <v>14</v>
      </c>
      <c r="C25" s="19" t="s">
        <v>112</v>
      </c>
      <c r="D25" s="20">
        <v>0.26839324831962585</v>
      </c>
      <c r="E25" s="20">
        <v>-4.8166094347834587E-4</v>
      </c>
    </row>
    <row r="26" spans="1:5" x14ac:dyDescent="0.2">
      <c r="A26" s="19">
        <v>1</v>
      </c>
      <c r="B26" s="19">
        <v>15</v>
      </c>
      <c r="C26" s="19" t="s">
        <v>112</v>
      </c>
      <c r="D26" s="20">
        <v>0.26972022652626038</v>
      </c>
      <c r="E26" s="20">
        <v>6.7385216243565083E-4</v>
      </c>
    </row>
    <row r="27" spans="1:5" x14ac:dyDescent="0.2">
      <c r="A27" s="19">
        <v>1</v>
      </c>
      <c r="B27" s="19">
        <v>16</v>
      </c>
      <c r="C27" s="19" t="s">
        <v>112</v>
      </c>
      <c r="D27" s="20">
        <v>0.27300101518630981</v>
      </c>
      <c r="E27" s="20">
        <v>3.7831757217645645E-3</v>
      </c>
    </row>
    <row r="28" spans="1:5" x14ac:dyDescent="0.2">
      <c r="A28" s="19">
        <v>1</v>
      </c>
      <c r="B28" s="19">
        <v>17</v>
      </c>
      <c r="C28" s="19" t="s">
        <v>112</v>
      </c>
      <c r="D28" s="20">
        <v>0.27926713228225708</v>
      </c>
      <c r="E28" s="20">
        <v>9.877827949821949E-3</v>
      </c>
    </row>
    <row r="29" spans="1:5" x14ac:dyDescent="0.2">
      <c r="A29" s="19">
        <v>1</v>
      </c>
      <c r="B29" s="19">
        <v>18</v>
      </c>
      <c r="C29" s="19" t="s">
        <v>112</v>
      </c>
      <c r="D29" s="20">
        <v>0.28871065378189087</v>
      </c>
      <c r="E29" s="20">
        <v>1.9149884581565857E-2</v>
      </c>
    </row>
    <row r="30" spans="1:5" x14ac:dyDescent="0.2">
      <c r="A30" s="19">
        <v>1</v>
      </c>
      <c r="B30" s="19">
        <v>19</v>
      </c>
      <c r="C30" s="19" t="s">
        <v>112</v>
      </c>
      <c r="D30" s="20">
        <v>0.30285900831222534</v>
      </c>
      <c r="E30" s="20">
        <v>3.3126775175333023E-2</v>
      </c>
    </row>
    <row r="31" spans="1:5" x14ac:dyDescent="0.2">
      <c r="A31" s="19">
        <v>1</v>
      </c>
      <c r="B31" s="19">
        <v>20</v>
      </c>
      <c r="C31" s="19" t="s">
        <v>112</v>
      </c>
      <c r="D31" s="20">
        <v>0.32140904664993286</v>
      </c>
      <c r="E31" s="20">
        <v>5.1505345851182938E-2</v>
      </c>
    </row>
    <row r="32" spans="1:5" x14ac:dyDescent="0.2">
      <c r="A32" s="19">
        <v>1</v>
      </c>
      <c r="B32" s="19">
        <v>21</v>
      </c>
      <c r="C32" s="19" t="s">
        <v>112</v>
      </c>
      <c r="D32" s="20">
        <v>0.34192422032356262</v>
      </c>
      <c r="E32" s="20">
        <v>7.1849055588245392E-2</v>
      </c>
    </row>
    <row r="33" spans="1:5" x14ac:dyDescent="0.2">
      <c r="A33" s="19">
        <v>1</v>
      </c>
      <c r="B33" s="19">
        <v>22</v>
      </c>
      <c r="C33" s="19" t="s">
        <v>112</v>
      </c>
      <c r="D33" s="20">
        <v>0.3604828417301178</v>
      </c>
      <c r="E33" s="20">
        <v>9.0236209332942963E-2</v>
      </c>
    </row>
    <row r="34" spans="1:5" x14ac:dyDescent="0.2">
      <c r="A34" s="19">
        <v>1</v>
      </c>
      <c r="B34" s="19">
        <v>23</v>
      </c>
      <c r="C34" s="19" t="s">
        <v>112</v>
      </c>
      <c r="D34" s="20">
        <v>0.37523573637008667</v>
      </c>
      <c r="E34" s="20">
        <v>0.10481764376163483</v>
      </c>
    </row>
    <row r="35" spans="1:5" x14ac:dyDescent="0.2">
      <c r="A35" s="19">
        <v>1</v>
      </c>
      <c r="B35" s="19">
        <v>24</v>
      </c>
      <c r="C35" s="19" t="s">
        <v>112</v>
      </c>
      <c r="D35" s="20">
        <v>0.38547223806381226</v>
      </c>
      <c r="E35" s="20">
        <v>0.11488267779350281</v>
      </c>
    </row>
    <row r="36" spans="1:5" x14ac:dyDescent="0.2">
      <c r="A36" s="19">
        <v>1</v>
      </c>
      <c r="B36" s="19">
        <v>25</v>
      </c>
      <c r="C36" s="19" t="s">
        <v>112</v>
      </c>
      <c r="D36" s="20">
        <v>0.39201021194458008</v>
      </c>
      <c r="E36" s="20">
        <v>0.12124918401241302</v>
      </c>
    </row>
    <row r="37" spans="1:5" x14ac:dyDescent="0.2">
      <c r="A37" s="19">
        <v>1</v>
      </c>
      <c r="B37" s="19">
        <v>26</v>
      </c>
      <c r="C37" s="19" t="s">
        <v>112</v>
      </c>
      <c r="D37" s="20">
        <v>0.39517685770988464</v>
      </c>
      <c r="E37" s="20">
        <v>0.12424436956644058</v>
      </c>
    </row>
    <row r="38" spans="1:5" x14ac:dyDescent="0.2">
      <c r="A38" s="19">
        <v>1</v>
      </c>
      <c r="B38" s="19">
        <v>27</v>
      </c>
      <c r="C38" s="19" t="s">
        <v>112</v>
      </c>
      <c r="D38" s="20">
        <v>0.39775910973548889</v>
      </c>
      <c r="E38" s="20">
        <v>0.12665516138076782</v>
      </c>
    </row>
    <row r="39" spans="1:5" x14ac:dyDescent="0.2">
      <c r="A39" s="19">
        <v>1</v>
      </c>
      <c r="B39" s="19">
        <v>28</v>
      </c>
      <c r="C39" s="19" t="s">
        <v>112</v>
      </c>
      <c r="D39" s="20">
        <v>0.39880558848381042</v>
      </c>
      <c r="E39" s="20">
        <v>0.12753017246723175</v>
      </c>
    </row>
    <row r="40" spans="1:5" x14ac:dyDescent="0.2">
      <c r="A40" s="19">
        <v>1</v>
      </c>
      <c r="B40" s="19">
        <v>29</v>
      </c>
      <c r="C40" s="19" t="s">
        <v>112</v>
      </c>
      <c r="D40" s="20">
        <v>0.39927664399147034</v>
      </c>
      <c r="E40" s="20">
        <v>0.12782976031303406</v>
      </c>
    </row>
    <row r="41" spans="1:5" x14ac:dyDescent="0.2">
      <c r="A41" s="19">
        <v>1</v>
      </c>
      <c r="B41" s="19">
        <v>30</v>
      </c>
      <c r="C41" s="19" t="s">
        <v>112</v>
      </c>
      <c r="D41" s="20">
        <v>0.39909985661506653</v>
      </c>
      <c r="E41" s="20">
        <v>0.12748150527477264</v>
      </c>
    </row>
    <row r="42" spans="1:5" x14ac:dyDescent="0.2">
      <c r="A42" s="19">
        <v>1</v>
      </c>
      <c r="B42" s="19">
        <v>31</v>
      </c>
      <c r="C42" s="19" t="s">
        <v>112</v>
      </c>
      <c r="D42" s="20">
        <v>0.39976662397384644</v>
      </c>
      <c r="E42" s="20">
        <v>0.12797680497169495</v>
      </c>
    </row>
    <row r="43" spans="1:5" x14ac:dyDescent="0.2">
      <c r="A43" s="19">
        <v>1</v>
      </c>
      <c r="B43" s="19">
        <v>32</v>
      </c>
      <c r="C43" s="19" t="s">
        <v>112</v>
      </c>
      <c r="D43" s="20">
        <v>0.40010550618171692</v>
      </c>
      <c r="E43" s="20">
        <v>0.12814421951770782</v>
      </c>
    </row>
    <row r="44" spans="1:5" x14ac:dyDescent="0.2">
      <c r="A44" s="19">
        <v>1</v>
      </c>
      <c r="B44" s="19">
        <v>33</v>
      </c>
      <c r="C44" s="19" t="s">
        <v>112</v>
      </c>
      <c r="D44" s="20">
        <v>0.40032872557640076</v>
      </c>
      <c r="E44" s="20">
        <v>0.12819598615169525</v>
      </c>
    </row>
    <row r="45" spans="1:5" x14ac:dyDescent="0.2">
      <c r="A45" s="19">
        <v>1</v>
      </c>
      <c r="B45" s="19">
        <v>34</v>
      </c>
      <c r="C45" s="19" t="s">
        <v>112</v>
      </c>
      <c r="D45" s="20">
        <v>0.40073105692863464</v>
      </c>
      <c r="E45" s="20">
        <v>0.12842684984207153</v>
      </c>
    </row>
    <row r="46" spans="1:5" x14ac:dyDescent="0.2">
      <c r="A46" s="19">
        <v>1</v>
      </c>
      <c r="B46" s="19">
        <v>35</v>
      </c>
      <c r="C46" s="19" t="s">
        <v>112</v>
      </c>
      <c r="D46" s="20">
        <v>0.40100181102752686</v>
      </c>
      <c r="E46" s="20">
        <v>0.12852613627910614</v>
      </c>
    </row>
    <row r="47" spans="1:5" x14ac:dyDescent="0.2">
      <c r="A47" s="19">
        <v>1</v>
      </c>
      <c r="B47" s="19">
        <v>36</v>
      </c>
      <c r="C47" s="19" t="s">
        <v>112</v>
      </c>
      <c r="D47" s="20">
        <v>0.40138629078865051</v>
      </c>
      <c r="E47" s="20">
        <v>0.12873914837837219</v>
      </c>
    </row>
    <row r="48" spans="1:5" x14ac:dyDescent="0.2">
      <c r="A48" s="19">
        <v>1</v>
      </c>
      <c r="B48" s="19">
        <v>37</v>
      </c>
      <c r="C48" s="19" t="s">
        <v>112</v>
      </c>
      <c r="D48" s="20">
        <v>0.40121054649353027</v>
      </c>
      <c r="E48" s="20">
        <v>0.12839193642139435</v>
      </c>
    </row>
    <row r="49" spans="1:5" x14ac:dyDescent="0.2">
      <c r="A49" s="19">
        <v>1</v>
      </c>
      <c r="B49" s="19">
        <v>38</v>
      </c>
      <c r="C49" s="19" t="s">
        <v>112</v>
      </c>
      <c r="D49" s="20">
        <v>0.40135645866394043</v>
      </c>
      <c r="E49" s="20">
        <v>0.1283663809299469</v>
      </c>
    </row>
    <row r="50" spans="1:5" x14ac:dyDescent="0.2">
      <c r="A50" s="19">
        <v>1</v>
      </c>
      <c r="B50" s="19">
        <v>39</v>
      </c>
      <c r="C50" s="19" t="s">
        <v>112</v>
      </c>
      <c r="D50" s="20">
        <v>0.4016120433807373</v>
      </c>
      <c r="E50" s="20">
        <v>0.12845051288604736</v>
      </c>
    </row>
    <row r="51" spans="1:5" x14ac:dyDescent="0.2">
      <c r="A51" s="19">
        <v>1</v>
      </c>
      <c r="B51" s="19">
        <v>40</v>
      </c>
      <c r="C51" s="19" t="s">
        <v>112</v>
      </c>
      <c r="D51" s="20">
        <v>0.40157866477966309</v>
      </c>
      <c r="E51" s="20">
        <v>0.12824566662311554</v>
      </c>
    </row>
    <row r="52" spans="1:5" x14ac:dyDescent="0.2">
      <c r="A52" s="19">
        <v>2</v>
      </c>
      <c r="B52" s="19">
        <v>1</v>
      </c>
      <c r="C52" s="19" t="s">
        <v>112</v>
      </c>
      <c r="D52" s="20">
        <v>0.26006394624710083</v>
      </c>
      <c r="E52" s="20">
        <v>1.5189284458756447E-3</v>
      </c>
    </row>
    <row r="53" spans="1:5" x14ac:dyDescent="0.2">
      <c r="A53" s="19">
        <v>2</v>
      </c>
      <c r="B53" s="19">
        <v>2</v>
      </c>
      <c r="C53" s="19" t="s">
        <v>112</v>
      </c>
      <c r="D53" s="20">
        <v>0.26009976863861084</v>
      </c>
      <c r="E53" s="20">
        <v>1.5079424483701587E-3</v>
      </c>
    </row>
    <row r="54" spans="1:5" x14ac:dyDescent="0.2">
      <c r="A54" s="19">
        <v>2</v>
      </c>
      <c r="B54" s="19">
        <v>3</v>
      </c>
      <c r="C54" s="19" t="s">
        <v>112</v>
      </c>
      <c r="D54" s="20">
        <v>0.25975906848907471</v>
      </c>
      <c r="E54" s="20">
        <v>1.1204340262338519E-3</v>
      </c>
    </row>
    <row r="55" spans="1:5" x14ac:dyDescent="0.2">
      <c r="A55" s="19">
        <v>2</v>
      </c>
      <c r="B55" s="19">
        <v>4</v>
      </c>
      <c r="C55" s="19" t="s">
        <v>112</v>
      </c>
      <c r="D55" s="20">
        <v>0.25919917225837708</v>
      </c>
      <c r="E55" s="20">
        <v>5.1372946472838521E-4</v>
      </c>
    </row>
    <row r="56" spans="1:5" x14ac:dyDescent="0.2">
      <c r="A56" s="19">
        <v>2</v>
      </c>
      <c r="B56" s="19">
        <v>5</v>
      </c>
      <c r="C56" s="19" t="s">
        <v>112</v>
      </c>
      <c r="D56" s="20">
        <v>0.25912743806838989</v>
      </c>
      <c r="E56" s="20">
        <v>3.9518697303719819E-4</v>
      </c>
    </row>
    <row r="57" spans="1:5" x14ac:dyDescent="0.2">
      <c r="A57" s="19">
        <v>2</v>
      </c>
      <c r="B57" s="19">
        <v>6</v>
      </c>
      <c r="C57" s="19" t="s">
        <v>112</v>
      </c>
      <c r="D57" s="20">
        <v>0.25918129086494446</v>
      </c>
      <c r="E57" s="20">
        <v>4.0223146788775921E-4</v>
      </c>
    </row>
    <row r="58" spans="1:5" x14ac:dyDescent="0.2">
      <c r="A58" s="19">
        <v>2</v>
      </c>
      <c r="B58" s="19">
        <v>7</v>
      </c>
      <c r="C58" s="19" t="s">
        <v>112</v>
      </c>
      <c r="D58" s="20">
        <v>0.25854146480560303</v>
      </c>
      <c r="E58" s="20">
        <v>-2.8440289315767586E-4</v>
      </c>
    </row>
    <row r="59" spans="1:5" x14ac:dyDescent="0.2">
      <c r="A59" s="19">
        <v>2</v>
      </c>
      <c r="B59" s="19">
        <v>8</v>
      </c>
      <c r="C59" s="19" t="s">
        <v>112</v>
      </c>
      <c r="D59" s="20">
        <v>0.25823938846588135</v>
      </c>
      <c r="E59" s="20">
        <v>-6.3328753458335996E-4</v>
      </c>
    </row>
    <row r="60" spans="1:5" x14ac:dyDescent="0.2">
      <c r="A60" s="19">
        <v>2</v>
      </c>
      <c r="B60" s="19">
        <v>9</v>
      </c>
      <c r="C60" s="19" t="s">
        <v>112</v>
      </c>
      <c r="D60" s="20">
        <v>0.25831350684165955</v>
      </c>
      <c r="E60" s="20">
        <v>-6.0597748961299658E-4</v>
      </c>
    </row>
    <row r="61" spans="1:5" x14ac:dyDescent="0.2">
      <c r="A61" s="19">
        <v>2</v>
      </c>
      <c r="B61" s="19">
        <v>10</v>
      </c>
      <c r="C61" s="19" t="s">
        <v>112</v>
      </c>
      <c r="D61" s="20">
        <v>0.25757467746734619</v>
      </c>
      <c r="E61" s="20">
        <v>-1.391615136526525E-3</v>
      </c>
    </row>
    <row r="62" spans="1:5" x14ac:dyDescent="0.2">
      <c r="A62" s="19">
        <v>2</v>
      </c>
      <c r="B62" s="19">
        <v>11</v>
      </c>
      <c r="C62" s="19" t="s">
        <v>112</v>
      </c>
      <c r="D62" s="20">
        <v>0.25729915499687195</v>
      </c>
      <c r="E62" s="20">
        <v>-1.713945996016264E-3</v>
      </c>
    </row>
    <row r="63" spans="1:5" x14ac:dyDescent="0.2">
      <c r="A63" s="19">
        <v>2</v>
      </c>
      <c r="B63" s="19">
        <v>12</v>
      </c>
      <c r="C63" s="19" t="s">
        <v>112</v>
      </c>
      <c r="D63" s="20">
        <v>0.2580084502696991</v>
      </c>
      <c r="E63" s="20">
        <v>-1.0514589957892895E-3</v>
      </c>
    </row>
    <row r="64" spans="1:5" x14ac:dyDescent="0.2">
      <c r="A64" s="19">
        <v>2</v>
      </c>
      <c r="B64" s="19">
        <v>13</v>
      </c>
      <c r="C64" s="19" t="s">
        <v>112</v>
      </c>
      <c r="D64" s="20">
        <v>0.2589985728263855</v>
      </c>
      <c r="E64" s="20">
        <v>-1.0814476991072297E-4</v>
      </c>
    </row>
    <row r="65" spans="1:5" x14ac:dyDescent="0.2">
      <c r="A65" s="19">
        <v>2</v>
      </c>
      <c r="B65" s="19">
        <v>14</v>
      </c>
      <c r="C65" s="19" t="s">
        <v>112</v>
      </c>
      <c r="D65" s="20">
        <v>0.26001396775245667</v>
      </c>
      <c r="E65" s="20">
        <v>8.6044182535260916E-4</v>
      </c>
    </row>
    <row r="66" spans="1:5" x14ac:dyDescent="0.2">
      <c r="A66" s="19">
        <v>2</v>
      </c>
      <c r="B66" s="19">
        <v>15</v>
      </c>
      <c r="C66" s="19" t="s">
        <v>112</v>
      </c>
      <c r="D66" s="20">
        <v>0.26169714331626892</v>
      </c>
      <c r="E66" s="20">
        <v>2.4968090001493692E-3</v>
      </c>
    </row>
    <row r="67" spans="1:5" x14ac:dyDescent="0.2">
      <c r="A67" s="19">
        <v>2</v>
      </c>
      <c r="B67" s="19">
        <v>16</v>
      </c>
      <c r="C67" s="19" t="s">
        <v>112</v>
      </c>
      <c r="D67" s="20">
        <v>0.26528272032737732</v>
      </c>
      <c r="E67" s="20">
        <v>6.0355779714882374E-3</v>
      </c>
    </row>
    <row r="68" spans="1:5" x14ac:dyDescent="0.2">
      <c r="A68" s="19">
        <v>2</v>
      </c>
      <c r="B68" s="19">
        <v>17</v>
      </c>
      <c r="C68" s="19" t="s">
        <v>112</v>
      </c>
      <c r="D68" s="20">
        <v>0.2715875506401062</v>
      </c>
      <c r="E68" s="20">
        <v>1.2293599545955658E-2</v>
      </c>
    </row>
    <row r="69" spans="1:5" x14ac:dyDescent="0.2">
      <c r="A69" s="19">
        <v>2</v>
      </c>
      <c r="B69" s="19">
        <v>18</v>
      </c>
      <c r="C69" s="19" t="s">
        <v>112</v>
      </c>
      <c r="D69" s="20">
        <v>0.28126975893974304</v>
      </c>
      <c r="E69" s="20">
        <v>2.1928999572992325E-2</v>
      </c>
    </row>
    <row r="70" spans="1:5" x14ac:dyDescent="0.2">
      <c r="A70" s="19">
        <v>2</v>
      </c>
      <c r="B70" s="19">
        <v>19</v>
      </c>
      <c r="C70" s="19" t="s">
        <v>112</v>
      </c>
      <c r="D70" s="20">
        <v>0.29552119970321655</v>
      </c>
      <c r="E70" s="20">
        <v>3.6133632063865662E-2</v>
      </c>
    </row>
    <row r="71" spans="1:5" x14ac:dyDescent="0.2">
      <c r="A71" s="19">
        <v>2</v>
      </c>
      <c r="B71" s="19">
        <v>20</v>
      </c>
      <c r="C71" s="19" t="s">
        <v>112</v>
      </c>
      <c r="D71" s="20">
        <v>0.31388702988624573</v>
      </c>
      <c r="E71" s="20">
        <v>5.4452653974294662E-2</v>
      </c>
    </row>
    <row r="72" spans="1:5" x14ac:dyDescent="0.2">
      <c r="A72" s="19">
        <v>2</v>
      </c>
      <c r="B72" s="19">
        <v>21</v>
      </c>
      <c r="C72" s="19" t="s">
        <v>112</v>
      </c>
      <c r="D72" s="20">
        <v>0.33400958776473999</v>
      </c>
      <c r="E72" s="20">
        <v>7.4528403580188751E-2</v>
      </c>
    </row>
    <row r="73" spans="1:5" x14ac:dyDescent="0.2">
      <c r="A73" s="19">
        <v>2</v>
      </c>
      <c r="B73" s="19">
        <v>22</v>
      </c>
      <c r="C73" s="19" t="s">
        <v>112</v>
      </c>
      <c r="D73" s="20">
        <v>0.35206025838851929</v>
      </c>
      <c r="E73" s="20">
        <v>9.2532269656658173E-2</v>
      </c>
    </row>
    <row r="74" spans="1:5" x14ac:dyDescent="0.2">
      <c r="A74" s="19">
        <v>2</v>
      </c>
      <c r="B74" s="19">
        <v>23</v>
      </c>
      <c r="C74" s="19" t="s">
        <v>112</v>
      </c>
      <c r="D74" s="20">
        <v>0.36741158366203308</v>
      </c>
      <c r="E74" s="20">
        <v>0.10783678293228149</v>
      </c>
    </row>
    <row r="75" spans="1:5" x14ac:dyDescent="0.2">
      <c r="A75" s="19">
        <v>2</v>
      </c>
      <c r="B75" s="19">
        <v>24</v>
      </c>
      <c r="C75" s="19" t="s">
        <v>112</v>
      </c>
      <c r="D75" s="20">
        <v>0.37769648432731628</v>
      </c>
      <c r="E75" s="20">
        <v>0.11807487159967422</v>
      </c>
    </row>
    <row r="76" spans="1:5" x14ac:dyDescent="0.2">
      <c r="A76" s="19">
        <v>2</v>
      </c>
      <c r="B76" s="19">
        <v>25</v>
      </c>
      <c r="C76" s="19" t="s">
        <v>112</v>
      </c>
      <c r="D76" s="20">
        <v>0.38396123051643372</v>
      </c>
      <c r="E76" s="20">
        <v>0.12429281324148178</v>
      </c>
    </row>
    <row r="77" spans="1:5" x14ac:dyDescent="0.2">
      <c r="A77" s="19">
        <v>2</v>
      </c>
      <c r="B77" s="19">
        <v>26</v>
      </c>
      <c r="C77" s="19" t="s">
        <v>112</v>
      </c>
      <c r="D77" s="20">
        <v>0.38805204629898071</v>
      </c>
      <c r="E77" s="20">
        <v>0.12833681702613831</v>
      </c>
    </row>
    <row r="78" spans="1:5" x14ac:dyDescent="0.2">
      <c r="A78" s="19">
        <v>2</v>
      </c>
      <c r="B78" s="19">
        <v>27</v>
      </c>
      <c r="C78" s="19" t="s">
        <v>112</v>
      </c>
      <c r="D78" s="20">
        <v>0.3899683952331543</v>
      </c>
      <c r="E78" s="20">
        <v>0.13020636141300201</v>
      </c>
    </row>
    <row r="79" spans="1:5" x14ac:dyDescent="0.2">
      <c r="A79" s="19">
        <v>2</v>
      </c>
      <c r="B79" s="19">
        <v>28</v>
      </c>
      <c r="C79" s="19" t="s">
        <v>112</v>
      </c>
      <c r="D79" s="20">
        <v>0.3904697597026825</v>
      </c>
      <c r="E79" s="20">
        <v>0.13066092133522034</v>
      </c>
    </row>
    <row r="80" spans="1:5" x14ac:dyDescent="0.2">
      <c r="A80" s="19">
        <v>2</v>
      </c>
      <c r="B80" s="19">
        <v>29</v>
      </c>
      <c r="C80" s="19" t="s">
        <v>112</v>
      </c>
      <c r="D80" s="20">
        <v>0.3913290798664093</v>
      </c>
      <c r="E80" s="20">
        <v>0.13147342205047607</v>
      </c>
    </row>
    <row r="81" spans="1:5" x14ac:dyDescent="0.2">
      <c r="A81" s="19">
        <v>2</v>
      </c>
      <c r="B81" s="19">
        <v>30</v>
      </c>
      <c r="C81" s="19" t="s">
        <v>112</v>
      </c>
      <c r="D81" s="20">
        <v>0.39215916395187378</v>
      </c>
      <c r="E81" s="20">
        <v>0.13225670158863068</v>
      </c>
    </row>
    <row r="82" spans="1:5" x14ac:dyDescent="0.2">
      <c r="A82" s="19">
        <v>2</v>
      </c>
      <c r="B82" s="19">
        <v>31</v>
      </c>
      <c r="C82" s="19" t="s">
        <v>112</v>
      </c>
      <c r="D82" s="20">
        <v>0.39254063367843628</v>
      </c>
      <c r="E82" s="20">
        <v>0.1325913667678833</v>
      </c>
    </row>
    <row r="83" spans="1:5" x14ac:dyDescent="0.2">
      <c r="A83" s="19">
        <v>2</v>
      </c>
      <c r="B83" s="19">
        <v>32</v>
      </c>
      <c r="C83" s="19" t="s">
        <v>112</v>
      </c>
      <c r="D83" s="20">
        <v>0.39294475317001343</v>
      </c>
      <c r="E83" s="20">
        <v>0.13294868171215057</v>
      </c>
    </row>
    <row r="84" spans="1:5" x14ac:dyDescent="0.2">
      <c r="A84" s="19">
        <v>2</v>
      </c>
      <c r="B84" s="19">
        <v>33</v>
      </c>
      <c r="C84" s="19" t="s">
        <v>112</v>
      </c>
      <c r="D84" s="20">
        <v>0.39283046126365662</v>
      </c>
      <c r="E84" s="20">
        <v>0.13278757035732269</v>
      </c>
    </row>
    <row r="85" spans="1:5" x14ac:dyDescent="0.2">
      <c r="A85" s="19">
        <v>2</v>
      </c>
      <c r="B85" s="19">
        <v>34</v>
      </c>
      <c r="C85" s="19" t="s">
        <v>112</v>
      </c>
      <c r="D85" s="20">
        <v>0.39296171069145203</v>
      </c>
      <c r="E85" s="20">
        <v>0.13287201523780823</v>
      </c>
    </row>
    <row r="86" spans="1:5" x14ac:dyDescent="0.2">
      <c r="A86" s="19">
        <v>2</v>
      </c>
      <c r="B86" s="19">
        <v>35</v>
      </c>
      <c r="C86" s="19" t="s">
        <v>112</v>
      </c>
      <c r="D86" s="20">
        <v>0.39388048648834229</v>
      </c>
      <c r="E86" s="20">
        <v>0.13374398648738861</v>
      </c>
    </row>
    <row r="87" spans="1:5" x14ac:dyDescent="0.2">
      <c r="A87" s="19">
        <v>2</v>
      </c>
      <c r="B87" s="19">
        <v>36</v>
      </c>
      <c r="C87" s="19" t="s">
        <v>112</v>
      </c>
      <c r="D87" s="20">
        <v>0.3942645788192749</v>
      </c>
      <c r="E87" s="20">
        <v>0.13408127427101135</v>
      </c>
    </row>
    <row r="88" spans="1:5" x14ac:dyDescent="0.2">
      <c r="A88" s="19">
        <v>2</v>
      </c>
      <c r="B88" s="19">
        <v>37</v>
      </c>
      <c r="C88" s="19" t="s">
        <v>112</v>
      </c>
      <c r="D88" s="20">
        <v>0.39431479573249817</v>
      </c>
      <c r="E88" s="20">
        <v>0.13408467173576355</v>
      </c>
    </row>
    <row r="89" spans="1:5" x14ac:dyDescent="0.2">
      <c r="A89" s="19">
        <v>2</v>
      </c>
      <c r="B89" s="19">
        <v>38</v>
      </c>
      <c r="C89" s="19" t="s">
        <v>112</v>
      </c>
      <c r="D89" s="20">
        <v>0.39487224817276001</v>
      </c>
      <c r="E89" s="20">
        <v>0.13459531962871552</v>
      </c>
    </row>
    <row r="90" spans="1:5" x14ac:dyDescent="0.2">
      <c r="A90" s="19">
        <v>2</v>
      </c>
      <c r="B90" s="19">
        <v>39</v>
      </c>
      <c r="C90" s="19" t="s">
        <v>112</v>
      </c>
      <c r="D90" s="20">
        <v>0.3950447142124176</v>
      </c>
      <c r="E90" s="20">
        <v>0.13472098112106323</v>
      </c>
    </row>
    <row r="91" spans="1:5" x14ac:dyDescent="0.2">
      <c r="A91" s="19">
        <v>2</v>
      </c>
      <c r="B91" s="19">
        <v>40</v>
      </c>
      <c r="C91" s="19" t="s">
        <v>112</v>
      </c>
      <c r="D91" s="20">
        <v>0.39500895142555237</v>
      </c>
      <c r="E91" s="20">
        <v>0.13463841378688812</v>
      </c>
    </row>
    <row r="92" spans="1:5" x14ac:dyDescent="0.2">
      <c r="A92" s="19">
        <v>3</v>
      </c>
      <c r="B92" s="19">
        <v>1</v>
      </c>
      <c r="C92" s="19" t="s">
        <v>112</v>
      </c>
      <c r="D92" s="20">
        <v>0.25903674960136414</v>
      </c>
      <c r="E92" s="20">
        <v>1.3390604872256517E-3</v>
      </c>
    </row>
    <row r="93" spans="1:5" x14ac:dyDescent="0.2">
      <c r="A93" s="19">
        <v>3</v>
      </c>
      <c r="B93" s="19">
        <v>2</v>
      </c>
      <c r="C93" s="19" t="s">
        <v>112</v>
      </c>
      <c r="D93" s="20">
        <v>0.25931885838508606</v>
      </c>
      <c r="E93" s="20">
        <v>1.2771834153681993E-3</v>
      </c>
    </row>
    <row r="94" spans="1:5" x14ac:dyDescent="0.2">
      <c r="A94" s="19">
        <v>3</v>
      </c>
      <c r="B94" s="19">
        <v>3</v>
      </c>
      <c r="C94" s="19" t="s">
        <v>112</v>
      </c>
      <c r="D94" s="20">
        <v>0.25959494709968567</v>
      </c>
      <c r="E94" s="20">
        <v>1.2092862743884325E-3</v>
      </c>
    </row>
    <row r="95" spans="1:5" x14ac:dyDescent="0.2">
      <c r="A95" s="19">
        <v>3</v>
      </c>
      <c r="B95" s="19">
        <v>4</v>
      </c>
      <c r="C95" s="19" t="s">
        <v>112</v>
      </c>
      <c r="D95" s="20">
        <v>0.25963619351387024</v>
      </c>
      <c r="E95" s="20">
        <v>9.0654683299362659E-4</v>
      </c>
    </row>
    <row r="96" spans="1:5" x14ac:dyDescent="0.2">
      <c r="A96" s="19">
        <v>3</v>
      </c>
      <c r="B96" s="19">
        <v>5</v>
      </c>
      <c r="C96" s="19" t="s">
        <v>112</v>
      </c>
      <c r="D96" s="20">
        <v>0.2596244215965271</v>
      </c>
      <c r="E96" s="20">
        <v>5.5078906007111073E-4</v>
      </c>
    </row>
    <row r="97" spans="1:5" x14ac:dyDescent="0.2">
      <c r="A97" s="19">
        <v>3</v>
      </c>
      <c r="B97" s="19">
        <v>6</v>
      </c>
      <c r="C97" s="19" t="s">
        <v>112</v>
      </c>
      <c r="D97" s="20">
        <v>0.25950902700424194</v>
      </c>
      <c r="E97" s="20">
        <v>9.140856855083257E-5</v>
      </c>
    </row>
    <row r="98" spans="1:5" x14ac:dyDescent="0.2">
      <c r="A98" s="19">
        <v>3</v>
      </c>
      <c r="B98" s="19">
        <v>7</v>
      </c>
      <c r="C98" s="19" t="s">
        <v>112</v>
      </c>
      <c r="D98" s="20">
        <v>0.25964710116386414</v>
      </c>
      <c r="E98" s="20">
        <v>-1.145031419582665E-4</v>
      </c>
    </row>
    <row r="99" spans="1:5" x14ac:dyDescent="0.2">
      <c r="A99" s="19">
        <v>3</v>
      </c>
      <c r="B99" s="19">
        <v>8</v>
      </c>
      <c r="C99" s="19" t="s">
        <v>112</v>
      </c>
      <c r="D99" s="20">
        <v>0.25998088717460632</v>
      </c>
      <c r="E99" s="20">
        <v>-1.2470300134737045E-4</v>
      </c>
    </row>
    <row r="100" spans="1:5" x14ac:dyDescent="0.2">
      <c r="A100" s="19">
        <v>3</v>
      </c>
      <c r="B100" s="19">
        <v>9</v>
      </c>
      <c r="C100" s="19" t="s">
        <v>112</v>
      </c>
      <c r="D100" s="20">
        <v>0.25998058915138245</v>
      </c>
      <c r="E100" s="20">
        <v>-4.6898689470253885E-4</v>
      </c>
    </row>
    <row r="101" spans="1:5" x14ac:dyDescent="0.2">
      <c r="A101" s="19">
        <v>3</v>
      </c>
      <c r="B101" s="19">
        <v>10</v>
      </c>
      <c r="C101" s="19" t="s">
        <v>112</v>
      </c>
      <c r="D101" s="20">
        <v>0.2595001757144928</v>
      </c>
      <c r="E101" s="20">
        <v>-1.293386216275394E-3</v>
      </c>
    </row>
    <row r="102" spans="1:5" x14ac:dyDescent="0.2">
      <c r="A102" s="19">
        <v>3</v>
      </c>
      <c r="B102" s="19">
        <v>11</v>
      </c>
      <c r="C102" s="19" t="s">
        <v>112</v>
      </c>
      <c r="D102" s="20">
        <v>0.25934386253356934</v>
      </c>
      <c r="E102" s="20">
        <v>-1.7936852527782321E-3</v>
      </c>
    </row>
    <row r="103" spans="1:5" x14ac:dyDescent="0.2">
      <c r="A103" s="19">
        <v>3</v>
      </c>
      <c r="B103" s="19">
        <v>12</v>
      </c>
      <c r="C103" s="19" t="s">
        <v>112</v>
      </c>
      <c r="D103" s="20">
        <v>0.25991803407669067</v>
      </c>
      <c r="E103" s="20">
        <v>-1.5634995652362704E-3</v>
      </c>
    </row>
    <row r="104" spans="1:5" x14ac:dyDescent="0.2">
      <c r="A104" s="19">
        <v>3</v>
      </c>
      <c r="B104" s="19">
        <v>13</v>
      </c>
      <c r="C104" s="19" t="s">
        <v>112</v>
      </c>
      <c r="D104" s="20">
        <v>0.26029407978057861</v>
      </c>
      <c r="E104" s="20">
        <v>-1.5314397169277072E-3</v>
      </c>
    </row>
    <row r="105" spans="1:5" x14ac:dyDescent="0.2">
      <c r="A105" s="19">
        <v>3</v>
      </c>
      <c r="B105" s="19">
        <v>14</v>
      </c>
      <c r="C105" s="19" t="s">
        <v>112</v>
      </c>
      <c r="D105" s="20">
        <v>0.26130658388137817</v>
      </c>
      <c r="E105" s="20">
        <v>-8.6292152991518378E-4</v>
      </c>
    </row>
    <row r="106" spans="1:5" x14ac:dyDescent="0.2">
      <c r="A106" s="19">
        <v>3</v>
      </c>
      <c r="B106" s="19">
        <v>15</v>
      </c>
      <c r="C106" s="19" t="s">
        <v>112</v>
      </c>
      <c r="D106" s="20">
        <v>0.26355540752410889</v>
      </c>
      <c r="E106" s="20">
        <v>1.041916199028492E-3</v>
      </c>
    </row>
    <row r="107" spans="1:5" x14ac:dyDescent="0.2">
      <c r="A107" s="19">
        <v>3</v>
      </c>
      <c r="B107" s="19">
        <v>16</v>
      </c>
      <c r="C107" s="19" t="s">
        <v>112</v>
      </c>
      <c r="D107" s="20">
        <v>0.26681065559387207</v>
      </c>
      <c r="E107" s="20">
        <v>3.9531784132122993E-3</v>
      </c>
    </row>
    <row r="108" spans="1:5" x14ac:dyDescent="0.2">
      <c r="A108" s="19">
        <v>3</v>
      </c>
      <c r="B108" s="19">
        <v>17</v>
      </c>
      <c r="C108" s="19" t="s">
        <v>112</v>
      </c>
      <c r="D108" s="20">
        <v>0.27301472425460815</v>
      </c>
      <c r="E108" s="20">
        <v>9.8132612183690071E-3</v>
      </c>
    </row>
    <row r="109" spans="1:5" x14ac:dyDescent="0.2">
      <c r="A109" s="19">
        <v>3</v>
      </c>
      <c r="B109" s="19">
        <v>18</v>
      </c>
      <c r="C109" s="19" t="s">
        <v>112</v>
      </c>
      <c r="D109" s="20">
        <v>0.2825324535369873</v>
      </c>
      <c r="E109" s="20">
        <v>1.8987003713846207E-2</v>
      </c>
    </row>
    <row r="110" spans="1:5" x14ac:dyDescent="0.2">
      <c r="A110" s="19">
        <v>3</v>
      </c>
      <c r="B110" s="19">
        <v>19</v>
      </c>
      <c r="C110" s="19" t="s">
        <v>112</v>
      </c>
      <c r="D110" s="20">
        <v>0.2972312867641449</v>
      </c>
      <c r="E110" s="20">
        <v>3.3341851085424423E-2</v>
      </c>
    </row>
    <row r="111" spans="1:5" x14ac:dyDescent="0.2">
      <c r="A111" s="19">
        <v>3</v>
      </c>
      <c r="B111" s="19">
        <v>20</v>
      </c>
      <c r="C111" s="19" t="s">
        <v>112</v>
      </c>
      <c r="D111" s="20">
        <v>0.31517067551612854</v>
      </c>
      <c r="E111" s="20">
        <v>5.093725398182869E-2</v>
      </c>
    </row>
    <row r="112" spans="1:5" x14ac:dyDescent="0.2">
      <c r="A112" s="19">
        <v>3</v>
      </c>
      <c r="B112" s="19">
        <v>21</v>
      </c>
      <c r="C112" s="19" t="s">
        <v>112</v>
      </c>
      <c r="D112" s="20">
        <v>0.33458864688873291</v>
      </c>
      <c r="E112" s="20">
        <v>7.0011243224143982E-2</v>
      </c>
    </row>
    <row r="113" spans="1:5" x14ac:dyDescent="0.2">
      <c r="A113" s="19">
        <v>3</v>
      </c>
      <c r="B113" s="19">
        <v>22</v>
      </c>
      <c r="C113" s="19" t="s">
        <v>112</v>
      </c>
      <c r="D113" s="20">
        <v>0.3521457314491272</v>
      </c>
      <c r="E113" s="20">
        <v>8.7224341928958893E-2</v>
      </c>
    </row>
    <row r="114" spans="1:5" x14ac:dyDescent="0.2">
      <c r="A114" s="19">
        <v>3</v>
      </c>
      <c r="B114" s="19">
        <v>23</v>
      </c>
      <c r="C114" s="19" t="s">
        <v>112</v>
      </c>
      <c r="D114" s="20">
        <v>0.36663997173309326</v>
      </c>
      <c r="E114" s="20">
        <v>0.10137459635734558</v>
      </c>
    </row>
    <row r="115" spans="1:5" x14ac:dyDescent="0.2">
      <c r="A115" s="19">
        <v>3</v>
      </c>
      <c r="B115" s="19">
        <v>24</v>
      </c>
      <c r="C115" s="19" t="s">
        <v>112</v>
      </c>
      <c r="D115" s="20">
        <v>0.37713417410850525</v>
      </c>
      <c r="E115" s="20">
        <v>0.11152481287717819</v>
      </c>
    </row>
    <row r="116" spans="1:5" x14ac:dyDescent="0.2">
      <c r="A116" s="19">
        <v>3</v>
      </c>
      <c r="B116" s="19">
        <v>25</v>
      </c>
      <c r="C116" s="19" t="s">
        <v>112</v>
      </c>
      <c r="D116" s="20">
        <v>0.38373228907585144</v>
      </c>
      <c r="E116" s="20">
        <v>0.11777894198894501</v>
      </c>
    </row>
    <row r="117" spans="1:5" x14ac:dyDescent="0.2">
      <c r="A117" s="19">
        <v>3</v>
      </c>
      <c r="B117" s="19">
        <v>26</v>
      </c>
      <c r="C117" s="19" t="s">
        <v>112</v>
      </c>
      <c r="D117" s="20">
        <v>0.38730871677398682</v>
      </c>
      <c r="E117" s="20">
        <v>0.12101138383150101</v>
      </c>
    </row>
    <row r="118" spans="1:5" x14ac:dyDescent="0.2">
      <c r="A118" s="19">
        <v>3</v>
      </c>
      <c r="B118" s="19">
        <v>27</v>
      </c>
      <c r="C118" s="19" t="s">
        <v>112</v>
      </c>
      <c r="D118" s="20">
        <v>0.38957673311233521</v>
      </c>
      <c r="E118" s="20">
        <v>0.12293541431427002</v>
      </c>
    </row>
    <row r="119" spans="1:5" x14ac:dyDescent="0.2">
      <c r="A119" s="19">
        <v>3</v>
      </c>
      <c r="B119" s="19">
        <v>28</v>
      </c>
      <c r="C119" s="19" t="s">
        <v>112</v>
      </c>
      <c r="D119" s="20">
        <v>0.39045169949531555</v>
      </c>
      <c r="E119" s="20">
        <v>0.12346639484167099</v>
      </c>
    </row>
    <row r="120" spans="1:5" x14ac:dyDescent="0.2">
      <c r="A120" s="19">
        <v>3</v>
      </c>
      <c r="B120" s="19">
        <v>29</v>
      </c>
      <c r="C120" s="19" t="s">
        <v>112</v>
      </c>
      <c r="D120" s="20">
        <v>0.39154145121574402</v>
      </c>
      <c r="E120" s="20">
        <v>0.12421216070652008</v>
      </c>
    </row>
    <row r="121" spans="1:5" x14ac:dyDescent="0.2">
      <c r="A121" s="19">
        <v>3</v>
      </c>
      <c r="B121" s="19">
        <v>30</v>
      </c>
      <c r="C121" s="19" t="s">
        <v>112</v>
      </c>
      <c r="D121" s="20">
        <v>0.39120832085609436</v>
      </c>
      <c r="E121" s="20">
        <v>0.12353504449129105</v>
      </c>
    </row>
    <row r="122" spans="1:5" x14ac:dyDescent="0.2">
      <c r="A122" s="19">
        <v>3</v>
      </c>
      <c r="B122" s="19">
        <v>31</v>
      </c>
      <c r="C122" s="19" t="s">
        <v>112</v>
      </c>
      <c r="D122" s="20">
        <v>0.39113292098045349</v>
      </c>
      <c r="E122" s="20">
        <v>0.1231156587600708</v>
      </c>
    </row>
    <row r="123" spans="1:5" x14ac:dyDescent="0.2">
      <c r="A123" s="19">
        <v>3</v>
      </c>
      <c r="B123" s="19">
        <v>32</v>
      </c>
      <c r="C123" s="19" t="s">
        <v>112</v>
      </c>
      <c r="D123" s="20">
        <v>0.39138695597648621</v>
      </c>
      <c r="E123" s="20">
        <v>0.12302570790052414</v>
      </c>
    </row>
    <row r="124" spans="1:5" x14ac:dyDescent="0.2">
      <c r="A124" s="19">
        <v>3</v>
      </c>
      <c r="B124" s="19">
        <v>33</v>
      </c>
      <c r="C124" s="19" t="s">
        <v>112</v>
      </c>
      <c r="D124" s="20">
        <v>0.39181044697761536</v>
      </c>
      <c r="E124" s="20">
        <v>0.12310521304607391</v>
      </c>
    </row>
    <row r="125" spans="1:5" x14ac:dyDescent="0.2">
      <c r="A125" s="19">
        <v>3</v>
      </c>
      <c r="B125" s="19">
        <v>34</v>
      </c>
      <c r="C125" s="19" t="s">
        <v>112</v>
      </c>
      <c r="D125" s="20">
        <v>0.39228668808937073</v>
      </c>
      <c r="E125" s="20">
        <v>0.12323746830224991</v>
      </c>
    </row>
    <row r="126" spans="1:5" x14ac:dyDescent="0.2">
      <c r="A126" s="19">
        <v>3</v>
      </c>
      <c r="B126" s="19">
        <v>35</v>
      </c>
      <c r="C126" s="19" t="s">
        <v>112</v>
      </c>
      <c r="D126" s="20">
        <v>0.39260783791542053</v>
      </c>
      <c r="E126" s="20">
        <v>0.12321463227272034</v>
      </c>
    </row>
    <row r="127" spans="1:5" x14ac:dyDescent="0.2">
      <c r="A127" s="19">
        <v>3</v>
      </c>
      <c r="B127" s="19">
        <v>36</v>
      </c>
      <c r="C127" s="19" t="s">
        <v>112</v>
      </c>
      <c r="D127" s="20">
        <v>0.3928435742855072</v>
      </c>
      <c r="E127" s="20">
        <v>0.12310638278722763</v>
      </c>
    </row>
    <row r="128" spans="1:5" x14ac:dyDescent="0.2">
      <c r="A128" s="19">
        <v>3</v>
      </c>
      <c r="B128" s="19">
        <v>37</v>
      </c>
      <c r="C128" s="19" t="s">
        <v>112</v>
      </c>
      <c r="D128" s="20">
        <v>0.39311620593070984</v>
      </c>
      <c r="E128" s="20">
        <v>0.12303502857685089</v>
      </c>
    </row>
    <row r="129" spans="1:5" x14ac:dyDescent="0.2">
      <c r="A129" s="19">
        <v>3</v>
      </c>
      <c r="B129" s="19">
        <v>38</v>
      </c>
      <c r="C129" s="19" t="s">
        <v>112</v>
      </c>
      <c r="D129" s="20">
        <v>0.39279499650001526</v>
      </c>
      <c r="E129" s="20">
        <v>0.12236983329057693</v>
      </c>
    </row>
    <row r="130" spans="1:5" x14ac:dyDescent="0.2">
      <c r="A130" s="19">
        <v>3</v>
      </c>
      <c r="B130" s="19">
        <v>39</v>
      </c>
      <c r="C130" s="19" t="s">
        <v>112</v>
      </c>
      <c r="D130" s="20">
        <v>0.39311483502388</v>
      </c>
      <c r="E130" s="20">
        <v>0.1223456859588623</v>
      </c>
    </row>
    <row r="131" spans="1:5" x14ac:dyDescent="0.2">
      <c r="A131" s="19">
        <v>3</v>
      </c>
      <c r="B131" s="19">
        <v>40</v>
      </c>
      <c r="C131" s="19" t="s">
        <v>112</v>
      </c>
      <c r="D131" s="20">
        <v>0.3936486542224884</v>
      </c>
      <c r="E131" s="20">
        <v>0.12253551930189133</v>
      </c>
    </row>
    <row r="132" spans="1:5" x14ac:dyDescent="0.2">
      <c r="A132" s="19">
        <v>4</v>
      </c>
      <c r="B132" s="19">
        <v>1</v>
      </c>
      <c r="C132" s="19" t="s">
        <v>112</v>
      </c>
      <c r="D132" s="20">
        <v>0.24651718139648438</v>
      </c>
      <c r="E132" s="20">
        <v>1.9916321616619825E-3</v>
      </c>
    </row>
    <row r="133" spans="1:5" x14ac:dyDescent="0.2">
      <c r="A133" s="19">
        <v>4</v>
      </c>
      <c r="B133" s="19">
        <v>2</v>
      </c>
      <c r="C133" s="19" t="s">
        <v>112</v>
      </c>
      <c r="D133" s="20">
        <v>0.2465183287858963</v>
      </c>
      <c r="E133" s="20">
        <v>1.8513313261792064E-3</v>
      </c>
    </row>
    <row r="134" spans="1:5" x14ac:dyDescent="0.2">
      <c r="A134" s="19">
        <v>4</v>
      </c>
      <c r="B134" s="19">
        <v>3</v>
      </c>
      <c r="C134" s="19" t="s">
        <v>112</v>
      </c>
      <c r="D134" s="20">
        <v>0.2460591048002243</v>
      </c>
      <c r="E134" s="20">
        <v>1.2506591156125069E-3</v>
      </c>
    </row>
    <row r="135" spans="1:5" x14ac:dyDescent="0.2">
      <c r="A135" s="19">
        <v>4</v>
      </c>
      <c r="B135" s="19">
        <v>4</v>
      </c>
      <c r="C135" s="19" t="s">
        <v>112</v>
      </c>
      <c r="D135" s="20">
        <v>0.24593044817447662</v>
      </c>
      <c r="E135" s="20">
        <v>9.8055426497012377E-4</v>
      </c>
    </row>
    <row r="136" spans="1:5" x14ac:dyDescent="0.2">
      <c r="A136" s="19">
        <v>4</v>
      </c>
      <c r="B136" s="19">
        <v>5</v>
      </c>
      <c r="C136" s="19" t="s">
        <v>112</v>
      </c>
      <c r="D136" s="20">
        <v>0.24586528539657593</v>
      </c>
      <c r="E136" s="20">
        <v>7.7394332038238645E-4</v>
      </c>
    </row>
    <row r="137" spans="1:5" x14ac:dyDescent="0.2">
      <c r="A137" s="19">
        <v>4</v>
      </c>
      <c r="B137" s="19">
        <v>6</v>
      </c>
      <c r="C137" s="19" t="s">
        <v>112</v>
      </c>
      <c r="D137" s="20">
        <v>0.24564456939697266</v>
      </c>
      <c r="E137" s="20">
        <v>4.1177909588441253E-4</v>
      </c>
    </row>
    <row r="138" spans="1:5" x14ac:dyDescent="0.2">
      <c r="A138" s="19">
        <v>4</v>
      </c>
      <c r="B138" s="19">
        <v>7</v>
      </c>
      <c r="C138" s="19" t="s">
        <v>112</v>
      </c>
      <c r="D138" s="20">
        <v>0.24529190361499786</v>
      </c>
      <c r="E138" s="20">
        <v>-8.2334903709124774E-5</v>
      </c>
    </row>
    <row r="139" spans="1:5" x14ac:dyDescent="0.2">
      <c r="A139" s="19">
        <v>4</v>
      </c>
      <c r="B139" s="19">
        <v>8</v>
      </c>
      <c r="C139" s="19" t="s">
        <v>112</v>
      </c>
      <c r="D139" s="20">
        <v>0.24531549215316772</v>
      </c>
      <c r="E139" s="20">
        <v>-2.0019458315800875E-4</v>
      </c>
    </row>
    <row r="140" spans="1:5" x14ac:dyDescent="0.2">
      <c r="A140" s="19">
        <v>4</v>
      </c>
      <c r="B140" s="19">
        <v>9</v>
      </c>
      <c r="C140" s="19" t="s">
        <v>112</v>
      </c>
      <c r="D140" s="20">
        <v>0.245179682970047</v>
      </c>
      <c r="E140" s="20">
        <v>-4.774519766215235E-4</v>
      </c>
    </row>
    <row r="141" spans="1:5" x14ac:dyDescent="0.2">
      <c r="A141" s="19">
        <v>4</v>
      </c>
      <c r="B141" s="19">
        <v>10</v>
      </c>
      <c r="C141" s="19" t="s">
        <v>112</v>
      </c>
      <c r="D141" s="20">
        <v>0.24517056345939636</v>
      </c>
      <c r="E141" s="20">
        <v>-6.2801968306303024E-4</v>
      </c>
    </row>
    <row r="142" spans="1:5" x14ac:dyDescent="0.2">
      <c r="A142" s="19">
        <v>4</v>
      </c>
      <c r="B142" s="19">
        <v>11</v>
      </c>
      <c r="C142" s="19" t="s">
        <v>112</v>
      </c>
      <c r="D142" s="20">
        <v>0.24507907032966614</v>
      </c>
      <c r="E142" s="20">
        <v>-8.6096103768795729E-4</v>
      </c>
    </row>
    <row r="143" spans="1:5" x14ac:dyDescent="0.2">
      <c r="A143" s="19">
        <v>4</v>
      </c>
      <c r="B143" s="19">
        <v>12</v>
      </c>
      <c r="C143" s="19" t="s">
        <v>112</v>
      </c>
      <c r="D143" s="20">
        <v>0.24511413276195526</v>
      </c>
      <c r="E143" s="20">
        <v>-9.6734683029353619E-4</v>
      </c>
    </row>
    <row r="144" spans="1:5" x14ac:dyDescent="0.2">
      <c r="A144" s="19">
        <v>4</v>
      </c>
      <c r="B144" s="19">
        <v>13</v>
      </c>
      <c r="C144" s="19" t="s">
        <v>112</v>
      </c>
      <c r="D144" s="20">
        <v>0.24506142735481262</v>
      </c>
      <c r="E144" s="20">
        <v>-1.1615004623308778E-3</v>
      </c>
    </row>
    <row r="145" spans="1:5" x14ac:dyDescent="0.2">
      <c r="A145" s="19">
        <v>4</v>
      </c>
      <c r="B145" s="19">
        <v>14</v>
      </c>
      <c r="C145" s="19" t="s">
        <v>112</v>
      </c>
      <c r="D145" s="20">
        <v>0.24486300349235535</v>
      </c>
      <c r="E145" s="20">
        <v>-1.5013725496828556E-3</v>
      </c>
    </row>
    <row r="146" spans="1:5" x14ac:dyDescent="0.2">
      <c r="A146" s="19">
        <v>4</v>
      </c>
      <c r="B146" s="19">
        <v>15</v>
      </c>
      <c r="C146" s="19" t="s">
        <v>112</v>
      </c>
      <c r="D146" s="20">
        <v>0.24473088979721069</v>
      </c>
      <c r="E146" s="20">
        <v>-1.7749344697222114E-3</v>
      </c>
    </row>
    <row r="147" spans="1:5" x14ac:dyDescent="0.2">
      <c r="A147" s="19">
        <v>4</v>
      </c>
      <c r="B147" s="19">
        <v>16</v>
      </c>
      <c r="C147" s="19" t="s">
        <v>112</v>
      </c>
      <c r="D147" s="20">
        <v>0.2456667572259903</v>
      </c>
      <c r="E147" s="20">
        <v>-9.8051526583731174E-4</v>
      </c>
    </row>
    <row r="148" spans="1:5" x14ac:dyDescent="0.2">
      <c r="A148" s="19">
        <v>4</v>
      </c>
      <c r="B148" s="19">
        <v>17</v>
      </c>
      <c r="C148" s="19" t="s">
        <v>112</v>
      </c>
      <c r="D148" s="20">
        <v>0.24661450088024139</v>
      </c>
      <c r="E148" s="20">
        <v>-1.7421977827325463E-4</v>
      </c>
    </row>
    <row r="149" spans="1:5" x14ac:dyDescent="0.2">
      <c r="A149" s="19">
        <v>4</v>
      </c>
      <c r="B149" s="19">
        <v>18</v>
      </c>
      <c r="C149" s="19" t="s">
        <v>112</v>
      </c>
      <c r="D149" s="20">
        <v>0.24816453456878662</v>
      </c>
      <c r="E149" s="20">
        <v>1.2343657435849309E-3</v>
      </c>
    </row>
    <row r="150" spans="1:5" x14ac:dyDescent="0.2">
      <c r="A150" s="19">
        <v>4</v>
      </c>
      <c r="B150" s="19">
        <v>19</v>
      </c>
      <c r="C150" s="19" t="s">
        <v>112</v>
      </c>
      <c r="D150" s="20">
        <v>0.25122916698455811</v>
      </c>
      <c r="E150" s="20">
        <v>4.1575497016310692E-3</v>
      </c>
    </row>
    <row r="151" spans="1:5" x14ac:dyDescent="0.2">
      <c r="A151" s="19">
        <v>4</v>
      </c>
      <c r="B151" s="19">
        <v>20</v>
      </c>
      <c r="C151" s="19" t="s">
        <v>112</v>
      </c>
      <c r="D151" s="20">
        <v>0.25652453303337097</v>
      </c>
      <c r="E151" s="20">
        <v>9.3114674091339111E-3</v>
      </c>
    </row>
    <row r="152" spans="1:5" x14ac:dyDescent="0.2">
      <c r="A152" s="19">
        <v>4</v>
      </c>
      <c r="B152" s="19">
        <v>21</v>
      </c>
      <c r="C152" s="19" t="s">
        <v>112</v>
      </c>
      <c r="D152" s="20">
        <v>0.2655671238899231</v>
      </c>
      <c r="E152" s="20">
        <v>1.8212610855698586E-2</v>
      </c>
    </row>
    <row r="153" spans="1:5" x14ac:dyDescent="0.2">
      <c r="A153" s="19">
        <v>4</v>
      </c>
      <c r="B153" s="19">
        <v>22</v>
      </c>
      <c r="C153" s="19" t="s">
        <v>112</v>
      </c>
      <c r="D153" s="20">
        <v>0.27880090475082397</v>
      </c>
      <c r="E153" s="20">
        <v>3.1304944306612015E-2</v>
      </c>
    </row>
    <row r="154" spans="1:5" x14ac:dyDescent="0.2">
      <c r="A154" s="19">
        <v>4</v>
      </c>
      <c r="B154" s="19">
        <v>23</v>
      </c>
      <c r="C154" s="19" t="s">
        <v>112</v>
      </c>
      <c r="D154" s="20">
        <v>0.29660695791244507</v>
      </c>
      <c r="E154" s="20">
        <v>4.896954819560051E-2</v>
      </c>
    </row>
    <row r="155" spans="1:5" x14ac:dyDescent="0.2">
      <c r="A155" s="19">
        <v>4</v>
      </c>
      <c r="B155" s="19">
        <v>24</v>
      </c>
      <c r="C155" s="19" t="s">
        <v>112</v>
      </c>
      <c r="D155" s="20">
        <v>0.31561726331710815</v>
      </c>
      <c r="E155" s="20">
        <v>6.7838408052921295E-2</v>
      </c>
    </row>
    <row r="156" spans="1:5" x14ac:dyDescent="0.2">
      <c r="A156" s="19">
        <v>4</v>
      </c>
      <c r="B156" s="19">
        <v>25</v>
      </c>
      <c r="C156" s="19" t="s">
        <v>112</v>
      </c>
      <c r="D156" s="20">
        <v>0.33296605944633484</v>
      </c>
      <c r="E156" s="20">
        <v>8.5045754909515381E-2</v>
      </c>
    </row>
    <row r="157" spans="1:5" x14ac:dyDescent="0.2">
      <c r="A157" s="19">
        <v>4</v>
      </c>
      <c r="B157" s="19">
        <v>26</v>
      </c>
      <c r="C157" s="19" t="s">
        <v>112</v>
      </c>
      <c r="D157" s="20">
        <v>0.34776681661605835</v>
      </c>
      <c r="E157" s="20">
        <v>9.9705062806606293E-2</v>
      </c>
    </row>
    <row r="158" spans="1:5" x14ac:dyDescent="0.2">
      <c r="A158" s="19">
        <v>4</v>
      </c>
      <c r="B158" s="19">
        <v>27</v>
      </c>
      <c r="C158" s="19" t="s">
        <v>112</v>
      </c>
      <c r="D158" s="20">
        <v>0.35830393433570862</v>
      </c>
      <c r="E158" s="20">
        <v>0.11010073125362396</v>
      </c>
    </row>
    <row r="159" spans="1:5" x14ac:dyDescent="0.2">
      <c r="A159" s="19">
        <v>4</v>
      </c>
      <c r="B159" s="19">
        <v>28</v>
      </c>
      <c r="C159" s="19" t="s">
        <v>112</v>
      </c>
      <c r="D159" s="20">
        <v>0.36568552255630493</v>
      </c>
      <c r="E159" s="20">
        <v>0.11734087020158768</v>
      </c>
    </row>
    <row r="160" spans="1:5" x14ac:dyDescent="0.2">
      <c r="A160" s="19">
        <v>4</v>
      </c>
      <c r="B160" s="19">
        <v>29</v>
      </c>
      <c r="C160" s="19" t="s">
        <v>112</v>
      </c>
      <c r="D160" s="20">
        <v>0.36990565061569214</v>
      </c>
      <c r="E160" s="20">
        <v>0.12141954898834229</v>
      </c>
    </row>
    <row r="161" spans="1:5" x14ac:dyDescent="0.2">
      <c r="A161" s="19">
        <v>4</v>
      </c>
      <c r="B161" s="19">
        <v>30</v>
      </c>
      <c r="C161" s="19" t="s">
        <v>112</v>
      </c>
      <c r="D161" s="20">
        <v>0.3719075620174408</v>
      </c>
      <c r="E161" s="20">
        <v>0.12328001111745834</v>
      </c>
    </row>
    <row r="162" spans="1:5" x14ac:dyDescent="0.2">
      <c r="A162" s="19">
        <v>4</v>
      </c>
      <c r="B162" s="19">
        <v>31</v>
      </c>
      <c r="C162" s="19" t="s">
        <v>112</v>
      </c>
      <c r="D162" s="20">
        <v>0.37321782112121582</v>
      </c>
      <c r="E162" s="20">
        <v>0.12444882839918137</v>
      </c>
    </row>
    <row r="163" spans="1:5" x14ac:dyDescent="0.2">
      <c r="A163" s="19">
        <v>4</v>
      </c>
      <c r="B163" s="19">
        <v>32</v>
      </c>
      <c r="C163" s="19" t="s">
        <v>112</v>
      </c>
      <c r="D163" s="20">
        <v>0.37352669239044189</v>
      </c>
      <c r="E163" s="20">
        <v>0.12461625039577484</v>
      </c>
    </row>
    <row r="164" spans="1:5" x14ac:dyDescent="0.2">
      <c r="A164" s="19">
        <v>4</v>
      </c>
      <c r="B164" s="19">
        <v>33</v>
      </c>
      <c r="C164" s="19" t="s">
        <v>112</v>
      </c>
      <c r="D164" s="20">
        <v>0.37394565343856812</v>
      </c>
      <c r="E164" s="20">
        <v>0.12489376217126846</v>
      </c>
    </row>
    <row r="165" spans="1:5" x14ac:dyDescent="0.2">
      <c r="A165" s="19">
        <v>4</v>
      </c>
      <c r="B165" s="19">
        <v>34</v>
      </c>
      <c r="C165" s="19" t="s">
        <v>112</v>
      </c>
      <c r="D165" s="20">
        <v>0.3743700385093689</v>
      </c>
      <c r="E165" s="20">
        <v>0.12517669796943665</v>
      </c>
    </row>
    <row r="166" spans="1:5" x14ac:dyDescent="0.2">
      <c r="A166" s="19">
        <v>4</v>
      </c>
      <c r="B166" s="19">
        <v>35</v>
      </c>
      <c r="C166" s="19" t="s">
        <v>112</v>
      </c>
      <c r="D166" s="20">
        <v>0.37473791837692261</v>
      </c>
      <c r="E166" s="20">
        <v>0.12540313601493835</v>
      </c>
    </row>
    <row r="167" spans="1:5" x14ac:dyDescent="0.2">
      <c r="A167" s="19">
        <v>4</v>
      </c>
      <c r="B167" s="19">
        <v>36</v>
      </c>
      <c r="C167" s="19" t="s">
        <v>112</v>
      </c>
      <c r="D167" s="20">
        <v>0.37499839067459106</v>
      </c>
      <c r="E167" s="20">
        <v>0.12552215158939362</v>
      </c>
    </row>
    <row r="168" spans="1:5" x14ac:dyDescent="0.2">
      <c r="A168" s="19">
        <v>4</v>
      </c>
      <c r="B168" s="19">
        <v>37</v>
      </c>
      <c r="C168" s="19" t="s">
        <v>112</v>
      </c>
      <c r="D168" s="20">
        <v>0.37538108229637146</v>
      </c>
      <c r="E168" s="20">
        <v>0.12576340138912201</v>
      </c>
    </row>
    <row r="169" spans="1:5" x14ac:dyDescent="0.2">
      <c r="A169" s="19">
        <v>4</v>
      </c>
      <c r="B169" s="19">
        <v>38</v>
      </c>
      <c r="C169" s="19" t="s">
        <v>112</v>
      </c>
      <c r="D169" s="20">
        <v>0.37573710083961487</v>
      </c>
      <c r="E169" s="20">
        <v>0.12597796320915222</v>
      </c>
    </row>
    <row r="170" spans="1:5" x14ac:dyDescent="0.2">
      <c r="A170" s="19">
        <v>4</v>
      </c>
      <c r="B170" s="19">
        <v>39</v>
      </c>
      <c r="C170" s="19" t="s">
        <v>112</v>
      </c>
      <c r="D170" s="20">
        <v>0.37603113055229187</v>
      </c>
      <c r="E170" s="20">
        <v>0.12613055109977722</v>
      </c>
    </row>
    <row r="171" spans="1:5" x14ac:dyDescent="0.2">
      <c r="A171" s="19">
        <v>4</v>
      </c>
      <c r="B171" s="19">
        <v>40</v>
      </c>
      <c r="C171" s="19" t="s">
        <v>112</v>
      </c>
      <c r="D171" s="20">
        <v>0.37603580951690674</v>
      </c>
      <c r="E171" s="20">
        <v>0.12599377334117889</v>
      </c>
    </row>
    <row r="172" spans="1:5" x14ac:dyDescent="0.2">
      <c r="A172" s="19">
        <v>5</v>
      </c>
      <c r="B172" s="19">
        <v>1</v>
      </c>
      <c r="C172" s="19" t="s">
        <v>112</v>
      </c>
      <c r="D172" s="20">
        <v>0.2480391263961792</v>
      </c>
      <c r="E172" s="20">
        <v>1.3976964401081204E-3</v>
      </c>
    </row>
    <row r="173" spans="1:5" x14ac:dyDescent="0.2">
      <c r="A173" s="19">
        <v>5</v>
      </c>
      <c r="B173" s="19">
        <v>2</v>
      </c>
      <c r="C173" s="19" t="s">
        <v>112</v>
      </c>
      <c r="D173" s="20">
        <v>0.24817350506782532</v>
      </c>
      <c r="E173" s="20">
        <v>1.4128325274214149E-3</v>
      </c>
    </row>
    <row r="174" spans="1:5" x14ac:dyDescent="0.2">
      <c r="A174" s="19">
        <v>5</v>
      </c>
      <c r="B174" s="19">
        <v>3</v>
      </c>
      <c r="C174" s="19" t="s">
        <v>112</v>
      </c>
      <c r="D174" s="20">
        <v>0.24783778190612793</v>
      </c>
      <c r="E174" s="20">
        <v>9.578667813912034E-4</v>
      </c>
    </row>
    <row r="175" spans="1:5" x14ac:dyDescent="0.2">
      <c r="A175" s="19">
        <v>5</v>
      </c>
      <c r="B175" s="19">
        <v>4</v>
      </c>
      <c r="C175" s="19" t="s">
        <v>112</v>
      </c>
      <c r="D175" s="20">
        <v>0.24770762026309967</v>
      </c>
      <c r="E175" s="20">
        <v>7.0846255403012037E-4</v>
      </c>
    </row>
    <row r="176" spans="1:5" x14ac:dyDescent="0.2">
      <c r="A176" s="19">
        <v>5</v>
      </c>
      <c r="B176" s="19">
        <v>5</v>
      </c>
      <c r="C176" s="19" t="s">
        <v>112</v>
      </c>
      <c r="D176" s="20">
        <v>0.24756218492984772</v>
      </c>
      <c r="E176" s="20">
        <v>4.4378463644534349E-4</v>
      </c>
    </row>
    <row r="177" spans="1:5" x14ac:dyDescent="0.2">
      <c r="A177" s="19">
        <v>5</v>
      </c>
      <c r="B177" s="19">
        <v>6</v>
      </c>
      <c r="C177" s="19" t="s">
        <v>112</v>
      </c>
      <c r="D177" s="20">
        <v>0.2473645955324173</v>
      </c>
      <c r="E177" s="20">
        <v>1.2695264013018459E-4</v>
      </c>
    </row>
    <row r="178" spans="1:5" x14ac:dyDescent="0.2">
      <c r="A178" s="19">
        <v>5</v>
      </c>
      <c r="B178" s="19">
        <v>7</v>
      </c>
      <c r="C178" s="19" t="s">
        <v>112</v>
      </c>
      <c r="D178" s="20">
        <v>0.24732188880443573</v>
      </c>
      <c r="E178" s="20">
        <v>-3.4996690374100581E-5</v>
      </c>
    </row>
    <row r="179" spans="1:5" x14ac:dyDescent="0.2">
      <c r="A179" s="19">
        <v>5</v>
      </c>
      <c r="B179" s="19">
        <v>8</v>
      </c>
      <c r="C179" s="19" t="s">
        <v>112</v>
      </c>
      <c r="D179" s="20">
        <v>0.24734021723270416</v>
      </c>
      <c r="E179" s="20">
        <v>-1.3591085735242814E-4</v>
      </c>
    </row>
    <row r="180" spans="1:5" x14ac:dyDescent="0.2">
      <c r="A180" s="19">
        <v>5</v>
      </c>
      <c r="B180" s="19">
        <v>9</v>
      </c>
      <c r="C180" s="19" t="s">
        <v>112</v>
      </c>
      <c r="D180" s="20">
        <v>0.2474302351474762</v>
      </c>
      <c r="E180" s="20">
        <v>-1.6513554146513343E-4</v>
      </c>
    </row>
    <row r="181" spans="1:5" x14ac:dyDescent="0.2">
      <c r="A181" s="19">
        <v>5</v>
      </c>
      <c r="B181" s="19">
        <v>10</v>
      </c>
      <c r="C181" s="19" t="s">
        <v>112</v>
      </c>
      <c r="D181" s="20">
        <v>0.24735283851623535</v>
      </c>
      <c r="E181" s="20">
        <v>-3.6177478614263237E-4</v>
      </c>
    </row>
    <row r="182" spans="1:5" x14ac:dyDescent="0.2">
      <c r="A182" s="19">
        <v>5</v>
      </c>
      <c r="B182" s="19">
        <v>11</v>
      </c>
      <c r="C182" s="19" t="s">
        <v>112</v>
      </c>
      <c r="D182" s="20">
        <v>0.24708554148674011</v>
      </c>
      <c r="E182" s="20">
        <v>-7.4831442907452583E-4</v>
      </c>
    </row>
    <row r="183" spans="1:5" x14ac:dyDescent="0.2">
      <c r="A183" s="19">
        <v>5</v>
      </c>
      <c r="B183" s="19">
        <v>12</v>
      </c>
      <c r="C183" s="19" t="s">
        <v>112</v>
      </c>
      <c r="D183" s="20">
        <v>0.24724075198173523</v>
      </c>
      <c r="E183" s="20">
        <v>-7.123465184122324E-4</v>
      </c>
    </row>
    <row r="184" spans="1:5" x14ac:dyDescent="0.2">
      <c r="A184" s="19">
        <v>5</v>
      </c>
      <c r="B184" s="19">
        <v>13</v>
      </c>
      <c r="C184" s="19" t="s">
        <v>112</v>
      </c>
      <c r="D184" s="20">
        <v>0.24717967212200165</v>
      </c>
      <c r="E184" s="20">
        <v>-8.926689624786377E-4</v>
      </c>
    </row>
    <row r="185" spans="1:5" x14ac:dyDescent="0.2">
      <c r="A185" s="19">
        <v>5</v>
      </c>
      <c r="B185" s="19">
        <v>14</v>
      </c>
      <c r="C185" s="19" t="s">
        <v>112</v>
      </c>
      <c r="D185" s="20">
        <v>0.24724629521369934</v>
      </c>
      <c r="E185" s="20">
        <v>-9.4528845511376858E-4</v>
      </c>
    </row>
    <row r="186" spans="1:5" x14ac:dyDescent="0.2">
      <c r="A186" s="19">
        <v>5</v>
      </c>
      <c r="B186" s="19">
        <v>15</v>
      </c>
      <c r="C186" s="19" t="s">
        <v>112</v>
      </c>
      <c r="D186" s="20">
        <v>0.24733863770961761</v>
      </c>
      <c r="E186" s="20">
        <v>-9.7218854352831841E-4</v>
      </c>
    </row>
    <row r="187" spans="1:5" x14ac:dyDescent="0.2">
      <c r="A187" s="19">
        <v>5</v>
      </c>
      <c r="B187" s="19">
        <v>16</v>
      </c>
      <c r="C187" s="19" t="s">
        <v>112</v>
      </c>
      <c r="D187" s="20">
        <v>0.2476658821105957</v>
      </c>
      <c r="E187" s="20">
        <v>-7.6418678509071469E-4</v>
      </c>
    </row>
    <row r="188" spans="1:5" x14ac:dyDescent="0.2">
      <c r="A188" s="19">
        <v>5</v>
      </c>
      <c r="B188" s="19">
        <v>17</v>
      </c>
      <c r="C188" s="19" t="s">
        <v>112</v>
      </c>
      <c r="D188" s="20">
        <v>0.24839521944522858</v>
      </c>
      <c r="E188" s="20">
        <v>-1.5409203479066491E-4</v>
      </c>
    </row>
    <row r="189" spans="1:5" x14ac:dyDescent="0.2">
      <c r="A189" s="19">
        <v>5</v>
      </c>
      <c r="B189" s="19">
        <v>18</v>
      </c>
      <c r="C189" s="19" t="s">
        <v>112</v>
      </c>
      <c r="D189" s="20">
        <v>0.24921958148479462</v>
      </c>
      <c r="E189" s="20">
        <v>5.5102742044255137E-4</v>
      </c>
    </row>
    <row r="190" spans="1:5" x14ac:dyDescent="0.2">
      <c r="A190" s="19">
        <v>5</v>
      </c>
      <c r="B190" s="19">
        <v>19</v>
      </c>
      <c r="C190" s="19" t="s">
        <v>112</v>
      </c>
      <c r="D190" s="20">
        <v>0.25188660621643066</v>
      </c>
      <c r="E190" s="20">
        <v>3.0988096259534359E-3</v>
      </c>
    </row>
    <row r="191" spans="1:5" x14ac:dyDescent="0.2">
      <c r="A191" s="19">
        <v>5</v>
      </c>
      <c r="B191" s="19">
        <v>20</v>
      </c>
      <c r="C191" s="19" t="s">
        <v>112</v>
      </c>
      <c r="D191" s="20">
        <v>0.25638717412948608</v>
      </c>
      <c r="E191" s="20">
        <v>7.4801347218453884E-3</v>
      </c>
    </row>
    <row r="192" spans="1:5" x14ac:dyDescent="0.2">
      <c r="A192" s="19">
        <v>5</v>
      </c>
      <c r="B192" s="19">
        <v>21</v>
      </c>
      <c r="C192" s="19" t="s">
        <v>112</v>
      </c>
      <c r="D192" s="20">
        <v>0.26387098431587219</v>
      </c>
      <c r="E192" s="20">
        <v>1.4844702556729317E-2</v>
      </c>
    </row>
    <row r="193" spans="1:5" x14ac:dyDescent="0.2">
      <c r="A193" s="19">
        <v>5</v>
      </c>
      <c r="B193" s="19">
        <v>22</v>
      </c>
      <c r="C193" s="19" t="s">
        <v>112</v>
      </c>
      <c r="D193" s="20">
        <v>0.27557992935180664</v>
      </c>
      <c r="E193" s="20">
        <v>2.6434404775500298E-2</v>
      </c>
    </row>
    <row r="194" spans="1:5" x14ac:dyDescent="0.2">
      <c r="A194" s="19">
        <v>5</v>
      </c>
      <c r="B194" s="19">
        <v>23</v>
      </c>
      <c r="C194" s="19" t="s">
        <v>112</v>
      </c>
      <c r="D194" s="20">
        <v>0.29173088073730469</v>
      </c>
      <c r="E194" s="20">
        <v>4.2466115206480026E-2</v>
      </c>
    </row>
    <row r="195" spans="1:5" x14ac:dyDescent="0.2">
      <c r="A195" s="19">
        <v>5</v>
      </c>
      <c r="B195" s="19">
        <v>24</v>
      </c>
      <c r="C195" s="19" t="s">
        <v>112</v>
      </c>
      <c r="D195" s="20">
        <v>0.3106672465801239</v>
      </c>
      <c r="E195" s="20">
        <v>6.1283238232135773E-2</v>
      </c>
    </row>
    <row r="196" spans="1:5" x14ac:dyDescent="0.2">
      <c r="A196" s="19">
        <v>5</v>
      </c>
      <c r="B196" s="19">
        <v>25</v>
      </c>
      <c r="C196" s="19" t="s">
        <v>112</v>
      </c>
      <c r="D196" s="20">
        <v>0.32902652025222778</v>
      </c>
      <c r="E196" s="20">
        <v>7.9523265361785889E-2</v>
      </c>
    </row>
    <row r="197" spans="1:5" x14ac:dyDescent="0.2">
      <c r="A197" s="19">
        <v>5</v>
      </c>
      <c r="B197" s="19">
        <v>26</v>
      </c>
      <c r="C197" s="19" t="s">
        <v>112</v>
      </c>
      <c r="D197" s="20">
        <v>0.34508529305458069</v>
      </c>
      <c r="E197" s="20">
        <v>9.5462799072265625E-2</v>
      </c>
    </row>
    <row r="198" spans="1:5" x14ac:dyDescent="0.2">
      <c r="A198" s="19">
        <v>5</v>
      </c>
      <c r="B198" s="19">
        <v>27</v>
      </c>
      <c r="C198" s="19" t="s">
        <v>112</v>
      </c>
      <c r="D198" s="20">
        <v>0.35771867632865906</v>
      </c>
      <c r="E198" s="20">
        <v>0.10797693580389023</v>
      </c>
    </row>
    <row r="199" spans="1:5" x14ac:dyDescent="0.2">
      <c r="A199" s="19">
        <v>5</v>
      </c>
      <c r="B199" s="19">
        <v>28</v>
      </c>
      <c r="C199" s="19" t="s">
        <v>112</v>
      </c>
      <c r="D199" s="20">
        <v>0.36640581488609314</v>
      </c>
      <c r="E199" s="20">
        <v>0.11654483526945114</v>
      </c>
    </row>
    <row r="200" spans="1:5" x14ac:dyDescent="0.2">
      <c r="A200" s="19">
        <v>5</v>
      </c>
      <c r="B200" s="19">
        <v>29</v>
      </c>
      <c r="C200" s="19" t="s">
        <v>112</v>
      </c>
      <c r="D200" s="20">
        <v>0.37160468101501465</v>
      </c>
      <c r="E200" s="20">
        <v>0.12162445485591888</v>
      </c>
    </row>
    <row r="201" spans="1:5" x14ac:dyDescent="0.2">
      <c r="A201" s="19">
        <v>5</v>
      </c>
      <c r="B201" s="19">
        <v>30</v>
      </c>
      <c r="C201" s="19" t="s">
        <v>112</v>
      </c>
      <c r="D201" s="20">
        <v>0.37447795271873474</v>
      </c>
      <c r="E201" s="20">
        <v>0.12437848746776581</v>
      </c>
    </row>
    <row r="202" spans="1:5" x14ac:dyDescent="0.2">
      <c r="A202" s="19">
        <v>5</v>
      </c>
      <c r="B202" s="19">
        <v>31</v>
      </c>
      <c r="C202" s="19" t="s">
        <v>112</v>
      </c>
      <c r="D202" s="20">
        <v>0.37557590007781982</v>
      </c>
      <c r="E202" s="20">
        <v>0.12535719573497772</v>
      </c>
    </row>
    <row r="203" spans="1:5" x14ac:dyDescent="0.2">
      <c r="A203" s="19">
        <v>5</v>
      </c>
      <c r="B203" s="19">
        <v>32</v>
      </c>
      <c r="C203" s="19" t="s">
        <v>112</v>
      </c>
      <c r="D203" s="20">
        <v>0.37594035267829895</v>
      </c>
      <c r="E203" s="20">
        <v>0.12560240924358368</v>
      </c>
    </row>
    <row r="204" spans="1:5" x14ac:dyDescent="0.2">
      <c r="A204" s="19">
        <v>5</v>
      </c>
      <c r="B204" s="19">
        <v>33</v>
      </c>
      <c r="C204" s="19" t="s">
        <v>112</v>
      </c>
      <c r="D204" s="20">
        <v>0.376639723777771</v>
      </c>
      <c r="E204" s="20">
        <v>0.12618252635002136</v>
      </c>
    </row>
    <row r="205" spans="1:5" x14ac:dyDescent="0.2">
      <c r="A205" s="19">
        <v>5</v>
      </c>
      <c r="B205" s="19">
        <v>34</v>
      </c>
      <c r="C205" s="19" t="s">
        <v>112</v>
      </c>
      <c r="D205" s="20">
        <v>0.37759187817573547</v>
      </c>
      <c r="E205" s="20">
        <v>0.12701544165611267</v>
      </c>
    </row>
    <row r="206" spans="1:5" x14ac:dyDescent="0.2">
      <c r="A206" s="19">
        <v>5</v>
      </c>
      <c r="B206" s="19">
        <v>35</v>
      </c>
      <c r="C206" s="19" t="s">
        <v>112</v>
      </c>
      <c r="D206" s="20">
        <v>0.3775392472743988</v>
      </c>
      <c r="E206" s="20">
        <v>0.12684357166290283</v>
      </c>
    </row>
    <row r="207" spans="1:5" x14ac:dyDescent="0.2">
      <c r="A207" s="19">
        <v>5</v>
      </c>
      <c r="B207" s="19">
        <v>36</v>
      </c>
      <c r="C207" s="19" t="s">
        <v>112</v>
      </c>
      <c r="D207" s="20">
        <v>0.37789392471313477</v>
      </c>
      <c r="E207" s="20">
        <v>0.12707901000976563</v>
      </c>
    </row>
    <row r="208" spans="1:5" x14ac:dyDescent="0.2">
      <c r="A208" s="19">
        <v>5</v>
      </c>
      <c r="B208" s="19">
        <v>37</v>
      </c>
      <c r="C208" s="19" t="s">
        <v>112</v>
      </c>
      <c r="D208" s="20">
        <v>0.37774169445037842</v>
      </c>
      <c r="E208" s="20">
        <v>0.12680752575397491</v>
      </c>
    </row>
    <row r="209" spans="1:5" x14ac:dyDescent="0.2">
      <c r="A209" s="19">
        <v>5</v>
      </c>
      <c r="B209" s="19">
        <v>38</v>
      </c>
      <c r="C209" s="19" t="s">
        <v>112</v>
      </c>
      <c r="D209" s="20">
        <v>0.37852731347084045</v>
      </c>
      <c r="E209" s="20">
        <v>0.12747390568256378</v>
      </c>
    </row>
    <row r="210" spans="1:5" x14ac:dyDescent="0.2">
      <c r="A210" s="19">
        <v>5</v>
      </c>
      <c r="B210" s="19">
        <v>39</v>
      </c>
      <c r="C210" s="19" t="s">
        <v>112</v>
      </c>
      <c r="D210" s="20">
        <v>0.37909817695617676</v>
      </c>
      <c r="E210" s="20">
        <v>0.12792553007602692</v>
      </c>
    </row>
    <row r="211" spans="1:5" x14ac:dyDescent="0.2">
      <c r="A211" s="19">
        <v>5</v>
      </c>
      <c r="B211" s="19">
        <v>40</v>
      </c>
      <c r="C211" s="19" t="s">
        <v>112</v>
      </c>
      <c r="D211" s="20">
        <v>0.37915164232254028</v>
      </c>
      <c r="E211" s="20">
        <v>0.12785975635051727</v>
      </c>
    </row>
    <row r="212" spans="1:5" x14ac:dyDescent="0.2">
      <c r="A212" s="19">
        <v>6</v>
      </c>
      <c r="B212" s="19">
        <v>1</v>
      </c>
      <c r="C212" s="19" t="s">
        <v>112</v>
      </c>
      <c r="D212" s="20">
        <v>0.24842262268066406</v>
      </c>
      <c r="E212" s="20">
        <v>2.2308358456939459E-3</v>
      </c>
    </row>
    <row r="213" spans="1:5" x14ac:dyDescent="0.2">
      <c r="A213" s="19">
        <v>6</v>
      </c>
      <c r="B213" s="19">
        <v>2</v>
      </c>
      <c r="C213" s="19" t="s">
        <v>112</v>
      </c>
      <c r="D213" s="20">
        <v>0.24830052256584167</v>
      </c>
      <c r="E213" s="20">
        <v>2.0483937114477158E-3</v>
      </c>
    </row>
    <row r="214" spans="1:5" x14ac:dyDescent="0.2">
      <c r="A214" s="19">
        <v>6</v>
      </c>
      <c r="B214" s="19">
        <v>3</v>
      </c>
      <c r="C214" s="19" t="s">
        <v>112</v>
      </c>
      <c r="D214" s="20">
        <v>0.2475542426109314</v>
      </c>
      <c r="E214" s="20">
        <v>1.2417716206982732E-3</v>
      </c>
    </row>
    <row r="215" spans="1:5" x14ac:dyDescent="0.2">
      <c r="A215" s="19">
        <v>6</v>
      </c>
      <c r="B215" s="19">
        <v>4</v>
      </c>
      <c r="C215" s="19" t="s">
        <v>112</v>
      </c>
      <c r="D215" s="20">
        <v>0.24692483246326447</v>
      </c>
      <c r="E215" s="20">
        <v>5.520194536074996E-4</v>
      </c>
    </row>
    <row r="216" spans="1:5" x14ac:dyDescent="0.2">
      <c r="A216" s="19">
        <v>6</v>
      </c>
      <c r="B216" s="19">
        <v>5</v>
      </c>
      <c r="C216" s="19" t="s">
        <v>112</v>
      </c>
      <c r="D216" s="20">
        <v>0.24661150574684143</v>
      </c>
      <c r="E216" s="20">
        <v>1.7835068865679204E-4</v>
      </c>
    </row>
    <row r="217" spans="1:5" x14ac:dyDescent="0.2">
      <c r="A217" s="19">
        <v>6</v>
      </c>
      <c r="B217" s="19">
        <v>6</v>
      </c>
      <c r="C217" s="19" t="s">
        <v>112</v>
      </c>
      <c r="D217" s="20">
        <v>0.24657270312309265</v>
      </c>
      <c r="E217" s="20">
        <v>7.9206023656297475E-5</v>
      </c>
    </row>
    <row r="218" spans="1:5" x14ac:dyDescent="0.2">
      <c r="A218" s="19">
        <v>6</v>
      </c>
      <c r="B218" s="19">
        <v>7</v>
      </c>
      <c r="C218" s="19" t="s">
        <v>112</v>
      </c>
      <c r="D218" s="20">
        <v>0.24660488963127136</v>
      </c>
      <c r="E218" s="20">
        <v>5.1050501497229561E-5</v>
      </c>
    </row>
    <row r="219" spans="1:5" x14ac:dyDescent="0.2">
      <c r="A219" s="19">
        <v>6</v>
      </c>
      <c r="B219" s="19">
        <v>8</v>
      </c>
      <c r="C219" s="19" t="s">
        <v>112</v>
      </c>
      <c r="D219" s="20">
        <v>0.24660982191562653</v>
      </c>
      <c r="E219" s="20">
        <v>-4.3592472138698213E-6</v>
      </c>
    </row>
    <row r="220" spans="1:5" x14ac:dyDescent="0.2">
      <c r="A220" s="19">
        <v>6</v>
      </c>
      <c r="B220" s="19">
        <v>9</v>
      </c>
      <c r="C220" s="19" t="s">
        <v>112</v>
      </c>
      <c r="D220" s="20">
        <v>0.24639619886875153</v>
      </c>
      <c r="E220" s="20">
        <v>-2.7832432533614337E-4</v>
      </c>
    </row>
    <row r="221" spans="1:5" x14ac:dyDescent="0.2">
      <c r="A221" s="19">
        <v>6</v>
      </c>
      <c r="B221" s="19">
        <v>10</v>
      </c>
      <c r="C221" s="19" t="s">
        <v>112</v>
      </c>
      <c r="D221" s="20">
        <v>0.24644051492214203</v>
      </c>
      <c r="E221" s="20">
        <v>-2.9435032047331333E-4</v>
      </c>
    </row>
    <row r="222" spans="1:5" x14ac:dyDescent="0.2">
      <c r="A222" s="19">
        <v>6</v>
      </c>
      <c r="B222" s="19">
        <v>11</v>
      </c>
      <c r="C222" s="19" t="s">
        <v>112</v>
      </c>
      <c r="D222" s="20">
        <v>0.24612493813037872</v>
      </c>
      <c r="E222" s="20">
        <v>-6.7026913166046143E-4</v>
      </c>
    </row>
    <row r="223" spans="1:5" x14ac:dyDescent="0.2">
      <c r="A223" s="19">
        <v>6</v>
      </c>
      <c r="B223" s="19">
        <v>12</v>
      </c>
      <c r="C223" s="19" t="s">
        <v>112</v>
      </c>
      <c r="D223" s="20">
        <v>0.245975062251091</v>
      </c>
      <c r="E223" s="20">
        <v>-8.8048703037202358E-4</v>
      </c>
    </row>
    <row r="224" spans="1:5" x14ac:dyDescent="0.2">
      <c r="A224" s="19">
        <v>6</v>
      </c>
      <c r="B224" s="19">
        <v>13</v>
      </c>
      <c r="C224" s="19" t="s">
        <v>112</v>
      </c>
      <c r="D224" s="20">
        <v>0.24595239758491516</v>
      </c>
      <c r="E224" s="20">
        <v>-9.634937159717083E-4</v>
      </c>
    </row>
    <row r="225" spans="1:5" x14ac:dyDescent="0.2">
      <c r="A225" s="19">
        <v>6</v>
      </c>
      <c r="B225" s="19">
        <v>14</v>
      </c>
      <c r="C225" s="19" t="s">
        <v>112</v>
      </c>
      <c r="D225" s="20">
        <v>0.24599437415599823</v>
      </c>
      <c r="E225" s="20">
        <v>-9.8185916431248188E-4</v>
      </c>
    </row>
    <row r="226" spans="1:5" x14ac:dyDescent="0.2">
      <c r="A226" s="19">
        <v>6</v>
      </c>
      <c r="B226" s="19">
        <v>15</v>
      </c>
      <c r="C226" s="19" t="s">
        <v>112</v>
      </c>
      <c r="D226" s="20">
        <v>0.24608220160007477</v>
      </c>
      <c r="E226" s="20">
        <v>-9.5437379786744714E-4</v>
      </c>
    </row>
    <row r="227" spans="1:5" x14ac:dyDescent="0.2">
      <c r="A227" s="19">
        <v>6</v>
      </c>
      <c r="B227" s="19">
        <v>16</v>
      </c>
      <c r="C227" s="19" t="s">
        <v>112</v>
      </c>
      <c r="D227" s="20">
        <v>0.24664601683616638</v>
      </c>
      <c r="E227" s="20">
        <v>-4.509005811996758E-4</v>
      </c>
    </row>
    <row r="228" spans="1:5" x14ac:dyDescent="0.2">
      <c r="A228" s="19">
        <v>6</v>
      </c>
      <c r="B228" s="19">
        <v>17</v>
      </c>
      <c r="C228" s="19" t="s">
        <v>112</v>
      </c>
      <c r="D228" s="20">
        <v>0.24705368280410767</v>
      </c>
      <c r="E228" s="20">
        <v>-1.0357665451010689E-4</v>
      </c>
    </row>
    <row r="229" spans="1:5" x14ac:dyDescent="0.2">
      <c r="A229" s="19">
        <v>6</v>
      </c>
      <c r="B229" s="19">
        <v>18</v>
      </c>
      <c r="C229" s="19" t="s">
        <v>112</v>
      </c>
      <c r="D229" s="20">
        <v>0.248003289103508</v>
      </c>
      <c r="E229" s="20">
        <v>7.856875890865922E-4</v>
      </c>
    </row>
    <row r="230" spans="1:5" x14ac:dyDescent="0.2">
      <c r="A230" s="19">
        <v>6</v>
      </c>
      <c r="B230" s="19">
        <v>19</v>
      </c>
      <c r="C230" s="19" t="s">
        <v>112</v>
      </c>
      <c r="D230" s="20">
        <v>0.24997185170650482</v>
      </c>
      <c r="E230" s="20">
        <v>2.6939082890748978E-3</v>
      </c>
    </row>
    <row r="231" spans="1:5" x14ac:dyDescent="0.2">
      <c r="A231" s="19">
        <v>6</v>
      </c>
      <c r="B231" s="19">
        <v>20</v>
      </c>
      <c r="C231" s="19" t="s">
        <v>112</v>
      </c>
      <c r="D231" s="20">
        <v>0.25428906083106995</v>
      </c>
      <c r="E231" s="20">
        <v>6.9507751613855362E-3</v>
      </c>
    </row>
    <row r="232" spans="1:5" x14ac:dyDescent="0.2">
      <c r="A232" s="19">
        <v>6</v>
      </c>
      <c r="B232" s="19">
        <v>21</v>
      </c>
      <c r="C232" s="19" t="s">
        <v>112</v>
      </c>
      <c r="D232" s="20">
        <v>0.26124474406242371</v>
      </c>
      <c r="E232" s="20">
        <v>1.384611614048481E-2</v>
      </c>
    </row>
    <row r="233" spans="1:5" x14ac:dyDescent="0.2">
      <c r="A233" s="19">
        <v>6</v>
      </c>
      <c r="B233" s="19">
        <v>22</v>
      </c>
      <c r="C233" s="19" t="s">
        <v>112</v>
      </c>
      <c r="D233" s="20">
        <v>0.27252975106239319</v>
      </c>
      <c r="E233" s="20">
        <v>2.5070780888199806E-2</v>
      </c>
    </row>
    <row r="234" spans="1:5" x14ac:dyDescent="0.2">
      <c r="A234" s="19">
        <v>6</v>
      </c>
      <c r="B234" s="19">
        <v>23</v>
      </c>
      <c r="C234" s="19" t="s">
        <v>112</v>
      </c>
      <c r="D234" s="20">
        <v>0.28805708885192871</v>
      </c>
      <c r="E234" s="20">
        <v>4.0537778288125992E-2</v>
      </c>
    </row>
    <row r="235" spans="1:5" x14ac:dyDescent="0.2">
      <c r="A235" s="19">
        <v>6</v>
      </c>
      <c r="B235" s="19">
        <v>24</v>
      </c>
      <c r="C235" s="19" t="s">
        <v>112</v>
      </c>
      <c r="D235" s="20">
        <v>0.30614283680915833</v>
      </c>
      <c r="E235" s="20">
        <v>5.856318399310112E-2</v>
      </c>
    </row>
    <row r="236" spans="1:5" x14ac:dyDescent="0.2">
      <c r="A236" s="19">
        <v>6</v>
      </c>
      <c r="B236" s="19">
        <v>25</v>
      </c>
      <c r="C236" s="19" t="s">
        <v>112</v>
      </c>
      <c r="D236" s="20">
        <v>0.32523101568222046</v>
      </c>
      <c r="E236" s="20">
        <v>7.7591016888618469E-2</v>
      </c>
    </row>
    <row r="237" spans="1:5" x14ac:dyDescent="0.2">
      <c r="A237" s="19">
        <v>6</v>
      </c>
      <c r="B237" s="19">
        <v>26</v>
      </c>
      <c r="C237" s="19" t="s">
        <v>112</v>
      </c>
      <c r="D237" s="20">
        <v>0.34230980277061462</v>
      </c>
      <c r="E237" s="20">
        <v>9.4609461724758148E-2</v>
      </c>
    </row>
    <row r="238" spans="1:5" x14ac:dyDescent="0.2">
      <c r="A238" s="19">
        <v>6</v>
      </c>
      <c r="B238" s="19">
        <v>27</v>
      </c>
      <c r="C238" s="19" t="s">
        <v>112</v>
      </c>
      <c r="D238" s="20">
        <v>0.355558842420578</v>
      </c>
      <c r="E238" s="20">
        <v>0.10779815912246704</v>
      </c>
    </row>
    <row r="239" spans="1:5" x14ac:dyDescent="0.2">
      <c r="A239" s="19">
        <v>6</v>
      </c>
      <c r="B239" s="19">
        <v>28</v>
      </c>
      <c r="C239" s="19" t="s">
        <v>112</v>
      </c>
      <c r="D239" s="20">
        <v>0.36432352662086487</v>
      </c>
      <c r="E239" s="20">
        <v>0.11650250852108002</v>
      </c>
    </row>
    <row r="240" spans="1:5" x14ac:dyDescent="0.2">
      <c r="A240" s="19">
        <v>6</v>
      </c>
      <c r="B240" s="19">
        <v>29</v>
      </c>
      <c r="C240" s="19" t="s">
        <v>112</v>
      </c>
      <c r="D240" s="20">
        <v>0.36942067742347717</v>
      </c>
      <c r="E240" s="20">
        <v>0.12153931707143784</v>
      </c>
    </row>
    <row r="241" spans="1:5" x14ac:dyDescent="0.2">
      <c r="A241" s="19">
        <v>6</v>
      </c>
      <c r="B241" s="19">
        <v>30</v>
      </c>
      <c r="C241" s="19" t="s">
        <v>112</v>
      </c>
      <c r="D241" s="20">
        <v>0.3727266788482666</v>
      </c>
      <c r="E241" s="20">
        <v>0.12478497624397278</v>
      </c>
    </row>
    <row r="242" spans="1:5" x14ac:dyDescent="0.2">
      <c r="A242" s="19">
        <v>6</v>
      </c>
      <c r="B242" s="19">
        <v>31</v>
      </c>
      <c r="C242" s="19" t="s">
        <v>112</v>
      </c>
      <c r="D242" s="20">
        <v>0.37451562285423279</v>
      </c>
      <c r="E242" s="20">
        <v>0.12651357054710388</v>
      </c>
    </row>
    <row r="243" spans="1:5" x14ac:dyDescent="0.2">
      <c r="A243" s="19">
        <v>6</v>
      </c>
      <c r="B243" s="19">
        <v>32</v>
      </c>
      <c r="C243" s="19" t="s">
        <v>112</v>
      </c>
      <c r="D243" s="20">
        <v>0.37543699145317078</v>
      </c>
      <c r="E243" s="20">
        <v>0.12737460434436798</v>
      </c>
    </row>
    <row r="244" spans="1:5" x14ac:dyDescent="0.2">
      <c r="A244" s="19">
        <v>6</v>
      </c>
      <c r="B244" s="19">
        <v>33</v>
      </c>
      <c r="C244" s="19" t="s">
        <v>112</v>
      </c>
      <c r="D244" s="20">
        <v>0.37524005770683289</v>
      </c>
      <c r="E244" s="20">
        <v>0.12711732089519501</v>
      </c>
    </row>
    <row r="245" spans="1:5" x14ac:dyDescent="0.2">
      <c r="A245" s="19">
        <v>6</v>
      </c>
      <c r="B245" s="19">
        <v>34</v>
      </c>
      <c r="C245" s="19" t="s">
        <v>112</v>
      </c>
      <c r="D245" s="20">
        <v>0.37585744261741638</v>
      </c>
      <c r="E245" s="20">
        <v>0.12767437100410461</v>
      </c>
    </row>
    <row r="246" spans="1:5" x14ac:dyDescent="0.2">
      <c r="A246" s="19">
        <v>6</v>
      </c>
      <c r="B246" s="19">
        <v>35</v>
      </c>
      <c r="C246" s="19" t="s">
        <v>112</v>
      </c>
      <c r="D246" s="20">
        <v>0.37652367353439331</v>
      </c>
      <c r="E246" s="20">
        <v>0.12828025221824646</v>
      </c>
    </row>
    <row r="247" spans="1:5" x14ac:dyDescent="0.2">
      <c r="A247" s="19">
        <v>6</v>
      </c>
      <c r="B247" s="19">
        <v>36</v>
      </c>
      <c r="C247" s="19" t="s">
        <v>112</v>
      </c>
      <c r="D247" s="20">
        <v>0.37647619843482971</v>
      </c>
      <c r="E247" s="20">
        <v>0.12817244231700897</v>
      </c>
    </row>
    <row r="248" spans="1:5" x14ac:dyDescent="0.2">
      <c r="A248" s="19">
        <v>6</v>
      </c>
      <c r="B248" s="19">
        <v>37</v>
      </c>
      <c r="C248" s="19" t="s">
        <v>112</v>
      </c>
      <c r="D248" s="20">
        <v>0.37686970829963684</v>
      </c>
      <c r="E248" s="20">
        <v>0.12850560247898102</v>
      </c>
    </row>
    <row r="249" spans="1:5" x14ac:dyDescent="0.2">
      <c r="A249" s="19">
        <v>6</v>
      </c>
      <c r="B249" s="19">
        <v>38</v>
      </c>
      <c r="C249" s="19" t="s">
        <v>112</v>
      </c>
      <c r="D249" s="20">
        <v>0.37772434949874878</v>
      </c>
      <c r="E249" s="20">
        <v>0.12929990887641907</v>
      </c>
    </row>
    <row r="250" spans="1:5" x14ac:dyDescent="0.2">
      <c r="A250" s="19">
        <v>6</v>
      </c>
      <c r="B250" s="19">
        <v>39</v>
      </c>
      <c r="C250" s="19" t="s">
        <v>112</v>
      </c>
      <c r="D250" s="20">
        <v>0.3780035674571991</v>
      </c>
      <c r="E250" s="20">
        <v>0.1295187771320343</v>
      </c>
    </row>
    <row r="251" spans="1:5" x14ac:dyDescent="0.2">
      <c r="A251" s="19">
        <v>6</v>
      </c>
      <c r="B251" s="19">
        <v>40</v>
      </c>
      <c r="C251" s="19" t="s">
        <v>112</v>
      </c>
      <c r="D251" s="20">
        <v>0.37820744514465332</v>
      </c>
      <c r="E251" s="20">
        <v>0.12966232001781464</v>
      </c>
    </row>
    <row r="252" spans="1:5" x14ac:dyDescent="0.2">
      <c r="A252" s="19">
        <v>7</v>
      </c>
      <c r="B252" s="19">
        <v>1</v>
      </c>
      <c r="C252" s="19" t="s">
        <v>112</v>
      </c>
      <c r="D252" s="20">
        <v>0.25527644157409668</v>
      </c>
      <c r="E252" s="20">
        <v>7.853694842197001E-4</v>
      </c>
    </row>
    <row r="253" spans="1:5" x14ac:dyDescent="0.2">
      <c r="A253" s="19">
        <v>7</v>
      </c>
      <c r="B253" s="19">
        <v>2</v>
      </c>
      <c r="C253" s="19" t="s">
        <v>112</v>
      </c>
      <c r="D253" s="20">
        <v>0.25532457232475281</v>
      </c>
      <c r="E253" s="20">
        <v>7.4216141365468502E-4</v>
      </c>
    </row>
    <row r="254" spans="1:5" x14ac:dyDescent="0.2">
      <c r="A254" s="19">
        <v>7</v>
      </c>
      <c r="B254" s="19">
        <v>3</v>
      </c>
      <c r="C254" s="19" t="s">
        <v>112</v>
      </c>
      <c r="D254" s="20">
        <v>0.25540557503700256</v>
      </c>
      <c r="E254" s="20">
        <v>7.3182530468329787E-4</v>
      </c>
    </row>
    <row r="255" spans="1:5" x14ac:dyDescent="0.2">
      <c r="A255" s="19">
        <v>7</v>
      </c>
      <c r="B255" s="19">
        <v>4</v>
      </c>
      <c r="C255" s="19" t="s">
        <v>112</v>
      </c>
      <c r="D255" s="20">
        <v>0.25543028116226196</v>
      </c>
      <c r="E255" s="20">
        <v>6.6519260872155428E-4</v>
      </c>
    </row>
    <row r="256" spans="1:5" x14ac:dyDescent="0.2">
      <c r="A256" s="19">
        <v>7</v>
      </c>
      <c r="B256" s="19">
        <v>5</v>
      </c>
      <c r="C256" s="19" t="s">
        <v>112</v>
      </c>
      <c r="D256" s="20">
        <v>0.25549420714378357</v>
      </c>
      <c r="E256" s="20">
        <v>6.3777976902201772E-4</v>
      </c>
    </row>
    <row r="257" spans="1:5" x14ac:dyDescent="0.2">
      <c r="A257" s="19">
        <v>7</v>
      </c>
      <c r="B257" s="19">
        <v>6</v>
      </c>
      <c r="C257" s="19" t="s">
        <v>112</v>
      </c>
      <c r="D257" s="20">
        <v>0.25562334060668945</v>
      </c>
      <c r="E257" s="20">
        <v>6.755744107067585E-4</v>
      </c>
    </row>
    <row r="258" spans="1:5" x14ac:dyDescent="0.2">
      <c r="A258" s="19">
        <v>7</v>
      </c>
      <c r="B258" s="19">
        <v>7</v>
      </c>
      <c r="C258" s="19" t="s">
        <v>112</v>
      </c>
      <c r="D258" s="20">
        <v>0.25568336248397827</v>
      </c>
      <c r="E258" s="20">
        <v>6.4425752498209476E-4</v>
      </c>
    </row>
    <row r="259" spans="1:5" x14ac:dyDescent="0.2">
      <c r="A259" s="19">
        <v>7</v>
      </c>
      <c r="B259" s="19">
        <v>8</v>
      </c>
      <c r="C259" s="19" t="s">
        <v>112</v>
      </c>
      <c r="D259" s="20">
        <v>0.2553260326385498</v>
      </c>
      <c r="E259" s="20">
        <v>1.955888292286545E-4</v>
      </c>
    </row>
    <row r="260" spans="1:5" x14ac:dyDescent="0.2">
      <c r="A260" s="19">
        <v>7</v>
      </c>
      <c r="B260" s="19">
        <v>9</v>
      </c>
      <c r="C260" s="19" t="s">
        <v>112</v>
      </c>
      <c r="D260" s="20">
        <v>0.25499409437179565</v>
      </c>
      <c r="E260" s="20">
        <v>-2.2768824419472367E-4</v>
      </c>
    </row>
    <row r="261" spans="1:5" x14ac:dyDescent="0.2">
      <c r="A261" s="19">
        <v>7</v>
      </c>
      <c r="B261" s="19">
        <v>10</v>
      </c>
      <c r="C261" s="19" t="s">
        <v>112</v>
      </c>
      <c r="D261" s="20">
        <v>0.25482040643692017</v>
      </c>
      <c r="E261" s="20">
        <v>-4.9271498573943973E-4</v>
      </c>
    </row>
    <row r="262" spans="1:5" x14ac:dyDescent="0.2">
      <c r="A262" s="19">
        <v>7</v>
      </c>
      <c r="B262" s="19">
        <v>11</v>
      </c>
      <c r="C262" s="19" t="s">
        <v>112</v>
      </c>
      <c r="D262" s="20">
        <v>0.25495365262031555</v>
      </c>
      <c r="E262" s="20">
        <v>-4.5080762356519699E-4</v>
      </c>
    </row>
    <row r="263" spans="1:5" x14ac:dyDescent="0.2">
      <c r="A263" s="19">
        <v>7</v>
      </c>
      <c r="B263" s="19">
        <v>12</v>
      </c>
      <c r="C263" s="19" t="s">
        <v>112</v>
      </c>
      <c r="D263" s="20">
        <v>0.25483453273773193</v>
      </c>
      <c r="E263" s="20">
        <v>-6.6126632736995816E-4</v>
      </c>
    </row>
    <row r="264" spans="1:5" x14ac:dyDescent="0.2">
      <c r="A264" s="19">
        <v>7</v>
      </c>
      <c r="B264" s="19">
        <v>13</v>
      </c>
      <c r="C264" s="19" t="s">
        <v>112</v>
      </c>
      <c r="D264" s="20">
        <v>0.25521588325500488</v>
      </c>
      <c r="E264" s="20">
        <v>-3.7125463131815195E-4</v>
      </c>
    </row>
    <row r="265" spans="1:5" x14ac:dyDescent="0.2">
      <c r="A265" s="19">
        <v>7</v>
      </c>
      <c r="B265" s="19">
        <v>14</v>
      </c>
      <c r="C265" s="19" t="s">
        <v>112</v>
      </c>
      <c r="D265" s="20">
        <v>0.25522953271865845</v>
      </c>
      <c r="E265" s="20">
        <v>-4.489439888857305E-4</v>
      </c>
    </row>
    <row r="266" spans="1:5" x14ac:dyDescent="0.2">
      <c r="A266" s="19">
        <v>7</v>
      </c>
      <c r="B266" s="19">
        <v>15</v>
      </c>
      <c r="C266" s="19" t="s">
        <v>112</v>
      </c>
      <c r="D266" s="20">
        <v>0.25490924715995789</v>
      </c>
      <c r="E266" s="20">
        <v>-8.6056836880743504E-4</v>
      </c>
    </row>
    <row r="267" spans="1:5" x14ac:dyDescent="0.2">
      <c r="A267" s="19">
        <v>7</v>
      </c>
      <c r="B267" s="19">
        <v>16</v>
      </c>
      <c r="C267" s="19" t="s">
        <v>112</v>
      </c>
      <c r="D267" s="20">
        <v>0.25466400384902954</v>
      </c>
      <c r="E267" s="20">
        <v>-1.1971504427492619E-3</v>
      </c>
    </row>
    <row r="268" spans="1:5" x14ac:dyDescent="0.2">
      <c r="A268" s="19">
        <v>7</v>
      </c>
      <c r="B268" s="19">
        <v>17</v>
      </c>
      <c r="C268" s="19" t="s">
        <v>112</v>
      </c>
      <c r="D268" s="20">
        <v>0.25501510500907898</v>
      </c>
      <c r="E268" s="20">
        <v>-9.373881621286273E-4</v>
      </c>
    </row>
    <row r="269" spans="1:5" x14ac:dyDescent="0.2">
      <c r="A269" s="19">
        <v>7</v>
      </c>
      <c r="B269" s="19">
        <v>18</v>
      </c>
      <c r="C269" s="19" t="s">
        <v>112</v>
      </c>
      <c r="D269" s="20">
        <v>0.2548200786113739</v>
      </c>
      <c r="E269" s="20">
        <v>-1.2237533228471875E-3</v>
      </c>
    </row>
    <row r="270" spans="1:5" x14ac:dyDescent="0.2">
      <c r="A270" s="19">
        <v>7</v>
      </c>
      <c r="B270" s="19">
        <v>19</v>
      </c>
      <c r="C270" s="19" t="s">
        <v>112</v>
      </c>
      <c r="D270" s="20">
        <v>0.25487154722213745</v>
      </c>
      <c r="E270" s="20">
        <v>-1.2636235915124416E-3</v>
      </c>
    </row>
    <row r="271" spans="1:5" x14ac:dyDescent="0.2">
      <c r="A271" s="19">
        <v>7</v>
      </c>
      <c r="B271" s="19">
        <v>20</v>
      </c>
      <c r="C271" s="19" t="s">
        <v>112</v>
      </c>
      <c r="D271" s="20">
        <v>0.25539222359657288</v>
      </c>
      <c r="E271" s="20">
        <v>-8.3428598009049892E-4</v>
      </c>
    </row>
    <row r="272" spans="1:5" x14ac:dyDescent="0.2">
      <c r="A272" s="19">
        <v>7</v>
      </c>
      <c r="B272" s="19">
        <v>21</v>
      </c>
      <c r="C272" s="19" t="s">
        <v>112</v>
      </c>
      <c r="D272" s="20">
        <v>0.25626087188720703</v>
      </c>
      <c r="E272" s="20">
        <v>-5.6976517953444272E-5</v>
      </c>
    </row>
    <row r="273" spans="1:5" x14ac:dyDescent="0.2">
      <c r="A273" s="19">
        <v>7</v>
      </c>
      <c r="B273" s="19">
        <v>22</v>
      </c>
      <c r="C273" s="19" t="s">
        <v>112</v>
      </c>
      <c r="D273" s="20">
        <v>0.25763586163520813</v>
      </c>
      <c r="E273" s="20">
        <v>1.226674416102469E-3</v>
      </c>
    </row>
    <row r="274" spans="1:5" x14ac:dyDescent="0.2">
      <c r="A274" s="19">
        <v>7</v>
      </c>
      <c r="B274" s="19">
        <v>23</v>
      </c>
      <c r="C274" s="19" t="s">
        <v>112</v>
      </c>
      <c r="D274" s="20">
        <v>0.26075005531311035</v>
      </c>
      <c r="E274" s="20">
        <v>4.2495294474065304E-3</v>
      </c>
    </row>
    <row r="275" spans="1:5" x14ac:dyDescent="0.2">
      <c r="A275" s="19">
        <v>7</v>
      </c>
      <c r="B275" s="19">
        <v>24</v>
      </c>
      <c r="C275" s="19" t="s">
        <v>112</v>
      </c>
      <c r="D275" s="20">
        <v>0.26589024066925049</v>
      </c>
      <c r="E275" s="20">
        <v>9.2983758077025414E-3</v>
      </c>
    </row>
    <row r="276" spans="1:5" x14ac:dyDescent="0.2">
      <c r="A276" s="19">
        <v>7</v>
      </c>
      <c r="B276" s="19">
        <v>25</v>
      </c>
      <c r="C276" s="19" t="s">
        <v>112</v>
      </c>
      <c r="D276" s="20">
        <v>0.27449360489845276</v>
      </c>
      <c r="E276" s="20">
        <v>1.7810400575399399E-2</v>
      </c>
    </row>
    <row r="277" spans="1:5" x14ac:dyDescent="0.2">
      <c r="A277" s="19">
        <v>7</v>
      </c>
      <c r="B277" s="19">
        <v>26</v>
      </c>
      <c r="C277" s="19" t="s">
        <v>112</v>
      </c>
      <c r="D277" s="20">
        <v>0.28727754950523376</v>
      </c>
      <c r="E277" s="20">
        <v>3.0503006651997566E-2</v>
      </c>
    </row>
    <row r="278" spans="1:5" x14ac:dyDescent="0.2">
      <c r="A278" s="19">
        <v>7</v>
      </c>
      <c r="B278" s="19">
        <v>27</v>
      </c>
      <c r="C278" s="19" t="s">
        <v>112</v>
      </c>
      <c r="D278" s="20">
        <v>0.30455276370048523</v>
      </c>
      <c r="E278" s="20">
        <v>4.7686882317066193E-2</v>
      </c>
    </row>
    <row r="279" spans="1:5" x14ac:dyDescent="0.2">
      <c r="A279" s="19">
        <v>7</v>
      </c>
      <c r="B279" s="19">
        <v>28</v>
      </c>
      <c r="C279" s="19" t="s">
        <v>112</v>
      </c>
      <c r="D279" s="20">
        <v>0.3236372172832489</v>
      </c>
      <c r="E279" s="20">
        <v>6.6679999232292175E-2</v>
      </c>
    </row>
    <row r="280" spans="1:5" x14ac:dyDescent="0.2">
      <c r="A280" s="19">
        <v>7</v>
      </c>
      <c r="B280" s="19">
        <v>29</v>
      </c>
      <c r="C280" s="19" t="s">
        <v>112</v>
      </c>
      <c r="D280" s="20">
        <v>0.34202069044113159</v>
      </c>
      <c r="E280" s="20">
        <v>8.497212827205658E-2</v>
      </c>
    </row>
    <row r="281" spans="1:5" x14ac:dyDescent="0.2">
      <c r="A281" s="19">
        <v>7</v>
      </c>
      <c r="B281" s="19">
        <v>30</v>
      </c>
      <c r="C281" s="19" t="s">
        <v>112</v>
      </c>
      <c r="D281" s="20">
        <v>0.35724326968193054</v>
      </c>
      <c r="E281" s="20">
        <v>0.10010337084531784</v>
      </c>
    </row>
    <row r="282" spans="1:5" x14ac:dyDescent="0.2">
      <c r="A282" s="19">
        <v>7</v>
      </c>
      <c r="B282" s="19">
        <v>31</v>
      </c>
      <c r="C282" s="19" t="s">
        <v>112</v>
      </c>
      <c r="D282" s="20">
        <v>0.36864545941352844</v>
      </c>
      <c r="E282" s="20">
        <v>0.11141422390937805</v>
      </c>
    </row>
    <row r="283" spans="1:5" x14ac:dyDescent="0.2">
      <c r="A283" s="19">
        <v>7</v>
      </c>
      <c r="B283" s="19">
        <v>32</v>
      </c>
      <c r="C283" s="19" t="s">
        <v>112</v>
      </c>
      <c r="D283" s="20">
        <v>0.37584742903709412</v>
      </c>
      <c r="E283" s="20">
        <v>0.11852485686540604</v>
      </c>
    </row>
    <row r="284" spans="1:5" x14ac:dyDescent="0.2">
      <c r="A284" s="19">
        <v>7</v>
      </c>
      <c r="B284" s="19">
        <v>33</v>
      </c>
      <c r="C284" s="19" t="s">
        <v>112</v>
      </c>
      <c r="D284" s="20">
        <v>0.38013678789138794</v>
      </c>
      <c r="E284" s="20">
        <v>0.12272287160158157</v>
      </c>
    </row>
    <row r="285" spans="1:5" x14ac:dyDescent="0.2">
      <c r="A285" s="19">
        <v>7</v>
      </c>
      <c r="B285" s="19">
        <v>34</v>
      </c>
      <c r="C285" s="19" t="s">
        <v>112</v>
      </c>
      <c r="D285" s="20">
        <v>0.38225933909416199</v>
      </c>
      <c r="E285" s="20">
        <v>0.12475408613681793</v>
      </c>
    </row>
    <row r="286" spans="1:5" x14ac:dyDescent="0.2">
      <c r="A286" s="19">
        <v>7</v>
      </c>
      <c r="B286" s="19">
        <v>35</v>
      </c>
      <c r="C286" s="19" t="s">
        <v>112</v>
      </c>
      <c r="D286" s="20">
        <v>0.38324302434921265</v>
      </c>
      <c r="E286" s="20">
        <v>0.12564642727375031</v>
      </c>
    </row>
    <row r="287" spans="1:5" x14ac:dyDescent="0.2">
      <c r="A287" s="19">
        <v>7</v>
      </c>
      <c r="B287" s="19">
        <v>36</v>
      </c>
      <c r="C287" s="19" t="s">
        <v>112</v>
      </c>
      <c r="D287" s="20">
        <v>0.38428911566734314</v>
      </c>
      <c r="E287" s="20">
        <v>0.12660118937492371</v>
      </c>
    </row>
    <row r="288" spans="1:5" x14ac:dyDescent="0.2">
      <c r="A288" s="19">
        <v>7</v>
      </c>
      <c r="B288" s="19">
        <v>37</v>
      </c>
      <c r="C288" s="19" t="s">
        <v>112</v>
      </c>
      <c r="D288" s="20">
        <v>0.38507881760597229</v>
      </c>
      <c r="E288" s="20">
        <v>0.12729954719543457</v>
      </c>
    </row>
    <row r="289" spans="1:5" x14ac:dyDescent="0.2">
      <c r="A289" s="19">
        <v>7</v>
      </c>
      <c r="B289" s="19">
        <v>38</v>
      </c>
      <c r="C289" s="19" t="s">
        <v>112</v>
      </c>
      <c r="D289" s="20">
        <v>0.38545849919319153</v>
      </c>
      <c r="E289" s="20">
        <v>0.12758788466453552</v>
      </c>
    </row>
    <row r="290" spans="1:5" x14ac:dyDescent="0.2">
      <c r="A290" s="19">
        <v>7</v>
      </c>
      <c r="B290" s="19">
        <v>39</v>
      </c>
      <c r="C290" s="19" t="s">
        <v>112</v>
      </c>
      <c r="D290" s="20">
        <v>0.38541534543037415</v>
      </c>
      <c r="E290" s="20">
        <v>0.12745340168476105</v>
      </c>
    </row>
    <row r="291" spans="1:5" x14ac:dyDescent="0.2">
      <c r="A291" s="19">
        <v>7</v>
      </c>
      <c r="B291" s="19">
        <v>40</v>
      </c>
      <c r="C291" s="19" t="s">
        <v>112</v>
      </c>
      <c r="D291" s="20">
        <v>0.3854793906211853</v>
      </c>
      <c r="E291" s="20">
        <v>0.12742610275745392</v>
      </c>
    </row>
    <row r="292" spans="1:5" x14ac:dyDescent="0.2">
      <c r="A292" s="19">
        <v>8</v>
      </c>
      <c r="B292" s="19">
        <v>1</v>
      </c>
      <c r="C292" s="19" t="s">
        <v>112</v>
      </c>
      <c r="D292" s="20">
        <v>0.24455326795578003</v>
      </c>
      <c r="E292" s="20">
        <v>1.180248218588531E-3</v>
      </c>
    </row>
    <row r="293" spans="1:5" x14ac:dyDescent="0.2">
      <c r="A293" s="19">
        <v>8</v>
      </c>
      <c r="B293" s="19">
        <v>2</v>
      </c>
      <c r="C293" s="19" t="s">
        <v>112</v>
      </c>
      <c r="D293" s="20">
        <v>0.24451592564582825</v>
      </c>
      <c r="E293" s="20">
        <v>1.061714137904346E-3</v>
      </c>
    </row>
    <row r="294" spans="1:5" x14ac:dyDescent="0.2">
      <c r="A294" s="19">
        <v>8</v>
      </c>
      <c r="B294" s="19">
        <v>3</v>
      </c>
      <c r="C294" s="19" t="s">
        <v>112</v>
      </c>
      <c r="D294" s="20">
        <v>0.24463044106960297</v>
      </c>
      <c r="E294" s="20">
        <v>1.0950377909466624E-3</v>
      </c>
    </row>
    <row r="295" spans="1:5" x14ac:dyDescent="0.2">
      <c r="A295" s="19">
        <v>8</v>
      </c>
      <c r="B295" s="19">
        <v>4</v>
      </c>
      <c r="C295" s="19" t="s">
        <v>112</v>
      </c>
      <c r="D295" s="20">
        <v>0.24463966488838196</v>
      </c>
      <c r="E295" s="20">
        <v>1.0230698389932513E-3</v>
      </c>
    </row>
    <row r="296" spans="1:5" x14ac:dyDescent="0.2">
      <c r="A296" s="19">
        <v>8</v>
      </c>
      <c r="B296" s="19">
        <v>5</v>
      </c>
      <c r="C296" s="19" t="s">
        <v>112</v>
      </c>
      <c r="D296" s="20">
        <v>0.24456636607646942</v>
      </c>
      <c r="E296" s="20">
        <v>8.6857919814065099E-4</v>
      </c>
    </row>
    <row r="297" spans="1:5" x14ac:dyDescent="0.2">
      <c r="A297" s="19">
        <v>8</v>
      </c>
      <c r="B297" s="19">
        <v>6</v>
      </c>
      <c r="C297" s="19" t="s">
        <v>112</v>
      </c>
      <c r="D297" s="20">
        <v>0.24422821402549744</v>
      </c>
      <c r="E297" s="20">
        <v>4.4923537643626332E-4</v>
      </c>
    </row>
    <row r="298" spans="1:5" x14ac:dyDescent="0.2">
      <c r="A298" s="19">
        <v>8</v>
      </c>
      <c r="B298" s="19">
        <v>7</v>
      </c>
      <c r="C298" s="19" t="s">
        <v>112</v>
      </c>
      <c r="D298" s="20">
        <v>0.24375800788402557</v>
      </c>
      <c r="E298" s="20">
        <v>-1.0216255759587511E-4</v>
      </c>
    </row>
    <row r="299" spans="1:5" x14ac:dyDescent="0.2">
      <c r="A299" s="19">
        <v>8</v>
      </c>
      <c r="B299" s="19">
        <v>8</v>
      </c>
      <c r="C299" s="19" t="s">
        <v>112</v>
      </c>
      <c r="D299" s="20">
        <v>0.24358274042606354</v>
      </c>
      <c r="E299" s="20">
        <v>-3.5862179356627166E-4</v>
      </c>
    </row>
    <row r="300" spans="1:5" x14ac:dyDescent="0.2">
      <c r="A300" s="19">
        <v>8</v>
      </c>
      <c r="B300" s="19">
        <v>9</v>
      </c>
      <c r="C300" s="19" t="s">
        <v>112</v>
      </c>
      <c r="D300" s="20">
        <v>0.24391211569309235</v>
      </c>
      <c r="E300" s="20">
        <v>-1.104383118217811E-4</v>
      </c>
    </row>
    <row r="301" spans="1:5" x14ac:dyDescent="0.2">
      <c r="A301" s="19">
        <v>8</v>
      </c>
      <c r="B301" s="19">
        <v>10</v>
      </c>
      <c r="C301" s="19" t="s">
        <v>112</v>
      </c>
      <c r="D301" s="20">
        <v>0.24390408396720886</v>
      </c>
      <c r="E301" s="20">
        <v>-1.9966182298958302E-4</v>
      </c>
    </row>
    <row r="302" spans="1:5" x14ac:dyDescent="0.2">
      <c r="A302" s="19">
        <v>8</v>
      </c>
      <c r="B302" s="19">
        <v>11</v>
      </c>
      <c r="C302" s="19" t="s">
        <v>112</v>
      </c>
      <c r="D302" s="20">
        <v>0.24399375915527344</v>
      </c>
      <c r="E302" s="20">
        <v>-1.9117842020932585E-4</v>
      </c>
    </row>
    <row r="303" spans="1:5" x14ac:dyDescent="0.2">
      <c r="A303" s="19">
        <v>8</v>
      </c>
      <c r="B303" s="19">
        <v>12</v>
      </c>
      <c r="C303" s="19" t="s">
        <v>112</v>
      </c>
      <c r="D303" s="20">
        <v>0.24380820989608765</v>
      </c>
      <c r="E303" s="20">
        <v>-4.579194646794349E-4</v>
      </c>
    </row>
    <row r="304" spans="1:5" x14ac:dyDescent="0.2">
      <c r="A304" s="19">
        <v>8</v>
      </c>
      <c r="B304" s="19">
        <v>13</v>
      </c>
      <c r="C304" s="19" t="s">
        <v>112</v>
      </c>
      <c r="D304" s="20">
        <v>0.24351218342781067</v>
      </c>
      <c r="E304" s="20">
        <v>-8.3513773279264569E-4</v>
      </c>
    </row>
    <row r="305" spans="1:5" x14ac:dyDescent="0.2">
      <c r="A305" s="19">
        <v>8</v>
      </c>
      <c r="B305" s="19">
        <v>14</v>
      </c>
      <c r="C305" s="19" t="s">
        <v>112</v>
      </c>
      <c r="D305" s="20">
        <v>0.24371933937072754</v>
      </c>
      <c r="E305" s="20">
        <v>-7.0917356060817838E-4</v>
      </c>
    </row>
    <row r="306" spans="1:5" x14ac:dyDescent="0.2">
      <c r="A306" s="19">
        <v>8</v>
      </c>
      <c r="B306" s="19">
        <v>15</v>
      </c>
      <c r="C306" s="19" t="s">
        <v>112</v>
      </c>
      <c r="D306" s="20">
        <v>0.24367891252040863</v>
      </c>
      <c r="E306" s="20">
        <v>-8.3079218165948987E-4</v>
      </c>
    </row>
    <row r="307" spans="1:5" x14ac:dyDescent="0.2">
      <c r="A307" s="19">
        <v>8</v>
      </c>
      <c r="B307" s="19">
        <v>16</v>
      </c>
      <c r="C307" s="19" t="s">
        <v>112</v>
      </c>
      <c r="D307" s="20">
        <v>0.24356196820735931</v>
      </c>
      <c r="E307" s="20">
        <v>-1.02892832364887E-3</v>
      </c>
    </row>
    <row r="308" spans="1:5" x14ac:dyDescent="0.2">
      <c r="A308" s="19">
        <v>8</v>
      </c>
      <c r="B308" s="19">
        <v>17</v>
      </c>
      <c r="C308" s="19" t="s">
        <v>112</v>
      </c>
      <c r="D308" s="20">
        <v>0.2435385137796402</v>
      </c>
      <c r="E308" s="20">
        <v>-1.133574522100389E-3</v>
      </c>
    </row>
    <row r="309" spans="1:5" x14ac:dyDescent="0.2">
      <c r="A309" s="19">
        <v>8</v>
      </c>
      <c r="B309" s="19">
        <v>18</v>
      </c>
      <c r="C309" s="19" t="s">
        <v>112</v>
      </c>
      <c r="D309" s="20">
        <v>0.24353590607643127</v>
      </c>
      <c r="E309" s="20">
        <v>-1.2173739960417151E-3</v>
      </c>
    </row>
    <row r="310" spans="1:5" x14ac:dyDescent="0.2">
      <c r="A310" s="19">
        <v>8</v>
      </c>
      <c r="B310" s="19">
        <v>19</v>
      </c>
      <c r="C310" s="19" t="s">
        <v>112</v>
      </c>
      <c r="D310" s="20">
        <v>0.24406489729881287</v>
      </c>
      <c r="E310" s="20">
        <v>-7.6957454439252615E-4</v>
      </c>
    </row>
    <row r="311" spans="1:5" x14ac:dyDescent="0.2">
      <c r="A311" s="19">
        <v>8</v>
      </c>
      <c r="B311" s="19">
        <v>20</v>
      </c>
      <c r="C311" s="19" t="s">
        <v>112</v>
      </c>
      <c r="D311" s="20">
        <v>0.24405542016029358</v>
      </c>
      <c r="E311" s="20">
        <v>-8.6024345364421606E-4</v>
      </c>
    </row>
    <row r="312" spans="1:5" x14ac:dyDescent="0.2">
      <c r="A312" s="19">
        <v>8</v>
      </c>
      <c r="B312" s="19">
        <v>21</v>
      </c>
      <c r="C312" s="19" t="s">
        <v>112</v>
      </c>
      <c r="D312" s="20">
        <v>0.24482986330986023</v>
      </c>
      <c r="E312" s="20">
        <v>-1.669920893618837E-4</v>
      </c>
    </row>
    <row r="313" spans="1:5" x14ac:dyDescent="0.2">
      <c r="A313" s="19">
        <v>8</v>
      </c>
      <c r="B313" s="19">
        <v>22</v>
      </c>
      <c r="C313" s="19" t="s">
        <v>112</v>
      </c>
      <c r="D313" s="20">
        <v>0.24641856551170349</v>
      </c>
      <c r="E313" s="20">
        <v>1.3405183563008904E-3</v>
      </c>
    </row>
    <row r="314" spans="1:5" x14ac:dyDescent="0.2">
      <c r="A314" s="19">
        <v>8</v>
      </c>
      <c r="B314" s="19">
        <v>23</v>
      </c>
      <c r="C314" s="19" t="s">
        <v>112</v>
      </c>
      <c r="D314" s="20">
        <v>0.24935457110404968</v>
      </c>
      <c r="E314" s="20">
        <v>4.1953320614993572E-3</v>
      </c>
    </row>
    <row r="315" spans="1:5" x14ac:dyDescent="0.2">
      <c r="A315" s="19">
        <v>8</v>
      </c>
      <c r="B315" s="19">
        <v>24</v>
      </c>
      <c r="C315" s="19" t="s">
        <v>112</v>
      </c>
      <c r="D315" s="20">
        <v>0.25425854325294495</v>
      </c>
      <c r="E315" s="20">
        <v>9.0181129053235054E-3</v>
      </c>
    </row>
    <row r="316" spans="1:5" x14ac:dyDescent="0.2">
      <c r="A316" s="19">
        <v>8</v>
      </c>
      <c r="B316" s="19">
        <v>25</v>
      </c>
      <c r="C316" s="19" t="s">
        <v>112</v>
      </c>
      <c r="D316" s="20">
        <v>0.26289895176887512</v>
      </c>
      <c r="E316" s="20">
        <v>1.7577329650521278E-2</v>
      </c>
    </row>
    <row r="317" spans="1:5" x14ac:dyDescent="0.2">
      <c r="A317" s="19">
        <v>8</v>
      </c>
      <c r="B317" s="19">
        <v>26</v>
      </c>
      <c r="C317" s="19" t="s">
        <v>112</v>
      </c>
      <c r="D317" s="20">
        <v>0.27557432651519775</v>
      </c>
      <c r="E317" s="20">
        <v>3.0171511694788933E-2</v>
      </c>
    </row>
    <row r="318" spans="1:5" x14ac:dyDescent="0.2">
      <c r="A318" s="19">
        <v>8</v>
      </c>
      <c r="B318" s="19">
        <v>27</v>
      </c>
      <c r="C318" s="19" t="s">
        <v>112</v>
      </c>
      <c r="D318" s="20">
        <v>0.29293489456176758</v>
      </c>
      <c r="E318" s="20">
        <v>4.7450888901948929E-2</v>
      </c>
    </row>
    <row r="319" spans="1:5" x14ac:dyDescent="0.2">
      <c r="A319" s="19">
        <v>8</v>
      </c>
      <c r="B319" s="19">
        <v>28</v>
      </c>
      <c r="C319" s="19" t="s">
        <v>112</v>
      </c>
      <c r="D319" s="20">
        <v>0.3122742772102356</v>
      </c>
      <c r="E319" s="20">
        <v>6.6709078848361969E-2</v>
      </c>
    </row>
    <row r="320" spans="1:5" x14ac:dyDescent="0.2">
      <c r="A320" s="19">
        <v>8</v>
      </c>
      <c r="B320" s="19">
        <v>29</v>
      </c>
      <c r="C320" s="19" t="s">
        <v>112</v>
      </c>
      <c r="D320" s="20">
        <v>0.33009046316146851</v>
      </c>
      <c r="E320" s="20">
        <v>8.44440758228302E-2</v>
      </c>
    </row>
    <row r="321" spans="1:5" x14ac:dyDescent="0.2">
      <c r="A321" s="19">
        <v>8</v>
      </c>
      <c r="B321" s="19">
        <v>30</v>
      </c>
      <c r="C321" s="19" t="s">
        <v>112</v>
      </c>
      <c r="D321" s="20">
        <v>0.34451499581336975</v>
      </c>
      <c r="E321" s="20">
        <v>9.8787412047386169E-2</v>
      </c>
    </row>
    <row r="322" spans="1:5" x14ac:dyDescent="0.2">
      <c r="A322" s="19">
        <v>8</v>
      </c>
      <c r="B322" s="19">
        <v>31</v>
      </c>
      <c r="C322" s="19" t="s">
        <v>112</v>
      </c>
      <c r="D322" s="20">
        <v>0.3554140031337738</v>
      </c>
      <c r="E322" s="20">
        <v>0.10960523039102554</v>
      </c>
    </row>
    <row r="323" spans="1:5" x14ac:dyDescent="0.2">
      <c r="A323" s="19">
        <v>8</v>
      </c>
      <c r="B323" s="19">
        <v>32</v>
      </c>
      <c r="C323" s="19" t="s">
        <v>112</v>
      </c>
      <c r="D323" s="20">
        <v>0.36283180117607117</v>
      </c>
      <c r="E323" s="20">
        <v>0.11694183945655823</v>
      </c>
    </row>
    <row r="324" spans="1:5" x14ac:dyDescent="0.2">
      <c r="A324" s="19">
        <v>8</v>
      </c>
      <c r="B324" s="19">
        <v>33</v>
      </c>
      <c r="C324" s="19" t="s">
        <v>112</v>
      </c>
      <c r="D324" s="20">
        <v>0.36628559231758118</v>
      </c>
      <c r="E324" s="20">
        <v>0.12031443417072296</v>
      </c>
    </row>
    <row r="325" spans="1:5" x14ac:dyDescent="0.2">
      <c r="A325" s="19">
        <v>8</v>
      </c>
      <c r="B325" s="19">
        <v>34</v>
      </c>
      <c r="C325" s="19" t="s">
        <v>112</v>
      </c>
      <c r="D325" s="20">
        <v>0.36825203895568848</v>
      </c>
      <c r="E325" s="20">
        <v>0.12219969183206558</v>
      </c>
    </row>
    <row r="326" spans="1:5" x14ac:dyDescent="0.2">
      <c r="A326" s="19">
        <v>8</v>
      </c>
      <c r="B326" s="19">
        <v>35</v>
      </c>
      <c r="C326" s="19" t="s">
        <v>112</v>
      </c>
      <c r="D326" s="20">
        <v>0.36913785338401794</v>
      </c>
      <c r="E326" s="20">
        <v>0.12300430983304977</v>
      </c>
    </row>
    <row r="327" spans="1:5" x14ac:dyDescent="0.2">
      <c r="A327" s="19">
        <v>8</v>
      </c>
      <c r="B327" s="19">
        <v>36</v>
      </c>
      <c r="C327" s="19" t="s">
        <v>112</v>
      </c>
      <c r="D327" s="20">
        <v>0.37005481123924255</v>
      </c>
      <c r="E327" s="20">
        <v>0.1238400787115097</v>
      </c>
    </row>
    <row r="328" spans="1:5" x14ac:dyDescent="0.2">
      <c r="A328" s="19">
        <v>8</v>
      </c>
      <c r="B328" s="19">
        <v>37</v>
      </c>
      <c r="C328" s="19" t="s">
        <v>112</v>
      </c>
      <c r="D328" s="20">
        <v>0.37074622511863708</v>
      </c>
      <c r="E328" s="20">
        <v>0.12445030361413956</v>
      </c>
    </row>
    <row r="329" spans="1:5" x14ac:dyDescent="0.2">
      <c r="A329" s="19">
        <v>8</v>
      </c>
      <c r="B329" s="19">
        <v>38</v>
      </c>
      <c r="C329" s="19" t="s">
        <v>112</v>
      </c>
      <c r="D329" s="20">
        <v>0.37147742509841919</v>
      </c>
      <c r="E329" s="20">
        <v>0.12510031461715698</v>
      </c>
    </row>
    <row r="330" spans="1:5" x14ac:dyDescent="0.2">
      <c r="A330" s="19">
        <v>8</v>
      </c>
      <c r="B330" s="19">
        <v>39</v>
      </c>
      <c r="C330" s="19" t="s">
        <v>112</v>
      </c>
      <c r="D330" s="20">
        <v>0.37196123600006104</v>
      </c>
      <c r="E330" s="20">
        <v>0.12550292909145355</v>
      </c>
    </row>
    <row r="331" spans="1:5" x14ac:dyDescent="0.2">
      <c r="A331" s="19">
        <v>8</v>
      </c>
      <c r="B331" s="19">
        <v>40</v>
      </c>
      <c r="C331" s="19" t="s">
        <v>112</v>
      </c>
      <c r="D331" s="20">
        <v>0.3718445897102356</v>
      </c>
      <c r="E331" s="20">
        <v>0.12530508637428284</v>
      </c>
    </row>
    <row r="332" spans="1:5" x14ac:dyDescent="0.2">
      <c r="A332" s="19">
        <v>9</v>
      </c>
      <c r="B332" s="19">
        <v>1</v>
      </c>
      <c r="C332" s="19" t="s">
        <v>112</v>
      </c>
      <c r="D332" s="20">
        <v>0.24612538516521454</v>
      </c>
      <c r="E332" s="20">
        <v>-2.2347447520587593E-4</v>
      </c>
    </row>
    <row r="333" spans="1:5" x14ac:dyDescent="0.2">
      <c r="A333" s="19">
        <v>9</v>
      </c>
      <c r="B333" s="19">
        <v>2</v>
      </c>
      <c r="C333" s="19" t="s">
        <v>112</v>
      </c>
      <c r="D333" s="20">
        <v>0.24678435921669006</v>
      </c>
      <c r="E333" s="20">
        <v>3.441815497353673E-4</v>
      </c>
    </row>
    <row r="334" spans="1:5" x14ac:dyDescent="0.2">
      <c r="A334" s="19">
        <v>9</v>
      </c>
      <c r="B334" s="19">
        <v>3</v>
      </c>
      <c r="C334" s="19" t="s">
        <v>112</v>
      </c>
      <c r="D334" s="20">
        <v>0.24724031984806061</v>
      </c>
      <c r="E334" s="20">
        <v>7.0882419822737575E-4</v>
      </c>
    </row>
    <row r="335" spans="1:5" x14ac:dyDescent="0.2">
      <c r="A335" s="19">
        <v>9</v>
      </c>
      <c r="B335" s="19">
        <v>4</v>
      </c>
      <c r="C335" s="19" t="s">
        <v>112</v>
      </c>
      <c r="D335" s="20">
        <v>0.24726563692092896</v>
      </c>
      <c r="E335" s="20">
        <v>6.4282323000952601E-4</v>
      </c>
    </row>
    <row r="336" spans="1:5" x14ac:dyDescent="0.2">
      <c r="A336" s="19">
        <v>9</v>
      </c>
      <c r="B336" s="19">
        <v>5</v>
      </c>
      <c r="C336" s="19" t="s">
        <v>112</v>
      </c>
      <c r="D336" s="20">
        <v>0.24720180034637451</v>
      </c>
      <c r="E336" s="20">
        <v>4.8766864347271621E-4</v>
      </c>
    </row>
    <row r="337" spans="1:5" x14ac:dyDescent="0.2">
      <c r="A337" s="19">
        <v>9</v>
      </c>
      <c r="B337" s="19">
        <v>6</v>
      </c>
      <c r="C337" s="19" t="s">
        <v>112</v>
      </c>
      <c r="D337" s="20">
        <v>0.24705947935581207</v>
      </c>
      <c r="E337" s="20">
        <v>2.540296409279108E-4</v>
      </c>
    </row>
    <row r="338" spans="1:5" x14ac:dyDescent="0.2">
      <c r="A338" s="19">
        <v>9</v>
      </c>
      <c r="B338" s="19">
        <v>7</v>
      </c>
      <c r="C338" s="19" t="s">
        <v>112</v>
      </c>
      <c r="D338" s="20">
        <v>0.24706929922103882</v>
      </c>
      <c r="E338" s="20">
        <v>1.725315087242052E-4</v>
      </c>
    </row>
    <row r="339" spans="1:5" x14ac:dyDescent="0.2">
      <c r="A339" s="19">
        <v>9</v>
      </c>
      <c r="B339" s="19">
        <v>8</v>
      </c>
      <c r="C339" s="19" t="s">
        <v>112</v>
      </c>
      <c r="D339" s="20">
        <v>0.24749699234962463</v>
      </c>
      <c r="E339" s="20">
        <v>5.0890661077573895E-4</v>
      </c>
    </row>
    <row r="340" spans="1:5" x14ac:dyDescent="0.2">
      <c r="A340" s="19">
        <v>9</v>
      </c>
      <c r="B340" s="19">
        <v>9</v>
      </c>
      <c r="C340" s="19" t="s">
        <v>112</v>
      </c>
      <c r="D340" s="20">
        <v>0.24746742844581604</v>
      </c>
      <c r="E340" s="20">
        <v>3.8802469498477876E-4</v>
      </c>
    </row>
    <row r="341" spans="1:5" x14ac:dyDescent="0.2">
      <c r="A341" s="19">
        <v>9</v>
      </c>
      <c r="B341" s="19">
        <v>10</v>
      </c>
      <c r="C341" s="19" t="s">
        <v>112</v>
      </c>
      <c r="D341" s="20">
        <v>0.24741517007350922</v>
      </c>
      <c r="E341" s="20">
        <v>2.4444831069558859E-4</v>
      </c>
    </row>
    <row r="342" spans="1:5" x14ac:dyDescent="0.2">
      <c r="A342" s="19">
        <v>9</v>
      </c>
      <c r="B342" s="19">
        <v>11</v>
      </c>
      <c r="C342" s="19" t="s">
        <v>112</v>
      </c>
      <c r="D342" s="20">
        <v>0.24707254767417908</v>
      </c>
      <c r="E342" s="20">
        <v>-1.8949210061691701E-4</v>
      </c>
    </row>
    <row r="343" spans="1:5" x14ac:dyDescent="0.2">
      <c r="A343" s="19">
        <v>9</v>
      </c>
      <c r="B343" s="19">
        <v>12</v>
      </c>
      <c r="C343" s="19" t="s">
        <v>112</v>
      </c>
      <c r="D343" s="20">
        <v>0.24680627882480621</v>
      </c>
      <c r="E343" s="20">
        <v>-5.4707896197214723E-4</v>
      </c>
    </row>
    <row r="344" spans="1:5" x14ac:dyDescent="0.2">
      <c r="A344" s="19">
        <v>9</v>
      </c>
      <c r="B344" s="19">
        <v>13</v>
      </c>
      <c r="C344" s="19" t="s">
        <v>112</v>
      </c>
      <c r="D344" s="20">
        <v>0.24656404554843903</v>
      </c>
      <c r="E344" s="20">
        <v>-8.8063022121787071E-4</v>
      </c>
    </row>
    <row r="345" spans="1:5" x14ac:dyDescent="0.2">
      <c r="A345" s="19">
        <v>9</v>
      </c>
      <c r="B345" s="19">
        <v>14</v>
      </c>
      <c r="C345" s="19" t="s">
        <v>112</v>
      </c>
      <c r="D345" s="20">
        <v>0.24633170664310455</v>
      </c>
      <c r="E345" s="20">
        <v>-1.2042871676385403E-3</v>
      </c>
    </row>
    <row r="346" spans="1:5" x14ac:dyDescent="0.2">
      <c r="A346" s="19">
        <v>9</v>
      </c>
      <c r="B346" s="19">
        <v>15</v>
      </c>
      <c r="C346" s="19" t="s">
        <v>112</v>
      </c>
      <c r="D346" s="20">
        <v>0.2463483065366745</v>
      </c>
      <c r="E346" s="20">
        <v>-1.2790053151547909E-3</v>
      </c>
    </row>
    <row r="347" spans="1:5" x14ac:dyDescent="0.2">
      <c r="A347" s="19">
        <v>9</v>
      </c>
      <c r="B347" s="19">
        <v>16</v>
      </c>
      <c r="C347" s="19" t="s">
        <v>112</v>
      </c>
      <c r="D347" s="20">
        <v>0.24654759466648102</v>
      </c>
      <c r="E347" s="20">
        <v>-1.1710351100191474E-3</v>
      </c>
    </row>
    <row r="348" spans="1:5" x14ac:dyDescent="0.2">
      <c r="A348" s="19">
        <v>9</v>
      </c>
      <c r="B348" s="19">
        <v>17</v>
      </c>
      <c r="C348" s="19" t="s">
        <v>112</v>
      </c>
      <c r="D348" s="20">
        <v>0.24688760936260223</v>
      </c>
      <c r="E348" s="20">
        <v>-9.2233845498412848E-4</v>
      </c>
    </row>
    <row r="349" spans="1:5" x14ac:dyDescent="0.2">
      <c r="A349" s="19">
        <v>9</v>
      </c>
      <c r="B349" s="19">
        <v>18</v>
      </c>
      <c r="C349" s="19" t="s">
        <v>112</v>
      </c>
      <c r="D349" s="20">
        <v>0.24742631614208221</v>
      </c>
      <c r="E349" s="20">
        <v>-4.7494971659034491E-4</v>
      </c>
    </row>
    <row r="350" spans="1:5" x14ac:dyDescent="0.2">
      <c r="A350" s="19">
        <v>9</v>
      </c>
      <c r="B350" s="19">
        <v>19</v>
      </c>
      <c r="C350" s="19" t="s">
        <v>112</v>
      </c>
      <c r="D350" s="20">
        <v>0.24735136330127716</v>
      </c>
      <c r="E350" s="20">
        <v>-6.412205402739346E-4</v>
      </c>
    </row>
    <row r="351" spans="1:5" x14ac:dyDescent="0.2">
      <c r="A351" s="19">
        <v>9</v>
      </c>
      <c r="B351" s="19">
        <v>20</v>
      </c>
      <c r="C351" s="19" t="s">
        <v>112</v>
      </c>
      <c r="D351" s="20">
        <v>0.24732577800750732</v>
      </c>
      <c r="E351" s="20">
        <v>-7.5812387512996793E-4</v>
      </c>
    </row>
    <row r="352" spans="1:5" x14ac:dyDescent="0.2">
      <c r="A352" s="19">
        <v>9</v>
      </c>
      <c r="B352" s="19">
        <v>21</v>
      </c>
      <c r="C352" s="19" t="s">
        <v>112</v>
      </c>
      <c r="D352" s="20">
        <v>0.24788366258144379</v>
      </c>
      <c r="E352" s="20">
        <v>-2.9155731317587197E-4</v>
      </c>
    </row>
    <row r="353" spans="1:5" x14ac:dyDescent="0.2">
      <c r="A353" s="19">
        <v>9</v>
      </c>
      <c r="B353" s="19">
        <v>22</v>
      </c>
      <c r="C353" s="19" t="s">
        <v>112</v>
      </c>
      <c r="D353" s="20">
        <v>0.24947269260883331</v>
      </c>
      <c r="E353" s="20">
        <v>1.206154702231288E-3</v>
      </c>
    </row>
    <row r="354" spans="1:5" x14ac:dyDescent="0.2">
      <c r="A354" s="19">
        <v>9</v>
      </c>
      <c r="B354" s="19">
        <v>23</v>
      </c>
      <c r="C354" s="19" t="s">
        <v>112</v>
      </c>
      <c r="D354" s="20">
        <v>0.25210416316986084</v>
      </c>
      <c r="E354" s="20">
        <v>3.7463072221726179E-3</v>
      </c>
    </row>
    <row r="355" spans="1:5" x14ac:dyDescent="0.2">
      <c r="A355" s="19">
        <v>9</v>
      </c>
      <c r="B355" s="19">
        <v>24</v>
      </c>
      <c r="C355" s="19" t="s">
        <v>112</v>
      </c>
      <c r="D355" s="20">
        <v>0.25697329640388489</v>
      </c>
      <c r="E355" s="20">
        <v>8.5241226479411125E-3</v>
      </c>
    </row>
    <row r="356" spans="1:5" x14ac:dyDescent="0.2">
      <c r="A356" s="19">
        <v>9</v>
      </c>
      <c r="B356" s="19">
        <v>25</v>
      </c>
      <c r="C356" s="19" t="s">
        <v>112</v>
      </c>
      <c r="D356" s="20">
        <v>0.26540610194206238</v>
      </c>
      <c r="E356" s="20">
        <v>1.6865609213709831E-2</v>
      </c>
    </row>
    <row r="357" spans="1:5" x14ac:dyDescent="0.2">
      <c r="A357" s="19">
        <v>9</v>
      </c>
      <c r="B357" s="19">
        <v>26</v>
      </c>
      <c r="C357" s="19" t="s">
        <v>112</v>
      </c>
      <c r="D357" s="20">
        <v>0.27784904837608337</v>
      </c>
      <c r="E357" s="20">
        <v>2.921723760664463E-2</v>
      </c>
    </row>
    <row r="358" spans="1:5" x14ac:dyDescent="0.2">
      <c r="A358" s="19">
        <v>9</v>
      </c>
      <c r="B358" s="19">
        <v>27</v>
      </c>
      <c r="C358" s="19" t="s">
        <v>112</v>
      </c>
      <c r="D358" s="20">
        <v>0.29459014534950256</v>
      </c>
      <c r="E358" s="20">
        <v>4.5867018401622772E-2</v>
      </c>
    </row>
    <row r="359" spans="1:5" x14ac:dyDescent="0.2">
      <c r="A359" s="19">
        <v>9</v>
      </c>
      <c r="B359" s="19">
        <v>28</v>
      </c>
      <c r="C359" s="19" t="s">
        <v>112</v>
      </c>
      <c r="D359" s="20">
        <v>0.31280013918876648</v>
      </c>
      <c r="E359" s="20">
        <v>6.3985690474510193E-2</v>
      </c>
    </row>
    <row r="360" spans="1:5" x14ac:dyDescent="0.2">
      <c r="A360" s="19">
        <v>9</v>
      </c>
      <c r="B360" s="19">
        <v>29</v>
      </c>
      <c r="C360" s="19" t="s">
        <v>112</v>
      </c>
      <c r="D360" s="20">
        <v>0.33102276921272278</v>
      </c>
      <c r="E360" s="20">
        <v>8.2117006182670593E-2</v>
      </c>
    </row>
    <row r="361" spans="1:5" x14ac:dyDescent="0.2">
      <c r="A361" s="19">
        <v>9</v>
      </c>
      <c r="B361" s="19">
        <v>30</v>
      </c>
      <c r="C361" s="19" t="s">
        <v>112</v>
      </c>
      <c r="D361" s="20">
        <v>0.34638804197311401</v>
      </c>
      <c r="E361" s="20">
        <v>9.7390957176685333E-2</v>
      </c>
    </row>
    <row r="362" spans="1:5" x14ac:dyDescent="0.2">
      <c r="A362" s="19">
        <v>9</v>
      </c>
      <c r="B362" s="19">
        <v>31</v>
      </c>
      <c r="C362" s="19" t="s">
        <v>112</v>
      </c>
      <c r="D362" s="20">
        <v>0.35729697346687317</v>
      </c>
      <c r="E362" s="20">
        <v>0.10820857435464859</v>
      </c>
    </row>
    <row r="363" spans="1:5" x14ac:dyDescent="0.2">
      <c r="A363" s="19">
        <v>9</v>
      </c>
      <c r="B363" s="19">
        <v>32</v>
      </c>
      <c r="C363" s="19" t="s">
        <v>112</v>
      </c>
      <c r="D363" s="20">
        <v>0.3648529052734375</v>
      </c>
      <c r="E363" s="20">
        <v>0.11567318439483643</v>
      </c>
    </row>
    <row r="364" spans="1:5" x14ac:dyDescent="0.2">
      <c r="A364" s="19">
        <v>9</v>
      </c>
      <c r="B364" s="19">
        <v>33</v>
      </c>
      <c r="C364" s="19" t="s">
        <v>112</v>
      </c>
      <c r="D364" s="20">
        <v>0.36818602681159973</v>
      </c>
      <c r="E364" s="20">
        <v>0.11891499161720276</v>
      </c>
    </row>
    <row r="365" spans="1:5" x14ac:dyDescent="0.2">
      <c r="A365" s="19">
        <v>9</v>
      </c>
      <c r="B365" s="19">
        <v>34</v>
      </c>
      <c r="C365" s="19" t="s">
        <v>112</v>
      </c>
      <c r="D365" s="20">
        <v>0.36980760097503662</v>
      </c>
      <c r="E365" s="20">
        <v>0.12044524401426315</v>
      </c>
    </row>
    <row r="366" spans="1:5" x14ac:dyDescent="0.2">
      <c r="A366" s="19">
        <v>9</v>
      </c>
      <c r="B366" s="19">
        <v>35</v>
      </c>
      <c r="C366" s="19" t="s">
        <v>112</v>
      </c>
      <c r="D366" s="20">
        <v>0.37091594934463501</v>
      </c>
      <c r="E366" s="20">
        <v>0.12146227806806564</v>
      </c>
    </row>
    <row r="367" spans="1:5" x14ac:dyDescent="0.2">
      <c r="A367" s="19">
        <v>9</v>
      </c>
      <c r="B367" s="19">
        <v>36</v>
      </c>
      <c r="C367" s="19" t="s">
        <v>112</v>
      </c>
      <c r="D367" s="20">
        <v>0.37182596325874329</v>
      </c>
      <c r="E367" s="20">
        <v>0.12228097021579742</v>
      </c>
    </row>
    <row r="368" spans="1:5" x14ac:dyDescent="0.2">
      <c r="A368" s="19">
        <v>9</v>
      </c>
      <c r="B368" s="19">
        <v>37</v>
      </c>
      <c r="C368" s="19" t="s">
        <v>112</v>
      </c>
      <c r="D368" s="20">
        <v>0.37214013934135437</v>
      </c>
      <c r="E368" s="20">
        <v>0.12250383198261261</v>
      </c>
    </row>
    <row r="369" spans="1:5" x14ac:dyDescent="0.2">
      <c r="A369" s="19">
        <v>9</v>
      </c>
      <c r="B369" s="19">
        <v>38</v>
      </c>
      <c r="C369" s="19" t="s">
        <v>112</v>
      </c>
      <c r="D369" s="20">
        <v>0.37231111526489258</v>
      </c>
      <c r="E369" s="20">
        <v>0.12258348613977432</v>
      </c>
    </row>
    <row r="370" spans="1:5" x14ac:dyDescent="0.2">
      <c r="A370" s="19">
        <v>9</v>
      </c>
      <c r="B370" s="19">
        <v>39</v>
      </c>
      <c r="C370" s="19" t="s">
        <v>112</v>
      </c>
      <c r="D370" s="20">
        <v>0.37249714136123657</v>
      </c>
      <c r="E370" s="20">
        <v>0.12267819792032242</v>
      </c>
    </row>
    <row r="371" spans="1:5" x14ac:dyDescent="0.2">
      <c r="A371" s="19">
        <v>9</v>
      </c>
      <c r="B371" s="19">
        <v>40</v>
      </c>
      <c r="C371" s="19" t="s">
        <v>112</v>
      </c>
      <c r="D371" s="20">
        <v>0.37273690104484558</v>
      </c>
      <c r="E371" s="20">
        <v>0.12282663583755493</v>
      </c>
    </row>
    <row r="372" spans="1:5" x14ac:dyDescent="0.2">
      <c r="A372" s="19">
        <v>10</v>
      </c>
      <c r="B372" s="19">
        <v>1</v>
      </c>
      <c r="C372" s="19" t="s">
        <v>112</v>
      </c>
      <c r="D372" s="20">
        <v>0.24021393060684204</v>
      </c>
      <c r="E372" s="20">
        <v>1.7487937584519386E-3</v>
      </c>
    </row>
    <row r="373" spans="1:5" x14ac:dyDescent="0.2">
      <c r="A373" s="19">
        <v>10</v>
      </c>
      <c r="B373" s="19">
        <v>2</v>
      </c>
      <c r="C373" s="19" t="s">
        <v>112</v>
      </c>
      <c r="D373" s="20">
        <v>0.24023739993572235</v>
      </c>
      <c r="E373" s="20">
        <v>1.6878815367817879E-3</v>
      </c>
    </row>
    <row r="374" spans="1:5" x14ac:dyDescent="0.2">
      <c r="A374" s="19">
        <v>10</v>
      </c>
      <c r="B374" s="19">
        <v>3</v>
      </c>
      <c r="C374" s="19" t="s">
        <v>112</v>
      </c>
      <c r="D374" s="20">
        <v>0.23996244370937347</v>
      </c>
      <c r="E374" s="20">
        <v>1.3285438762977719E-3</v>
      </c>
    </row>
    <row r="375" spans="1:5" x14ac:dyDescent="0.2">
      <c r="A375" s="19">
        <v>10</v>
      </c>
      <c r="B375" s="19">
        <v>4</v>
      </c>
      <c r="C375" s="19" t="s">
        <v>112</v>
      </c>
      <c r="D375" s="20">
        <v>0.2396550178527832</v>
      </c>
      <c r="E375" s="20">
        <v>9.3673652736470103E-4</v>
      </c>
    </row>
    <row r="376" spans="1:5" x14ac:dyDescent="0.2">
      <c r="A376" s="19">
        <v>10</v>
      </c>
      <c r="B376" s="19">
        <v>5</v>
      </c>
      <c r="C376" s="19" t="s">
        <v>112</v>
      </c>
      <c r="D376" s="20">
        <v>0.23932720720767975</v>
      </c>
      <c r="E376" s="20">
        <v>5.2454438991844654E-4</v>
      </c>
    </row>
    <row r="377" spans="1:5" x14ac:dyDescent="0.2">
      <c r="A377" s="19">
        <v>10</v>
      </c>
      <c r="B377" s="19">
        <v>6</v>
      </c>
      <c r="C377" s="19" t="s">
        <v>112</v>
      </c>
      <c r="D377" s="20">
        <v>0.2392565906047821</v>
      </c>
      <c r="E377" s="20">
        <v>3.6954632378183305E-4</v>
      </c>
    </row>
    <row r="378" spans="1:5" x14ac:dyDescent="0.2">
      <c r="A378" s="19">
        <v>10</v>
      </c>
      <c r="B378" s="19">
        <v>7</v>
      </c>
      <c r="C378" s="19" t="s">
        <v>112</v>
      </c>
      <c r="D378" s="20">
        <v>0.23939985036849976</v>
      </c>
      <c r="E378" s="20">
        <v>4.2842462426051497E-4</v>
      </c>
    </row>
    <row r="379" spans="1:5" x14ac:dyDescent="0.2">
      <c r="A379" s="19">
        <v>10</v>
      </c>
      <c r="B379" s="19">
        <v>8</v>
      </c>
      <c r="C379" s="19" t="s">
        <v>112</v>
      </c>
      <c r="D379" s="20">
        <v>0.23938201367855072</v>
      </c>
      <c r="E379" s="20">
        <v>3.2620644196867943E-4</v>
      </c>
    </row>
    <row r="380" spans="1:5" x14ac:dyDescent="0.2">
      <c r="A380" s="19">
        <v>10</v>
      </c>
      <c r="B380" s="19">
        <v>9</v>
      </c>
      <c r="C380" s="19" t="s">
        <v>112</v>
      </c>
      <c r="D380" s="20">
        <v>0.23922574520111084</v>
      </c>
      <c r="E380" s="20">
        <v>8.5556486737914383E-5</v>
      </c>
    </row>
    <row r="381" spans="1:5" x14ac:dyDescent="0.2">
      <c r="A381" s="19">
        <v>10</v>
      </c>
      <c r="B381" s="19">
        <v>10</v>
      </c>
      <c r="C381" s="19" t="s">
        <v>112</v>
      </c>
      <c r="D381" s="20">
        <v>0.23903968930244446</v>
      </c>
      <c r="E381" s="20">
        <v>-1.8488088971935213E-4</v>
      </c>
    </row>
    <row r="382" spans="1:5" x14ac:dyDescent="0.2">
      <c r="A382" s="19">
        <v>10</v>
      </c>
      <c r="B382" s="19">
        <v>11</v>
      </c>
      <c r="C382" s="19" t="s">
        <v>112</v>
      </c>
      <c r="D382" s="20">
        <v>0.23875238001346588</v>
      </c>
      <c r="E382" s="20">
        <v>-5.5657164193689823E-4</v>
      </c>
    </row>
    <row r="383" spans="1:5" x14ac:dyDescent="0.2">
      <c r="A383" s="19">
        <v>10</v>
      </c>
      <c r="B383" s="19">
        <v>12</v>
      </c>
      <c r="C383" s="19" t="s">
        <v>112</v>
      </c>
      <c r="D383" s="20">
        <v>0.23915524780750275</v>
      </c>
      <c r="E383" s="20">
        <v>-2.380853402428329E-4</v>
      </c>
    </row>
    <row r="384" spans="1:5" x14ac:dyDescent="0.2">
      <c r="A384" s="19">
        <v>10</v>
      </c>
      <c r="B384" s="19">
        <v>13</v>
      </c>
      <c r="C384" s="19" t="s">
        <v>112</v>
      </c>
      <c r="D384" s="20">
        <v>0.23903650045394897</v>
      </c>
      <c r="E384" s="20">
        <v>-4.4121418613940477E-4</v>
      </c>
    </row>
    <row r="385" spans="1:5" x14ac:dyDescent="0.2">
      <c r="A385" s="19">
        <v>10</v>
      </c>
      <c r="B385" s="19">
        <v>14</v>
      </c>
      <c r="C385" s="19" t="s">
        <v>112</v>
      </c>
      <c r="D385" s="20">
        <v>0.23882882297039032</v>
      </c>
      <c r="E385" s="20">
        <v>-7.3327316204085946E-4</v>
      </c>
    </row>
    <row r="386" spans="1:5" x14ac:dyDescent="0.2">
      <c r="A386" s="19">
        <v>10</v>
      </c>
      <c r="B386" s="19">
        <v>15</v>
      </c>
      <c r="C386" s="19" t="s">
        <v>112</v>
      </c>
      <c r="D386" s="20">
        <v>0.23874890804290771</v>
      </c>
      <c r="E386" s="20">
        <v>-8.9756952365860343E-4</v>
      </c>
    </row>
    <row r="387" spans="1:5" x14ac:dyDescent="0.2">
      <c r="A387" s="19">
        <v>10</v>
      </c>
      <c r="B387" s="19">
        <v>16</v>
      </c>
      <c r="C387" s="19" t="s">
        <v>112</v>
      </c>
      <c r="D387" s="20">
        <v>0.23876462876796722</v>
      </c>
      <c r="E387" s="20">
        <v>-9.6623029094189405E-4</v>
      </c>
    </row>
    <row r="388" spans="1:5" x14ac:dyDescent="0.2">
      <c r="A388" s="19">
        <v>10</v>
      </c>
      <c r="B388" s="19">
        <v>17</v>
      </c>
      <c r="C388" s="19" t="s">
        <v>112</v>
      </c>
      <c r="D388" s="20">
        <v>0.23901142179965973</v>
      </c>
      <c r="E388" s="20">
        <v>-8.0381875159218907E-4</v>
      </c>
    </row>
    <row r="389" spans="1:5" x14ac:dyDescent="0.2">
      <c r="A389" s="19">
        <v>10</v>
      </c>
      <c r="B389" s="19">
        <v>18</v>
      </c>
      <c r="C389" s="19" t="s">
        <v>112</v>
      </c>
      <c r="D389" s="20">
        <v>0.23886959254741669</v>
      </c>
      <c r="E389" s="20">
        <v>-1.030029496178031E-3</v>
      </c>
    </row>
    <row r="390" spans="1:5" x14ac:dyDescent="0.2">
      <c r="A390" s="19">
        <v>10</v>
      </c>
      <c r="B390" s="19">
        <v>19</v>
      </c>
      <c r="C390" s="19" t="s">
        <v>112</v>
      </c>
      <c r="D390" s="20">
        <v>0.2389179915189743</v>
      </c>
      <c r="E390" s="20">
        <v>-1.0660119587555528E-3</v>
      </c>
    </row>
    <row r="391" spans="1:5" x14ac:dyDescent="0.2">
      <c r="A391" s="19">
        <v>10</v>
      </c>
      <c r="B391" s="19">
        <v>20</v>
      </c>
      <c r="C391" s="19" t="s">
        <v>112</v>
      </c>
      <c r="D391" s="20">
        <v>0.23912088572978973</v>
      </c>
      <c r="E391" s="20">
        <v>-9.4749924028292298E-4</v>
      </c>
    </row>
    <row r="392" spans="1:5" x14ac:dyDescent="0.2">
      <c r="A392" s="19">
        <v>10</v>
      </c>
      <c r="B392" s="19">
        <v>21</v>
      </c>
      <c r="C392" s="19" t="s">
        <v>112</v>
      </c>
      <c r="D392" s="20">
        <v>0.23916678130626678</v>
      </c>
      <c r="E392" s="20">
        <v>-9.859851561486721E-4</v>
      </c>
    </row>
    <row r="393" spans="1:5" x14ac:dyDescent="0.2">
      <c r="A393" s="19">
        <v>10</v>
      </c>
      <c r="B393" s="19">
        <v>22</v>
      </c>
      <c r="C393" s="19" t="s">
        <v>112</v>
      </c>
      <c r="D393" s="20">
        <v>0.23909878730773926</v>
      </c>
      <c r="E393" s="20">
        <v>-1.1383605888113379E-3</v>
      </c>
    </row>
    <row r="394" spans="1:5" x14ac:dyDescent="0.2">
      <c r="A394" s="19">
        <v>10</v>
      </c>
      <c r="B394" s="19">
        <v>23</v>
      </c>
      <c r="C394" s="19" t="s">
        <v>112</v>
      </c>
      <c r="D394" s="20">
        <v>0.23991499841213226</v>
      </c>
      <c r="E394" s="20">
        <v>-4.0653100586496294E-4</v>
      </c>
    </row>
    <row r="395" spans="1:5" x14ac:dyDescent="0.2">
      <c r="A395" s="19">
        <v>10</v>
      </c>
      <c r="B395" s="19">
        <v>24</v>
      </c>
      <c r="C395" s="19" t="s">
        <v>112</v>
      </c>
      <c r="D395" s="20">
        <v>0.2409510463476181</v>
      </c>
      <c r="E395" s="20">
        <v>5.4513546638190746E-4</v>
      </c>
    </row>
    <row r="396" spans="1:5" x14ac:dyDescent="0.2">
      <c r="A396" s="19">
        <v>10</v>
      </c>
      <c r="B396" s="19">
        <v>25</v>
      </c>
      <c r="C396" s="19" t="s">
        <v>112</v>
      </c>
      <c r="D396" s="20">
        <v>0.24239784479141235</v>
      </c>
      <c r="E396" s="20">
        <v>1.9075523596256971E-3</v>
      </c>
    </row>
    <row r="397" spans="1:5" x14ac:dyDescent="0.2">
      <c r="A397" s="19">
        <v>10</v>
      </c>
      <c r="B397" s="19">
        <v>26</v>
      </c>
      <c r="C397" s="19" t="s">
        <v>112</v>
      </c>
      <c r="D397" s="20">
        <v>0.24451848864555359</v>
      </c>
      <c r="E397" s="20">
        <v>3.9438148960471153E-3</v>
      </c>
    </row>
    <row r="398" spans="1:5" x14ac:dyDescent="0.2">
      <c r="A398" s="19">
        <v>10</v>
      </c>
      <c r="B398" s="19">
        <v>27</v>
      </c>
      <c r="C398" s="19" t="s">
        <v>112</v>
      </c>
      <c r="D398" s="20">
        <v>0.24864089488983154</v>
      </c>
      <c r="E398" s="20">
        <v>7.9818395897746086E-3</v>
      </c>
    </row>
    <row r="399" spans="1:5" x14ac:dyDescent="0.2">
      <c r="A399" s="19">
        <v>10</v>
      </c>
      <c r="B399" s="19">
        <v>28</v>
      </c>
      <c r="C399" s="19" t="s">
        <v>112</v>
      </c>
      <c r="D399" s="20">
        <v>0.25561293959617615</v>
      </c>
      <c r="E399" s="20">
        <v>1.4869502745568752E-2</v>
      </c>
    </row>
    <row r="400" spans="1:5" x14ac:dyDescent="0.2">
      <c r="A400" s="19">
        <v>10</v>
      </c>
      <c r="B400" s="19">
        <v>29</v>
      </c>
      <c r="C400" s="19" t="s">
        <v>112</v>
      </c>
      <c r="D400" s="20">
        <v>0.26751214265823364</v>
      </c>
      <c r="E400" s="20">
        <v>2.6684325188398361E-2</v>
      </c>
    </row>
    <row r="401" spans="1:5" x14ac:dyDescent="0.2">
      <c r="A401" s="19">
        <v>10</v>
      </c>
      <c r="B401" s="19">
        <v>30</v>
      </c>
      <c r="C401" s="19" t="s">
        <v>112</v>
      </c>
      <c r="D401" s="20">
        <v>0.28348526358604431</v>
      </c>
      <c r="E401" s="20">
        <v>4.2573064565658569E-2</v>
      </c>
    </row>
    <row r="402" spans="1:5" x14ac:dyDescent="0.2">
      <c r="A402" s="19">
        <v>10</v>
      </c>
      <c r="B402" s="19">
        <v>31</v>
      </c>
      <c r="C402" s="19" t="s">
        <v>112</v>
      </c>
      <c r="D402" s="20">
        <v>0.30154600739479065</v>
      </c>
      <c r="E402" s="20">
        <v>6.0549426823854446E-2</v>
      </c>
    </row>
    <row r="403" spans="1:5" x14ac:dyDescent="0.2">
      <c r="A403" s="19">
        <v>10</v>
      </c>
      <c r="B403" s="19">
        <v>32</v>
      </c>
      <c r="C403" s="19" t="s">
        <v>112</v>
      </c>
      <c r="D403" s="20">
        <v>0.31969079375267029</v>
      </c>
      <c r="E403" s="20">
        <v>7.8609831631183624E-2</v>
      </c>
    </row>
    <row r="404" spans="1:5" x14ac:dyDescent="0.2">
      <c r="A404" s="19">
        <v>10</v>
      </c>
      <c r="B404" s="19">
        <v>33</v>
      </c>
      <c r="C404" s="19" t="s">
        <v>112</v>
      </c>
      <c r="D404" s="20">
        <v>0.33528727293014526</v>
      </c>
      <c r="E404" s="20">
        <v>9.4121925532817841E-2</v>
      </c>
    </row>
    <row r="405" spans="1:5" x14ac:dyDescent="0.2">
      <c r="A405" s="19">
        <v>10</v>
      </c>
      <c r="B405" s="19">
        <v>34</v>
      </c>
      <c r="C405" s="19" t="s">
        <v>112</v>
      </c>
      <c r="D405" s="20">
        <v>0.34655070304870605</v>
      </c>
      <c r="E405" s="20">
        <v>0.10530097782611847</v>
      </c>
    </row>
    <row r="406" spans="1:5" x14ac:dyDescent="0.2">
      <c r="A406" s="19">
        <v>10</v>
      </c>
      <c r="B406" s="19">
        <v>35</v>
      </c>
      <c r="C406" s="19" t="s">
        <v>112</v>
      </c>
      <c r="D406" s="20">
        <v>0.35428875684738159</v>
      </c>
      <c r="E406" s="20">
        <v>0.11295464634895325</v>
      </c>
    </row>
    <row r="407" spans="1:5" x14ac:dyDescent="0.2">
      <c r="A407" s="19">
        <v>10</v>
      </c>
      <c r="B407" s="19">
        <v>36</v>
      </c>
      <c r="C407" s="19" t="s">
        <v>112</v>
      </c>
      <c r="D407" s="20">
        <v>0.35848027467727661</v>
      </c>
      <c r="E407" s="20">
        <v>0.1170617863535881</v>
      </c>
    </row>
    <row r="408" spans="1:5" x14ac:dyDescent="0.2">
      <c r="A408" s="19">
        <v>10</v>
      </c>
      <c r="B408" s="19">
        <v>37</v>
      </c>
      <c r="C408" s="19" t="s">
        <v>112</v>
      </c>
      <c r="D408" s="20">
        <v>0.36063623428344727</v>
      </c>
      <c r="E408" s="20">
        <v>0.119133360683918</v>
      </c>
    </row>
    <row r="409" spans="1:5" x14ac:dyDescent="0.2">
      <c r="A409" s="19">
        <v>10</v>
      </c>
      <c r="B409" s="19">
        <v>38</v>
      </c>
      <c r="C409" s="19" t="s">
        <v>112</v>
      </c>
      <c r="D409" s="20">
        <v>0.36171439290046692</v>
      </c>
      <c r="E409" s="20">
        <v>0.12012714147567749</v>
      </c>
    </row>
    <row r="410" spans="1:5" x14ac:dyDescent="0.2">
      <c r="A410" s="19">
        <v>10</v>
      </c>
      <c r="B410" s="19">
        <v>39</v>
      </c>
      <c r="C410" s="19" t="s">
        <v>112</v>
      </c>
      <c r="D410" s="20">
        <v>0.36249932646751404</v>
      </c>
      <c r="E410" s="20">
        <v>0.12082768976688385</v>
      </c>
    </row>
    <row r="411" spans="1:5" x14ac:dyDescent="0.2">
      <c r="A411" s="19">
        <v>10</v>
      </c>
      <c r="B411" s="19">
        <v>40</v>
      </c>
      <c r="C411" s="19" t="s">
        <v>112</v>
      </c>
      <c r="D411" s="20">
        <v>0.36318475008010864</v>
      </c>
      <c r="E411" s="20">
        <v>0.12142873555421829</v>
      </c>
    </row>
    <row r="412" spans="1:5" x14ac:dyDescent="0.2">
      <c r="A412" s="19">
        <v>11</v>
      </c>
      <c r="B412" s="19">
        <v>1</v>
      </c>
      <c r="C412" s="19" t="s">
        <v>112</v>
      </c>
      <c r="D412" s="20">
        <v>0.24196596443653107</v>
      </c>
      <c r="E412" s="20">
        <v>1.3305654283612967E-3</v>
      </c>
    </row>
    <row r="413" spans="1:5" x14ac:dyDescent="0.2">
      <c r="A413" s="19">
        <v>11</v>
      </c>
      <c r="B413" s="19">
        <v>2</v>
      </c>
      <c r="C413" s="19" t="s">
        <v>112</v>
      </c>
      <c r="D413" s="20">
        <v>0.24192996323108673</v>
      </c>
      <c r="E413" s="20">
        <v>1.2023545568808913E-3</v>
      </c>
    </row>
    <row r="414" spans="1:5" x14ac:dyDescent="0.2">
      <c r="A414" s="19">
        <v>11</v>
      </c>
      <c r="B414" s="19">
        <v>3</v>
      </c>
      <c r="C414" s="19" t="s">
        <v>112</v>
      </c>
      <c r="D414" s="20">
        <v>0.24224966764450073</v>
      </c>
      <c r="E414" s="20">
        <v>1.4298494206741452E-3</v>
      </c>
    </row>
    <row r="415" spans="1:5" x14ac:dyDescent="0.2">
      <c r="A415" s="19">
        <v>11</v>
      </c>
      <c r="B415" s="19">
        <v>4</v>
      </c>
      <c r="C415" s="19" t="s">
        <v>112</v>
      </c>
      <c r="D415" s="20">
        <v>0.24205431342124939</v>
      </c>
      <c r="E415" s="20">
        <v>1.1422856478020549E-3</v>
      </c>
    </row>
    <row r="416" spans="1:5" x14ac:dyDescent="0.2">
      <c r="A416" s="19">
        <v>11</v>
      </c>
      <c r="B416" s="19">
        <v>5</v>
      </c>
      <c r="C416" s="19" t="s">
        <v>112</v>
      </c>
      <c r="D416" s="20">
        <v>0.24181434512138367</v>
      </c>
      <c r="E416" s="20">
        <v>8.1010779831558466E-4</v>
      </c>
    </row>
    <row r="417" spans="1:5" x14ac:dyDescent="0.2">
      <c r="A417" s="19">
        <v>11</v>
      </c>
      <c r="B417" s="19">
        <v>6</v>
      </c>
      <c r="C417" s="19" t="s">
        <v>112</v>
      </c>
      <c r="D417" s="20">
        <v>0.2415277510881424</v>
      </c>
      <c r="E417" s="20">
        <v>4.3130418634973466E-4</v>
      </c>
    </row>
    <row r="418" spans="1:5" x14ac:dyDescent="0.2">
      <c r="A418" s="19">
        <v>11</v>
      </c>
      <c r="B418" s="19">
        <v>7</v>
      </c>
      <c r="C418" s="19" t="s">
        <v>112</v>
      </c>
      <c r="D418" s="20">
        <v>0.2415495365858078</v>
      </c>
      <c r="E418" s="20">
        <v>3.6088010529056191E-4</v>
      </c>
    </row>
    <row r="419" spans="1:5" x14ac:dyDescent="0.2">
      <c r="A419" s="19">
        <v>11</v>
      </c>
      <c r="B419" s="19">
        <v>8</v>
      </c>
      <c r="C419" s="19" t="s">
        <v>112</v>
      </c>
      <c r="D419" s="20">
        <v>0.24151353538036346</v>
      </c>
      <c r="E419" s="20">
        <v>2.3266933567356318E-4</v>
      </c>
    </row>
    <row r="420" spans="1:5" x14ac:dyDescent="0.2">
      <c r="A420" s="19">
        <v>11</v>
      </c>
      <c r="B420" s="19">
        <v>9</v>
      </c>
      <c r="C420" s="19" t="s">
        <v>112</v>
      </c>
      <c r="D420" s="20">
        <v>0.24127601087093353</v>
      </c>
      <c r="E420" s="20">
        <v>-9.7064752480946481E-5</v>
      </c>
    </row>
    <row r="421" spans="1:5" x14ac:dyDescent="0.2">
      <c r="A421" s="19">
        <v>11</v>
      </c>
      <c r="B421" s="19">
        <v>10</v>
      </c>
      <c r="C421" s="19" t="s">
        <v>112</v>
      </c>
      <c r="D421" s="20">
        <v>0.24129584431648254</v>
      </c>
      <c r="E421" s="20">
        <v>-1.6944088565651327E-4</v>
      </c>
    </row>
    <row r="422" spans="1:5" x14ac:dyDescent="0.2">
      <c r="A422" s="19">
        <v>11</v>
      </c>
      <c r="B422" s="19">
        <v>11</v>
      </c>
      <c r="C422" s="19" t="s">
        <v>112</v>
      </c>
      <c r="D422" s="20">
        <v>0.24131307005882263</v>
      </c>
      <c r="E422" s="20">
        <v>-2.4442470748908818E-4</v>
      </c>
    </row>
    <row r="423" spans="1:5" x14ac:dyDescent="0.2">
      <c r="A423" s="19">
        <v>11</v>
      </c>
      <c r="B423" s="19">
        <v>12</v>
      </c>
      <c r="C423" s="19" t="s">
        <v>112</v>
      </c>
      <c r="D423" s="20">
        <v>0.24152959883213043</v>
      </c>
      <c r="E423" s="20">
        <v>-1.2010550562990829E-4</v>
      </c>
    </row>
    <row r="424" spans="1:5" x14ac:dyDescent="0.2">
      <c r="A424" s="19">
        <v>11</v>
      </c>
      <c r="B424" s="19">
        <v>13</v>
      </c>
      <c r="C424" s="19" t="s">
        <v>112</v>
      </c>
      <c r="D424" s="20">
        <v>0.24136276543140411</v>
      </c>
      <c r="E424" s="20">
        <v>-3.7914849235676229E-4</v>
      </c>
    </row>
    <row r="425" spans="1:5" x14ac:dyDescent="0.2">
      <c r="A425" s="19">
        <v>11</v>
      </c>
      <c r="B425" s="19">
        <v>14</v>
      </c>
      <c r="C425" s="19" t="s">
        <v>112</v>
      </c>
      <c r="D425" s="20">
        <v>0.24106653034687042</v>
      </c>
      <c r="E425" s="20">
        <v>-7.6759315561503172E-4</v>
      </c>
    </row>
    <row r="426" spans="1:5" x14ac:dyDescent="0.2">
      <c r="A426" s="19">
        <v>11</v>
      </c>
      <c r="B426" s="19">
        <v>15</v>
      </c>
      <c r="C426" s="19" t="s">
        <v>112</v>
      </c>
      <c r="D426" s="20">
        <v>0.24088248610496521</v>
      </c>
      <c r="E426" s="20">
        <v>-1.0438469471409917E-3</v>
      </c>
    </row>
    <row r="427" spans="1:5" x14ac:dyDescent="0.2">
      <c r="A427" s="19">
        <v>11</v>
      </c>
      <c r="B427" s="19">
        <v>16</v>
      </c>
      <c r="C427" s="19" t="s">
        <v>112</v>
      </c>
      <c r="D427" s="20">
        <v>0.24142678081989288</v>
      </c>
      <c r="E427" s="20">
        <v>-5.9176184004172683E-4</v>
      </c>
    </row>
    <row r="428" spans="1:5" x14ac:dyDescent="0.2">
      <c r="A428" s="19">
        <v>11</v>
      </c>
      <c r="B428" s="19">
        <v>17</v>
      </c>
      <c r="C428" s="19" t="s">
        <v>112</v>
      </c>
      <c r="D428" s="20">
        <v>0.2413230687379837</v>
      </c>
      <c r="E428" s="20">
        <v>-7.8768347157165408E-4</v>
      </c>
    </row>
    <row r="429" spans="1:5" x14ac:dyDescent="0.2">
      <c r="A429" s="19">
        <v>11</v>
      </c>
      <c r="B429" s="19">
        <v>18</v>
      </c>
      <c r="C429" s="19" t="s">
        <v>112</v>
      </c>
      <c r="D429" s="20">
        <v>0.24125717580318451</v>
      </c>
      <c r="E429" s="20">
        <v>-9.4578595599159598E-4</v>
      </c>
    </row>
    <row r="430" spans="1:5" x14ac:dyDescent="0.2">
      <c r="A430" s="19">
        <v>11</v>
      </c>
      <c r="B430" s="19">
        <v>19</v>
      </c>
      <c r="C430" s="19" t="s">
        <v>112</v>
      </c>
      <c r="D430" s="20">
        <v>0.24114811420440674</v>
      </c>
      <c r="E430" s="20">
        <v>-1.1470571625977755E-3</v>
      </c>
    </row>
    <row r="431" spans="1:5" x14ac:dyDescent="0.2">
      <c r="A431" s="19">
        <v>11</v>
      </c>
      <c r="B431" s="19">
        <v>20</v>
      </c>
      <c r="C431" s="19" t="s">
        <v>112</v>
      </c>
      <c r="D431" s="20">
        <v>0.24135775864124298</v>
      </c>
      <c r="E431" s="20">
        <v>-1.0296222753822803E-3</v>
      </c>
    </row>
    <row r="432" spans="1:5" x14ac:dyDescent="0.2">
      <c r="A432" s="19">
        <v>11</v>
      </c>
      <c r="B432" s="19">
        <v>21</v>
      </c>
      <c r="C432" s="19" t="s">
        <v>112</v>
      </c>
      <c r="D432" s="20">
        <v>0.24139338731765747</v>
      </c>
      <c r="E432" s="20">
        <v>-1.0862031485885382E-3</v>
      </c>
    </row>
    <row r="433" spans="1:5" x14ac:dyDescent="0.2">
      <c r="A433" s="19">
        <v>11</v>
      </c>
      <c r="B433" s="19">
        <v>22</v>
      </c>
      <c r="C433" s="19" t="s">
        <v>112</v>
      </c>
      <c r="D433" s="20">
        <v>0.24148039519786835</v>
      </c>
      <c r="E433" s="20">
        <v>-1.0914048179984093E-3</v>
      </c>
    </row>
    <row r="434" spans="1:5" x14ac:dyDescent="0.2">
      <c r="A434" s="19">
        <v>11</v>
      </c>
      <c r="B434" s="19">
        <v>23</v>
      </c>
      <c r="C434" s="19" t="s">
        <v>112</v>
      </c>
      <c r="D434" s="20">
        <v>0.24176296591758728</v>
      </c>
      <c r="E434" s="20">
        <v>-9.0104370610788465E-4</v>
      </c>
    </row>
    <row r="435" spans="1:5" x14ac:dyDescent="0.2">
      <c r="A435" s="19">
        <v>11</v>
      </c>
      <c r="B435" s="19">
        <v>24</v>
      </c>
      <c r="C435" s="19" t="s">
        <v>112</v>
      </c>
      <c r="D435" s="20">
        <v>0.24226994812488556</v>
      </c>
      <c r="E435" s="20">
        <v>-4.8627107753418386E-4</v>
      </c>
    </row>
    <row r="436" spans="1:5" x14ac:dyDescent="0.2">
      <c r="A436" s="19">
        <v>11</v>
      </c>
      <c r="B436" s="19">
        <v>25</v>
      </c>
      <c r="C436" s="19" t="s">
        <v>112</v>
      </c>
      <c r="D436" s="20">
        <v>0.24265433847904205</v>
      </c>
      <c r="E436" s="20">
        <v>-1.9409030210226774E-4</v>
      </c>
    </row>
    <row r="437" spans="1:5" x14ac:dyDescent="0.2">
      <c r="A437" s="19">
        <v>11</v>
      </c>
      <c r="B437" s="19">
        <v>26</v>
      </c>
      <c r="C437" s="19" t="s">
        <v>112</v>
      </c>
      <c r="D437" s="20">
        <v>0.24321591854095459</v>
      </c>
      <c r="E437" s="20">
        <v>2.7528018108569086E-4</v>
      </c>
    </row>
    <row r="438" spans="1:5" x14ac:dyDescent="0.2">
      <c r="A438" s="19">
        <v>11</v>
      </c>
      <c r="B438" s="19">
        <v>27</v>
      </c>
      <c r="C438" s="19" t="s">
        <v>112</v>
      </c>
      <c r="D438" s="20">
        <v>0.24491120874881744</v>
      </c>
      <c r="E438" s="20">
        <v>1.8783608684316278E-3</v>
      </c>
    </row>
    <row r="439" spans="1:5" x14ac:dyDescent="0.2">
      <c r="A439" s="19">
        <v>11</v>
      </c>
      <c r="B439" s="19">
        <v>28</v>
      </c>
      <c r="C439" s="19" t="s">
        <v>112</v>
      </c>
      <c r="D439" s="20">
        <v>0.24764686822891235</v>
      </c>
      <c r="E439" s="20">
        <v>4.5218109153211117E-3</v>
      </c>
    </row>
    <row r="440" spans="1:5" x14ac:dyDescent="0.2">
      <c r="A440" s="19">
        <v>11</v>
      </c>
      <c r="B440" s="19">
        <v>29</v>
      </c>
      <c r="C440" s="19" t="s">
        <v>112</v>
      </c>
      <c r="D440" s="20">
        <v>0.25269114971160889</v>
      </c>
      <c r="E440" s="20">
        <v>9.4738826155662537E-3</v>
      </c>
    </row>
    <row r="441" spans="1:5" x14ac:dyDescent="0.2">
      <c r="A441" s="19">
        <v>11</v>
      </c>
      <c r="B441" s="19">
        <v>30</v>
      </c>
      <c r="C441" s="19" t="s">
        <v>112</v>
      </c>
      <c r="D441" s="20">
        <v>0.26184180378913879</v>
      </c>
      <c r="E441" s="20">
        <v>1.8532326444983482E-2</v>
      </c>
    </row>
    <row r="442" spans="1:5" x14ac:dyDescent="0.2">
      <c r="A442" s="19">
        <v>11</v>
      </c>
      <c r="B442" s="19">
        <v>31</v>
      </c>
      <c r="C442" s="19" t="s">
        <v>112</v>
      </c>
      <c r="D442" s="20">
        <v>0.2752319872379303</v>
      </c>
      <c r="E442" s="20">
        <v>3.1830299645662308E-2</v>
      </c>
    </row>
    <row r="443" spans="1:5" x14ac:dyDescent="0.2">
      <c r="A443" s="19">
        <v>11</v>
      </c>
      <c r="B443" s="19">
        <v>32</v>
      </c>
      <c r="C443" s="19" t="s">
        <v>112</v>
      </c>
      <c r="D443" s="20">
        <v>0.29223388433456421</v>
      </c>
      <c r="E443" s="20">
        <v>4.873998835682869E-2</v>
      </c>
    </row>
    <row r="444" spans="1:5" x14ac:dyDescent="0.2">
      <c r="A444" s="19">
        <v>11</v>
      </c>
      <c r="B444" s="19">
        <v>33</v>
      </c>
      <c r="C444" s="19" t="s">
        <v>112</v>
      </c>
      <c r="D444" s="20">
        <v>0.31035780906677246</v>
      </c>
      <c r="E444" s="20">
        <v>6.6771700978279114E-2</v>
      </c>
    </row>
    <row r="445" spans="1:5" x14ac:dyDescent="0.2">
      <c r="A445" s="19">
        <v>11</v>
      </c>
      <c r="B445" s="19">
        <v>34</v>
      </c>
      <c r="C445" s="19" t="s">
        <v>112</v>
      </c>
      <c r="D445" s="20">
        <v>0.32746428251266479</v>
      </c>
      <c r="E445" s="20">
        <v>8.3785966038703918E-2</v>
      </c>
    </row>
    <row r="446" spans="1:5" x14ac:dyDescent="0.2">
      <c r="A446" s="19">
        <v>11</v>
      </c>
      <c r="B446" s="19">
        <v>35</v>
      </c>
      <c r="C446" s="19" t="s">
        <v>112</v>
      </c>
      <c r="D446" s="20">
        <v>0.34119611978530884</v>
      </c>
      <c r="E446" s="20">
        <v>9.7425594925880432E-2</v>
      </c>
    </row>
    <row r="447" spans="1:5" x14ac:dyDescent="0.2">
      <c r="A447" s="19">
        <v>11</v>
      </c>
      <c r="B447" s="19">
        <v>36</v>
      </c>
      <c r="C447" s="19" t="s">
        <v>112</v>
      </c>
      <c r="D447" s="20">
        <v>0.35078242421150208</v>
      </c>
      <c r="E447" s="20">
        <v>0.10691969096660614</v>
      </c>
    </row>
    <row r="448" spans="1:5" x14ac:dyDescent="0.2">
      <c r="A448" s="19">
        <v>11</v>
      </c>
      <c r="B448" s="19">
        <v>37</v>
      </c>
      <c r="C448" s="19" t="s">
        <v>112</v>
      </c>
      <c r="D448" s="20">
        <v>0.35678362846374512</v>
      </c>
      <c r="E448" s="20">
        <v>0.11282868683338165</v>
      </c>
    </row>
    <row r="449" spans="1:5" x14ac:dyDescent="0.2">
      <c r="A449" s="19">
        <v>11</v>
      </c>
      <c r="B449" s="19">
        <v>38</v>
      </c>
      <c r="C449" s="19" t="s">
        <v>112</v>
      </c>
      <c r="D449" s="20">
        <v>0.36036211252212524</v>
      </c>
      <c r="E449" s="20">
        <v>0.11631496250629425</v>
      </c>
    </row>
    <row r="450" spans="1:5" x14ac:dyDescent="0.2">
      <c r="A450" s="19">
        <v>11</v>
      </c>
      <c r="B450" s="19">
        <v>39</v>
      </c>
      <c r="C450" s="19" t="s">
        <v>112</v>
      </c>
      <c r="D450" s="20">
        <v>0.36180725693702698</v>
      </c>
      <c r="E450" s="20">
        <v>0.11766789108514786</v>
      </c>
    </row>
    <row r="451" spans="1:5" x14ac:dyDescent="0.2">
      <c r="A451" s="19">
        <v>11</v>
      </c>
      <c r="B451" s="19">
        <v>40</v>
      </c>
      <c r="C451" s="19" t="s">
        <v>112</v>
      </c>
      <c r="D451" s="20">
        <v>0.36340707540512085</v>
      </c>
      <c r="E451" s="20">
        <v>0.1191755011677742</v>
      </c>
    </row>
    <row r="452" spans="1:5" x14ac:dyDescent="0.2">
      <c r="A452" s="19">
        <v>12</v>
      </c>
      <c r="B452" s="19">
        <v>1</v>
      </c>
      <c r="C452" s="19" t="s">
        <v>112</v>
      </c>
      <c r="D452" s="20">
        <v>0.25642719864845276</v>
      </c>
      <c r="E452" s="20">
        <v>-1.1394578032195568E-3</v>
      </c>
    </row>
    <row r="453" spans="1:5" x14ac:dyDescent="0.2">
      <c r="A453" s="19">
        <v>12</v>
      </c>
      <c r="B453" s="19">
        <v>2</v>
      </c>
      <c r="C453" s="19" t="s">
        <v>112</v>
      </c>
      <c r="D453" s="20">
        <v>0.25711339712142944</v>
      </c>
      <c r="E453" s="20">
        <v>-6.108434172347188E-4</v>
      </c>
    </row>
    <row r="454" spans="1:5" x14ac:dyDescent="0.2">
      <c r="A454" s="19">
        <v>12</v>
      </c>
      <c r="B454" s="19">
        <v>3</v>
      </c>
      <c r="C454" s="19" t="s">
        <v>112</v>
      </c>
      <c r="D454" s="20">
        <v>0.25796914100646973</v>
      </c>
      <c r="E454" s="20">
        <v>8.7316431745421141E-5</v>
      </c>
    </row>
    <row r="455" spans="1:5" x14ac:dyDescent="0.2">
      <c r="A455" s="19">
        <v>12</v>
      </c>
      <c r="B455" s="19">
        <v>4</v>
      </c>
      <c r="C455" s="19" t="s">
        <v>112</v>
      </c>
      <c r="D455" s="20">
        <v>0.25820067524909973</v>
      </c>
      <c r="E455" s="20">
        <v>1.6126663831528276E-4</v>
      </c>
    </row>
    <row r="456" spans="1:5" x14ac:dyDescent="0.2">
      <c r="A456" s="19">
        <v>12</v>
      </c>
      <c r="B456" s="19">
        <v>5</v>
      </c>
      <c r="C456" s="19" t="s">
        <v>112</v>
      </c>
      <c r="D456" s="20">
        <v>0.25821769237518311</v>
      </c>
      <c r="E456" s="20">
        <v>2.0699717424577102E-5</v>
      </c>
    </row>
    <row r="457" spans="1:5" x14ac:dyDescent="0.2">
      <c r="A457" s="19">
        <v>12</v>
      </c>
      <c r="B457" s="19">
        <v>6</v>
      </c>
      <c r="C457" s="19" t="s">
        <v>112</v>
      </c>
      <c r="D457" s="20">
        <v>0.258311927318573</v>
      </c>
      <c r="E457" s="20">
        <v>-4.2649382521631196E-5</v>
      </c>
    </row>
    <row r="458" spans="1:5" x14ac:dyDescent="0.2">
      <c r="A458" s="19">
        <v>12</v>
      </c>
      <c r="B458" s="19">
        <v>7</v>
      </c>
      <c r="C458" s="19" t="s">
        <v>112</v>
      </c>
      <c r="D458" s="20">
        <v>0.25882494449615479</v>
      </c>
      <c r="E458" s="20">
        <v>3.1278375536203384E-4</v>
      </c>
    </row>
    <row r="459" spans="1:5" x14ac:dyDescent="0.2">
      <c r="A459" s="19">
        <v>12</v>
      </c>
      <c r="B459" s="19">
        <v>8</v>
      </c>
      <c r="C459" s="19" t="s">
        <v>112</v>
      </c>
      <c r="D459" s="20">
        <v>0.25897729396820068</v>
      </c>
      <c r="E459" s="20">
        <v>3.0754916951991618E-4</v>
      </c>
    </row>
    <row r="460" spans="1:5" x14ac:dyDescent="0.2">
      <c r="A460" s="19">
        <v>12</v>
      </c>
      <c r="B460" s="19">
        <v>9</v>
      </c>
      <c r="C460" s="19" t="s">
        <v>112</v>
      </c>
      <c r="D460" s="20">
        <v>0.25888997316360474</v>
      </c>
      <c r="E460" s="20">
        <v>6.2644336139783263E-5</v>
      </c>
    </row>
    <row r="461" spans="1:5" x14ac:dyDescent="0.2">
      <c r="A461" s="19">
        <v>12</v>
      </c>
      <c r="B461" s="19">
        <v>10</v>
      </c>
      <c r="C461" s="19" t="s">
        <v>112</v>
      </c>
      <c r="D461" s="20">
        <v>0.25891003012657166</v>
      </c>
      <c r="E461" s="20">
        <v>-7.4882744229398668E-5</v>
      </c>
    </row>
    <row r="462" spans="1:5" x14ac:dyDescent="0.2">
      <c r="A462" s="19">
        <v>12</v>
      </c>
      <c r="B462" s="19">
        <v>11</v>
      </c>
      <c r="C462" s="19" t="s">
        <v>112</v>
      </c>
      <c r="D462" s="20">
        <v>0.25901755690574646</v>
      </c>
      <c r="E462" s="20">
        <v>-1.2494000839069486E-4</v>
      </c>
    </row>
    <row r="463" spans="1:5" x14ac:dyDescent="0.2">
      <c r="A463" s="19">
        <v>12</v>
      </c>
      <c r="B463" s="19">
        <v>12</v>
      </c>
      <c r="C463" s="19" t="s">
        <v>112</v>
      </c>
      <c r="D463" s="20">
        <v>0.25951838493347168</v>
      </c>
      <c r="E463" s="20">
        <v>2.1830397599842399E-4</v>
      </c>
    </row>
    <row r="464" spans="1:5" x14ac:dyDescent="0.2">
      <c r="A464" s="19">
        <v>12</v>
      </c>
      <c r="B464" s="19">
        <v>13</v>
      </c>
      <c r="C464" s="19" t="s">
        <v>112</v>
      </c>
      <c r="D464" s="20">
        <v>0.25985530018806458</v>
      </c>
      <c r="E464" s="20">
        <v>3.9763518725521863E-4</v>
      </c>
    </row>
    <row r="465" spans="1:5" x14ac:dyDescent="0.2">
      <c r="A465" s="19">
        <v>12</v>
      </c>
      <c r="B465" s="19">
        <v>14</v>
      </c>
      <c r="C465" s="19" t="s">
        <v>112</v>
      </c>
      <c r="D465" s="20">
        <v>0.25997424125671387</v>
      </c>
      <c r="E465" s="20">
        <v>3.5899222712032497E-4</v>
      </c>
    </row>
    <row r="466" spans="1:5" x14ac:dyDescent="0.2">
      <c r="A466" s="19">
        <v>12</v>
      </c>
      <c r="B466" s="19">
        <v>15</v>
      </c>
      <c r="C466" s="19" t="s">
        <v>112</v>
      </c>
      <c r="D466" s="20">
        <v>0.26021412014961243</v>
      </c>
      <c r="E466" s="20">
        <v>4.4128706213086843E-4</v>
      </c>
    </row>
    <row r="467" spans="1:5" x14ac:dyDescent="0.2">
      <c r="A467" s="19">
        <v>12</v>
      </c>
      <c r="B467" s="19">
        <v>16</v>
      </c>
      <c r="C467" s="19" t="s">
        <v>112</v>
      </c>
      <c r="D467" s="20">
        <v>0.26009005308151245</v>
      </c>
      <c r="E467" s="20">
        <v>1.5963595069479197E-4</v>
      </c>
    </row>
    <row r="468" spans="1:5" x14ac:dyDescent="0.2">
      <c r="A468" s="19">
        <v>12</v>
      </c>
      <c r="B468" s="19">
        <v>17</v>
      </c>
      <c r="C468" s="19" t="s">
        <v>112</v>
      </c>
      <c r="D468" s="20">
        <v>0.25982129573822021</v>
      </c>
      <c r="E468" s="20">
        <v>-2.6670543593354523E-4</v>
      </c>
    </row>
    <row r="469" spans="1:5" x14ac:dyDescent="0.2">
      <c r="A469" s="19">
        <v>12</v>
      </c>
      <c r="B469" s="19">
        <v>18</v>
      </c>
      <c r="C469" s="19" t="s">
        <v>112</v>
      </c>
      <c r="D469" s="20">
        <v>0.2595619261264801</v>
      </c>
      <c r="E469" s="20">
        <v>-6.8365910556167364E-4</v>
      </c>
    </row>
    <row r="470" spans="1:5" x14ac:dyDescent="0.2">
      <c r="A470" s="19">
        <v>12</v>
      </c>
      <c r="B470" s="19">
        <v>19</v>
      </c>
      <c r="C470" s="19" t="s">
        <v>112</v>
      </c>
      <c r="D470" s="20">
        <v>0.25934496521949768</v>
      </c>
      <c r="E470" s="20">
        <v>-1.0582039831206203E-3</v>
      </c>
    </row>
    <row r="471" spans="1:5" x14ac:dyDescent="0.2">
      <c r="A471" s="19">
        <v>12</v>
      </c>
      <c r="B471" s="19">
        <v>20</v>
      </c>
      <c r="C471" s="19" t="s">
        <v>112</v>
      </c>
      <c r="D471" s="20">
        <v>0.25985151529312134</v>
      </c>
      <c r="E471" s="20">
        <v>-7.0923799648880959E-4</v>
      </c>
    </row>
    <row r="472" spans="1:5" x14ac:dyDescent="0.2">
      <c r="A472" s="19">
        <v>12</v>
      </c>
      <c r="B472" s="19">
        <v>21</v>
      </c>
      <c r="C472" s="19" t="s">
        <v>112</v>
      </c>
      <c r="D472" s="20">
        <v>0.25975912809371948</v>
      </c>
      <c r="E472" s="20">
        <v>-9.592092246748507E-4</v>
      </c>
    </row>
    <row r="473" spans="1:5" x14ac:dyDescent="0.2">
      <c r="A473" s="19">
        <v>12</v>
      </c>
      <c r="B473" s="19">
        <v>22</v>
      </c>
      <c r="C473" s="19" t="s">
        <v>112</v>
      </c>
      <c r="D473" s="20">
        <v>0.25941583514213562</v>
      </c>
      <c r="E473" s="20">
        <v>-1.4600862050428987E-3</v>
      </c>
    </row>
    <row r="474" spans="1:5" x14ac:dyDescent="0.2">
      <c r="A474" s="19">
        <v>12</v>
      </c>
      <c r="B474" s="19">
        <v>23</v>
      </c>
      <c r="C474" s="19" t="s">
        <v>112</v>
      </c>
      <c r="D474" s="20">
        <v>0.25962886214256287</v>
      </c>
      <c r="E474" s="20">
        <v>-1.4046432916074991E-3</v>
      </c>
    </row>
    <row r="475" spans="1:5" x14ac:dyDescent="0.2">
      <c r="A475" s="19">
        <v>12</v>
      </c>
      <c r="B475" s="19">
        <v>24</v>
      </c>
      <c r="C475" s="19" t="s">
        <v>112</v>
      </c>
      <c r="D475" s="20">
        <v>0.2608792781829834</v>
      </c>
      <c r="E475" s="20">
        <v>-3.1181127997115254E-4</v>
      </c>
    </row>
    <row r="476" spans="1:5" x14ac:dyDescent="0.2">
      <c r="A476" s="19">
        <v>12</v>
      </c>
      <c r="B476" s="19">
        <v>25</v>
      </c>
      <c r="C476" s="19" t="s">
        <v>112</v>
      </c>
      <c r="D476" s="20">
        <v>0.26276180148124695</v>
      </c>
      <c r="E476" s="20">
        <v>1.4131279895082116E-3</v>
      </c>
    </row>
    <row r="477" spans="1:5" x14ac:dyDescent="0.2">
      <c r="A477" s="19">
        <v>12</v>
      </c>
      <c r="B477" s="19">
        <v>26</v>
      </c>
      <c r="C477" s="19" t="s">
        <v>112</v>
      </c>
      <c r="D477" s="20">
        <v>0.26466104388237</v>
      </c>
      <c r="E477" s="20">
        <v>3.1547863036394119E-3</v>
      </c>
    </row>
    <row r="478" spans="1:5" x14ac:dyDescent="0.2">
      <c r="A478" s="19">
        <v>12</v>
      </c>
      <c r="B478" s="19">
        <v>27</v>
      </c>
      <c r="C478" s="19" t="s">
        <v>112</v>
      </c>
      <c r="D478" s="20">
        <v>0.26892340183258057</v>
      </c>
      <c r="E478" s="20">
        <v>7.2595602832734585E-3</v>
      </c>
    </row>
    <row r="479" spans="1:5" x14ac:dyDescent="0.2">
      <c r="A479" s="19">
        <v>12</v>
      </c>
      <c r="B479" s="19">
        <v>28</v>
      </c>
      <c r="C479" s="19" t="s">
        <v>112</v>
      </c>
      <c r="D479" s="20">
        <v>0.27606549859046936</v>
      </c>
      <c r="E479" s="20">
        <v>1.4244073070585728E-2</v>
      </c>
    </row>
    <row r="480" spans="1:5" x14ac:dyDescent="0.2">
      <c r="A480" s="19">
        <v>12</v>
      </c>
      <c r="B480" s="19">
        <v>29</v>
      </c>
      <c r="C480" s="19" t="s">
        <v>112</v>
      </c>
      <c r="D480" s="20">
        <v>0.28704166412353516</v>
      </c>
      <c r="E480" s="20">
        <v>2.5062654167413712E-2</v>
      </c>
    </row>
    <row r="481" spans="1:5" x14ac:dyDescent="0.2">
      <c r="A481" s="19">
        <v>12</v>
      </c>
      <c r="B481" s="19">
        <v>30</v>
      </c>
      <c r="C481" s="19" t="s">
        <v>112</v>
      </c>
      <c r="D481" s="20">
        <v>0.30253925919532776</v>
      </c>
      <c r="E481" s="20">
        <v>4.0402665734291077E-2</v>
      </c>
    </row>
    <row r="482" spans="1:5" x14ac:dyDescent="0.2">
      <c r="A482" s="19">
        <v>12</v>
      </c>
      <c r="B482" s="19">
        <v>31</v>
      </c>
      <c r="C482" s="19" t="s">
        <v>112</v>
      </c>
      <c r="D482" s="20">
        <v>0.3203674852848053</v>
      </c>
      <c r="E482" s="20">
        <v>5.8073308318853378E-2</v>
      </c>
    </row>
    <row r="483" spans="1:5" x14ac:dyDescent="0.2">
      <c r="A483" s="19">
        <v>12</v>
      </c>
      <c r="B483" s="19">
        <v>32</v>
      </c>
      <c r="C483" s="19" t="s">
        <v>112</v>
      </c>
      <c r="D483" s="20">
        <v>0.33837237954139709</v>
      </c>
      <c r="E483" s="20">
        <v>7.5920619070529938E-2</v>
      </c>
    </row>
    <row r="484" spans="1:5" x14ac:dyDescent="0.2">
      <c r="A484" s="19">
        <v>12</v>
      </c>
      <c r="B484" s="19">
        <v>33</v>
      </c>
      <c r="C484" s="19" t="s">
        <v>112</v>
      </c>
      <c r="D484" s="20">
        <v>0.35435184836387634</v>
      </c>
      <c r="E484" s="20">
        <v>9.174250066280365E-2</v>
      </c>
    </row>
    <row r="485" spans="1:5" x14ac:dyDescent="0.2">
      <c r="A485" s="19">
        <v>12</v>
      </c>
      <c r="B485" s="19">
        <v>34</v>
      </c>
      <c r="C485" s="19" t="s">
        <v>112</v>
      </c>
      <c r="D485" s="20">
        <v>0.36661538481712341</v>
      </c>
      <c r="E485" s="20">
        <v>0.10384845733642578</v>
      </c>
    </row>
    <row r="486" spans="1:5" x14ac:dyDescent="0.2">
      <c r="A486" s="19">
        <v>12</v>
      </c>
      <c r="B486" s="19">
        <v>35</v>
      </c>
      <c r="C486" s="19" t="s">
        <v>112</v>
      </c>
      <c r="D486" s="20">
        <v>0.37402224540710449</v>
      </c>
      <c r="E486" s="20">
        <v>0.11109773069620132</v>
      </c>
    </row>
    <row r="487" spans="1:5" x14ac:dyDescent="0.2">
      <c r="A487" s="19">
        <v>12</v>
      </c>
      <c r="B487" s="19">
        <v>36</v>
      </c>
      <c r="C487" s="19" t="s">
        <v>112</v>
      </c>
      <c r="D487" s="20">
        <v>0.37850841879844666</v>
      </c>
      <c r="E487" s="20">
        <v>0.11542632430791855</v>
      </c>
    </row>
    <row r="488" spans="1:5" x14ac:dyDescent="0.2">
      <c r="A488" s="19">
        <v>12</v>
      </c>
      <c r="B488" s="19">
        <v>37</v>
      </c>
      <c r="C488" s="19" t="s">
        <v>112</v>
      </c>
      <c r="D488" s="20">
        <v>0.38045009970664978</v>
      </c>
      <c r="E488" s="20">
        <v>0.11721041798591614</v>
      </c>
    </row>
    <row r="489" spans="1:5" x14ac:dyDescent="0.2">
      <c r="A489" s="19">
        <v>12</v>
      </c>
      <c r="B489" s="19">
        <v>38</v>
      </c>
      <c r="C489" s="19" t="s">
        <v>112</v>
      </c>
      <c r="D489" s="20">
        <v>0.38201442360877991</v>
      </c>
      <c r="E489" s="20">
        <v>0.11861715465784073</v>
      </c>
    </row>
    <row r="490" spans="1:5" x14ac:dyDescent="0.2">
      <c r="A490" s="19">
        <v>12</v>
      </c>
      <c r="B490" s="19">
        <v>39</v>
      </c>
      <c r="C490" s="19" t="s">
        <v>112</v>
      </c>
      <c r="D490" s="20">
        <v>0.38290649652481079</v>
      </c>
      <c r="E490" s="20">
        <v>0.11935164779424667</v>
      </c>
    </row>
    <row r="491" spans="1:5" x14ac:dyDescent="0.2">
      <c r="A491" s="19">
        <v>12</v>
      </c>
      <c r="B491" s="19">
        <v>40</v>
      </c>
      <c r="C491" s="19" t="s">
        <v>112</v>
      </c>
      <c r="D491" s="20">
        <v>0.38304629921913147</v>
      </c>
      <c r="E491" s="20">
        <v>0.11933386325836182</v>
      </c>
    </row>
    <row r="492" spans="1:5" x14ac:dyDescent="0.2">
      <c r="A492" s="19">
        <v>13</v>
      </c>
      <c r="B492" s="19">
        <v>1</v>
      </c>
      <c r="C492" s="19" t="s">
        <v>112</v>
      </c>
      <c r="D492" s="20">
        <v>0.26883307099342346</v>
      </c>
      <c r="E492" s="20">
        <v>2.207120880484581E-3</v>
      </c>
    </row>
    <row r="493" spans="1:5" x14ac:dyDescent="0.2">
      <c r="A493" s="19">
        <v>13</v>
      </c>
      <c r="B493" s="19">
        <v>2</v>
      </c>
      <c r="C493" s="19" t="s">
        <v>112</v>
      </c>
      <c r="D493" s="20">
        <v>0.26893284916877747</v>
      </c>
      <c r="E493" s="20">
        <v>2.2608407307416201E-3</v>
      </c>
    </row>
    <row r="494" spans="1:5" x14ac:dyDescent="0.2">
      <c r="A494" s="19">
        <v>13</v>
      </c>
      <c r="B494" s="19">
        <v>3</v>
      </c>
      <c r="C494" s="19" t="s">
        <v>112</v>
      </c>
      <c r="D494" s="20">
        <v>0.26866158843040466</v>
      </c>
      <c r="E494" s="20">
        <v>1.9435217836871743E-3</v>
      </c>
    </row>
    <row r="495" spans="1:5" x14ac:dyDescent="0.2">
      <c r="A495" s="19">
        <v>13</v>
      </c>
      <c r="B495" s="19">
        <v>4</v>
      </c>
      <c r="C495" s="19" t="s">
        <v>112</v>
      </c>
      <c r="D495" s="20">
        <v>0.26833438873291016</v>
      </c>
      <c r="E495" s="20">
        <v>1.5702637610957026E-3</v>
      </c>
    </row>
    <row r="496" spans="1:5" x14ac:dyDescent="0.2">
      <c r="A496" s="19">
        <v>13</v>
      </c>
      <c r="B496" s="19">
        <v>5</v>
      </c>
      <c r="C496" s="19" t="s">
        <v>112</v>
      </c>
      <c r="D496" s="20">
        <v>0.26806291937828064</v>
      </c>
      <c r="E496" s="20">
        <v>1.2527360813692212E-3</v>
      </c>
    </row>
    <row r="497" spans="1:5" x14ac:dyDescent="0.2">
      <c r="A497" s="19">
        <v>13</v>
      </c>
      <c r="B497" s="19">
        <v>6</v>
      </c>
      <c r="C497" s="19" t="s">
        <v>112</v>
      </c>
      <c r="D497" s="20">
        <v>0.26727810502052307</v>
      </c>
      <c r="E497" s="20">
        <v>4.2186339851468801E-4</v>
      </c>
    </row>
    <row r="498" spans="1:5" x14ac:dyDescent="0.2">
      <c r="A498" s="19">
        <v>13</v>
      </c>
      <c r="B498" s="19">
        <v>7</v>
      </c>
      <c r="C498" s="19" t="s">
        <v>112</v>
      </c>
      <c r="D498" s="20">
        <v>0.26669901609420776</v>
      </c>
      <c r="E498" s="20">
        <v>-2.0328383834566921E-4</v>
      </c>
    </row>
    <row r="499" spans="1:5" x14ac:dyDescent="0.2">
      <c r="A499" s="19">
        <v>13</v>
      </c>
      <c r="B499" s="19">
        <v>8</v>
      </c>
      <c r="C499" s="19" t="s">
        <v>112</v>
      </c>
      <c r="D499" s="20">
        <v>0.26680248975753784</v>
      </c>
      <c r="E499" s="20">
        <v>-1.4586850011255592E-4</v>
      </c>
    </row>
    <row r="500" spans="1:5" x14ac:dyDescent="0.2">
      <c r="A500" s="19">
        <v>13</v>
      </c>
      <c r="B500" s="19">
        <v>9</v>
      </c>
      <c r="C500" s="19" t="s">
        <v>112</v>
      </c>
      <c r="D500" s="20">
        <v>0.26679432392120361</v>
      </c>
      <c r="E500" s="20">
        <v>-2.0009266154374927E-4</v>
      </c>
    </row>
    <row r="501" spans="1:5" x14ac:dyDescent="0.2">
      <c r="A501" s="19">
        <v>13</v>
      </c>
      <c r="B501" s="19">
        <v>10</v>
      </c>
      <c r="C501" s="19" t="s">
        <v>112</v>
      </c>
      <c r="D501" s="20">
        <v>0.26676720380783081</v>
      </c>
      <c r="E501" s="20">
        <v>-2.7327108546160161E-4</v>
      </c>
    </row>
    <row r="502" spans="1:5" x14ac:dyDescent="0.2">
      <c r="A502" s="19">
        <v>13</v>
      </c>
      <c r="B502" s="19">
        <v>11</v>
      </c>
      <c r="C502" s="19" t="s">
        <v>112</v>
      </c>
      <c r="D502" s="20">
        <v>0.26673552393913269</v>
      </c>
      <c r="E502" s="20">
        <v>-3.5100927925668657E-4</v>
      </c>
    </row>
    <row r="503" spans="1:5" x14ac:dyDescent="0.2">
      <c r="A503" s="19">
        <v>13</v>
      </c>
      <c r="B503" s="19">
        <v>12</v>
      </c>
      <c r="C503" s="19" t="s">
        <v>112</v>
      </c>
      <c r="D503" s="20">
        <v>0.26680180430412292</v>
      </c>
      <c r="E503" s="20">
        <v>-3.3078723936341703E-4</v>
      </c>
    </row>
    <row r="504" spans="1:5" x14ac:dyDescent="0.2">
      <c r="A504" s="19">
        <v>13</v>
      </c>
      <c r="B504" s="19">
        <v>13</v>
      </c>
      <c r="C504" s="19" t="s">
        <v>112</v>
      </c>
      <c r="D504" s="20">
        <v>0.2669888436794281</v>
      </c>
      <c r="E504" s="20">
        <v>-1.8980617460329086E-4</v>
      </c>
    </row>
    <row r="505" spans="1:5" x14ac:dyDescent="0.2">
      <c r="A505" s="19">
        <v>13</v>
      </c>
      <c r="B505" s="19">
        <v>14</v>
      </c>
      <c r="C505" s="19" t="s">
        <v>112</v>
      </c>
      <c r="D505" s="20">
        <v>0.26656469702720642</v>
      </c>
      <c r="E505" s="20">
        <v>-6.6001113737002015E-4</v>
      </c>
    </row>
    <row r="506" spans="1:5" x14ac:dyDescent="0.2">
      <c r="A506" s="19">
        <v>13</v>
      </c>
      <c r="B506" s="19">
        <v>15</v>
      </c>
      <c r="C506" s="19" t="s">
        <v>112</v>
      </c>
      <c r="D506" s="20">
        <v>0.26632937788963318</v>
      </c>
      <c r="E506" s="20">
        <v>-9.4138860004022717E-4</v>
      </c>
    </row>
    <row r="507" spans="1:5" x14ac:dyDescent="0.2">
      <c r="A507" s="19">
        <v>13</v>
      </c>
      <c r="B507" s="19">
        <v>16</v>
      </c>
      <c r="C507" s="19" t="s">
        <v>112</v>
      </c>
      <c r="D507" s="20">
        <v>0.2665654718875885</v>
      </c>
      <c r="E507" s="20">
        <v>-7.5135292718186975E-4</v>
      </c>
    </row>
    <row r="508" spans="1:5" x14ac:dyDescent="0.2">
      <c r="A508" s="19">
        <v>13</v>
      </c>
      <c r="B508" s="19">
        <v>17</v>
      </c>
      <c r="C508" s="19" t="s">
        <v>112</v>
      </c>
      <c r="D508" s="20">
        <v>0.26644295454025269</v>
      </c>
      <c r="E508" s="20">
        <v>-9.1992859961465001E-4</v>
      </c>
    </row>
    <row r="509" spans="1:5" x14ac:dyDescent="0.2">
      <c r="A509" s="19">
        <v>13</v>
      </c>
      <c r="B509" s="19">
        <v>18</v>
      </c>
      <c r="C509" s="19" t="s">
        <v>112</v>
      </c>
      <c r="D509" s="20">
        <v>0.26610323786735535</v>
      </c>
      <c r="E509" s="20">
        <v>-1.3057035394012928E-3</v>
      </c>
    </row>
    <row r="510" spans="1:5" x14ac:dyDescent="0.2">
      <c r="A510" s="19">
        <v>13</v>
      </c>
      <c r="B510" s="19">
        <v>19</v>
      </c>
      <c r="C510" s="19" t="s">
        <v>112</v>
      </c>
      <c r="D510" s="20">
        <v>0.26595661044120789</v>
      </c>
      <c r="E510" s="20">
        <v>-1.4983892906457186E-3</v>
      </c>
    </row>
    <row r="511" spans="1:5" x14ac:dyDescent="0.2">
      <c r="A511" s="19">
        <v>13</v>
      </c>
      <c r="B511" s="19">
        <v>20</v>
      </c>
      <c r="C511" s="19" t="s">
        <v>112</v>
      </c>
      <c r="D511" s="20">
        <v>0.26571756601333618</v>
      </c>
      <c r="E511" s="20">
        <v>-1.7834920436143875E-3</v>
      </c>
    </row>
    <row r="512" spans="1:5" x14ac:dyDescent="0.2">
      <c r="A512" s="19">
        <v>13</v>
      </c>
      <c r="B512" s="19">
        <v>21</v>
      </c>
      <c r="C512" s="19" t="s">
        <v>112</v>
      </c>
      <c r="D512" s="20">
        <v>0.26551318168640137</v>
      </c>
      <c r="E512" s="20">
        <v>-2.0339346956461668E-3</v>
      </c>
    </row>
    <row r="513" spans="1:5" x14ac:dyDescent="0.2">
      <c r="A513" s="19">
        <v>13</v>
      </c>
      <c r="B513" s="19">
        <v>22</v>
      </c>
      <c r="C513" s="19" t="s">
        <v>112</v>
      </c>
      <c r="D513" s="20">
        <v>0.26634520292282104</v>
      </c>
      <c r="E513" s="20">
        <v>-1.2479717843234539E-3</v>
      </c>
    </row>
    <row r="514" spans="1:5" x14ac:dyDescent="0.2">
      <c r="A514" s="19">
        <v>13</v>
      </c>
      <c r="B514" s="19">
        <v>23</v>
      </c>
      <c r="C514" s="19" t="s">
        <v>112</v>
      </c>
      <c r="D514" s="20">
        <v>0.26718237996101379</v>
      </c>
      <c r="E514" s="20">
        <v>-4.5685310033150017E-4</v>
      </c>
    </row>
    <row r="515" spans="1:5" x14ac:dyDescent="0.2">
      <c r="A515" s="19">
        <v>13</v>
      </c>
      <c r="B515" s="19">
        <v>24</v>
      </c>
      <c r="C515" s="19" t="s">
        <v>112</v>
      </c>
      <c r="D515" s="20">
        <v>0.26746079325675964</v>
      </c>
      <c r="E515" s="20">
        <v>-2.2449811513070017E-4</v>
      </c>
    </row>
    <row r="516" spans="1:5" x14ac:dyDescent="0.2">
      <c r="A516" s="19">
        <v>13</v>
      </c>
      <c r="B516" s="19">
        <v>25</v>
      </c>
      <c r="C516" s="19" t="s">
        <v>112</v>
      </c>
      <c r="D516" s="20">
        <v>0.26835465431213379</v>
      </c>
      <c r="E516" s="20">
        <v>6.2330462969839573E-4</v>
      </c>
    </row>
    <row r="517" spans="1:5" x14ac:dyDescent="0.2">
      <c r="A517" s="19">
        <v>13</v>
      </c>
      <c r="B517" s="19">
        <v>26</v>
      </c>
      <c r="C517" s="19" t="s">
        <v>112</v>
      </c>
      <c r="D517" s="20">
        <v>0.27017882466316223</v>
      </c>
      <c r="E517" s="20">
        <v>2.4014166556298733E-3</v>
      </c>
    </row>
    <row r="518" spans="1:5" x14ac:dyDescent="0.2">
      <c r="A518" s="19">
        <v>13</v>
      </c>
      <c r="B518" s="19">
        <v>27</v>
      </c>
      <c r="C518" s="19" t="s">
        <v>112</v>
      </c>
      <c r="D518" s="20">
        <v>0.27312800288200378</v>
      </c>
      <c r="E518" s="20">
        <v>5.3045363165438175E-3</v>
      </c>
    </row>
    <row r="519" spans="1:5" x14ac:dyDescent="0.2">
      <c r="A519" s="19">
        <v>13</v>
      </c>
      <c r="B519" s="19">
        <v>28</v>
      </c>
      <c r="C519" s="19" t="s">
        <v>112</v>
      </c>
      <c r="D519" s="20">
        <v>0.27883905172348022</v>
      </c>
      <c r="E519" s="20">
        <v>1.0969527065753937E-2</v>
      </c>
    </row>
    <row r="520" spans="1:5" x14ac:dyDescent="0.2">
      <c r="A520" s="19">
        <v>13</v>
      </c>
      <c r="B520" s="19">
        <v>29</v>
      </c>
      <c r="C520" s="19" t="s">
        <v>112</v>
      </c>
      <c r="D520" s="20">
        <v>0.28865492343902588</v>
      </c>
      <c r="E520" s="20">
        <v>2.0739341154694557E-2</v>
      </c>
    </row>
    <row r="521" spans="1:5" x14ac:dyDescent="0.2">
      <c r="A521" s="19">
        <v>13</v>
      </c>
      <c r="B521" s="19">
        <v>30</v>
      </c>
      <c r="C521" s="19" t="s">
        <v>112</v>
      </c>
      <c r="D521" s="20">
        <v>0.3026193380355835</v>
      </c>
      <c r="E521" s="20">
        <v>3.4657698124647141E-2</v>
      </c>
    </row>
    <row r="522" spans="1:5" x14ac:dyDescent="0.2">
      <c r="A522" s="19">
        <v>13</v>
      </c>
      <c r="B522" s="19">
        <v>31</v>
      </c>
      <c r="C522" s="19" t="s">
        <v>112</v>
      </c>
      <c r="D522" s="20">
        <v>0.3211829662322998</v>
      </c>
      <c r="E522" s="20">
        <v>5.3175266832113266E-2</v>
      </c>
    </row>
    <row r="523" spans="1:5" x14ac:dyDescent="0.2">
      <c r="A523" s="19">
        <v>13</v>
      </c>
      <c r="B523" s="19">
        <v>32</v>
      </c>
      <c r="C523" s="19" t="s">
        <v>112</v>
      </c>
      <c r="D523" s="20">
        <v>0.34133249521255493</v>
      </c>
      <c r="E523" s="20">
        <v>7.3278740048408508E-2</v>
      </c>
    </row>
    <row r="524" spans="1:5" x14ac:dyDescent="0.2">
      <c r="A524" s="19">
        <v>13</v>
      </c>
      <c r="B524" s="19">
        <v>33</v>
      </c>
      <c r="C524" s="19" t="s">
        <v>112</v>
      </c>
      <c r="D524" s="20">
        <v>0.3600609302520752</v>
      </c>
      <c r="E524" s="20">
        <v>9.1961115598678589E-2</v>
      </c>
    </row>
    <row r="525" spans="1:5" x14ac:dyDescent="0.2">
      <c r="A525" s="19">
        <v>13</v>
      </c>
      <c r="B525" s="19">
        <v>34</v>
      </c>
      <c r="C525" s="19" t="s">
        <v>112</v>
      </c>
      <c r="D525" s="20">
        <v>0.37526124715805054</v>
      </c>
      <c r="E525" s="20">
        <v>0.10711537301540375</v>
      </c>
    </row>
    <row r="526" spans="1:5" x14ac:dyDescent="0.2">
      <c r="A526" s="19">
        <v>13</v>
      </c>
      <c r="B526" s="19">
        <v>35</v>
      </c>
      <c r="C526" s="19" t="s">
        <v>112</v>
      </c>
      <c r="D526" s="20">
        <v>0.38615208864212036</v>
      </c>
      <c r="E526" s="20">
        <v>0.11796015501022339</v>
      </c>
    </row>
    <row r="527" spans="1:5" x14ac:dyDescent="0.2">
      <c r="A527" s="19">
        <v>13</v>
      </c>
      <c r="B527" s="19">
        <v>36</v>
      </c>
      <c r="C527" s="19" t="s">
        <v>112</v>
      </c>
      <c r="D527" s="20">
        <v>0.39286282658576965</v>
      </c>
      <c r="E527" s="20">
        <v>0.1246248334646225</v>
      </c>
    </row>
    <row r="528" spans="1:5" x14ac:dyDescent="0.2">
      <c r="A528" s="19">
        <v>13</v>
      </c>
      <c r="B528" s="19">
        <v>37</v>
      </c>
      <c r="C528" s="19" t="s">
        <v>112</v>
      </c>
      <c r="D528" s="20">
        <v>0.39624002575874329</v>
      </c>
      <c r="E528" s="20">
        <v>0.12795597314834595</v>
      </c>
    </row>
    <row r="529" spans="1:5" x14ac:dyDescent="0.2">
      <c r="A529" s="19">
        <v>13</v>
      </c>
      <c r="B529" s="19">
        <v>38</v>
      </c>
      <c r="C529" s="19" t="s">
        <v>112</v>
      </c>
      <c r="D529" s="20">
        <v>0.39837345480918884</v>
      </c>
      <c r="E529" s="20">
        <v>0.13004334270954132</v>
      </c>
    </row>
    <row r="530" spans="1:5" x14ac:dyDescent="0.2">
      <c r="A530" s="19">
        <v>13</v>
      </c>
      <c r="B530" s="19">
        <v>39</v>
      </c>
      <c r="C530" s="19" t="s">
        <v>112</v>
      </c>
      <c r="D530" s="20">
        <v>0.39960512518882751</v>
      </c>
      <c r="E530" s="20">
        <v>0.13122895359992981</v>
      </c>
    </row>
    <row r="531" spans="1:5" x14ac:dyDescent="0.2">
      <c r="A531" s="19">
        <v>13</v>
      </c>
      <c r="B531" s="19">
        <v>40</v>
      </c>
      <c r="C531" s="19" t="s">
        <v>112</v>
      </c>
      <c r="D531" s="20">
        <v>0.40010413527488708</v>
      </c>
      <c r="E531" s="20">
        <v>0.1316819041967392</v>
      </c>
    </row>
    <row r="532" spans="1:5" x14ac:dyDescent="0.2">
      <c r="A532" s="19">
        <v>14</v>
      </c>
      <c r="B532" s="19">
        <v>1</v>
      </c>
      <c r="C532" s="19" t="s">
        <v>112</v>
      </c>
      <c r="D532" s="20">
        <v>0.25202363729476929</v>
      </c>
      <c r="E532" s="20">
        <v>1.1027962900698185E-3</v>
      </c>
    </row>
    <row r="533" spans="1:5" x14ac:dyDescent="0.2">
      <c r="A533" s="19">
        <v>14</v>
      </c>
      <c r="B533" s="19">
        <v>2</v>
      </c>
      <c r="C533" s="19" t="s">
        <v>112</v>
      </c>
      <c r="D533" s="20">
        <v>0.25201612710952759</v>
      </c>
      <c r="E533" s="20">
        <v>1.0716039687395096E-3</v>
      </c>
    </row>
    <row r="534" spans="1:5" x14ac:dyDescent="0.2">
      <c r="A534" s="19">
        <v>14</v>
      </c>
      <c r="B534" s="19">
        <v>3</v>
      </c>
      <c r="C534" s="19" t="s">
        <v>112</v>
      </c>
      <c r="D534" s="20">
        <v>0.25181198120117188</v>
      </c>
      <c r="E534" s="20">
        <v>8.4377580787986517E-4</v>
      </c>
    </row>
    <row r="535" spans="1:5" x14ac:dyDescent="0.2">
      <c r="A535" s="19">
        <v>14</v>
      </c>
      <c r="B535" s="19">
        <v>4</v>
      </c>
      <c r="C535" s="19" t="s">
        <v>112</v>
      </c>
      <c r="D535" s="20">
        <v>0.25171652436256409</v>
      </c>
      <c r="E535" s="20">
        <v>7.2463677497580647E-4</v>
      </c>
    </row>
    <row r="536" spans="1:5" x14ac:dyDescent="0.2">
      <c r="A536" s="19">
        <v>14</v>
      </c>
      <c r="B536" s="19">
        <v>5</v>
      </c>
      <c r="C536" s="19" t="s">
        <v>112</v>
      </c>
      <c r="D536" s="20">
        <v>0.25158628821372986</v>
      </c>
      <c r="E536" s="20">
        <v>5.7071843184530735E-4</v>
      </c>
    </row>
    <row r="537" spans="1:5" x14ac:dyDescent="0.2">
      <c r="A537" s="19">
        <v>14</v>
      </c>
      <c r="B537" s="19">
        <v>6</v>
      </c>
      <c r="C537" s="19" t="s">
        <v>112</v>
      </c>
      <c r="D537" s="20">
        <v>0.25133717060089111</v>
      </c>
      <c r="E537" s="20">
        <v>2.9791862471029162E-4</v>
      </c>
    </row>
    <row r="538" spans="1:5" x14ac:dyDescent="0.2">
      <c r="A538" s="19">
        <v>14</v>
      </c>
      <c r="B538" s="19">
        <v>7</v>
      </c>
      <c r="C538" s="19" t="s">
        <v>112</v>
      </c>
      <c r="D538" s="20">
        <v>0.25122451782226563</v>
      </c>
      <c r="E538" s="20">
        <v>1.6158365178853273E-4</v>
      </c>
    </row>
    <row r="539" spans="1:5" x14ac:dyDescent="0.2">
      <c r="A539" s="19">
        <v>14</v>
      </c>
      <c r="B539" s="19">
        <v>8</v>
      </c>
      <c r="C539" s="19" t="s">
        <v>112</v>
      </c>
      <c r="D539" s="20">
        <v>0.25109487771987915</v>
      </c>
      <c r="E539" s="20">
        <v>8.2613569247769192E-6</v>
      </c>
    </row>
    <row r="540" spans="1:5" x14ac:dyDescent="0.2">
      <c r="A540" s="19">
        <v>14</v>
      </c>
      <c r="B540" s="19">
        <v>9</v>
      </c>
      <c r="C540" s="19" t="s">
        <v>112</v>
      </c>
      <c r="D540" s="20">
        <v>0.25136145949363708</v>
      </c>
      <c r="E540" s="20">
        <v>2.5116093456745148E-4</v>
      </c>
    </row>
    <row r="541" spans="1:5" x14ac:dyDescent="0.2">
      <c r="A541" s="19">
        <v>14</v>
      </c>
      <c r="B541" s="19">
        <v>10</v>
      </c>
      <c r="C541" s="19" t="s">
        <v>112</v>
      </c>
      <c r="D541" s="20">
        <v>0.2512059211730957</v>
      </c>
      <c r="E541" s="20">
        <v>7.1940412453841418E-5</v>
      </c>
    </row>
    <row r="542" spans="1:5" x14ac:dyDescent="0.2">
      <c r="A542" s="19">
        <v>14</v>
      </c>
      <c r="B542" s="19">
        <v>11</v>
      </c>
      <c r="C542" s="19" t="s">
        <v>112</v>
      </c>
      <c r="D542" s="20">
        <v>0.2510354220867157</v>
      </c>
      <c r="E542" s="20">
        <v>-1.2224087549839169E-4</v>
      </c>
    </row>
    <row r="543" spans="1:5" x14ac:dyDescent="0.2">
      <c r="A543" s="19">
        <v>14</v>
      </c>
      <c r="B543" s="19">
        <v>12</v>
      </c>
      <c r="C543" s="19" t="s">
        <v>112</v>
      </c>
      <c r="D543" s="20">
        <v>0.25083917379379272</v>
      </c>
      <c r="E543" s="20">
        <v>-3.4217137726955116E-4</v>
      </c>
    </row>
    <row r="544" spans="1:5" x14ac:dyDescent="0.2">
      <c r="A544" s="19">
        <v>14</v>
      </c>
      <c r="B544" s="19">
        <v>13</v>
      </c>
      <c r="C544" s="19" t="s">
        <v>112</v>
      </c>
      <c r="D544" s="20">
        <v>0.25074592232704163</v>
      </c>
      <c r="E544" s="20">
        <v>-4.591050383169204E-4</v>
      </c>
    </row>
    <row r="545" spans="1:5" x14ac:dyDescent="0.2">
      <c r="A545" s="19">
        <v>14</v>
      </c>
      <c r="B545" s="19">
        <v>14</v>
      </c>
      <c r="C545" s="19" t="s">
        <v>112</v>
      </c>
      <c r="D545" s="20">
        <v>0.25074806809425354</v>
      </c>
      <c r="E545" s="20">
        <v>-4.8064146540127695E-4</v>
      </c>
    </row>
    <row r="546" spans="1:5" x14ac:dyDescent="0.2">
      <c r="A546" s="19">
        <v>14</v>
      </c>
      <c r="B546" s="19">
        <v>15</v>
      </c>
      <c r="C546" s="19" t="s">
        <v>112</v>
      </c>
      <c r="D546" s="20">
        <v>0.25063923001289368</v>
      </c>
      <c r="E546" s="20">
        <v>-6.1316177016124129E-4</v>
      </c>
    </row>
    <row r="547" spans="1:5" x14ac:dyDescent="0.2">
      <c r="A547" s="19">
        <v>14</v>
      </c>
      <c r="B547" s="19">
        <v>16</v>
      </c>
      <c r="C547" s="19" t="s">
        <v>112</v>
      </c>
      <c r="D547" s="20">
        <v>0.25066232681274414</v>
      </c>
      <c r="E547" s="20">
        <v>-6.1374716460704803E-4</v>
      </c>
    </row>
    <row r="548" spans="1:5" x14ac:dyDescent="0.2">
      <c r="A548" s="19">
        <v>14</v>
      </c>
      <c r="B548" s="19">
        <v>17</v>
      </c>
      <c r="C548" s="19" t="s">
        <v>112</v>
      </c>
      <c r="D548" s="20">
        <v>0.25068086385726929</v>
      </c>
      <c r="E548" s="20">
        <v>-6.1889231437817216E-4</v>
      </c>
    </row>
    <row r="549" spans="1:5" x14ac:dyDescent="0.2">
      <c r="A549" s="19">
        <v>14</v>
      </c>
      <c r="B549" s="19">
        <v>18</v>
      </c>
      <c r="C549" s="19" t="s">
        <v>112</v>
      </c>
      <c r="D549" s="20">
        <v>0.25098517537117004</v>
      </c>
      <c r="E549" s="20">
        <v>-3.3826299477368593E-4</v>
      </c>
    </row>
    <row r="550" spans="1:5" x14ac:dyDescent="0.2">
      <c r="A550" s="19">
        <v>14</v>
      </c>
      <c r="B550" s="19">
        <v>19</v>
      </c>
      <c r="C550" s="19" t="s">
        <v>112</v>
      </c>
      <c r="D550" s="20">
        <v>0.2509315013885498</v>
      </c>
      <c r="E550" s="20">
        <v>-4.156191716901958E-4</v>
      </c>
    </row>
    <row r="551" spans="1:5" x14ac:dyDescent="0.2">
      <c r="A551" s="19">
        <v>14</v>
      </c>
      <c r="B551" s="19">
        <v>20</v>
      </c>
      <c r="C551" s="19" t="s">
        <v>112</v>
      </c>
      <c r="D551" s="20">
        <v>0.25075551867485046</v>
      </c>
      <c r="E551" s="20">
        <v>-6.1528407968580723E-4</v>
      </c>
    </row>
    <row r="552" spans="1:5" x14ac:dyDescent="0.2">
      <c r="A552" s="19">
        <v>14</v>
      </c>
      <c r="B552" s="19">
        <v>21</v>
      </c>
      <c r="C552" s="19" t="s">
        <v>112</v>
      </c>
      <c r="D552" s="20">
        <v>0.2506965696811676</v>
      </c>
      <c r="E552" s="20">
        <v>-6.9791526766493917E-4</v>
      </c>
    </row>
    <row r="553" spans="1:5" x14ac:dyDescent="0.2">
      <c r="A553" s="19">
        <v>14</v>
      </c>
      <c r="B553" s="19">
        <v>22</v>
      </c>
      <c r="C553" s="19" t="s">
        <v>112</v>
      </c>
      <c r="D553" s="20">
        <v>0.25085675716400146</v>
      </c>
      <c r="E553" s="20">
        <v>-5.6140997912734747E-4</v>
      </c>
    </row>
    <row r="554" spans="1:5" x14ac:dyDescent="0.2">
      <c r="A554" s="19">
        <v>14</v>
      </c>
      <c r="B554" s="19">
        <v>23</v>
      </c>
      <c r="C554" s="19" t="s">
        <v>112</v>
      </c>
      <c r="D554" s="20">
        <v>0.25106543302536011</v>
      </c>
      <c r="E554" s="20">
        <v>-3.764163120649755E-4</v>
      </c>
    </row>
    <row r="555" spans="1:5" x14ac:dyDescent="0.2">
      <c r="A555" s="19">
        <v>14</v>
      </c>
      <c r="B555" s="19">
        <v>24</v>
      </c>
      <c r="C555" s="19" t="s">
        <v>112</v>
      </c>
      <c r="D555" s="20">
        <v>0.25090128183364868</v>
      </c>
      <c r="E555" s="20">
        <v>-5.6424969807267189E-4</v>
      </c>
    </row>
    <row r="556" spans="1:5" x14ac:dyDescent="0.2">
      <c r="A556" s="19">
        <v>14</v>
      </c>
      <c r="B556" s="19">
        <v>25</v>
      </c>
      <c r="C556" s="19" t="s">
        <v>112</v>
      </c>
      <c r="D556" s="20">
        <v>0.25098267197608948</v>
      </c>
      <c r="E556" s="20">
        <v>-5.065417499281466E-4</v>
      </c>
    </row>
    <row r="557" spans="1:5" x14ac:dyDescent="0.2">
      <c r="A557" s="19">
        <v>14</v>
      </c>
      <c r="B557" s="19">
        <v>26</v>
      </c>
      <c r="C557" s="19" t="s">
        <v>112</v>
      </c>
      <c r="D557" s="20">
        <v>0.25167590379714966</v>
      </c>
      <c r="E557" s="20">
        <v>1.63007847731933E-4</v>
      </c>
    </row>
    <row r="558" spans="1:5" x14ac:dyDescent="0.2">
      <c r="A558" s="19">
        <v>14</v>
      </c>
      <c r="B558" s="19">
        <v>27</v>
      </c>
      <c r="C558" s="19" t="s">
        <v>112</v>
      </c>
      <c r="D558" s="20">
        <v>0.25268900394439697</v>
      </c>
      <c r="E558" s="20">
        <v>1.1524257715791464E-3</v>
      </c>
    </row>
    <row r="559" spans="1:5" x14ac:dyDescent="0.2">
      <c r="A559" s="19">
        <v>14</v>
      </c>
      <c r="B559" s="19">
        <v>28</v>
      </c>
      <c r="C559" s="19" t="s">
        <v>112</v>
      </c>
      <c r="D559" s="20">
        <v>0.25464048981666565</v>
      </c>
      <c r="E559" s="20">
        <v>3.0802295077592134E-3</v>
      </c>
    </row>
    <row r="560" spans="1:5" x14ac:dyDescent="0.2">
      <c r="A560" s="19">
        <v>14</v>
      </c>
      <c r="B560" s="19">
        <v>29</v>
      </c>
      <c r="C560" s="19" t="s">
        <v>112</v>
      </c>
      <c r="D560" s="20">
        <v>0.25903582572937012</v>
      </c>
      <c r="E560" s="20">
        <v>7.4518830515444279E-3</v>
      </c>
    </row>
    <row r="561" spans="1:5" x14ac:dyDescent="0.2">
      <c r="A561" s="19">
        <v>14</v>
      </c>
      <c r="B561" s="19">
        <v>30</v>
      </c>
      <c r="C561" s="19" t="s">
        <v>112</v>
      </c>
      <c r="D561" s="20">
        <v>0.26541319489479065</v>
      </c>
      <c r="E561" s="20">
        <v>1.380557008087635E-2</v>
      </c>
    </row>
    <row r="562" spans="1:5" x14ac:dyDescent="0.2">
      <c r="A562" s="19">
        <v>14</v>
      </c>
      <c r="B562" s="19">
        <v>31</v>
      </c>
      <c r="C562" s="19" t="s">
        <v>112</v>
      </c>
      <c r="D562" s="20">
        <v>0.27614262700080872</v>
      </c>
      <c r="E562" s="20">
        <v>2.4511320516467094E-2</v>
      </c>
    </row>
    <row r="563" spans="1:5" x14ac:dyDescent="0.2">
      <c r="A563" s="19">
        <v>14</v>
      </c>
      <c r="B563" s="19">
        <v>32</v>
      </c>
      <c r="C563" s="19" t="s">
        <v>112</v>
      </c>
      <c r="D563" s="20">
        <v>0.29140901565551758</v>
      </c>
      <c r="E563" s="20">
        <v>3.9754025638103485E-2</v>
      </c>
    </row>
    <row r="564" spans="1:5" x14ac:dyDescent="0.2">
      <c r="A564" s="19">
        <v>14</v>
      </c>
      <c r="B564" s="19">
        <v>33</v>
      </c>
      <c r="C564" s="19" t="s">
        <v>112</v>
      </c>
      <c r="D564" s="20">
        <v>0.31012722849845886</v>
      </c>
      <c r="E564" s="20">
        <v>5.8448556810617447E-2</v>
      </c>
    </row>
    <row r="565" spans="1:5" x14ac:dyDescent="0.2">
      <c r="A565" s="19">
        <v>14</v>
      </c>
      <c r="B565" s="19">
        <v>34</v>
      </c>
      <c r="C565" s="19" t="s">
        <v>112</v>
      </c>
      <c r="D565" s="20">
        <v>0.32892778515815735</v>
      </c>
      <c r="E565" s="20">
        <v>7.7225431799888611E-2</v>
      </c>
    </row>
    <row r="566" spans="1:5" x14ac:dyDescent="0.2">
      <c r="A566" s="19">
        <v>14</v>
      </c>
      <c r="B566" s="19">
        <v>35</v>
      </c>
      <c r="C566" s="19" t="s">
        <v>112</v>
      </c>
      <c r="D566" s="20">
        <v>0.34563642740249634</v>
      </c>
      <c r="E566" s="20">
        <v>9.3910388648509979E-2</v>
      </c>
    </row>
    <row r="567" spans="1:5" x14ac:dyDescent="0.2">
      <c r="A567" s="19">
        <v>14</v>
      </c>
      <c r="B567" s="19">
        <v>36</v>
      </c>
      <c r="C567" s="19" t="s">
        <v>112</v>
      </c>
      <c r="D567" s="20">
        <v>0.35886505246162415</v>
      </c>
      <c r="E567" s="20">
        <v>0.10711533576250076</v>
      </c>
    </row>
    <row r="568" spans="1:5" x14ac:dyDescent="0.2">
      <c r="A568" s="19">
        <v>14</v>
      </c>
      <c r="B568" s="19">
        <v>37</v>
      </c>
      <c r="C568" s="19" t="s">
        <v>112</v>
      </c>
      <c r="D568" s="20">
        <v>0.36766836047172546</v>
      </c>
      <c r="E568" s="20">
        <v>0.11589495837688446</v>
      </c>
    </row>
    <row r="569" spans="1:5" x14ac:dyDescent="0.2">
      <c r="A569" s="19">
        <v>14</v>
      </c>
      <c r="B569" s="19">
        <v>38</v>
      </c>
      <c r="C569" s="19" t="s">
        <v>112</v>
      </c>
      <c r="D569" s="20">
        <v>0.37324622273445129</v>
      </c>
      <c r="E569" s="20">
        <v>0.12144914269447327</v>
      </c>
    </row>
    <row r="570" spans="1:5" x14ac:dyDescent="0.2">
      <c r="A570" s="19">
        <v>14</v>
      </c>
      <c r="B570" s="19">
        <v>39</v>
      </c>
      <c r="C570" s="19" t="s">
        <v>112</v>
      </c>
      <c r="D570" s="20">
        <v>0.37603357434272766</v>
      </c>
      <c r="E570" s="20">
        <v>0.12421280890703201</v>
      </c>
    </row>
    <row r="571" spans="1:5" x14ac:dyDescent="0.2">
      <c r="A571" s="19">
        <v>14</v>
      </c>
      <c r="B571" s="19">
        <v>40</v>
      </c>
      <c r="C571" s="19" t="s">
        <v>112</v>
      </c>
      <c r="D571" s="20">
        <v>0.37721931934356689</v>
      </c>
      <c r="E571" s="20">
        <v>0.12537486851215363</v>
      </c>
    </row>
    <row r="572" spans="1:5" x14ac:dyDescent="0.2">
      <c r="A572" s="19">
        <v>15</v>
      </c>
      <c r="B572" s="19">
        <v>1</v>
      </c>
      <c r="C572" s="19" t="s">
        <v>112</v>
      </c>
      <c r="D572" s="20">
        <v>0.24811288714408875</v>
      </c>
      <c r="E572" s="20">
        <v>2.5743108708411455E-3</v>
      </c>
    </row>
    <row r="573" spans="1:5" x14ac:dyDescent="0.2">
      <c r="A573" s="19">
        <v>15</v>
      </c>
      <c r="B573" s="19">
        <v>2</v>
      </c>
      <c r="C573" s="19" t="s">
        <v>112</v>
      </c>
      <c r="D573" s="20">
        <v>0.24789369106292725</v>
      </c>
      <c r="E573" s="20">
        <v>2.3235620465129614E-3</v>
      </c>
    </row>
    <row r="574" spans="1:5" x14ac:dyDescent="0.2">
      <c r="A574" s="19">
        <v>15</v>
      </c>
      <c r="B574" s="19">
        <v>3</v>
      </c>
      <c r="C574" s="19" t="s">
        <v>112</v>
      </c>
      <c r="D574" s="20">
        <v>0.24740900099277496</v>
      </c>
      <c r="E574" s="20">
        <v>1.8073190003633499E-3</v>
      </c>
    </row>
    <row r="575" spans="1:5" x14ac:dyDescent="0.2">
      <c r="A575" s="19">
        <v>15</v>
      </c>
      <c r="B575" s="19">
        <v>4</v>
      </c>
      <c r="C575" s="19" t="s">
        <v>112</v>
      </c>
      <c r="D575" s="20">
        <v>0.24710336327552795</v>
      </c>
      <c r="E575" s="20">
        <v>1.4701284235343337E-3</v>
      </c>
    </row>
    <row r="576" spans="1:5" x14ac:dyDescent="0.2">
      <c r="A576" s="19">
        <v>15</v>
      </c>
      <c r="B576" s="19">
        <v>5</v>
      </c>
      <c r="C576" s="19" t="s">
        <v>112</v>
      </c>
      <c r="D576" s="20">
        <v>0.24694161117076874</v>
      </c>
      <c r="E576" s="20">
        <v>1.2768234591931105E-3</v>
      </c>
    </row>
    <row r="577" spans="1:5" x14ac:dyDescent="0.2">
      <c r="A577" s="19">
        <v>15</v>
      </c>
      <c r="B577" s="19">
        <v>6</v>
      </c>
      <c r="C577" s="19" t="s">
        <v>112</v>
      </c>
      <c r="D577" s="20">
        <v>0.24678456783294678</v>
      </c>
      <c r="E577" s="20">
        <v>1.0882272617891431E-3</v>
      </c>
    </row>
    <row r="578" spans="1:5" x14ac:dyDescent="0.2">
      <c r="A578" s="19">
        <v>15</v>
      </c>
      <c r="B578" s="19">
        <v>7</v>
      </c>
      <c r="C578" s="19" t="s">
        <v>112</v>
      </c>
      <c r="D578" s="20">
        <v>0.24635207653045654</v>
      </c>
      <c r="E578" s="20">
        <v>6.2418304150924087E-4</v>
      </c>
    </row>
    <row r="579" spans="1:5" x14ac:dyDescent="0.2">
      <c r="A579" s="19">
        <v>15</v>
      </c>
      <c r="B579" s="19">
        <v>8</v>
      </c>
      <c r="C579" s="19" t="s">
        <v>112</v>
      </c>
      <c r="D579" s="20">
        <v>0.24572591483592987</v>
      </c>
      <c r="E579" s="20">
        <v>-3.3531519875396043E-5</v>
      </c>
    </row>
    <row r="580" spans="1:5" x14ac:dyDescent="0.2">
      <c r="A580" s="19">
        <v>15</v>
      </c>
      <c r="B580" s="19">
        <v>9</v>
      </c>
      <c r="C580" s="19" t="s">
        <v>112</v>
      </c>
      <c r="D580" s="20">
        <v>0.24532075226306915</v>
      </c>
      <c r="E580" s="20">
        <v>-4.7024697414599359E-4</v>
      </c>
    </row>
    <row r="581" spans="1:5" x14ac:dyDescent="0.2">
      <c r="A581" s="19">
        <v>15</v>
      </c>
      <c r="B581" s="19">
        <v>10</v>
      </c>
      <c r="C581" s="19" t="s">
        <v>112</v>
      </c>
      <c r="D581" s="20">
        <v>0.24522587656974792</v>
      </c>
      <c r="E581" s="20">
        <v>-5.9667555615305901E-4</v>
      </c>
    </row>
    <row r="582" spans="1:5" x14ac:dyDescent="0.2">
      <c r="A582" s="19">
        <v>15</v>
      </c>
      <c r="B582" s="19">
        <v>11</v>
      </c>
      <c r="C582" s="19" t="s">
        <v>112</v>
      </c>
      <c r="D582" s="20">
        <v>0.24515600502490997</v>
      </c>
      <c r="E582" s="20">
        <v>-6.980999605730176E-4</v>
      </c>
    </row>
    <row r="583" spans="1:5" x14ac:dyDescent="0.2">
      <c r="A583" s="19">
        <v>15</v>
      </c>
      <c r="B583" s="19">
        <v>12</v>
      </c>
      <c r="C583" s="19" t="s">
        <v>112</v>
      </c>
      <c r="D583" s="20">
        <v>0.24566137790679932</v>
      </c>
      <c r="E583" s="20">
        <v>-2.242799528175965E-4</v>
      </c>
    </row>
    <row r="584" spans="1:5" x14ac:dyDescent="0.2">
      <c r="A584" s="19">
        <v>15</v>
      </c>
      <c r="B584" s="19">
        <v>13</v>
      </c>
      <c r="C584" s="19" t="s">
        <v>112</v>
      </c>
      <c r="D584" s="20">
        <v>0.24556005001068115</v>
      </c>
      <c r="E584" s="20">
        <v>-3.5716072306968272E-4</v>
      </c>
    </row>
    <row r="585" spans="1:5" x14ac:dyDescent="0.2">
      <c r="A585" s="19">
        <v>15</v>
      </c>
      <c r="B585" s="19">
        <v>14</v>
      </c>
      <c r="C585" s="19" t="s">
        <v>112</v>
      </c>
      <c r="D585" s="20">
        <v>0.2452085018157959</v>
      </c>
      <c r="E585" s="20">
        <v>-7.4026180664077401E-4</v>
      </c>
    </row>
    <row r="586" spans="1:5" x14ac:dyDescent="0.2">
      <c r="A586" s="19">
        <v>15</v>
      </c>
      <c r="B586" s="19">
        <v>15</v>
      </c>
      <c r="C586" s="19" t="s">
        <v>112</v>
      </c>
      <c r="D586" s="20">
        <v>0.24506044387817383</v>
      </c>
      <c r="E586" s="20">
        <v>-9.1987260384485126E-4</v>
      </c>
    </row>
    <row r="587" spans="1:5" x14ac:dyDescent="0.2">
      <c r="A587" s="19">
        <v>15</v>
      </c>
      <c r="B587" s="19">
        <v>16</v>
      </c>
      <c r="C587" s="19" t="s">
        <v>112</v>
      </c>
      <c r="D587" s="20">
        <v>0.24509735405445099</v>
      </c>
      <c r="E587" s="20">
        <v>-9.1451528714969754E-4</v>
      </c>
    </row>
    <row r="588" spans="1:5" x14ac:dyDescent="0.2">
      <c r="A588" s="19">
        <v>15</v>
      </c>
      <c r="B588" s="19">
        <v>17</v>
      </c>
      <c r="C588" s="19" t="s">
        <v>112</v>
      </c>
      <c r="D588" s="20">
        <v>0.24486242234706879</v>
      </c>
      <c r="E588" s="20">
        <v>-1.1809999123215675E-3</v>
      </c>
    </row>
    <row r="589" spans="1:5" x14ac:dyDescent="0.2">
      <c r="A589" s="19">
        <v>15</v>
      </c>
      <c r="B589" s="19">
        <v>18</v>
      </c>
      <c r="C589" s="19" t="s">
        <v>112</v>
      </c>
      <c r="D589" s="20">
        <v>0.24511243402957916</v>
      </c>
      <c r="E589" s="20">
        <v>-9.6254108939319849E-4</v>
      </c>
    </row>
    <row r="590" spans="1:5" x14ac:dyDescent="0.2">
      <c r="A590" s="19">
        <v>15</v>
      </c>
      <c r="B590" s="19">
        <v>19</v>
      </c>
      <c r="C590" s="19" t="s">
        <v>112</v>
      </c>
      <c r="D590" s="20">
        <v>0.24506445229053497</v>
      </c>
      <c r="E590" s="20">
        <v>-1.0420756880193949E-3</v>
      </c>
    </row>
    <row r="591" spans="1:5" x14ac:dyDescent="0.2">
      <c r="A591" s="19">
        <v>15</v>
      </c>
      <c r="B591" s="19">
        <v>20</v>
      </c>
      <c r="C591" s="19" t="s">
        <v>112</v>
      </c>
      <c r="D591" s="20">
        <v>0.24516507983207703</v>
      </c>
      <c r="E591" s="20">
        <v>-9.7300100605934858E-4</v>
      </c>
    </row>
    <row r="592" spans="1:5" x14ac:dyDescent="0.2">
      <c r="A592" s="19">
        <v>15</v>
      </c>
      <c r="B592" s="19">
        <v>21</v>
      </c>
      <c r="C592" s="19" t="s">
        <v>112</v>
      </c>
      <c r="D592" s="20">
        <v>0.24530848860740662</v>
      </c>
      <c r="E592" s="20">
        <v>-8.6114509031176567E-4</v>
      </c>
    </row>
    <row r="593" spans="1:5" x14ac:dyDescent="0.2">
      <c r="A593" s="19">
        <v>15</v>
      </c>
      <c r="B593" s="19">
        <v>22</v>
      </c>
      <c r="C593" s="19" t="s">
        <v>112</v>
      </c>
      <c r="D593" s="20">
        <v>0.24515905976295471</v>
      </c>
      <c r="E593" s="20">
        <v>-1.0421267943456769E-3</v>
      </c>
    </row>
    <row r="594" spans="1:5" x14ac:dyDescent="0.2">
      <c r="A594" s="19">
        <v>15</v>
      </c>
      <c r="B594" s="19">
        <v>23</v>
      </c>
      <c r="C594" s="19" t="s">
        <v>112</v>
      </c>
      <c r="D594" s="20">
        <v>0.24557633697986603</v>
      </c>
      <c r="E594" s="20">
        <v>-6.5640249522402883E-4</v>
      </c>
    </row>
    <row r="595" spans="1:5" x14ac:dyDescent="0.2">
      <c r="A595" s="19">
        <v>15</v>
      </c>
      <c r="B595" s="19">
        <v>24</v>
      </c>
      <c r="C595" s="19" t="s">
        <v>112</v>
      </c>
      <c r="D595" s="20">
        <v>0.24555774033069611</v>
      </c>
      <c r="E595" s="20">
        <v>-7.0655200397595763E-4</v>
      </c>
    </row>
    <row r="596" spans="1:5" x14ac:dyDescent="0.2">
      <c r="A596" s="19">
        <v>15</v>
      </c>
      <c r="B596" s="19">
        <v>25</v>
      </c>
      <c r="C596" s="19" t="s">
        <v>112</v>
      </c>
      <c r="D596" s="20">
        <v>0.24555030465126038</v>
      </c>
      <c r="E596" s="20">
        <v>-7.4554054299369454E-4</v>
      </c>
    </row>
    <row r="597" spans="1:5" x14ac:dyDescent="0.2">
      <c r="A597" s="19">
        <v>15</v>
      </c>
      <c r="B597" s="19">
        <v>26</v>
      </c>
      <c r="C597" s="19" t="s">
        <v>112</v>
      </c>
      <c r="D597" s="20">
        <v>0.24605093896389008</v>
      </c>
      <c r="E597" s="20">
        <v>-2.7645911904983222E-4</v>
      </c>
    </row>
    <row r="598" spans="1:5" x14ac:dyDescent="0.2">
      <c r="A598" s="19">
        <v>15</v>
      </c>
      <c r="B598" s="19">
        <v>27</v>
      </c>
      <c r="C598" s="19" t="s">
        <v>112</v>
      </c>
      <c r="D598" s="20">
        <v>0.2463163435459137</v>
      </c>
      <c r="E598" s="20">
        <v>-4.26074220740702E-5</v>
      </c>
    </row>
    <row r="599" spans="1:5" x14ac:dyDescent="0.2">
      <c r="A599" s="19">
        <v>15</v>
      </c>
      <c r="B599" s="19">
        <v>28</v>
      </c>
      <c r="C599" s="19" t="s">
        <v>112</v>
      </c>
      <c r="D599" s="20">
        <v>0.24681882560253143</v>
      </c>
      <c r="E599" s="20">
        <v>4.2832177132368088E-4</v>
      </c>
    </row>
    <row r="600" spans="1:5" x14ac:dyDescent="0.2">
      <c r="A600" s="19">
        <v>15</v>
      </c>
      <c r="B600" s="19">
        <v>29</v>
      </c>
      <c r="C600" s="19" t="s">
        <v>112</v>
      </c>
      <c r="D600" s="20">
        <v>0.24849390983581543</v>
      </c>
      <c r="E600" s="20">
        <v>2.0718530286103487E-3</v>
      </c>
    </row>
    <row r="601" spans="1:5" x14ac:dyDescent="0.2">
      <c r="A601" s="19">
        <v>15</v>
      </c>
      <c r="B601" s="19">
        <v>30</v>
      </c>
      <c r="C601" s="19" t="s">
        <v>112</v>
      </c>
      <c r="D601" s="20">
        <v>0.2511308491230011</v>
      </c>
      <c r="E601" s="20">
        <v>4.6772393397986889E-3</v>
      </c>
    </row>
    <row r="602" spans="1:5" x14ac:dyDescent="0.2">
      <c r="A602" s="19">
        <v>15</v>
      </c>
      <c r="B602" s="19">
        <v>31</v>
      </c>
      <c r="C602" s="19" t="s">
        <v>112</v>
      </c>
      <c r="D602" s="20">
        <v>0.25596711039543152</v>
      </c>
      <c r="E602" s="20">
        <v>9.4819478690624237E-3</v>
      </c>
    </row>
    <row r="603" spans="1:5" x14ac:dyDescent="0.2">
      <c r="A603" s="19">
        <v>15</v>
      </c>
      <c r="B603" s="19">
        <v>32</v>
      </c>
      <c r="C603" s="19" t="s">
        <v>112</v>
      </c>
      <c r="D603" s="20">
        <v>0.26452922821044922</v>
      </c>
      <c r="E603" s="20">
        <v>1.8012512475252151E-2</v>
      </c>
    </row>
    <row r="604" spans="1:5" x14ac:dyDescent="0.2">
      <c r="A604" s="19">
        <v>15</v>
      </c>
      <c r="B604" s="19">
        <v>33</v>
      </c>
      <c r="C604" s="19" t="s">
        <v>112</v>
      </c>
      <c r="D604" s="20">
        <v>0.27673158049583435</v>
      </c>
      <c r="E604" s="20">
        <v>3.0183311551809311E-2</v>
      </c>
    </row>
    <row r="605" spans="1:5" x14ac:dyDescent="0.2">
      <c r="A605" s="19">
        <v>15</v>
      </c>
      <c r="B605" s="19">
        <v>34</v>
      </c>
      <c r="C605" s="19" t="s">
        <v>112</v>
      </c>
      <c r="D605" s="20">
        <v>0.2938464879989624</v>
      </c>
      <c r="E605" s="20">
        <v>4.726666584610939E-2</v>
      </c>
    </row>
    <row r="606" spans="1:5" x14ac:dyDescent="0.2">
      <c r="A606" s="19">
        <v>15</v>
      </c>
      <c r="B606" s="19">
        <v>35</v>
      </c>
      <c r="C606" s="19" t="s">
        <v>112</v>
      </c>
      <c r="D606" s="20">
        <v>0.31325331330299377</v>
      </c>
      <c r="E606" s="20">
        <v>6.6641941666603088E-2</v>
      </c>
    </row>
    <row r="607" spans="1:5" x14ac:dyDescent="0.2">
      <c r="A607" s="19">
        <v>15</v>
      </c>
      <c r="B607" s="19">
        <v>36</v>
      </c>
      <c r="C607" s="19" t="s">
        <v>112</v>
      </c>
      <c r="D607" s="20">
        <v>0.33209678530693054</v>
      </c>
      <c r="E607" s="20">
        <v>8.5453860461711884E-2</v>
      </c>
    </row>
    <row r="608" spans="1:5" x14ac:dyDescent="0.2">
      <c r="A608" s="19">
        <v>15</v>
      </c>
      <c r="B608" s="19">
        <v>37</v>
      </c>
      <c r="C608" s="19" t="s">
        <v>112</v>
      </c>
      <c r="D608" s="20">
        <v>0.34744209051132202</v>
      </c>
      <c r="E608" s="20">
        <v>0.10076761245727539</v>
      </c>
    </row>
    <row r="609" spans="1:5" x14ac:dyDescent="0.2">
      <c r="A609" s="19">
        <v>15</v>
      </c>
      <c r="B609" s="19">
        <v>38</v>
      </c>
      <c r="C609" s="19" t="s">
        <v>112</v>
      </c>
      <c r="D609" s="20">
        <v>0.35864552855491638</v>
      </c>
      <c r="E609" s="20">
        <v>0.11193949729204178</v>
      </c>
    </row>
    <row r="610" spans="1:5" x14ac:dyDescent="0.2">
      <c r="A610" s="19">
        <v>15</v>
      </c>
      <c r="B610" s="19">
        <v>39</v>
      </c>
      <c r="C610" s="19" t="s">
        <v>112</v>
      </c>
      <c r="D610" s="20">
        <v>0.36532190442085266</v>
      </c>
      <c r="E610" s="20">
        <v>0.11858431994915009</v>
      </c>
    </row>
    <row r="611" spans="1:5" x14ac:dyDescent="0.2">
      <c r="A611" s="19">
        <v>15</v>
      </c>
      <c r="B611" s="19">
        <v>40</v>
      </c>
      <c r="C611" s="19" t="s">
        <v>112</v>
      </c>
      <c r="D611" s="20">
        <v>0.36904433369636536</v>
      </c>
      <c r="E611" s="20">
        <v>0.12227519601583481</v>
      </c>
    </row>
    <row r="612" spans="1:5" x14ac:dyDescent="0.2">
      <c r="A612" s="19">
        <v>16</v>
      </c>
      <c r="B612" s="19">
        <v>1</v>
      </c>
      <c r="C612" s="19" t="s">
        <v>112</v>
      </c>
      <c r="D612" s="20">
        <v>0.27346864342689514</v>
      </c>
      <c r="E612" s="20">
        <v>-1.8267192644998431E-3</v>
      </c>
    </row>
    <row r="613" spans="1:5" x14ac:dyDescent="0.2">
      <c r="A613" s="19">
        <v>16</v>
      </c>
      <c r="B613" s="19">
        <v>2</v>
      </c>
      <c r="C613" s="19" t="s">
        <v>112</v>
      </c>
      <c r="D613" s="20">
        <v>0.27490818500518799</v>
      </c>
      <c r="E613" s="20">
        <v>-3.9077183464542031E-4</v>
      </c>
    </row>
    <row r="614" spans="1:5" x14ac:dyDescent="0.2">
      <c r="A614" s="19">
        <v>16</v>
      </c>
      <c r="B614" s="19">
        <v>3</v>
      </c>
      <c r="C614" s="19" t="s">
        <v>112</v>
      </c>
      <c r="D614" s="20">
        <v>0.27550938725471497</v>
      </c>
      <c r="E614" s="20">
        <v>2.0683629554696381E-4</v>
      </c>
    </row>
    <row r="615" spans="1:5" x14ac:dyDescent="0.2">
      <c r="A615" s="19">
        <v>16</v>
      </c>
      <c r="B615" s="19">
        <v>4</v>
      </c>
      <c r="C615" s="19" t="s">
        <v>112</v>
      </c>
      <c r="D615" s="20">
        <v>0.27538233995437622</v>
      </c>
      <c r="E615" s="20">
        <v>7.6194883149582893E-5</v>
      </c>
    </row>
    <row r="616" spans="1:5" x14ac:dyDescent="0.2">
      <c r="A616" s="19">
        <v>16</v>
      </c>
      <c r="B616" s="19">
        <v>5</v>
      </c>
      <c r="C616" s="19" t="s">
        <v>112</v>
      </c>
      <c r="D616" s="20">
        <v>0.27540409564971924</v>
      </c>
      <c r="E616" s="20">
        <v>9.4356459158007056E-5</v>
      </c>
    </row>
    <row r="617" spans="1:5" x14ac:dyDescent="0.2">
      <c r="A617" s="19">
        <v>16</v>
      </c>
      <c r="B617" s="19">
        <v>6</v>
      </c>
      <c r="C617" s="19" t="s">
        <v>112</v>
      </c>
      <c r="D617" s="20">
        <v>0.27545914053916931</v>
      </c>
      <c r="E617" s="20">
        <v>1.4580722199752927E-4</v>
      </c>
    </row>
    <row r="618" spans="1:5" x14ac:dyDescent="0.2">
      <c r="A618" s="19">
        <v>16</v>
      </c>
      <c r="B618" s="19">
        <v>7</v>
      </c>
      <c r="C618" s="19" t="s">
        <v>112</v>
      </c>
      <c r="D618" s="20">
        <v>0.27539548277854919</v>
      </c>
      <c r="E618" s="20">
        <v>7.855534931877628E-5</v>
      </c>
    </row>
    <row r="619" spans="1:5" x14ac:dyDescent="0.2">
      <c r="A619" s="19">
        <v>16</v>
      </c>
      <c r="B619" s="19">
        <v>8</v>
      </c>
      <c r="C619" s="19" t="s">
        <v>112</v>
      </c>
      <c r="D619" s="20">
        <v>0.27583429217338562</v>
      </c>
      <c r="E619" s="20">
        <v>5.1377061754465103E-4</v>
      </c>
    </row>
    <row r="620" spans="1:5" x14ac:dyDescent="0.2">
      <c r="A620" s="19">
        <v>16</v>
      </c>
      <c r="B620" s="19">
        <v>9</v>
      </c>
      <c r="C620" s="19" t="s">
        <v>112</v>
      </c>
      <c r="D620" s="20">
        <v>0.27579545974731445</v>
      </c>
      <c r="E620" s="20">
        <v>4.7134407213889062E-4</v>
      </c>
    </row>
    <row r="621" spans="1:5" x14ac:dyDescent="0.2">
      <c r="A621" s="19">
        <v>16</v>
      </c>
      <c r="B621" s="19">
        <v>10</v>
      </c>
      <c r="C621" s="19" t="s">
        <v>112</v>
      </c>
      <c r="D621" s="20">
        <v>0.27557530999183655</v>
      </c>
      <c r="E621" s="20">
        <v>2.4760019732639194E-4</v>
      </c>
    </row>
    <row r="622" spans="1:5" x14ac:dyDescent="0.2">
      <c r="A622" s="19">
        <v>16</v>
      </c>
      <c r="B622" s="19">
        <v>11</v>
      </c>
      <c r="C622" s="19" t="s">
        <v>112</v>
      </c>
      <c r="D622" s="20">
        <v>0.27585160732269287</v>
      </c>
      <c r="E622" s="20">
        <v>5.2030343795195222E-4</v>
      </c>
    </row>
    <row r="623" spans="1:5" x14ac:dyDescent="0.2">
      <c r="A623" s="19">
        <v>16</v>
      </c>
      <c r="B623" s="19">
        <v>12</v>
      </c>
      <c r="C623" s="19" t="s">
        <v>112</v>
      </c>
      <c r="D623" s="20">
        <v>0.27574920654296875</v>
      </c>
      <c r="E623" s="20">
        <v>4.1430850978940725E-4</v>
      </c>
    </row>
    <row r="624" spans="1:5" x14ac:dyDescent="0.2">
      <c r="A624" s="19">
        <v>16</v>
      </c>
      <c r="B624" s="19">
        <v>13</v>
      </c>
      <c r="C624" s="19" t="s">
        <v>112</v>
      </c>
      <c r="D624" s="20">
        <v>0.27554851770401001</v>
      </c>
      <c r="E624" s="20">
        <v>2.1002556604798883E-4</v>
      </c>
    </row>
    <row r="625" spans="1:5" x14ac:dyDescent="0.2">
      <c r="A625" s="19">
        <v>16</v>
      </c>
      <c r="B625" s="19">
        <v>14</v>
      </c>
      <c r="C625" s="19" t="s">
        <v>112</v>
      </c>
      <c r="D625" s="20">
        <v>0.27532902359962463</v>
      </c>
      <c r="E625" s="20">
        <v>-1.306265767198056E-5</v>
      </c>
    </row>
    <row r="626" spans="1:5" x14ac:dyDescent="0.2">
      <c r="A626" s="19">
        <v>16</v>
      </c>
      <c r="B626" s="19">
        <v>15</v>
      </c>
      <c r="C626" s="19" t="s">
        <v>112</v>
      </c>
      <c r="D626" s="20">
        <v>0.27510076761245728</v>
      </c>
      <c r="E626" s="20">
        <v>-2.4491274962201715E-4</v>
      </c>
    </row>
    <row r="627" spans="1:5" x14ac:dyDescent="0.2">
      <c r="A627" s="19">
        <v>16</v>
      </c>
      <c r="B627" s="19">
        <v>16</v>
      </c>
      <c r="C627" s="19" t="s">
        <v>112</v>
      </c>
      <c r="D627" s="20">
        <v>0.27509954571723938</v>
      </c>
      <c r="E627" s="20">
        <v>-2.4972876417450607E-4</v>
      </c>
    </row>
    <row r="628" spans="1:5" x14ac:dyDescent="0.2">
      <c r="A628" s="19">
        <v>16</v>
      </c>
      <c r="B628" s="19">
        <v>17</v>
      </c>
      <c r="C628" s="19" t="s">
        <v>112</v>
      </c>
      <c r="D628" s="20">
        <v>0.27526405453681946</v>
      </c>
      <c r="E628" s="20">
        <v>-8.8814078480936587E-5</v>
      </c>
    </row>
    <row r="629" spans="1:5" x14ac:dyDescent="0.2">
      <c r="A629" s="19">
        <v>16</v>
      </c>
      <c r="B629" s="19">
        <v>18</v>
      </c>
      <c r="C629" s="19" t="s">
        <v>112</v>
      </c>
      <c r="D629" s="20">
        <v>0.2750307023525238</v>
      </c>
      <c r="E629" s="20">
        <v>-3.2576036755926907E-4</v>
      </c>
    </row>
    <row r="630" spans="1:5" x14ac:dyDescent="0.2">
      <c r="A630" s="19">
        <v>16</v>
      </c>
      <c r="B630" s="19">
        <v>19</v>
      </c>
      <c r="C630" s="19" t="s">
        <v>112</v>
      </c>
      <c r="D630" s="20">
        <v>0.27486386895179749</v>
      </c>
      <c r="E630" s="20">
        <v>-4.9618788762018085E-4</v>
      </c>
    </row>
    <row r="631" spans="1:5" x14ac:dyDescent="0.2">
      <c r="A631" s="19">
        <v>16</v>
      </c>
      <c r="B631" s="19">
        <v>20</v>
      </c>
      <c r="C631" s="19" t="s">
        <v>112</v>
      </c>
      <c r="D631" s="20">
        <v>0.27499344944953918</v>
      </c>
      <c r="E631" s="20">
        <v>-3.7020150921307504E-4</v>
      </c>
    </row>
    <row r="632" spans="1:5" x14ac:dyDescent="0.2">
      <c r="A632" s="19">
        <v>16</v>
      </c>
      <c r="B632" s="19">
        <v>21</v>
      </c>
      <c r="C632" s="19" t="s">
        <v>112</v>
      </c>
      <c r="D632" s="20">
        <v>0.27512720227241516</v>
      </c>
      <c r="E632" s="20">
        <v>-2.4004280567169189E-4</v>
      </c>
    </row>
    <row r="633" spans="1:5" x14ac:dyDescent="0.2">
      <c r="A633" s="19">
        <v>16</v>
      </c>
      <c r="B633" s="19">
        <v>22</v>
      </c>
      <c r="C633" s="19" t="s">
        <v>112</v>
      </c>
      <c r="D633" s="20">
        <v>0.27498972415924072</v>
      </c>
      <c r="E633" s="20">
        <v>-3.8111503818072379E-4</v>
      </c>
    </row>
    <row r="634" spans="1:5" x14ac:dyDescent="0.2">
      <c r="A634" s="19">
        <v>16</v>
      </c>
      <c r="B634" s="19">
        <v>23</v>
      </c>
      <c r="C634" s="19" t="s">
        <v>112</v>
      </c>
      <c r="D634" s="20">
        <v>0.27479100227355957</v>
      </c>
      <c r="E634" s="20">
        <v>-5.8343104319646955E-4</v>
      </c>
    </row>
    <row r="635" spans="1:5" x14ac:dyDescent="0.2">
      <c r="A635" s="19">
        <v>16</v>
      </c>
      <c r="B635" s="19">
        <v>24</v>
      </c>
      <c r="C635" s="19" t="s">
        <v>112</v>
      </c>
      <c r="D635" s="20">
        <v>0.27467405796051025</v>
      </c>
      <c r="E635" s="20">
        <v>-7.0396950468420982E-4</v>
      </c>
    </row>
    <row r="636" spans="1:5" x14ac:dyDescent="0.2">
      <c r="A636" s="19">
        <v>16</v>
      </c>
      <c r="B636" s="19">
        <v>25</v>
      </c>
      <c r="C636" s="19" t="s">
        <v>112</v>
      </c>
      <c r="D636" s="20">
        <v>0.27483254671096802</v>
      </c>
      <c r="E636" s="20">
        <v>-5.4907484445720911E-4</v>
      </c>
    </row>
    <row r="637" spans="1:5" x14ac:dyDescent="0.2">
      <c r="A637" s="19">
        <v>16</v>
      </c>
      <c r="B637" s="19">
        <v>26</v>
      </c>
      <c r="C637" s="19" t="s">
        <v>112</v>
      </c>
      <c r="D637" s="20">
        <v>0.27505934238433838</v>
      </c>
      <c r="E637" s="20">
        <v>-3.258732904214412E-4</v>
      </c>
    </row>
    <row r="638" spans="1:5" x14ac:dyDescent="0.2">
      <c r="A638" s="19">
        <v>16</v>
      </c>
      <c r="B638" s="19">
        <v>27</v>
      </c>
      <c r="C638" s="19" t="s">
        <v>112</v>
      </c>
      <c r="D638" s="20">
        <v>0.27490788698196411</v>
      </c>
      <c r="E638" s="20">
        <v>-4.8092281213030219E-4</v>
      </c>
    </row>
    <row r="639" spans="1:5" x14ac:dyDescent="0.2">
      <c r="A639" s="19">
        <v>16</v>
      </c>
      <c r="B639" s="19">
        <v>28</v>
      </c>
      <c r="C639" s="19" t="s">
        <v>112</v>
      </c>
      <c r="D639" s="20">
        <v>0.27463862299919128</v>
      </c>
      <c r="E639" s="20">
        <v>-7.537808851338923E-4</v>
      </c>
    </row>
    <row r="640" spans="1:5" x14ac:dyDescent="0.2">
      <c r="A640" s="19">
        <v>16</v>
      </c>
      <c r="B640" s="19">
        <v>29</v>
      </c>
      <c r="C640" s="19" t="s">
        <v>112</v>
      </c>
      <c r="D640" s="20">
        <v>0.27489668130874634</v>
      </c>
      <c r="E640" s="20">
        <v>-4.9931672401726246E-4</v>
      </c>
    </row>
    <row r="641" spans="1:5" x14ac:dyDescent="0.2">
      <c r="A641" s="19">
        <v>16</v>
      </c>
      <c r="B641" s="19">
        <v>30</v>
      </c>
      <c r="C641" s="19" t="s">
        <v>112</v>
      </c>
      <c r="D641" s="20">
        <v>0.27479732036590576</v>
      </c>
      <c r="E641" s="20">
        <v>-6.0227175708860159E-4</v>
      </c>
    </row>
    <row r="642" spans="1:5" x14ac:dyDescent="0.2">
      <c r="A642" s="19">
        <v>16</v>
      </c>
      <c r="B642" s="19">
        <v>31</v>
      </c>
      <c r="C642" s="19" t="s">
        <v>112</v>
      </c>
      <c r="D642" s="20">
        <v>0.27490127086639404</v>
      </c>
      <c r="E642" s="20">
        <v>-5.0191540503874421E-4</v>
      </c>
    </row>
    <row r="643" spans="1:5" x14ac:dyDescent="0.2">
      <c r="A643" s="19">
        <v>16</v>
      </c>
      <c r="B643" s="19">
        <v>32</v>
      </c>
      <c r="C643" s="19" t="s">
        <v>112</v>
      </c>
      <c r="D643" s="20">
        <v>0.27533820271492004</v>
      </c>
      <c r="E643" s="20">
        <v>-6.8577668571379036E-5</v>
      </c>
    </row>
    <row r="644" spans="1:5" x14ac:dyDescent="0.2">
      <c r="A644" s="19">
        <v>16</v>
      </c>
      <c r="B644" s="19">
        <v>33</v>
      </c>
      <c r="C644" s="19" t="s">
        <v>112</v>
      </c>
      <c r="D644" s="20">
        <v>0.27582243084907532</v>
      </c>
      <c r="E644" s="20">
        <v>4.1205633897334337E-4</v>
      </c>
    </row>
    <row r="645" spans="1:5" x14ac:dyDescent="0.2">
      <c r="A645" s="19">
        <v>16</v>
      </c>
      <c r="B645" s="19">
        <v>34</v>
      </c>
      <c r="C645" s="19" t="s">
        <v>112</v>
      </c>
      <c r="D645" s="20">
        <v>0.27677077054977417</v>
      </c>
      <c r="E645" s="20">
        <v>1.356801949441433E-3</v>
      </c>
    </row>
    <row r="646" spans="1:5" x14ac:dyDescent="0.2">
      <c r="A646" s="19">
        <v>16</v>
      </c>
      <c r="B646" s="19">
        <v>35</v>
      </c>
      <c r="C646" s="19" t="s">
        <v>112</v>
      </c>
      <c r="D646" s="20">
        <v>0.27814856171607971</v>
      </c>
      <c r="E646" s="20">
        <v>2.7309989091008902E-3</v>
      </c>
    </row>
    <row r="647" spans="1:5" x14ac:dyDescent="0.2">
      <c r="A647" s="19">
        <v>16</v>
      </c>
      <c r="B647" s="19">
        <v>36</v>
      </c>
      <c r="C647" s="19" t="s">
        <v>112</v>
      </c>
      <c r="D647" s="20">
        <v>0.28062921762466431</v>
      </c>
      <c r="E647" s="20">
        <v>5.2080606110394001E-3</v>
      </c>
    </row>
    <row r="648" spans="1:5" x14ac:dyDescent="0.2">
      <c r="A648" s="19">
        <v>16</v>
      </c>
      <c r="B648" s="19">
        <v>37</v>
      </c>
      <c r="C648" s="19" t="s">
        <v>112</v>
      </c>
      <c r="D648" s="20">
        <v>0.28536355495452881</v>
      </c>
      <c r="E648" s="20">
        <v>9.9388044327497482E-3</v>
      </c>
    </row>
    <row r="649" spans="1:5" x14ac:dyDescent="0.2">
      <c r="A649" s="19">
        <v>16</v>
      </c>
      <c r="B649" s="19">
        <v>38</v>
      </c>
      <c r="C649" s="19" t="s">
        <v>112</v>
      </c>
      <c r="D649" s="20">
        <v>0.29419225454330444</v>
      </c>
      <c r="E649" s="20">
        <v>1.8763909116387367E-2</v>
      </c>
    </row>
    <row r="650" spans="1:5" x14ac:dyDescent="0.2">
      <c r="A650" s="19">
        <v>16</v>
      </c>
      <c r="B650" s="19">
        <v>39</v>
      </c>
      <c r="C650" s="19" t="s">
        <v>112</v>
      </c>
      <c r="D650" s="20">
        <v>0.30718672275543213</v>
      </c>
      <c r="E650" s="20">
        <v>3.1754784286022186E-2</v>
      </c>
    </row>
    <row r="651" spans="1:5" x14ac:dyDescent="0.2">
      <c r="A651" s="19">
        <v>16</v>
      </c>
      <c r="B651" s="19">
        <v>40</v>
      </c>
      <c r="C651" s="19" t="s">
        <v>112</v>
      </c>
      <c r="D651" s="20">
        <v>0.32137176394462585</v>
      </c>
      <c r="E651" s="20">
        <v>4.5936230570077896E-2</v>
      </c>
    </row>
    <row r="652" spans="1:5" x14ac:dyDescent="0.2">
      <c r="A652" s="19">
        <v>17</v>
      </c>
      <c r="B652" s="19">
        <v>1</v>
      </c>
      <c r="C652" s="19" t="s">
        <v>112</v>
      </c>
      <c r="D652" s="20">
        <v>0.24952782690525055</v>
      </c>
      <c r="E652" s="20">
        <v>2.0487576257437468E-3</v>
      </c>
    </row>
    <row r="653" spans="1:5" x14ac:dyDescent="0.2">
      <c r="A653" s="19">
        <v>17</v>
      </c>
      <c r="B653" s="19">
        <v>2</v>
      </c>
      <c r="C653" s="19" t="s">
        <v>112</v>
      </c>
      <c r="D653" s="20">
        <v>0.24938991665840149</v>
      </c>
      <c r="E653" s="20">
        <v>1.9255316583439708E-3</v>
      </c>
    </row>
    <row r="654" spans="1:5" x14ac:dyDescent="0.2">
      <c r="A654" s="19">
        <v>17</v>
      </c>
      <c r="B654" s="19">
        <v>3</v>
      </c>
      <c r="C654" s="19" t="s">
        <v>112</v>
      </c>
      <c r="D654" s="20">
        <v>0.24882031977176666</v>
      </c>
      <c r="E654" s="20">
        <v>1.3706190511584282E-3</v>
      </c>
    </row>
    <row r="655" spans="1:5" x14ac:dyDescent="0.2">
      <c r="A655" s="19">
        <v>17</v>
      </c>
      <c r="B655" s="19">
        <v>4</v>
      </c>
      <c r="C655" s="19" t="s">
        <v>112</v>
      </c>
      <c r="D655" s="20">
        <v>0.24829472601413727</v>
      </c>
      <c r="E655" s="20">
        <v>8.5970951477065682E-4</v>
      </c>
    </row>
    <row r="656" spans="1:5" x14ac:dyDescent="0.2">
      <c r="A656" s="19">
        <v>17</v>
      </c>
      <c r="B656" s="19">
        <v>5</v>
      </c>
      <c r="C656" s="19" t="s">
        <v>112</v>
      </c>
      <c r="D656" s="20">
        <v>0.24786779284477234</v>
      </c>
      <c r="E656" s="20">
        <v>4.474606248550117E-4</v>
      </c>
    </row>
    <row r="657" spans="1:5" x14ac:dyDescent="0.2">
      <c r="A657" s="19">
        <v>17</v>
      </c>
      <c r="B657" s="19">
        <v>6</v>
      </c>
      <c r="C657" s="19" t="s">
        <v>112</v>
      </c>
      <c r="D657" s="20">
        <v>0.24785085022449493</v>
      </c>
      <c r="E657" s="20">
        <v>4.4520231313072145E-4</v>
      </c>
    </row>
    <row r="658" spans="1:5" x14ac:dyDescent="0.2">
      <c r="A658" s="19">
        <v>17</v>
      </c>
      <c r="B658" s="19">
        <v>7</v>
      </c>
      <c r="C658" s="19" t="s">
        <v>112</v>
      </c>
      <c r="D658" s="20">
        <v>0.24795578420162201</v>
      </c>
      <c r="E658" s="20">
        <v>5.6482054060325027E-4</v>
      </c>
    </row>
    <row r="659" spans="1:5" x14ac:dyDescent="0.2">
      <c r="A659" s="19">
        <v>17</v>
      </c>
      <c r="B659" s="19">
        <v>8</v>
      </c>
      <c r="C659" s="19" t="s">
        <v>112</v>
      </c>
      <c r="D659" s="20">
        <v>0.24741710722446442</v>
      </c>
      <c r="E659" s="20">
        <v>4.0827864722814411E-5</v>
      </c>
    </row>
    <row r="660" spans="1:5" x14ac:dyDescent="0.2">
      <c r="A660" s="19">
        <v>17</v>
      </c>
      <c r="B660" s="19">
        <v>9</v>
      </c>
      <c r="C660" s="19" t="s">
        <v>112</v>
      </c>
      <c r="D660" s="20">
        <v>0.247153639793396</v>
      </c>
      <c r="E660" s="20">
        <v>-2.0795527962036431E-4</v>
      </c>
    </row>
    <row r="661" spans="1:5" x14ac:dyDescent="0.2">
      <c r="A661" s="19">
        <v>17</v>
      </c>
      <c r="B661" s="19">
        <v>10</v>
      </c>
      <c r="C661" s="19" t="s">
        <v>112</v>
      </c>
      <c r="D661" s="20">
        <v>0.24716153740882874</v>
      </c>
      <c r="E661" s="20">
        <v>-1.8537338473834097E-4</v>
      </c>
    </row>
    <row r="662" spans="1:5" x14ac:dyDescent="0.2">
      <c r="A662" s="19">
        <v>17</v>
      </c>
      <c r="B662" s="19">
        <v>11</v>
      </c>
      <c r="C662" s="19" t="s">
        <v>112</v>
      </c>
      <c r="D662" s="20">
        <v>0.24689295887947083</v>
      </c>
      <c r="E662" s="20">
        <v>-4.3926763464696705E-4</v>
      </c>
    </row>
    <row r="663" spans="1:5" x14ac:dyDescent="0.2">
      <c r="A663" s="19">
        <v>17</v>
      </c>
      <c r="B663" s="19">
        <v>12</v>
      </c>
      <c r="C663" s="19" t="s">
        <v>112</v>
      </c>
      <c r="D663" s="20">
        <v>0.24663405120372772</v>
      </c>
      <c r="E663" s="20">
        <v>-6.8349100183695555E-4</v>
      </c>
    </row>
    <row r="664" spans="1:5" x14ac:dyDescent="0.2">
      <c r="A664" s="19">
        <v>17</v>
      </c>
      <c r="B664" s="19">
        <v>13</v>
      </c>
      <c r="C664" s="19" t="s">
        <v>112</v>
      </c>
      <c r="D664" s="20">
        <v>0.24642583727836609</v>
      </c>
      <c r="E664" s="20">
        <v>-8.7702064774930477E-4</v>
      </c>
    </row>
    <row r="665" spans="1:5" x14ac:dyDescent="0.2">
      <c r="A665" s="19">
        <v>17</v>
      </c>
      <c r="B665" s="19">
        <v>14</v>
      </c>
      <c r="C665" s="19" t="s">
        <v>112</v>
      </c>
      <c r="D665" s="20">
        <v>0.24642018973827362</v>
      </c>
      <c r="E665" s="20">
        <v>-8.6798390839248896E-4</v>
      </c>
    </row>
    <row r="666" spans="1:5" x14ac:dyDescent="0.2">
      <c r="A666" s="19">
        <v>17</v>
      </c>
      <c r="B666" s="19">
        <v>15</v>
      </c>
      <c r="C666" s="19" t="s">
        <v>112</v>
      </c>
      <c r="D666" s="20">
        <v>0.24691338837146759</v>
      </c>
      <c r="E666" s="20">
        <v>-3.6010102485306561E-4</v>
      </c>
    </row>
    <row r="667" spans="1:5" x14ac:dyDescent="0.2">
      <c r="A667" s="19">
        <v>17</v>
      </c>
      <c r="B667" s="19">
        <v>16</v>
      </c>
      <c r="C667" s="19" t="s">
        <v>112</v>
      </c>
      <c r="D667" s="20">
        <v>0.24711903929710388</v>
      </c>
      <c r="E667" s="20">
        <v>-1.397658052155748E-4</v>
      </c>
    </row>
    <row r="668" spans="1:5" x14ac:dyDescent="0.2">
      <c r="A668" s="19">
        <v>17</v>
      </c>
      <c r="B668" s="19">
        <v>17</v>
      </c>
      <c r="C668" s="19" t="s">
        <v>112</v>
      </c>
      <c r="D668" s="20">
        <v>0.24720604717731476</v>
      </c>
      <c r="E668" s="20">
        <v>-3.8073645555414259E-5</v>
      </c>
    </row>
    <row r="669" spans="1:5" x14ac:dyDescent="0.2">
      <c r="A669" s="19">
        <v>17</v>
      </c>
      <c r="B669" s="19">
        <v>18</v>
      </c>
      <c r="C669" s="19" t="s">
        <v>112</v>
      </c>
      <c r="D669" s="20">
        <v>0.24708524346351624</v>
      </c>
      <c r="E669" s="20">
        <v>-1.4419307990465313E-4</v>
      </c>
    </row>
    <row r="670" spans="1:5" x14ac:dyDescent="0.2">
      <c r="A670" s="19">
        <v>17</v>
      </c>
      <c r="B670" s="19">
        <v>19</v>
      </c>
      <c r="C670" s="19" t="s">
        <v>112</v>
      </c>
      <c r="D670" s="20">
        <v>0.24712127447128296</v>
      </c>
      <c r="E670" s="20">
        <v>-9.3477792688645422E-5</v>
      </c>
    </row>
    <row r="671" spans="1:5" x14ac:dyDescent="0.2">
      <c r="A671" s="19">
        <v>17</v>
      </c>
      <c r="B671" s="19">
        <v>20</v>
      </c>
      <c r="C671" s="19" t="s">
        <v>112</v>
      </c>
      <c r="D671" s="20">
        <v>0.24688294529914856</v>
      </c>
      <c r="E671" s="20">
        <v>-3.1712267082184553E-4</v>
      </c>
    </row>
    <row r="672" spans="1:5" x14ac:dyDescent="0.2">
      <c r="A672" s="19">
        <v>17</v>
      </c>
      <c r="B672" s="19">
        <v>21</v>
      </c>
      <c r="C672" s="19" t="s">
        <v>112</v>
      </c>
      <c r="D672" s="20">
        <v>0.24672429263591766</v>
      </c>
      <c r="E672" s="20">
        <v>-4.6109105460345745E-4</v>
      </c>
    </row>
    <row r="673" spans="1:5" x14ac:dyDescent="0.2">
      <c r="A673" s="19">
        <v>17</v>
      </c>
      <c r="B673" s="19">
        <v>22</v>
      </c>
      <c r="C673" s="19" t="s">
        <v>112</v>
      </c>
      <c r="D673" s="20">
        <v>0.24678054451942444</v>
      </c>
      <c r="E673" s="20">
        <v>-3.9015489164739847E-4</v>
      </c>
    </row>
    <row r="674" spans="1:5" x14ac:dyDescent="0.2">
      <c r="A674" s="19">
        <v>17</v>
      </c>
      <c r="B674" s="19">
        <v>23</v>
      </c>
      <c r="C674" s="19" t="s">
        <v>112</v>
      </c>
      <c r="D674" s="20">
        <v>0.24672520160675049</v>
      </c>
      <c r="E674" s="20">
        <v>-4.3081352487206459E-4</v>
      </c>
    </row>
    <row r="675" spans="1:5" x14ac:dyDescent="0.2">
      <c r="A675" s="19">
        <v>17</v>
      </c>
      <c r="B675" s="19">
        <v>24</v>
      </c>
      <c r="C675" s="19" t="s">
        <v>112</v>
      </c>
      <c r="D675" s="20">
        <v>0.24694429337978363</v>
      </c>
      <c r="E675" s="20">
        <v>-1.9703747238963842E-4</v>
      </c>
    </row>
    <row r="676" spans="1:5" x14ac:dyDescent="0.2">
      <c r="A676" s="19">
        <v>17</v>
      </c>
      <c r="B676" s="19">
        <v>25</v>
      </c>
      <c r="C676" s="19" t="s">
        <v>112</v>
      </c>
      <c r="D676" s="20">
        <v>0.24732568860054016</v>
      </c>
      <c r="E676" s="20">
        <v>1.9904202781617641E-4</v>
      </c>
    </row>
    <row r="677" spans="1:5" x14ac:dyDescent="0.2">
      <c r="A677" s="19">
        <v>17</v>
      </c>
      <c r="B677" s="19">
        <v>26</v>
      </c>
      <c r="C677" s="19" t="s">
        <v>112</v>
      </c>
      <c r="D677" s="20">
        <v>0.24738863110542297</v>
      </c>
      <c r="E677" s="20">
        <v>2.7666881214827299E-4</v>
      </c>
    </row>
    <row r="678" spans="1:5" x14ac:dyDescent="0.2">
      <c r="A678" s="19">
        <v>17</v>
      </c>
      <c r="B678" s="19">
        <v>27</v>
      </c>
      <c r="C678" s="19" t="s">
        <v>112</v>
      </c>
      <c r="D678" s="20">
        <v>0.24724189937114716</v>
      </c>
      <c r="E678" s="20">
        <v>1.4462137187365443E-4</v>
      </c>
    </row>
    <row r="679" spans="1:5" x14ac:dyDescent="0.2">
      <c r="A679" s="19">
        <v>17</v>
      </c>
      <c r="B679" s="19">
        <v>28</v>
      </c>
      <c r="C679" s="19" t="s">
        <v>112</v>
      </c>
      <c r="D679" s="20">
        <v>0.24705436825752258</v>
      </c>
      <c r="E679" s="20">
        <v>-2.8225465939613059E-5</v>
      </c>
    </row>
    <row r="680" spans="1:5" x14ac:dyDescent="0.2">
      <c r="A680" s="19">
        <v>17</v>
      </c>
      <c r="B680" s="19">
        <v>29</v>
      </c>
      <c r="C680" s="19" t="s">
        <v>112</v>
      </c>
      <c r="D680" s="20">
        <v>0.24687284231185913</v>
      </c>
      <c r="E680" s="20">
        <v>-1.9506712851580232E-4</v>
      </c>
    </row>
    <row r="681" spans="1:5" x14ac:dyDescent="0.2">
      <c r="A681" s="19">
        <v>17</v>
      </c>
      <c r="B681" s="19">
        <v>30</v>
      </c>
      <c r="C681" s="19" t="s">
        <v>112</v>
      </c>
      <c r="D681" s="20">
        <v>0.24703401327133179</v>
      </c>
      <c r="E681" s="20">
        <v>-1.9211889593861997E-5</v>
      </c>
    </row>
    <row r="682" spans="1:5" x14ac:dyDescent="0.2">
      <c r="A682" s="19">
        <v>17</v>
      </c>
      <c r="B682" s="19">
        <v>31</v>
      </c>
      <c r="C682" s="19" t="s">
        <v>112</v>
      </c>
      <c r="D682" s="20">
        <v>0.24694962799549103</v>
      </c>
      <c r="E682" s="20">
        <v>-8.8912885985337198E-5</v>
      </c>
    </row>
    <row r="683" spans="1:5" x14ac:dyDescent="0.2">
      <c r="A683" s="19">
        <v>17</v>
      </c>
      <c r="B683" s="19">
        <v>32</v>
      </c>
      <c r="C683" s="19" t="s">
        <v>112</v>
      </c>
      <c r="D683" s="20">
        <v>0.24680563807487488</v>
      </c>
      <c r="E683" s="20">
        <v>-2.1821852715220302E-4</v>
      </c>
    </row>
    <row r="684" spans="1:5" x14ac:dyDescent="0.2">
      <c r="A684" s="19">
        <v>17</v>
      </c>
      <c r="B684" s="19">
        <v>33</v>
      </c>
      <c r="C684" s="19" t="s">
        <v>112</v>
      </c>
      <c r="D684" s="20">
        <v>0.24680575728416443</v>
      </c>
      <c r="E684" s="20">
        <v>-2.0341502386145294E-4</v>
      </c>
    </row>
    <row r="685" spans="1:5" x14ac:dyDescent="0.2">
      <c r="A685" s="19">
        <v>17</v>
      </c>
      <c r="B685" s="19">
        <v>34</v>
      </c>
      <c r="C685" s="19" t="s">
        <v>112</v>
      </c>
      <c r="D685" s="20">
        <v>0.2472454309463501</v>
      </c>
      <c r="E685" s="20">
        <v>2.5094291777350008E-4</v>
      </c>
    </row>
    <row r="686" spans="1:5" x14ac:dyDescent="0.2">
      <c r="A686" s="19">
        <v>17</v>
      </c>
      <c r="B686" s="19">
        <v>35</v>
      </c>
      <c r="C686" s="19" t="s">
        <v>112</v>
      </c>
      <c r="D686" s="20">
        <v>0.24731259047985077</v>
      </c>
      <c r="E686" s="20">
        <v>3.3278673072345555E-4</v>
      </c>
    </row>
    <row r="687" spans="1:5" x14ac:dyDescent="0.2">
      <c r="A687" s="19">
        <v>17</v>
      </c>
      <c r="B687" s="19">
        <v>36</v>
      </c>
      <c r="C687" s="19" t="s">
        <v>112</v>
      </c>
      <c r="D687" s="20">
        <v>0.24718233942985535</v>
      </c>
      <c r="E687" s="20">
        <v>2.1721996017731726E-4</v>
      </c>
    </row>
    <row r="688" spans="1:5" x14ac:dyDescent="0.2">
      <c r="A688" s="19">
        <v>17</v>
      </c>
      <c r="B688" s="19">
        <v>37</v>
      </c>
      <c r="C688" s="19" t="s">
        <v>112</v>
      </c>
      <c r="D688" s="20">
        <v>0.24720382690429688</v>
      </c>
      <c r="E688" s="20">
        <v>2.5339171406812966E-4</v>
      </c>
    </row>
    <row r="689" spans="1:5" x14ac:dyDescent="0.2">
      <c r="A689" s="19">
        <v>17</v>
      </c>
      <c r="B689" s="19">
        <v>38</v>
      </c>
      <c r="C689" s="19" t="s">
        <v>112</v>
      </c>
      <c r="D689" s="20">
        <v>0.24755753576755524</v>
      </c>
      <c r="E689" s="20">
        <v>6.2178488587960601E-4</v>
      </c>
    </row>
    <row r="690" spans="1:5" x14ac:dyDescent="0.2">
      <c r="A690" s="19">
        <v>17</v>
      </c>
      <c r="B690" s="19">
        <v>39</v>
      </c>
      <c r="C690" s="19" t="s">
        <v>112</v>
      </c>
      <c r="D690" s="20">
        <v>0.24748194217681885</v>
      </c>
      <c r="E690" s="20">
        <v>5.6087557459250093E-4</v>
      </c>
    </row>
    <row r="691" spans="1:5" x14ac:dyDescent="0.2">
      <c r="A691" s="19">
        <v>17</v>
      </c>
      <c r="B691" s="19">
        <v>40</v>
      </c>
      <c r="C691" s="19" t="s">
        <v>112</v>
      </c>
      <c r="D691" s="20">
        <v>0.24754084646701813</v>
      </c>
      <c r="E691" s="20">
        <v>6.3446414424106479E-4</v>
      </c>
    </row>
    <row r="692" spans="1:5" x14ac:dyDescent="0.2">
      <c r="A692" s="19">
        <v>18</v>
      </c>
      <c r="B692" s="19">
        <v>1</v>
      </c>
      <c r="C692" s="19" t="s">
        <v>112</v>
      </c>
      <c r="D692" s="20">
        <v>0.25098949670791626</v>
      </c>
      <c r="E692" s="20">
        <v>1.7615900142118335E-3</v>
      </c>
    </row>
    <row r="693" spans="1:5" x14ac:dyDescent="0.2">
      <c r="A693" s="19">
        <v>18</v>
      </c>
      <c r="B693" s="19">
        <v>2</v>
      </c>
      <c r="C693" s="19" t="s">
        <v>112</v>
      </c>
      <c r="D693" s="20">
        <v>0.25083893537521362</v>
      </c>
      <c r="E693" s="20">
        <v>1.6266610473394394E-3</v>
      </c>
    </row>
    <row r="694" spans="1:5" x14ac:dyDescent="0.2">
      <c r="A694" s="19">
        <v>18</v>
      </c>
      <c r="B694" s="19">
        <v>3</v>
      </c>
      <c r="C694" s="19" t="s">
        <v>112</v>
      </c>
      <c r="D694" s="20">
        <v>0.25022315979003906</v>
      </c>
      <c r="E694" s="20">
        <v>1.0265178279951215E-3</v>
      </c>
    </row>
    <row r="695" spans="1:5" x14ac:dyDescent="0.2">
      <c r="A695" s="19">
        <v>18</v>
      </c>
      <c r="B695" s="19">
        <v>4</v>
      </c>
      <c r="C695" s="19" t="s">
        <v>112</v>
      </c>
      <c r="D695" s="20">
        <v>0.25003162026405334</v>
      </c>
      <c r="E695" s="20">
        <v>8.5061066783964634E-4</v>
      </c>
    </row>
    <row r="696" spans="1:5" x14ac:dyDescent="0.2">
      <c r="A696" s="19">
        <v>18</v>
      </c>
      <c r="B696" s="19">
        <v>5</v>
      </c>
      <c r="C696" s="19" t="s">
        <v>112</v>
      </c>
      <c r="D696" s="20">
        <v>0.24984182417392731</v>
      </c>
      <c r="E696" s="20">
        <v>6.7644688533619046E-4</v>
      </c>
    </row>
    <row r="697" spans="1:5" x14ac:dyDescent="0.2">
      <c r="A697" s="19">
        <v>18</v>
      </c>
      <c r="B697" s="19">
        <v>6</v>
      </c>
      <c r="C697" s="19" t="s">
        <v>112</v>
      </c>
      <c r="D697" s="20">
        <v>0.24946725368499756</v>
      </c>
      <c r="E697" s="20">
        <v>3.1750879134051502E-4</v>
      </c>
    </row>
    <row r="698" spans="1:5" x14ac:dyDescent="0.2">
      <c r="A698" s="19">
        <v>18</v>
      </c>
      <c r="B698" s="19">
        <v>7</v>
      </c>
      <c r="C698" s="19" t="s">
        <v>112</v>
      </c>
      <c r="D698" s="20">
        <v>0.24953465163707733</v>
      </c>
      <c r="E698" s="20">
        <v>4.0053908014670014E-4</v>
      </c>
    </row>
    <row r="699" spans="1:5" x14ac:dyDescent="0.2">
      <c r="A699" s="19">
        <v>18</v>
      </c>
      <c r="B699" s="19">
        <v>8</v>
      </c>
      <c r="C699" s="19" t="s">
        <v>112</v>
      </c>
      <c r="D699" s="20">
        <v>0.24931220710277557</v>
      </c>
      <c r="E699" s="20">
        <v>1.9372692622710019E-4</v>
      </c>
    </row>
    <row r="700" spans="1:5" x14ac:dyDescent="0.2">
      <c r="A700" s="19">
        <v>18</v>
      </c>
      <c r="B700" s="19">
        <v>9</v>
      </c>
      <c r="C700" s="19" t="s">
        <v>112</v>
      </c>
      <c r="D700" s="20">
        <v>0.24920214712619781</v>
      </c>
      <c r="E700" s="20">
        <v>9.929930092766881E-5</v>
      </c>
    </row>
    <row r="701" spans="1:5" x14ac:dyDescent="0.2">
      <c r="A701" s="19">
        <v>18</v>
      </c>
      <c r="B701" s="19">
        <v>10</v>
      </c>
      <c r="C701" s="19" t="s">
        <v>112</v>
      </c>
      <c r="D701" s="20">
        <v>0.24852970242500305</v>
      </c>
      <c r="E701" s="20">
        <v>-5.5751303443685174E-4</v>
      </c>
    </row>
    <row r="702" spans="1:5" x14ac:dyDescent="0.2">
      <c r="A702" s="19">
        <v>18</v>
      </c>
      <c r="B702" s="19">
        <v>11</v>
      </c>
      <c r="C702" s="19" t="s">
        <v>112</v>
      </c>
      <c r="D702" s="20">
        <v>0.2484385222196579</v>
      </c>
      <c r="E702" s="20">
        <v>-6.3306087395176291E-4</v>
      </c>
    </row>
    <row r="703" spans="1:5" x14ac:dyDescent="0.2">
      <c r="A703" s="19">
        <v>18</v>
      </c>
      <c r="B703" s="19">
        <v>12</v>
      </c>
      <c r="C703" s="19" t="s">
        <v>112</v>
      </c>
      <c r="D703" s="20">
        <v>0.24873523414134979</v>
      </c>
      <c r="E703" s="20">
        <v>-3.2071658642962575E-4</v>
      </c>
    </row>
    <row r="704" spans="1:5" x14ac:dyDescent="0.2">
      <c r="A704" s="19">
        <v>18</v>
      </c>
      <c r="B704" s="19">
        <v>13</v>
      </c>
      <c r="C704" s="19" t="s">
        <v>112</v>
      </c>
      <c r="D704" s="20">
        <v>0.24863912165164948</v>
      </c>
      <c r="E704" s="20">
        <v>-4.0119673940353096E-4</v>
      </c>
    </row>
    <row r="705" spans="1:5" x14ac:dyDescent="0.2">
      <c r="A705" s="19">
        <v>18</v>
      </c>
      <c r="B705" s="19">
        <v>14</v>
      </c>
      <c r="C705" s="19" t="s">
        <v>112</v>
      </c>
      <c r="D705" s="20">
        <v>0.24872098863124847</v>
      </c>
      <c r="E705" s="20">
        <v>-3.036973939742893E-4</v>
      </c>
    </row>
    <row r="706" spans="1:5" x14ac:dyDescent="0.2">
      <c r="A706" s="19">
        <v>18</v>
      </c>
      <c r="B706" s="19">
        <v>15</v>
      </c>
      <c r="C706" s="19" t="s">
        <v>112</v>
      </c>
      <c r="D706" s="20">
        <v>0.24877037107944489</v>
      </c>
      <c r="E706" s="20">
        <v>-2.3868257994763553E-4</v>
      </c>
    </row>
    <row r="707" spans="1:5" x14ac:dyDescent="0.2">
      <c r="A707" s="19">
        <v>18</v>
      </c>
      <c r="B707" s="19">
        <v>16</v>
      </c>
      <c r="C707" s="19" t="s">
        <v>112</v>
      </c>
      <c r="D707" s="20">
        <v>0.24910986423492432</v>
      </c>
      <c r="E707" s="20">
        <v>1.1644293408608064E-4</v>
      </c>
    </row>
    <row r="708" spans="1:5" x14ac:dyDescent="0.2">
      <c r="A708" s="19">
        <v>18</v>
      </c>
      <c r="B708" s="19">
        <v>17</v>
      </c>
      <c r="C708" s="19" t="s">
        <v>112</v>
      </c>
      <c r="D708" s="20">
        <v>0.24895048141479492</v>
      </c>
      <c r="E708" s="20">
        <v>-2.7307525670039468E-5</v>
      </c>
    </row>
    <row r="709" spans="1:5" x14ac:dyDescent="0.2">
      <c r="A709" s="19">
        <v>18</v>
      </c>
      <c r="B709" s="19">
        <v>18</v>
      </c>
      <c r="C709" s="19" t="s">
        <v>112</v>
      </c>
      <c r="D709" s="20">
        <v>0.24847891926765442</v>
      </c>
      <c r="E709" s="20">
        <v>-4.832373233512044E-4</v>
      </c>
    </row>
    <row r="710" spans="1:5" x14ac:dyDescent="0.2">
      <c r="A710" s="19">
        <v>18</v>
      </c>
      <c r="B710" s="19">
        <v>19</v>
      </c>
      <c r="C710" s="19" t="s">
        <v>112</v>
      </c>
      <c r="D710" s="20">
        <v>0.24837298691272736</v>
      </c>
      <c r="E710" s="20">
        <v>-5.7353731244802475E-4</v>
      </c>
    </row>
    <row r="711" spans="1:5" x14ac:dyDescent="0.2">
      <c r="A711" s="19">
        <v>18</v>
      </c>
      <c r="B711" s="19">
        <v>20</v>
      </c>
      <c r="C711" s="19" t="s">
        <v>112</v>
      </c>
      <c r="D711" s="20">
        <v>0.2484106719493866</v>
      </c>
      <c r="E711" s="20">
        <v>-5.2021990995854139E-4</v>
      </c>
    </row>
    <row r="712" spans="1:5" x14ac:dyDescent="0.2">
      <c r="A712" s="19">
        <v>18</v>
      </c>
      <c r="B712" s="19">
        <v>21</v>
      </c>
      <c r="C712" s="19" t="s">
        <v>112</v>
      </c>
      <c r="D712" s="20">
        <v>0.24819324910640717</v>
      </c>
      <c r="E712" s="20">
        <v>-7.2201038710772991E-4</v>
      </c>
    </row>
    <row r="713" spans="1:5" x14ac:dyDescent="0.2">
      <c r="A713" s="19">
        <v>18</v>
      </c>
      <c r="B713" s="19">
        <v>22</v>
      </c>
      <c r="C713" s="19" t="s">
        <v>112</v>
      </c>
      <c r="D713" s="20">
        <v>0.24860040843486786</v>
      </c>
      <c r="E713" s="20">
        <v>-2.9921869281679392E-4</v>
      </c>
    </row>
    <row r="714" spans="1:5" x14ac:dyDescent="0.2">
      <c r="A714" s="19">
        <v>18</v>
      </c>
      <c r="B714" s="19">
        <v>23</v>
      </c>
      <c r="C714" s="19" t="s">
        <v>112</v>
      </c>
      <c r="D714" s="20">
        <v>0.24859519302845001</v>
      </c>
      <c r="E714" s="20">
        <v>-2.8880176250822842E-4</v>
      </c>
    </row>
    <row r="715" spans="1:5" x14ac:dyDescent="0.2">
      <c r="A715" s="19">
        <v>18</v>
      </c>
      <c r="B715" s="19">
        <v>24</v>
      </c>
      <c r="C715" s="19" t="s">
        <v>112</v>
      </c>
      <c r="D715" s="20">
        <v>0.24852146208286285</v>
      </c>
      <c r="E715" s="20">
        <v>-3.4690034226514399E-4</v>
      </c>
    </row>
    <row r="716" spans="1:5" x14ac:dyDescent="0.2">
      <c r="A716" s="19">
        <v>18</v>
      </c>
      <c r="B716" s="19">
        <v>25</v>
      </c>
      <c r="C716" s="19" t="s">
        <v>112</v>
      </c>
      <c r="D716" s="20">
        <v>0.24861365556716919</v>
      </c>
      <c r="E716" s="20">
        <v>-2.3907449212856591E-4</v>
      </c>
    </row>
    <row r="717" spans="1:5" x14ac:dyDescent="0.2">
      <c r="A717" s="19">
        <v>18</v>
      </c>
      <c r="B717" s="19">
        <v>26</v>
      </c>
      <c r="C717" s="19" t="s">
        <v>112</v>
      </c>
      <c r="D717" s="20">
        <v>0.24853335320949554</v>
      </c>
      <c r="E717" s="20">
        <v>-3.0374448397196829E-4</v>
      </c>
    </row>
    <row r="718" spans="1:5" x14ac:dyDescent="0.2">
      <c r="A718" s="19">
        <v>18</v>
      </c>
      <c r="B718" s="19">
        <v>27</v>
      </c>
      <c r="C718" s="19" t="s">
        <v>112</v>
      </c>
      <c r="D718" s="20">
        <v>0.24839693307876587</v>
      </c>
      <c r="E718" s="20">
        <v>-4.2453224887140095E-4</v>
      </c>
    </row>
    <row r="719" spans="1:5" x14ac:dyDescent="0.2">
      <c r="A719" s="19">
        <v>18</v>
      </c>
      <c r="B719" s="19">
        <v>28</v>
      </c>
      <c r="C719" s="19" t="s">
        <v>112</v>
      </c>
      <c r="D719" s="20">
        <v>0.24863640964031219</v>
      </c>
      <c r="E719" s="20">
        <v>-1.6942333604674786E-4</v>
      </c>
    </row>
    <row r="720" spans="1:5" x14ac:dyDescent="0.2">
      <c r="A720" s="19">
        <v>18</v>
      </c>
      <c r="B720" s="19">
        <v>29</v>
      </c>
      <c r="C720" s="19" t="s">
        <v>112</v>
      </c>
      <c r="D720" s="20">
        <v>0.24887470901012421</v>
      </c>
      <c r="E720" s="20">
        <v>8.4508392319548875E-5</v>
      </c>
    </row>
    <row r="721" spans="1:5" x14ac:dyDescent="0.2">
      <c r="A721" s="19">
        <v>18</v>
      </c>
      <c r="B721" s="19">
        <v>30</v>
      </c>
      <c r="C721" s="19" t="s">
        <v>112</v>
      </c>
      <c r="D721" s="20">
        <v>0.24908377230167389</v>
      </c>
      <c r="E721" s="20">
        <v>3.0920404242351651E-4</v>
      </c>
    </row>
    <row r="722" spans="1:5" x14ac:dyDescent="0.2">
      <c r="A722" s="19">
        <v>18</v>
      </c>
      <c r="B722" s="19">
        <v>31</v>
      </c>
      <c r="C722" s="19" t="s">
        <v>112</v>
      </c>
      <c r="D722" s="20">
        <v>0.2488614022731781</v>
      </c>
      <c r="E722" s="20">
        <v>1.0246637248201296E-4</v>
      </c>
    </row>
    <row r="723" spans="1:5" x14ac:dyDescent="0.2">
      <c r="A723" s="19">
        <v>18</v>
      </c>
      <c r="B723" s="19">
        <v>32</v>
      </c>
      <c r="C723" s="19" t="s">
        <v>112</v>
      </c>
      <c r="D723" s="20">
        <v>0.24906393885612488</v>
      </c>
      <c r="E723" s="20">
        <v>3.2063532853499055E-4</v>
      </c>
    </row>
    <row r="724" spans="1:5" x14ac:dyDescent="0.2">
      <c r="A724" s="19">
        <v>18</v>
      </c>
      <c r="B724" s="19">
        <v>33</v>
      </c>
      <c r="C724" s="19" t="s">
        <v>112</v>
      </c>
      <c r="D724" s="20">
        <v>0.24936209619045258</v>
      </c>
      <c r="E724" s="20">
        <v>6.3442502869293094E-4</v>
      </c>
    </row>
    <row r="725" spans="1:5" x14ac:dyDescent="0.2">
      <c r="A725" s="19">
        <v>18</v>
      </c>
      <c r="B725" s="19">
        <v>34</v>
      </c>
      <c r="C725" s="19" t="s">
        <v>112</v>
      </c>
      <c r="D725" s="20">
        <v>0.24925477802753448</v>
      </c>
      <c r="E725" s="20">
        <v>5.4273923160508275E-4</v>
      </c>
    </row>
    <row r="726" spans="1:5" x14ac:dyDescent="0.2">
      <c r="A726" s="19">
        <v>18</v>
      </c>
      <c r="B726" s="19">
        <v>35</v>
      </c>
      <c r="C726" s="19" t="s">
        <v>112</v>
      </c>
      <c r="D726" s="20">
        <v>0.249040886759758</v>
      </c>
      <c r="E726" s="20">
        <v>3.4448030055500567E-4</v>
      </c>
    </row>
    <row r="727" spans="1:5" x14ac:dyDescent="0.2">
      <c r="A727" s="19">
        <v>18</v>
      </c>
      <c r="B727" s="19">
        <v>36</v>
      </c>
      <c r="C727" s="19" t="s">
        <v>112</v>
      </c>
      <c r="D727" s="20">
        <v>0.24897672235965729</v>
      </c>
      <c r="E727" s="20">
        <v>2.959482662845403E-4</v>
      </c>
    </row>
    <row r="728" spans="1:5" x14ac:dyDescent="0.2">
      <c r="A728" s="19">
        <v>18</v>
      </c>
      <c r="B728" s="19">
        <v>37</v>
      </c>
      <c r="C728" s="19" t="s">
        <v>112</v>
      </c>
      <c r="D728" s="20">
        <v>0.24882557988166809</v>
      </c>
      <c r="E728" s="20">
        <v>1.6043813957367092E-4</v>
      </c>
    </row>
    <row r="729" spans="1:5" x14ac:dyDescent="0.2">
      <c r="A729" s="19">
        <v>18</v>
      </c>
      <c r="B729" s="19">
        <v>38</v>
      </c>
      <c r="C729" s="19" t="s">
        <v>112</v>
      </c>
      <c r="D729" s="20">
        <v>0.24873711168766022</v>
      </c>
      <c r="E729" s="20">
        <v>8.7602311396040022E-5</v>
      </c>
    </row>
    <row r="730" spans="1:5" x14ac:dyDescent="0.2">
      <c r="A730" s="19">
        <v>18</v>
      </c>
      <c r="B730" s="19">
        <v>39</v>
      </c>
      <c r="C730" s="19" t="s">
        <v>112</v>
      </c>
      <c r="D730" s="20">
        <v>0.24892321228981018</v>
      </c>
      <c r="E730" s="20">
        <v>2.8933526482433081E-4</v>
      </c>
    </row>
    <row r="731" spans="1:5" x14ac:dyDescent="0.2">
      <c r="A731" s="19">
        <v>18</v>
      </c>
      <c r="B731" s="19">
        <v>40</v>
      </c>
      <c r="C731" s="19" t="s">
        <v>112</v>
      </c>
      <c r="D731" s="20">
        <v>0.24918079376220703</v>
      </c>
      <c r="E731" s="20">
        <v>5.6254910305142403E-4</v>
      </c>
    </row>
    <row r="732" spans="1:5" x14ac:dyDescent="0.2">
      <c r="A732" s="19">
        <v>19</v>
      </c>
      <c r="B732" s="19">
        <v>1</v>
      </c>
      <c r="C732" s="19" t="s">
        <v>112</v>
      </c>
      <c r="D732" s="20">
        <v>0.24961802363395691</v>
      </c>
      <c r="E732" s="20">
        <v>2.2467735689133406E-3</v>
      </c>
    </row>
    <row r="733" spans="1:5" x14ac:dyDescent="0.2">
      <c r="A733" s="19">
        <v>19</v>
      </c>
      <c r="B733" s="19">
        <v>2</v>
      </c>
      <c r="C733" s="19" t="s">
        <v>112</v>
      </c>
      <c r="D733" s="20">
        <v>0.24916268885135651</v>
      </c>
      <c r="E733" s="20">
        <v>1.7970652552321553E-3</v>
      </c>
    </row>
    <row r="734" spans="1:5" x14ac:dyDescent="0.2">
      <c r="A734" s="19">
        <v>19</v>
      </c>
      <c r="B734" s="19">
        <v>3</v>
      </c>
      <c r="C734" s="19" t="s">
        <v>112</v>
      </c>
      <c r="D734" s="20">
        <v>0.24838286638259888</v>
      </c>
      <c r="E734" s="20">
        <v>1.0228692553937435E-3</v>
      </c>
    </row>
    <row r="735" spans="1:5" x14ac:dyDescent="0.2">
      <c r="A735" s="19">
        <v>19</v>
      </c>
      <c r="B735" s="19">
        <v>4</v>
      </c>
      <c r="C735" s="19" t="s">
        <v>112</v>
      </c>
      <c r="D735" s="20">
        <v>0.2480318695306778</v>
      </c>
      <c r="E735" s="20">
        <v>6.7749887239187956E-4</v>
      </c>
    </row>
    <row r="736" spans="1:5" x14ac:dyDescent="0.2">
      <c r="A736" s="19">
        <v>19</v>
      </c>
      <c r="B736" s="19">
        <v>5</v>
      </c>
      <c r="C736" s="19" t="s">
        <v>112</v>
      </c>
      <c r="D736" s="20">
        <v>0.24775144457817078</v>
      </c>
      <c r="E736" s="20">
        <v>4.027003888040781E-4</v>
      </c>
    </row>
    <row r="737" spans="1:5" x14ac:dyDescent="0.2">
      <c r="A737" s="19">
        <v>19</v>
      </c>
      <c r="B737" s="19">
        <v>6</v>
      </c>
      <c r="C737" s="19" t="s">
        <v>112</v>
      </c>
      <c r="D737" s="20">
        <v>0.2476339191198349</v>
      </c>
      <c r="E737" s="20">
        <v>2.9080139938741922E-4</v>
      </c>
    </row>
    <row r="738" spans="1:5" x14ac:dyDescent="0.2">
      <c r="A738" s="19">
        <v>19</v>
      </c>
      <c r="B738" s="19">
        <v>7</v>
      </c>
      <c r="C738" s="19" t="s">
        <v>112</v>
      </c>
      <c r="D738" s="20">
        <v>0.2474626749753952</v>
      </c>
      <c r="E738" s="20">
        <v>1.2518370931502432E-4</v>
      </c>
    </row>
    <row r="739" spans="1:5" x14ac:dyDescent="0.2">
      <c r="A739" s="19">
        <v>19</v>
      </c>
      <c r="B739" s="19">
        <v>8</v>
      </c>
      <c r="C739" s="19" t="s">
        <v>112</v>
      </c>
      <c r="D739" s="20">
        <v>0.24733562767505646</v>
      </c>
      <c r="E739" s="20">
        <v>3.7628788049914874E-6</v>
      </c>
    </row>
    <row r="740" spans="1:5" x14ac:dyDescent="0.2">
      <c r="A740" s="19">
        <v>19</v>
      </c>
      <c r="B740" s="19">
        <v>9</v>
      </c>
      <c r="C740" s="19" t="s">
        <v>112</v>
      </c>
      <c r="D740" s="20">
        <v>0.24736350774765015</v>
      </c>
      <c r="E740" s="20">
        <v>3.726941577042453E-5</v>
      </c>
    </row>
    <row r="741" spans="1:5" x14ac:dyDescent="0.2">
      <c r="A741" s="19">
        <v>19</v>
      </c>
      <c r="B741" s="19">
        <v>10</v>
      </c>
      <c r="C741" s="19" t="s">
        <v>112</v>
      </c>
      <c r="D741" s="20">
        <v>0.24721097946166992</v>
      </c>
      <c r="E741" s="20">
        <v>-1.096324049285613E-4</v>
      </c>
    </row>
    <row r="742" spans="1:5" x14ac:dyDescent="0.2">
      <c r="A742" s="19">
        <v>19</v>
      </c>
      <c r="B742" s="19">
        <v>11</v>
      </c>
      <c r="C742" s="19" t="s">
        <v>112</v>
      </c>
      <c r="D742" s="20">
        <v>0.24705879390239716</v>
      </c>
      <c r="E742" s="20">
        <v>-2.5619150255806744E-4</v>
      </c>
    </row>
    <row r="743" spans="1:5" x14ac:dyDescent="0.2">
      <c r="A743" s="19">
        <v>19</v>
      </c>
      <c r="B743" s="19">
        <v>12</v>
      </c>
      <c r="C743" s="19" t="s">
        <v>112</v>
      </c>
      <c r="D743" s="20">
        <v>0.2468499094247818</v>
      </c>
      <c r="E743" s="20">
        <v>-4.594495112542063E-4</v>
      </c>
    </row>
    <row r="744" spans="1:5" x14ac:dyDescent="0.2">
      <c r="A744" s="19">
        <v>19</v>
      </c>
      <c r="B744" s="19">
        <v>13</v>
      </c>
      <c r="C744" s="19" t="s">
        <v>112</v>
      </c>
      <c r="D744" s="20">
        <v>0.2473939061164856</v>
      </c>
      <c r="E744" s="20">
        <v>9.0173642092850059E-5</v>
      </c>
    </row>
    <row r="745" spans="1:5" x14ac:dyDescent="0.2">
      <c r="A745" s="19">
        <v>19</v>
      </c>
      <c r="B745" s="19">
        <v>14</v>
      </c>
      <c r="C745" s="19" t="s">
        <v>112</v>
      </c>
      <c r="D745" s="20">
        <v>0.24694980680942535</v>
      </c>
      <c r="E745" s="20">
        <v>-3.482992178760469E-4</v>
      </c>
    </row>
    <row r="746" spans="1:5" x14ac:dyDescent="0.2">
      <c r="A746" s="19">
        <v>19</v>
      </c>
      <c r="B746" s="19">
        <v>15</v>
      </c>
      <c r="C746" s="19" t="s">
        <v>112</v>
      </c>
      <c r="D746" s="20">
        <v>0.24657666683197021</v>
      </c>
      <c r="E746" s="20">
        <v>-7.1581272641196847E-4</v>
      </c>
    </row>
    <row r="747" spans="1:5" x14ac:dyDescent="0.2">
      <c r="A747" s="19">
        <v>19</v>
      </c>
      <c r="B747" s="19">
        <v>16</v>
      </c>
      <c r="C747" s="19" t="s">
        <v>112</v>
      </c>
      <c r="D747" s="20">
        <v>0.24690715968608856</v>
      </c>
      <c r="E747" s="20">
        <v>-3.7969340337440372E-4</v>
      </c>
    </row>
    <row r="748" spans="1:5" x14ac:dyDescent="0.2">
      <c r="A748" s="19">
        <v>19</v>
      </c>
      <c r="B748" s="19">
        <v>17</v>
      </c>
      <c r="C748" s="19" t="s">
        <v>112</v>
      </c>
      <c r="D748" s="20">
        <v>0.24707980453968048</v>
      </c>
      <c r="E748" s="20">
        <v>-2.0142208086326718E-4</v>
      </c>
    </row>
    <row r="749" spans="1:5" x14ac:dyDescent="0.2">
      <c r="A749" s="19">
        <v>19</v>
      </c>
      <c r="B749" s="19">
        <v>18</v>
      </c>
      <c r="C749" s="19" t="s">
        <v>112</v>
      </c>
      <c r="D749" s="20">
        <v>0.24691465497016907</v>
      </c>
      <c r="E749" s="20">
        <v>-3.6094518145546317E-4</v>
      </c>
    </row>
    <row r="750" spans="1:5" x14ac:dyDescent="0.2">
      <c r="A750" s="19">
        <v>19</v>
      </c>
      <c r="B750" s="19">
        <v>19</v>
      </c>
      <c r="C750" s="19" t="s">
        <v>112</v>
      </c>
      <c r="D750" s="20">
        <v>0.24669145047664642</v>
      </c>
      <c r="E750" s="20">
        <v>-5.7852320605888963E-4</v>
      </c>
    </row>
    <row r="751" spans="1:5" x14ac:dyDescent="0.2">
      <c r="A751" s="19">
        <v>19</v>
      </c>
      <c r="B751" s="19">
        <v>20</v>
      </c>
      <c r="C751" s="19" t="s">
        <v>112</v>
      </c>
      <c r="D751" s="20">
        <v>0.24684427678585052</v>
      </c>
      <c r="E751" s="20">
        <v>-4.2007045703940094E-4</v>
      </c>
    </row>
    <row r="752" spans="1:5" x14ac:dyDescent="0.2">
      <c r="A752" s="19">
        <v>19</v>
      </c>
      <c r="B752" s="19">
        <v>21</v>
      </c>
      <c r="C752" s="19" t="s">
        <v>112</v>
      </c>
      <c r="D752" s="20">
        <v>0.24679400026798248</v>
      </c>
      <c r="E752" s="20">
        <v>-4.6472050598822534E-4</v>
      </c>
    </row>
    <row r="753" spans="1:5" x14ac:dyDescent="0.2">
      <c r="A753" s="19">
        <v>19</v>
      </c>
      <c r="B753" s="19">
        <v>22</v>
      </c>
      <c r="C753" s="19" t="s">
        <v>112</v>
      </c>
      <c r="D753" s="20">
        <v>0.24710346758365631</v>
      </c>
      <c r="E753" s="20">
        <v>-1.4962672139517963E-4</v>
      </c>
    </row>
    <row r="754" spans="1:5" x14ac:dyDescent="0.2">
      <c r="A754" s="19">
        <v>19</v>
      </c>
      <c r="B754" s="19">
        <v>23</v>
      </c>
      <c r="C754" s="19" t="s">
        <v>112</v>
      </c>
      <c r="D754" s="20">
        <v>0.24697652459144592</v>
      </c>
      <c r="E754" s="20">
        <v>-2.7094324468635023E-4</v>
      </c>
    </row>
    <row r="755" spans="1:5" x14ac:dyDescent="0.2">
      <c r="A755" s="19">
        <v>19</v>
      </c>
      <c r="B755" s="19">
        <v>24</v>
      </c>
      <c r="C755" s="19" t="s">
        <v>112</v>
      </c>
      <c r="D755" s="20">
        <v>0.24732980132102966</v>
      </c>
      <c r="E755" s="20">
        <v>8.795994654064998E-5</v>
      </c>
    </row>
    <row r="756" spans="1:5" x14ac:dyDescent="0.2">
      <c r="A756" s="19">
        <v>19</v>
      </c>
      <c r="B756" s="19">
        <v>25</v>
      </c>
      <c r="C756" s="19" t="s">
        <v>112</v>
      </c>
      <c r="D756" s="20">
        <v>0.24736639857292175</v>
      </c>
      <c r="E756" s="20">
        <v>1.301836600759998E-4</v>
      </c>
    </row>
    <row r="757" spans="1:5" x14ac:dyDescent="0.2">
      <c r="A757" s="19">
        <v>19</v>
      </c>
      <c r="B757" s="19">
        <v>26</v>
      </c>
      <c r="C757" s="19" t="s">
        <v>112</v>
      </c>
      <c r="D757" s="20">
        <v>0.24726675450801849</v>
      </c>
      <c r="E757" s="20">
        <v>3.6166056816000491E-5</v>
      </c>
    </row>
    <row r="758" spans="1:5" x14ac:dyDescent="0.2">
      <c r="A758" s="19">
        <v>19</v>
      </c>
      <c r="B758" s="19">
        <v>27</v>
      </c>
      <c r="C758" s="19" t="s">
        <v>112</v>
      </c>
      <c r="D758" s="20">
        <v>0.24708114564418793</v>
      </c>
      <c r="E758" s="20">
        <v>-1.4381634537130594E-4</v>
      </c>
    </row>
    <row r="759" spans="1:5" x14ac:dyDescent="0.2">
      <c r="A759" s="19">
        <v>19</v>
      </c>
      <c r="B759" s="19">
        <v>28</v>
      </c>
      <c r="C759" s="19" t="s">
        <v>112</v>
      </c>
      <c r="D759" s="20">
        <v>0.24713324010372162</v>
      </c>
      <c r="E759" s="20">
        <v>-8.609541691839695E-5</v>
      </c>
    </row>
    <row r="760" spans="1:5" x14ac:dyDescent="0.2">
      <c r="A760" s="19">
        <v>19</v>
      </c>
      <c r="B760" s="19">
        <v>29</v>
      </c>
      <c r="C760" s="19" t="s">
        <v>112</v>
      </c>
      <c r="D760" s="20">
        <v>0.24752314388751984</v>
      </c>
      <c r="E760" s="20">
        <v>3.0943483579903841E-4</v>
      </c>
    </row>
    <row r="761" spans="1:5" x14ac:dyDescent="0.2">
      <c r="A761" s="19">
        <v>19</v>
      </c>
      <c r="B761" s="19">
        <v>30</v>
      </c>
      <c r="C761" s="19" t="s">
        <v>112</v>
      </c>
      <c r="D761" s="20">
        <v>0.24756242334842682</v>
      </c>
      <c r="E761" s="20">
        <v>3.5434076562523842E-4</v>
      </c>
    </row>
    <row r="762" spans="1:5" x14ac:dyDescent="0.2">
      <c r="A762" s="19">
        <v>19</v>
      </c>
      <c r="B762" s="19">
        <v>31</v>
      </c>
      <c r="C762" s="19" t="s">
        <v>112</v>
      </c>
      <c r="D762" s="20">
        <v>0.24721959233283997</v>
      </c>
      <c r="E762" s="20">
        <v>1.7136200767708942E-5</v>
      </c>
    </row>
    <row r="763" spans="1:5" x14ac:dyDescent="0.2">
      <c r="A763" s="19">
        <v>19</v>
      </c>
      <c r="B763" s="19">
        <v>32</v>
      </c>
      <c r="C763" s="19" t="s">
        <v>112</v>
      </c>
      <c r="D763" s="20">
        <v>0.24729143083095551</v>
      </c>
      <c r="E763" s="20">
        <v>9.4601164164487273E-5</v>
      </c>
    </row>
    <row r="764" spans="1:5" x14ac:dyDescent="0.2">
      <c r="A764" s="19">
        <v>19</v>
      </c>
      <c r="B764" s="19">
        <v>33</v>
      </c>
      <c r="C764" s="19" t="s">
        <v>112</v>
      </c>
      <c r="D764" s="20">
        <v>0.24739807844161987</v>
      </c>
      <c r="E764" s="20">
        <v>2.0687523647211492E-4</v>
      </c>
    </row>
    <row r="765" spans="1:5" x14ac:dyDescent="0.2">
      <c r="A765" s="19">
        <v>19</v>
      </c>
      <c r="B765" s="19">
        <v>34</v>
      </c>
      <c r="C765" s="19" t="s">
        <v>112</v>
      </c>
      <c r="D765" s="20">
        <v>0.24754005670547485</v>
      </c>
      <c r="E765" s="20">
        <v>3.5447996924631298E-4</v>
      </c>
    </row>
    <row r="766" spans="1:5" x14ac:dyDescent="0.2">
      <c r="A766" s="19">
        <v>19</v>
      </c>
      <c r="B766" s="19">
        <v>35</v>
      </c>
      <c r="C766" s="19" t="s">
        <v>112</v>
      </c>
      <c r="D766" s="20">
        <v>0.24746981263160706</v>
      </c>
      <c r="E766" s="20">
        <v>2.8986236429773271E-4</v>
      </c>
    </row>
    <row r="767" spans="1:5" x14ac:dyDescent="0.2">
      <c r="A767" s="19">
        <v>19</v>
      </c>
      <c r="B767" s="19">
        <v>36</v>
      </c>
      <c r="C767" s="19" t="s">
        <v>112</v>
      </c>
      <c r="D767" s="20">
        <v>0.24725501239299774</v>
      </c>
      <c r="E767" s="20">
        <v>8.0688580055721104E-5</v>
      </c>
    </row>
    <row r="768" spans="1:5" x14ac:dyDescent="0.2">
      <c r="A768" s="19">
        <v>19</v>
      </c>
      <c r="B768" s="19">
        <v>37</v>
      </c>
      <c r="C768" s="19" t="s">
        <v>112</v>
      </c>
      <c r="D768" s="20">
        <v>0.24728725850582123</v>
      </c>
      <c r="E768" s="20">
        <v>1.185611545224674E-4</v>
      </c>
    </row>
    <row r="769" spans="1:5" x14ac:dyDescent="0.2">
      <c r="A769" s="19">
        <v>19</v>
      </c>
      <c r="B769" s="19">
        <v>38</v>
      </c>
      <c r="C769" s="19" t="s">
        <v>112</v>
      </c>
      <c r="D769" s="20">
        <v>0.2472640722990036</v>
      </c>
      <c r="E769" s="20">
        <v>1.0100141662405804E-4</v>
      </c>
    </row>
    <row r="770" spans="1:5" x14ac:dyDescent="0.2">
      <c r="A770" s="19">
        <v>19</v>
      </c>
      <c r="B770" s="19">
        <v>39</v>
      </c>
      <c r="C770" s="19" t="s">
        <v>112</v>
      </c>
      <c r="D770" s="20">
        <v>0.24727113544940948</v>
      </c>
      <c r="E770" s="20">
        <v>1.136910286732018E-4</v>
      </c>
    </row>
    <row r="771" spans="1:5" x14ac:dyDescent="0.2">
      <c r="A771" s="19">
        <v>19</v>
      </c>
      <c r="B771" s="19">
        <v>40</v>
      </c>
      <c r="C771" s="19" t="s">
        <v>112</v>
      </c>
      <c r="D771" s="20">
        <v>0.24743345379829407</v>
      </c>
      <c r="E771" s="20">
        <v>2.8163584647700191E-4</v>
      </c>
    </row>
    <row r="772" spans="1:5" x14ac:dyDescent="0.2">
      <c r="A772" s="19">
        <v>20</v>
      </c>
      <c r="B772" s="19">
        <v>1</v>
      </c>
      <c r="C772" s="19" t="s">
        <v>112</v>
      </c>
      <c r="D772" s="20">
        <v>0.2474445253610611</v>
      </c>
      <c r="E772" s="20">
        <v>1.1933741625398397E-3</v>
      </c>
    </row>
    <row r="773" spans="1:5" x14ac:dyDescent="0.2">
      <c r="A773" s="19">
        <v>20</v>
      </c>
      <c r="B773" s="19">
        <v>2</v>
      </c>
      <c r="C773" s="19" t="s">
        <v>112</v>
      </c>
      <c r="D773" s="20">
        <v>0.24713413417339325</v>
      </c>
      <c r="E773" s="20">
        <v>8.9712557382881641E-4</v>
      </c>
    </row>
    <row r="774" spans="1:5" x14ac:dyDescent="0.2">
      <c r="A774" s="19">
        <v>20</v>
      </c>
      <c r="B774" s="19">
        <v>3</v>
      </c>
      <c r="C774" s="19" t="s">
        <v>112</v>
      </c>
      <c r="D774" s="20">
        <v>0.24706237018108368</v>
      </c>
      <c r="E774" s="20">
        <v>8.3950412226840854E-4</v>
      </c>
    </row>
    <row r="775" spans="1:5" x14ac:dyDescent="0.2">
      <c r="A775" s="19">
        <v>20</v>
      </c>
      <c r="B775" s="19">
        <v>4</v>
      </c>
      <c r="C775" s="19" t="s">
        <v>112</v>
      </c>
      <c r="D775" s="20">
        <v>0.24705004692077637</v>
      </c>
      <c r="E775" s="20">
        <v>8.4132340271025896E-4</v>
      </c>
    </row>
    <row r="776" spans="1:5" x14ac:dyDescent="0.2">
      <c r="A776" s="19">
        <v>20</v>
      </c>
      <c r="B776" s="19">
        <v>5</v>
      </c>
      <c r="C776" s="19" t="s">
        <v>112</v>
      </c>
      <c r="D776" s="20">
        <v>0.24674935638904572</v>
      </c>
      <c r="E776" s="20">
        <v>5.5477541172876954E-4</v>
      </c>
    </row>
    <row r="777" spans="1:5" x14ac:dyDescent="0.2">
      <c r="A777" s="19">
        <v>20</v>
      </c>
      <c r="B777" s="19">
        <v>6</v>
      </c>
      <c r="C777" s="19" t="s">
        <v>112</v>
      </c>
      <c r="D777" s="20">
        <v>0.24652376770973206</v>
      </c>
      <c r="E777" s="20">
        <v>3.4332924406044185E-4</v>
      </c>
    </row>
    <row r="778" spans="1:5" x14ac:dyDescent="0.2">
      <c r="A778" s="19">
        <v>20</v>
      </c>
      <c r="B778" s="19">
        <v>7</v>
      </c>
      <c r="C778" s="19" t="s">
        <v>112</v>
      </c>
      <c r="D778" s="20">
        <v>0.24618953466415405</v>
      </c>
      <c r="E778" s="20">
        <v>2.3238746507558972E-5</v>
      </c>
    </row>
    <row r="779" spans="1:5" x14ac:dyDescent="0.2">
      <c r="A779" s="19">
        <v>20</v>
      </c>
      <c r="B779" s="19">
        <v>8</v>
      </c>
      <c r="C779" s="19" t="s">
        <v>112</v>
      </c>
      <c r="D779" s="20">
        <v>0.24614410102367401</v>
      </c>
      <c r="E779" s="20">
        <v>-8.0523532233200967E-6</v>
      </c>
    </row>
    <row r="780" spans="1:5" x14ac:dyDescent="0.2">
      <c r="A780" s="19">
        <v>20</v>
      </c>
      <c r="B780" s="19">
        <v>9</v>
      </c>
      <c r="C780" s="19" t="s">
        <v>112</v>
      </c>
      <c r="D780" s="20">
        <v>0.24617600440979004</v>
      </c>
      <c r="E780" s="20">
        <v>3.7993573641870171E-5</v>
      </c>
    </row>
    <row r="781" spans="1:5" x14ac:dyDescent="0.2">
      <c r="A781" s="19">
        <v>20</v>
      </c>
      <c r="B781" s="19">
        <v>10</v>
      </c>
      <c r="C781" s="19" t="s">
        <v>112</v>
      </c>
      <c r="D781" s="20">
        <v>0.24606668949127197</v>
      </c>
      <c r="E781" s="20">
        <v>-5.71788041270338E-5</v>
      </c>
    </row>
    <row r="782" spans="1:5" x14ac:dyDescent="0.2">
      <c r="A782" s="19">
        <v>20</v>
      </c>
      <c r="B782" s="19">
        <v>11</v>
      </c>
      <c r="C782" s="19" t="s">
        <v>112</v>
      </c>
      <c r="D782" s="20">
        <v>0.24577568471431732</v>
      </c>
      <c r="E782" s="20">
        <v>-3.3404104760847986E-4</v>
      </c>
    </row>
    <row r="783" spans="1:5" x14ac:dyDescent="0.2">
      <c r="A783" s="19">
        <v>20</v>
      </c>
      <c r="B783" s="19">
        <v>12</v>
      </c>
      <c r="C783" s="19" t="s">
        <v>112</v>
      </c>
      <c r="D783" s="20">
        <v>0.24592021107673645</v>
      </c>
      <c r="E783" s="20">
        <v>-1.7537212988827378E-4</v>
      </c>
    </row>
    <row r="784" spans="1:5" x14ac:dyDescent="0.2">
      <c r="A784" s="19">
        <v>20</v>
      </c>
      <c r="B784" s="19">
        <v>13</v>
      </c>
      <c r="C784" s="19" t="s">
        <v>112</v>
      </c>
      <c r="D784" s="20">
        <v>0.2457524836063385</v>
      </c>
      <c r="E784" s="20">
        <v>-3.2895707408897579E-4</v>
      </c>
    </row>
    <row r="785" spans="1:5" x14ac:dyDescent="0.2">
      <c r="A785" s="19">
        <v>20</v>
      </c>
      <c r="B785" s="19">
        <v>14</v>
      </c>
      <c r="C785" s="19" t="s">
        <v>112</v>
      </c>
      <c r="D785" s="20">
        <v>0.24615824222564697</v>
      </c>
      <c r="E785" s="20">
        <v>9.0944093244615942E-5</v>
      </c>
    </row>
    <row r="786" spans="1:5" x14ac:dyDescent="0.2">
      <c r="A786" s="19">
        <v>20</v>
      </c>
      <c r="B786" s="19">
        <v>15</v>
      </c>
      <c r="C786" s="19" t="s">
        <v>112</v>
      </c>
      <c r="D786" s="20">
        <v>0.24593864381313324</v>
      </c>
      <c r="E786" s="20">
        <v>-1.1451177851995453E-4</v>
      </c>
    </row>
    <row r="787" spans="1:5" x14ac:dyDescent="0.2">
      <c r="A787" s="19">
        <v>20</v>
      </c>
      <c r="B787" s="19">
        <v>16</v>
      </c>
      <c r="C787" s="19" t="s">
        <v>112</v>
      </c>
      <c r="D787" s="20">
        <v>0.24544830620288849</v>
      </c>
      <c r="E787" s="20">
        <v>-5.9070682618767023E-4</v>
      </c>
    </row>
    <row r="788" spans="1:5" x14ac:dyDescent="0.2">
      <c r="A788" s="19">
        <v>20</v>
      </c>
      <c r="B788" s="19">
        <v>17</v>
      </c>
      <c r="C788" s="19" t="s">
        <v>112</v>
      </c>
      <c r="D788" s="20">
        <v>0.2453283965587616</v>
      </c>
      <c r="E788" s="20">
        <v>-6.9647392956539989E-4</v>
      </c>
    </row>
    <row r="789" spans="1:5" x14ac:dyDescent="0.2">
      <c r="A789" s="19">
        <v>20</v>
      </c>
      <c r="B789" s="19">
        <v>18</v>
      </c>
      <c r="C789" s="19" t="s">
        <v>112</v>
      </c>
      <c r="D789" s="20">
        <v>0.24536843597888947</v>
      </c>
      <c r="E789" s="20">
        <v>-6.422919686883688E-4</v>
      </c>
    </row>
    <row r="790" spans="1:5" x14ac:dyDescent="0.2">
      <c r="A790" s="19">
        <v>20</v>
      </c>
      <c r="B790" s="19">
        <v>19</v>
      </c>
      <c r="C790" s="19" t="s">
        <v>112</v>
      </c>
      <c r="D790" s="20">
        <v>0.24544277787208557</v>
      </c>
      <c r="E790" s="20">
        <v>-5.538075347431004E-4</v>
      </c>
    </row>
    <row r="791" spans="1:5" x14ac:dyDescent="0.2">
      <c r="A791" s="19">
        <v>20</v>
      </c>
      <c r="B791" s="19">
        <v>20</v>
      </c>
      <c r="C791" s="19" t="s">
        <v>112</v>
      </c>
      <c r="D791" s="20">
        <v>0.2456991970539093</v>
      </c>
      <c r="E791" s="20">
        <v>-2.8324584127403796E-4</v>
      </c>
    </row>
    <row r="792" spans="1:5" x14ac:dyDescent="0.2">
      <c r="A792" s="19">
        <v>20</v>
      </c>
      <c r="B792" s="19">
        <v>21</v>
      </c>
      <c r="C792" s="19" t="s">
        <v>112</v>
      </c>
      <c r="D792" s="20">
        <v>0.24559055268764496</v>
      </c>
      <c r="E792" s="20">
        <v>-3.7774766678921878E-4</v>
      </c>
    </row>
    <row r="793" spans="1:5" x14ac:dyDescent="0.2">
      <c r="A793" s="19">
        <v>20</v>
      </c>
      <c r="B793" s="19">
        <v>22</v>
      </c>
      <c r="C793" s="19" t="s">
        <v>112</v>
      </c>
      <c r="D793" s="20">
        <v>0.2455752044916153</v>
      </c>
      <c r="E793" s="20">
        <v>-3.7895332206971943E-4</v>
      </c>
    </row>
    <row r="794" spans="1:5" x14ac:dyDescent="0.2">
      <c r="A794" s="19">
        <v>20</v>
      </c>
      <c r="B794" s="19">
        <v>23</v>
      </c>
      <c r="C794" s="19" t="s">
        <v>112</v>
      </c>
      <c r="D794" s="20">
        <v>0.24602527916431427</v>
      </c>
      <c r="E794" s="20">
        <v>8.5263898654375225E-5</v>
      </c>
    </row>
    <row r="795" spans="1:5" x14ac:dyDescent="0.2">
      <c r="A795" s="19">
        <v>20</v>
      </c>
      <c r="B795" s="19">
        <v>24</v>
      </c>
      <c r="C795" s="19" t="s">
        <v>112</v>
      </c>
      <c r="D795" s="20">
        <v>0.24596355855464935</v>
      </c>
      <c r="E795" s="20">
        <v>3.7685829738620669E-5</v>
      </c>
    </row>
    <row r="796" spans="1:5" x14ac:dyDescent="0.2">
      <c r="A796" s="19">
        <v>20</v>
      </c>
      <c r="B796" s="19">
        <v>25</v>
      </c>
      <c r="C796" s="19" t="s">
        <v>112</v>
      </c>
      <c r="D796" s="20">
        <v>0.24592325091362</v>
      </c>
      <c r="E796" s="20">
        <v>1.1520731277414598E-5</v>
      </c>
    </row>
    <row r="797" spans="1:5" x14ac:dyDescent="0.2">
      <c r="A797" s="19">
        <v>20</v>
      </c>
      <c r="B797" s="19">
        <v>26</v>
      </c>
      <c r="C797" s="19" t="s">
        <v>112</v>
      </c>
      <c r="D797" s="20">
        <v>0.2458685040473938</v>
      </c>
      <c r="E797" s="20">
        <v>-2.9083594199619256E-5</v>
      </c>
    </row>
    <row r="798" spans="1:5" x14ac:dyDescent="0.2">
      <c r="A798" s="19">
        <v>20</v>
      </c>
      <c r="B798" s="19">
        <v>27</v>
      </c>
      <c r="C798" s="19" t="s">
        <v>112</v>
      </c>
      <c r="D798" s="20">
        <v>0.24576257169246674</v>
      </c>
      <c r="E798" s="20">
        <v>-1.2087341019650921E-4</v>
      </c>
    </row>
    <row r="799" spans="1:5" x14ac:dyDescent="0.2">
      <c r="A799" s="19">
        <v>20</v>
      </c>
      <c r="B799" s="19">
        <v>28</v>
      </c>
      <c r="C799" s="19" t="s">
        <v>112</v>
      </c>
      <c r="D799" s="20">
        <v>0.24565860629081726</v>
      </c>
      <c r="E799" s="20">
        <v>-2.1069626382086426E-4</v>
      </c>
    </row>
    <row r="800" spans="1:5" x14ac:dyDescent="0.2">
      <c r="A800" s="19">
        <v>20</v>
      </c>
      <c r="B800" s="19">
        <v>29</v>
      </c>
      <c r="C800" s="19" t="s">
        <v>112</v>
      </c>
      <c r="D800" s="20">
        <v>0.24590368568897247</v>
      </c>
      <c r="E800" s="20">
        <v>4.8525671445531771E-5</v>
      </c>
    </row>
    <row r="801" spans="1:5" x14ac:dyDescent="0.2">
      <c r="A801" s="19">
        <v>20</v>
      </c>
      <c r="B801" s="19">
        <v>30</v>
      </c>
      <c r="C801" s="19" t="s">
        <v>112</v>
      </c>
      <c r="D801" s="20">
        <v>0.2457166314125061</v>
      </c>
      <c r="E801" s="20">
        <v>-1.2438606063369662E-4</v>
      </c>
    </row>
    <row r="802" spans="1:5" x14ac:dyDescent="0.2">
      <c r="A802" s="19">
        <v>20</v>
      </c>
      <c r="B802" s="19">
        <v>31</v>
      </c>
      <c r="C802" s="19" t="s">
        <v>112</v>
      </c>
      <c r="D802" s="20">
        <v>0.24573086202144623</v>
      </c>
      <c r="E802" s="20">
        <v>-9.6012918220367283E-5</v>
      </c>
    </row>
    <row r="803" spans="1:5" x14ac:dyDescent="0.2">
      <c r="A803" s="19">
        <v>20</v>
      </c>
      <c r="B803" s="19">
        <v>32</v>
      </c>
      <c r="C803" s="19" t="s">
        <v>112</v>
      </c>
      <c r="D803" s="20">
        <v>0.24616734683513641</v>
      </c>
      <c r="E803" s="20">
        <v>3.5461442894302309E-4</v>
      </c>
    </row>
    <row r="804" spans="1:5" x14ac:dyDescent="0.2">
      <c r="A804" s="19">
        <v>20</v>
      </c>
      <c r="B804" s="19">
        <v>33</v>
      </c>
      <c r="C804" s="19" t="s">
        <v>112</v>
      </c>
      <c r="D804" s="20">
        <v>0.24627977609634399</v>
      </c>
      <c r="E804" s="20">
        <v>4.8118623089976609E-4</v>
      </c>
    </row>
    <row r="805" spans="1:5" x14ac:dyDescent="0.2">
      <c r="A805" s="19">
        <v>20</v>
      </c>
      <c r="B805" s="19">
        <v>34</v>
      </c>
      <c r="C805" s="19" t="s">
        <v>112</v>
      </c>
      <c r="D805" s="20">
        <v>0.24610786139965057</v>
      </c>
      <c r="E805" s="20">
        <v>3.2341407495550811E-4</v>
      </c>
    </row>
    <row r="806" spans="1:5" x14ac:dyDescent="0.2">
      <c r="A806" s="19">
        <v>20</v>
      </c>
      <c r="B806" s="19">
        <v>35</v>
      </c>
      <c r="C806" s="19" t="s">
        <v>112</v>
      </c>
      <c r="D806" s="20">
        <v>0.24620059132575989</v>
      </c>
      <c r="E806" s="20">
        <v>4.3028654181398451E-4</v>
      </c>
    </row>
    <row r="807" spans="1:5" x14ac:dyDescent="0.2">
      <c r="A807" s="19">
        <v>20</v>
      </c>
      <c r="B807" s="19">
        <v>36</v>
      </c>
      <c r="C807" s="19" t="s">
        <v>112</v>
      </c>
      <c r="D807" s="20">
        <v>0.24588529765605927</v>
      </c>
      <c r="E807" s="20">
        <v>1.2913542741443962E-4</v>
      </c>
    </row>
    <row r="808" spans="1:5" x14ac:dyDescent="0.2">
      <c r="A808" s="19">
        <v>20</v>
      </c>
      <c r="B808" s="19">
        <v>37</v>
      </c>
      <c r="C808" s="19" t="s">
        <v>112</v>
      </c>
      <c r="D808" s="20">
        <v>0.24557739496231079</v>
      </c>
      <c r="E808" s="20">
        <v>-1.6462472558487207E-4</v>
      </c>
    </row>
    <row r="809" spans="1:5" x14ac:dyDescent="0.2">
      <c r="A809" s="19">
        <v>20</v>
      </c>
      <c r="B809" s="19">
        <v>38</v>
      </c>
      <c r="C809" s="19" t="s">
        <v>112</v>
      </c>
      <c r="D809" s="20">
        <v>0.24579556286334991</v>
      </c>
      <c r="E809" s="20">
        <v>6.7685716203413904E-5</v>
      </c>
    </row>
    <row r="810" spans="1:5" x14ac:dyDescent="0.2">
      <c r="A810" s="19">
        <v>20</v>
      </c>
      <c r="B810" s="19">
        <v>39</v>
      </c>
      <c r="C810" s="19" t="s">
        <v>112</v>
      </c>
      <c r="D810" s="20">
        <v>0.24630032479763031</v>
      </c>
      <c r="E810" s="20">
        <v>5.8659020578488708E-4</v>
      </c>
    </row>
    <row r="811" spans="1:5" x14ac:dyDescent="0.2">
      <c r="A811" s="19">
        <v>20</v>
      </c>
      <c r="B811" s="19">
        <v>40</v>
      </c>
      <c r="C811" s="19" t="s">
        <v>112</v>
      </c>
      <c r="D811" s="20">
        <v>0.24634890258312225</v>
      </c>
      <c r="E811" s="20">
        <v>6.4931053202599287E-4</v>
      </c>
    </row>
    <row r="812" spans="1:5" x14ac:dyDescent="0.2">
      <c r="A812" s="19">
        <v>21</v>
      </c>
      <c r="B812" s="19">
        <v>1</v>
      </c>
      <c r="C812" s="19" t="s">
        <v>112</v>
      </c>
      <c r="D812" s="20">
        <v>0.24747946858406067</v>
      </c>
      <c r="E812" s="20">
        <v>1.7817491898313165E-3</v>
      </c>
    </row>
    <row r="813" spans="1:5" x14ac:dyDescent="0.2">
      <c r="A813" s="19">
        <v>21</v>
      </c>
      <c r="B813" s="19">
        <v>2</v>
      </c>
      <c r="C813" s="19" t="s">
        <v>112</v>
      </c>
      <c r="D813" s="20">
        <v>0.2473992258310318</v>
      </c>
      <c r="E813" s="20">
        <v>1.6963002271950245E-3</v>
      </c>
    </row>
    <row r="814" spans="1:5" x14ac:dyDescent="0.2">
      <c r="A814" s="19">
        <v>21</v>
      </c>
      <c r="B814" s="19">
        <v>3</v>
      </c>
      <c r="C814" s="19" t="s">
        <v>112</v>
      </c>
      <c r="D814" s="20">
        <v>0.24685552716255188</v>
      </c>
      <c r="E814" s="20">
        <v>1.1473952326923609E-3</v>
      </c>
    </row>
    <row r="815" spans="1:5" x14ac:dyDescent="0.2">
      <c r="A815" s="19">
        <v>21</v>
      </c>
      <c r="B815" s="19">
        <v>4</v>
      </c>
      <c r="C815" s="19" t="s">
        <v>112</v>
      </c>
      <c r="D815" s="20">
        <v>0.24638472497463226</v>
      </c>
      <c r="E815" s="20">
        <v>6.7138677695766091E-4</v>
      </c>
    </row>
    <row r="816" spans="1:5" x14ac:dyDescent="0.2">
      <c r="A816" s="19">
        <v>21</v>
      </c>
      <c r="B816" s="19">
        <v>5</v>
      </c>
      <c r="C816" s="19" t="s">
        <v>112</v>
      </c>
      <c r="D816" s="20">
        <v>0.24621343612670898</v>
      </c>
      <c r="E816" s="20">
        <v>4.9489160301163793E-4</v>
      </c>
    </row>
    <row r="817" spans="1:5" x14ac:dyDescent="0.2">
      <c r="A817" s="19">
        <v>21</v>
      </c>
      <c r="B817" s="19">
        <v>6</v>
      </c>
      <c r="C817" s="19" t="s">
        <v>112</v>
      </c>
      <c r="D817" s="20">
        <v>0.24613799154758453</v>
      </c>
      <c r="E817" s="20">
        <v>4.1424075607210398E-4</v>
      </c>
    </row>
    <row r="818" spans="1:5" x14ac:dyDescent="0.2">
      <c r="A818" s="19">
        <v>21</v>
      </c>
      <c r="B818" s="19">
        <v>7</v>
      </c>
      <c r="C818" s="19" t="s">
        <v>112</v>
      </c>
      <c r="D818" s="20">
        <v>0.2459959089756012</v>
      </c>
      <c r="E818" s="20">
        <v>2.6695188716985285E-4</v>
      </c>
    </row>
    <row r="819" spans="1:5" x14ac:dyDescent="0.2">
      <c r="A819" s="19">
        <v>21</v>
      </c>
      <c r="B819" s="19">
        <v>8</v>
      </c>
      <c r="C819" s="19" t="s">
        <v>112</v>
      </c>
      <c r="D819" s="20">
        <v>0.24615705013275146</v>
      </c>
      <c r="E819" s="20">
        <v>4.2288677650503814E-4</v>
      </c>
    </row>
    <row r="820" spans="1:5" x14ac:dyDescent="0.2">
      <c r="A820" s="19">
        <v>21</v>
      </c>
      <c r="B820" s="19">
        <v>9</v>
      </c>
      <c r="C820" s="19" t="s">
        <v>112</v>
      </c>
      <c r="D820" s="20">
        <v>0.24587027728557587</v>
      </c>
      <c r="E820" s="20">
        <v>1.3090763241052628E-4</v>
      </c>
    </row>
    <row r="821" spans="1:5" x14ac:dyDescent="0.2">
      <c r="A821" s="19">
        <v>21</v>
      </c>
      <c r="B821" s="19">
        <v>10</v>
      </c>
      <c r="C821" s="19" t="s">
        <v>112</v>
      </c>
      <c r="D821" s="20">
        <v>0.24568195641040802</v>
      </c>
      <c r="E821" s="20">
        <v>-6.2619532400276512E-5</v>
      </c>
    </row>
    <row r="822" spans="1:5" x14ac:dyDescent="0.2">
      <c r="A822" s="19">
        <v>21</v>
      </c>
      <c r="B822" s="19">
        <v>11</v>
      </c>
      <c r="C822" s="19" t="s">
        <v>112</v>
      </c>
      <c r="D822" s="20">
        <v>0.24578480422496796</v>
      </c>
      <c r="E822" s="20">
        <v>3.5021992516703904E-5</v>
      </c>
    </row>
    <row r="823" spans="1:5" x14ac:dyDescent="0.2">
      <c r="A823" s="19">
        <v>21</v>
      </c>
      <c r="B823" s="19">
        <v>12</v>
      </c>
      <c r="C823" s="19" t="s">
        <v>112</v>
      </c>
      <c r="D823" s="20">
        <v>0.24584576487541199</v>
      </c>
      <c r="E823" s="20">
        <v>9.0776353317778558E-5</v>
      </c>
    </row>
    <row r="824" spans="1:5" x14ac:dyDescent="0.2">
      <c r="A824" s="19">
        <v>21</v>
      </c>
      <c r="B824" s="19">
        <v>13</v>
      </c>
      <c r="C824" s="19" t="s">
        <v>112</v>
      </c>
      <c r="D824" s="20">
        <v>0.24561148881912231</v>
      </c>
      <c r="E824" s="20">
        <v>-1.487059926148504E-4</v>
      </c>
    </row>
    <row r="825" spans="1:5" x14ac:dyDescent="0.2">
      <c r="A825" s="19">
        <v>21</v>
      </c>
      <c r="B825" s="19">
        <v>14</v>
      </c>
      <c r="C825" s="19" t="s">
        <v>112</v>
      </c>
      <c r="D825" s="20">
        <v>0.24570848047733307</v>
      </c>
      <c r="E825" s="20">
        <v>-5.6920616771094501E-5</v>
      </c>
    </row>
    <row r="826" spans="1:5" x14ac:dyDescent="0.2">
      <c r="A826" s="19">
        <v>21</v>
      </c>
      <c r="B826" s="19">
        <v>15</v>
      </c>
      <c r="C826" s="19" t="s">
        <v>112</v>
      </c>
      <c r="D826" s="20">
        <v>0.24562104046344757</v>
      </c>
      <c r="E826" s="20">
        <v>-1.4956691302359104E-4</v>
      </c>
    </row>
    <row r="827" spans="1:5" x14ac:dyDescent="0.2">
      <c r="A827" s="19">
        <v>21</v>
      </c>
      <c r="B827" s="19">
        <v>16</v>
      </c>
      <c r="C827" s="19" t="s">
        <v>112</v>
      </c>
      <c r="D827" s="20">
        <v>0.24527984857559204</v>
      </c>
      <c r="E827" s="20">
        <v>-4.9596506869420409E-4</v>
      </c>
    </row>
    <row r="828" spans="1:5" x14ac:dyDescent="0.2">
      <c r="A828" s="19">
        <v>21</v>
      </c>
      <c r="B828" s="19">
        <v>17</v>
      </c>
      <c r="C828" s="19" t="s">
        <v>112</v>
      </c>
      <c r="D828" s="20">
        <v>0.24505680799484253</v>
      </c>
      <c r="E828" s="20">
        <v>-7.2421197546645999E-4</v>
      </c>
    </row>
    <row r="829" spans="1:5" x14ac:dyDescent="0.2">
      <c r="A829" s="19">
        <v>21</v>
      </c>
      <c r="B829" s="19">
        <v>18</v>
      </c>
      <c r="C829" s="19" t="s">
        <v>112</v>
      </c>
      <c r="D829" s="20">
        <v>0.24517621099948883</v>
      </c>
      <c r="E829" s="20">
        <v>-6.1001523863524199E-4</v>
      </c>
    </row>
    <row r="830" spans="1:5" x14ac:dyDescent="0.2">
      <c r="A830" s="19">
        <v>21</v>
      </c>
      <c r="B830" s="19">
        <v>19</v>
      </c>
      <c r="C830" s="19" t="s">
        <v>112</v>
      </c>
      <c r="D830" s="20">
        <v>0.24525268375873566</v>
      </c>
      <c r="E830" s="20">
        <v>-5.3874874720349908E-4</v>
      </c>
    </row>
    <row r="831" spans="1:5" x14ac:dyDescent="0.2">
      <c r="A831" s="19">
        <v>21</v>
      </c>
      <c r="B831" s="19">
        <v>20</v>
      </c>
      <c r="C831" s="19" t="s">
        <v>112</v>
      </c>
      <c r="D831" s="20">
        <v>0.24507373571395874</v>
      </c>
      <c r="E831" s="20">
        <v>-7.2290311800315976E-4</v>
      </c>
    </row>
    <row r="832" spans="1:5" x14ac:dyDescent="0.2">
      <c r="A832" s="19">
        <v>21</v>
      </c>
      <c r="B832" s="19">
        <v>21</v>
      </c>
      <c r="C832" s="19" t="s">
        <v>112</v>
      </c>
      <c r="D832" s="20">
        <v>0.24525102972984314</v>
      </c>
      <c r="E832" s="20">
        <v>-5.5081536993384361E-4</v>
      </c>
    </row>
    <row r="833" spans="1:5" x14ac:dyDescent="0.2">
      <c r="A833" s="19">
        <v>21</v>
      </c>
      <c r="B833" s="19">
        <v>22</v>
      </c>
      <c r="C833" s="19" t="s">
        <v>112</v>
      </c>
      <c r="D833" s="20">
        <v>0.24515834450721741</v>
      </c>
      <c r="E833" s="20">
        <v>-6.487068603746593E-4</v>
      </c>
    </row>
    <row r="834" spans="1:5" x14ac:dyDescent="0.2">
      <c r="A834" s="19">
        <v>21</v>
      </c>
      <c r="B834" s="19">
        <v>23</v>
      </c>
      <c r="C834" s="19" t="s">
        <v>112</v>
      </c>
      <c r="D834" s="20">
        <v>0.24533478915691376</v>
      </c>
      <c r="E834" s="20">
        <v>-4.7746853670105338E-4</v>
      </c>
    </row>
    <row r="835" spans="1:5" x14ac:dyDescent="0.2">
      <c r="A835" s="19">
        <v>21</v>
      </c>
      <c r="B835" s="19">
        <v>24</v>
      </c>
      <c r="C835" s="19" t="s">
        <v>112</v>
      </c>
      <c r="D835" s="20">
        <v>0.24490821361541748</v>
      </c>
      <c r="E835" s="20">
        <v>-9.092503460124135E-4</v>
      </c>
    </row>
    <row r="836" spans="1:5" x14ac:dyDescent="0.2">
      <c r="A836" s="19">
        <v>21</v>
      </c>
      <c r="B836" s="19">
        <v>25</v>
      </c>
      <c r="C836" s="19" t="s">
        <v>112</v>
      </c>
      <c r="D836" s="20">
        <v>0.24490757286548615</v>
      </c>
      <c r="E836" s="20">
        <v>-9.1509736375883222E-4</v>
      </c>
    </row>
    <row r="837" spans="1:5" x14ac:dyDescent="0.2">
      <c r="A837" s="19">
        <v>21</v>
      </c>
      <c r="B837" s="19">
        <v>26</v>
      </c>
      <c r="C837" s="19" t="s">
        <v>112</v>
      </c>
      <c r="D837" s="20">
        <v>0.24546310305595398</v>
      </c>
      <c r="E837" s="20">
        <v>-3.6477349931374192E-4</v>
      </c>
    </row>
    <row r="838" spans="1:5" x14ac:dyDescent="0.2">
      <c r="A838" s="19">
        <v>21</v>
      </c>
      <c r="B838" s="19">
        <v>27</v>
      </c>
      <c r="C838" s="19" t="s">
        <v>112</v>
      </c>
      <c r="D838" s="20">
        <v>0.24539698660373688</v>
      </c>
      <c r="E838" s="20">
        <v>-4.3609621934592724E-4</v>
      </c>
    </row>
    <row r="839" spans="1:5" x14ac:dyDescent="0.2">
      <c r="A839" s="19">
        <v>21</v>
      </c>
      <c r="B839" s="19">
        <v>28</v>
      </c>
      <c r="C839" s="19" t="s">
        <v>112</v>
      </c>
      <c r="D839" s="20">
        <v>0.24551127851009369</v>
      </c>
      <c r="E839" s="20">
        <v>-3.2701060990802944E-4</v>
      </c>
    </row>
    <row r="840" spans="1:5" x14ac:dyDescent="0.2">
      <c r="A840" s="19">
        <v>21</v>
      </c>
      <c r="B840" s="19">
        <v>29</v>
      </c>
      <c r="C840" s="19" t="s">
        <v>112</v>
      </c>
      <c r="D840" s="20">
        <v>0.24564321339130402</v>
      </c>
      <c r="E840" s="20">
        <v>-2.0028201106470078E-4</v>
      </c>
    </row>
    <row r="841" spans="1:5" x14ac:dyDescent="0.2">
      <c r="A841" s="19">
        <v>21</v>
      </c>
      <c r="B841" s="19">
        <v>30</v>
      </c>
      <c r="C841" s="19" t="s">
        <v>112</v>
      </c>
      <c r="D841" s="20">
        <v>0.24555213749408722</v>
      </c>
      <c r="E841" s="20">
        <v>-2.9656419064849615E-4</v>
      </c>
    </row>
    <row r="842" spans="1:5" x14ac:dyDescent="0.2">
      <c r="A842" s="19">
        <v>21</v>
      </c>
      <c r="B842" s="19">
        <v>31</v>
      </c>
      <c r="C842" s="19" t="s">
        <v>112</v>
      </c>
      <c r="D842" s="20">
        <v>0.24597574770450592</v>
      </c>
      <c r="E842" s="20">
        <v>1.218397228512913E-4</v>
      </c>
    </row>
    <row r="843" spans="1:5" x14ac:dyDescent="0.2">
      <c r="A843" s="19">
        <v>21</v>
      </c>
      <c r="B843" s="19">
        <v>32</v>
      </c>
      <c r="C843" s="19" t="s">
        <v>112</v>
      </c>
      <c r="D843" s="20">
        <v>0.24620921909809113</v>
      </c>
      <c r="E843" s="20">
        <v>3.5010481951758265E-4</v>
      </c>
    </row>
    <row r="844" spans="1:5" x14ac:dyDescent="0.2">
      <c r="A844" s="19">
        <v>21</v>
      </c>
      <c r="B844" s="19">
        <v>33</v>
      </c>
      <c r="C844" s="19" t="s">
        <v>112</v>
      </c>
      <c r="D844" s="20">
        <v>0.24676112830638885</v>
      </c>
      <c r="E844" s="20">
        <v>8.9680776000022888E-4</v>
      </c>
    </row>
    <row r="845" spans="1:5" x14ac:dyDescent="0.2">
      <c r="A845" s="19">
        <v>21</v>
      </c>
      <c r="B845" s="19">
        <v>34</v>
      </c>
      <c r="C845" s="19" t="s">
        <v>112</v>
      </c>
      <c r="D845" s="20">
        <v>0.24701319634914398</v>
      </c>
      <c r="E845" s="20">
        <v>1.1436694767326117E-3</v>
      </c>
    </row>
    <row r="846" spans="1:5" x14ac:dyDescent="0.2">
      <c r="A846" s="19">
        <v>21</v>
      </c>
      <c r="B846" s="19">
        <v>35</v>
      </c>
      <c r="C846" s="19" t="s">
        <v>112</v>
      </c>
      <c r="D846" s="20">
        <v>0.24832357466220856</v>
      </c>
      <c r="E846" s="20">
        <v>2.4488414637744427E-3</v>
      </c>
    </row>
    <row r="847" spans="1:5" x14ac:dyDescent="0.2">
      <c r="A847" s="19">
        <v>21</v>
      </c>
      <c r="B847" s="19">
        <v>36</v>
      </c>
      <c r="C847" s="19" t="s">
        <v>112</v>
      </c>
      <c r="D847" s="20">
        <v>0.25076007843017578</v>
      </c>
      <c r="E847" s="20">
        <v>4.8801391385495663E-3</v>
      </c>
    </row>
    <row r="848" spans="1:5" x14ac:dyDescent="0.2">
      <c r="A848" s="19">
        <v>21</v>
      </c>
      <c r="B848" s="19">
        <v>37</v>
      </c>
      <c r="C848" s="19" t="s">
        <v>112</v>
      </c>
      <c r="D848" s="20">
        <v>0.25598809123039246</v>
      </c>
      <c r="E848" s="20">
        <v>1.0102945379912853E-2</v>
      </c>
    </row>
    <row r="849" spans="1:5" x14ac:dyDescent="0.2">
      <c r="A849" s="19">
        <v>21</v>
      </c>
      <c r="B849" s="19">
        <v>38</v>
      </c>
      <c r="C849" s="19" t="s">
        <v>112</v>
      </c>
      <c r="D849" s="20">
        <v>0.26415291428565979</v>
      </c>
      <c r="E849" s="20">
        <v>1.8262561410665512E-2</v>
      </c>
    </row>
    <row r="850" spans="1:5" x14ac:dyDescent="0.2">
      <c r="A850" s="19">
        <v>21</v>
      </c>
      <c r="B850" s="19">
        <v>39</v>
      </c>
      <c r="C850" s="19" t="s">
        <v>112</v>
      </c>
      <c r="D850" s="20">
        <v>0.27597624063491821</v>
      </c>
      <c r="E850" s="20">
        <v>3.0080681666731834E-2</v>
      </c>
    </row>
    <row r="851" spans="1:5" x14ac:dyDescent="0.2">
      <c r="A851" s="19">
        <v>21</v>
      </c>
      <c r="B851" s="19">
        <v>40</v>
      </c>
      <c r="C851" s="19" t="s">
        <v>112</v>
      </c>
      <c r="D851" s="20">
        <v>0.2890174388885498</v>
      </c>
      <c r="E851" s="20">
        <v>4.3116673827171326E-2</v>
      </c>
    </row>
    <row r="852" spans="1:5" x14ac:dyDescent="0.2">
      <c r="A852" s="19">
        <v>22</v>
      </c>
      <c r="B852" s="19">
        <v>1</v>
      </c>
      <c r="C852" s="19" t="s">
        <v>112</v>
      </c>
      <c r="D852" s="20">
        <v>0.24895063042640686</v>
      </c>
      <c r="E852" s="20">
        <v>1.3702186988666654E-3</v>
      </c>
    </row>
    <row r="853" spans="1:5" x14ac:dyDescent="0.2">
      <c r="A853" s="19">
        <v>22</v>
      </c>
      <c r="B853" s="19">
        <v>2</v>
      </c>
      <c r="C853" s="19" t="s">
        <v>112</v>
      </c>
      <c r="D853" s="20">
        <v>0.24874098598957062</v>
      </c>
      <c r="E853" s="20">
        <v>1.1775137390941381E-3</v>
      </c>
    </row>
    <row r="854" spans="1:5" x14ac:dyDescent="0.2">
      <c r="A854" s="19">
        <v>22</v>
      </c>
      <c r="B854" s="19">
        <v>3</v>
      </c>
      <c r="C854" s="19" t="s">
        <v>112</v>
      </c>
      <c r="D854" s="20">
        <v>0.24878707528114319</v>
      </c>
      <c r="E854" s="20">
        <v>1.2405426241457462E-3</v>
      </c>
    </row>
    <row r="855" spans="1:5" x14ac:dyDescent="0.2">
      <c r="A855" s="19">
        <v>22</v>
      </c>
      <c r="B855" s="19">
        <v>4</v>
      </c>
      <c r="C855" s="19" t="s">
        <v>112</v>
      </c>
      <c r="D855" s="20">
        <v>0.24828292429447174</v>
      </c>
      <c r="E855" s="20">
        <v>7.5333105633035302E-4</v>
      </c>
    </row>
    <row r="856" spans="1:5" x14ac:dyDescent="0.2">
      <c r="A856" s="19">
        <v>22</v>
      </c>
      <c r="B856" s="19">
        <v>5</v>
      </c>
      <c r="C856" s="19" t="s">
        <v>112</v>
      </c>
      <c r="D856" s="20">
        <v>0.24794776737689972</v>
      </c>
      <c r="E856" s="20">
        <v>4.3511364492587745E-4</v>
      </c>
    </row>
    <row r="857" spans="1:5" x14ac:dyDescent="0.2">
      <c r="A857" s="19">
        <v>22</v>
      </c>
      <c r="B857" s="19">
        <v>6</v>
      </c>
      <c r="C857" s="19" t="s">
        <v>112</v>
      </c>
      <c r="D857" s="20">
        <v>0.24770669639110565</v>
      </c>
      <c r="E857" s="20">
        <v>2.1098215074744076E-4</v>
      </c>
    </row>
    <row r="858" spans="1:5" x14ac:dyDescent="0.2">
      <c r="A858" s="19">
        <v>22</v>
      </c>
      <c r="B858" s="19">
        <v>7</v>
      </c>
      <c r="C858" s="19" t="s">
        <v>112</v>
      </c>
      <c r="D858" s="20">
        <v>0.24774552881717682</v>
      </c>
      <c r="E858" s="20">
        <v>2.6675406843423843E-4</v>
      </c>
    </row>
    <row r="859" spans="1:5" x14ac:dyDescent="0.2">
      <c r="A859" s="19">
        <v>22</v>
      </c>
      <c r="B859" s="19">
        <v>8</v>
      </c>
      <c r="C859" s="19" t="s">
        <v>112</v>
      </c>
      <c r="D859" s="20">
        <v>0.24760705232620239</v>
      </c>
      <c r="E859" s="20">
        <v>1.4521706907544285E-4</v>
      </c>
    </row>
    <row r="860" spans="1:5" x14ac:dyDescent="0.2">
      <c r="A860" s="19">
        <v>22</v>
      </c>
      <c r="B860" s="19">
        <v>9</v>
      </c>
      <c r="C860" s="19" t="s">
        <v>112</v>
      </c>
      <c r="D860" s="20">
        <v>0.24749770760536194</v>
      </c>
      <c r="E860" s="20">
        <v>5.2811836212640628E-5</v>
      </c>
    </row>
    <row r="861" spans="1:5" x14ac:dyDescent="0.2">
      <c r="A861" s="19">
        <v>22</v>
      </c>
      <c r="B861" s="19">
        <v>10</v>
      </c>
      <c r="C861" s="19" t="s">
        <v>112</v>
      </c>
      <c r="D861" s="20">
        <v>0.24729445576667786</v>
      </c>
      <c r="E861" s="20">
        <v>-1.3350050721783191E-4</v>
      </c>
    </row>
    <row r="862" spans="1:5" x14ac:dyDescent="0.2">
      <c r="A862" s="19">
        <v>22</v>
      </c>
      <c r="B862" s="19">
        <v>11</v>
      </c>
      <c r="C862" s="19" t="s">
        <v>112</v>
      </c>
      <c r="D862" s="20">
        <v>0.24717167019844055</v>
      </c>
      <c r="E862" s="20">
        <v>-2.3934659839142114E-4</v>
      </c>
    </row>
    <row r="863" spans="1:5" x14ac:dyDescent="0.2">
      <c r="A863" s="19">
        <v>22</v>
      </c>
      <c r="B863" s="19">
        <v>12</v>
      </c>
      <c r="C863" s="19" t="s">
        <v>112</v>
      </c>
      <c r="D863" s="20">
        <v>0.24709893763065338</v>
      </c>
      <c r="E863" s="20">
        <v>-2.9513967456296086E-4</v>
      </c>
    </row>
    <row r="864" spans="1:5" x14ac:dyDescent="0.2">
      <c r="A864" s="19">
        <v>22</v>
      </c>
      <c r="B864" s="19">
        <v>13</v>
      </c>
      <c r="C864" s="19" t="s">
        <v>112</v>
      </c>
      <c r="D864" s="20">
        <v>0.24708288908004761</v>
      </c>
      <c r="E864" s="20">
        <v>-2.9424871900118887E-4</v>
      </c>
    </row>
    <row r="865" spans="1:5" x14ac:dyDescent="0.2">
      <c r="A865" s="19">
        <v>22</v>
      </c>
      <c r="B865" s="19">
        <v>14</v>
      </c>
      <c r="C865" s="19" t="s">
        <v>112</v>
      </c>
      <c r="D865" s="20">
        <v>0.24740174412727356</v>
      </c>
      <c r="E865" s="20">
        <v>4.1545808926457539E-5</v>
      </c>
    </row>
    <row r="866" spans="1:5" x14ac:dyDescent="0.2">
      <c r="A866" s="19">
        <v>22</v>
      </c>
      <c r="B866" s="19">
        <v>15</v>
      </c>
      <c r="C866" s="19" t="s">
        <v>112</v>
      </c>
      <c r="D866" s="20">
        <v>0.24729724228382111</v>
      </c>
      <c r="E866" s="20">
        <v>-4.6016546548344195E-5</v>
      </c>
    </row>
    <row r="867" spans="1:5" x14ac:dyDescent="0.2">
      <c r="A867" s="19">
        <v>22</v>
      </c>
      <c r="B867" s="19">
        <v>16</v>
      </c>
      <c r="C867" s="19" t="s">
        <v>112</v>
      </c>
      <c r="D867" s="20">
        <v>0.24691538512706757</v>
      </c>
      <c r="E867" s="20">
        <v>-4.1093421168625355E-4</v>
      </c>
    </row>
    <row r="868" spans="1:5" x14ac:dyDescent="0.2">
      <c r="A868" s="19">
        <v>22</v>
      </c>
      <c r="B868" s="19">
        <v>17</v>
      </c>
      <c r="C868" s="19" t="s">
        <v>112</v>
      </c>
      <c r="D868" s="20">
        <v>0.24676138162612915</v>
      </c>
      <c r="E868" s="20">
        <v>-5.4799823556095362E-4</v>
      </c>
    </row>
    <row r="869" spans="1:5" x14ac:dyDescent="0.2">
      <c r="A869" s="19">
        <v>22</v>
      </c>
      <c r="B869" s="19">
        <v>18</v>
      </c>
      <c r="C869" s="19" t="s">
        <v>112</v>
      </c>
      <c r="D869" s="20">
        <v>0.24661029875278473</v>
      </c>
      <c r="E869" s="20">
        <v>-6.8214163184165955E-4</v>
      </c>
    </row>
    <row r="870" spans="1:5" x14ac:dyDescent="0.2">
      <c r="A870" s="19">
        <v>22</v>
      </c>
      <c r="B870" s="19">
        <v>19</v>
      </c>
      <c r="C870" s="19" t="s">
        <v>112</v>
      </c>
      <c r="D870" s="20">
        <v>0.24659772217273712</v>
      </c>
      <c r="E870" s="20">
        <v>-6.777786766178906E-4</v>
      </c>
    </row>
    <row r="871" spans="1:5" x14ac:dyDescent="0.2">
      <c r="A871" s="19">
        <v>22</v>
      </c>
      <c r="B871" s="19">
        <v>20</v>
      </c>
      <c r="C871" s="19" t="s">
        <v>112</v>
      </c>
      <c r="D871" s="20">
        <v>0.24663397669792175</v>
      </c>
      <c r="E871" s="20">
        <v>-6.2458467436954379E-4</v>
      </c>
    </row>
    <row r="872" spans="1:5" x14ac:dyDescent="0.2">
      <c r="A872" s="19">
        <v>22</v>
      </c>
      <c r="B872" s="19">
        <v>21</v>
      </c>
      <c r="C872" s="19" t="s">
        <v>112</v>
      </c>
      <c r="D872" s="20">
        <v>0.24725985527038574</v>
      </c>
      <c r="E872" s="20">
        <v>1.8233382434118539E-5</v>
      </c>
    </row>
    <row r="873" spans="1:5" x14ac:dyDescent="0.2">
      <c r="A873" s="19">
        <v>22</v>
      </c>
      <c r="B873" s="19">
        <v>22</v>
      </c>
      <c r="C873" s="19" t="s">
        <v>112</v>
      </c>
      <c r="D873" s="20">
        <v>0.24745960533618927</v>
      </c>
      <c r="E873" s="20">
        <v>2.3492293257731944E-4</v>
      </c>
    </row>
    <row r="874" spans="1:5" x14ac:dyDescent="0.2">
      <c r="A874" s="19">
        <v>22</v>
      </c>
      <c r="B874" s="19">
        <v>23</v>
      </c>
      <c r="C874" s="19" t="s">
        <v>112</v>
      </c>
      <c r="D874" s="20">
        <v>0.24723498523235321</v>
      </c>
      <c r="E874" s="20">
        <v>2.724232581385877E-5</v>
      </c>
    </row>
    <row r="875" spans="1:5" x14ac:dyDescent="0.2">
      <c r="A875" s="19">
        <v>22</v>
      </c>
      <c r="B875" s="19">
        <v>24</v>
      </c>
      <c r="C875" s="19" t="s">
        <v>112</v>
      </c>
      <c r="D875" s="20">
        <v>0.24696025252342224</v>
      </c>
      <c r="E875" s="20">
        <v>-2.3055089695844799E-4</v>
      </c>
    </row>
    <row r="876" spans="1:5" x14ac:dyDescent="0.2">
      <c r="A876" s="19">
        <v>22</v>
      </c>
      <c r="B876" s="19">
        <v>25</v>
      </c>
      <c r="C876" s="19" t="s">
        <v>112</v>
      </c>
      <c r="D876" s="20">
        <v>0.2467133104801178</v>
      </c>
      <c r="E876" s="20">
        <v>-4.6055344864726067E-4</v>
      </c>
    </row>
    <row r="877" spans="1:5" x14ac:dyDescent="0.2">
      <c r="A877" s="19">
        <v>22</v>
      </c>
      <c r="B877" s="19">
        <v>26</v>
      </c>
      <c r="C877" s="19" t="s">
        <v>112</v>
      </c>
      <c r="D877" s="20">
        <v>0.24678681790828705</v>
      </c>
      <c r="E877" s="20">
        <v>-3.7010651431046426E-4</v>
      </c>
    </row>
    <row r="878" spans="1:5" x14ac:dyDescent="0.2">
      <c r="A878" s="19">
        <v>22</v>
      </c>
      <c r="B878" s="19">
        <v>27</v>
      </c>
      <c r="C878" s="19" t="s">
        <v>112</v>
      </c>
      <c r="D878" s="20">
        <v>0.24698100984096527</v>
      </c>
      <c r="E878" s="20">
        <v>-1.5897510456852615E-4</v>
      </c>
    </row>
    <row r="879" spans="1:5" x14ac:dyDescent="0.2">
      <c r="A879" s="19">
        <v>22</v>
      </c>
      <c r="B879" s="19">
        <v>28</v>
      </c>
      <c r="C879" s="19" t="s">
        <v>112</v>
      </c>
      <c r="D879" s="20">
        <v>0.24670766294002533</v>
      </c>
      <c r="E879" s="20">
        <v>-4.153825284447521E-4</v>
      </c>
    </row>
    <row r="880" spans="1:5" x14ac:dyDescent="0.2">
      <c r="A880" s="19">
        <v>22</v>
      </c>
      <c r="B880" s="19">
        <v>29</v>
      </c>
      <c r="C880" s="19" t="s">
        <v>112</v>
      </c>
      <c r="D880" s="20">
        <v>0.24672533571720123</v>
      </c>
      <c r="E880" s="20">
        <v>-3.8077024510130286E-4</v>
      </c>
    </row>
    <row r="881" spans="1:5" x14ac:dyDescent="0.2">
      <c r="A881" s="19">
        <v>22</v>
      </c>
      <c r="B881" s="19">
        <v>30</v>
      </c>
      <c r="C881" s="19" t="s">
        <v>112</v>
      </c>
      <c r="D881" s="20">
        <v>0.24675273895263672</v>
      </c>
      <c r="E881" s="20">
        <v>-3.3642753260210156E-4</v>
      </c>
    </row>
    <row r="882" spans="1:5" x14ac:dyDescent="0.2">
      <c r="A882" s="19">
        <v>22</v>
      </c>
      <c r="B882" s="19">
        <v>31</v>
      </c>
      <c r="C882" s="19" t="s">
        <v>112</v>
      </c>
      <c r="D882" s="20">
        <v>0.24691863358020782</v>
      </c>
      <c r="E882" s="20">
        <v>-1.5359339886344969E-4</v>
      </c>
    </row>
    <row r="883" spans="1:5" x14ac:dyDescent="0.2">
      <c r="A883" s="19">
        <v>22</v>
      </c>
      <c r="B883" s="19">
        <v>32</v>
      </c>
      <c r="C883" s="19" t="s">
        <v>112</v>
      </c>
      <c r="D883" s="20">
        <v>0.24731363356113434</v>
      </c>
      <c r="E883" s="20">
        <v>2.5834605912677944E-4</v>
      </c>
    </row>
    <row r="884" spans="1:5" x14ac:dyDescent="0.2">
      <c r="A884" s="19">
        <v>22</v>
      </c>
      <c r="B884" s="19">
        <v>33</v>
      </c>
      <c r="C884" s="19" t="s">
        <v>112</v>
      </c>
      <c r="D884" s="20">
        <v>0.24695569276809692</v>
      </c>
      <c r="E884" s="20">
        <v>-8.2655235019046813E-5</v>
      </c>
    </row>
    <row r="885" spans="1:5" x14ac:dyDescent="0.2">
      <c r="A885" s="19">
        <v>22</v>
      </c>
      <c r="B885" s="19">
        <v>34</v>
      </c>
      <c r="C885" s="19" t="s">
        <v>112</v>
      </c>
      <c r="D885" s="20">
        <v>0.24677975475788116</v>
      </c>
      <c r="E885" s="20">
        <v>-2.4165376089513302E-4</v>
      </c>
    </row>
    <row r="886" spans="1:5" x14ac:dyDescent="0.2">
      <c r="A886" s="19">
        <v>22</v>
      </c>
      <c r="B886" s="19">
        <v>35</v>
      </c>
      <c r="C886" s="19" t="s">
        <v>112</v>
      </c>
      <c r="D886" s="20">
        <v>0.24713532626628876</v>
      </c>
      <c r="E886" s="20">
        <v>1.3085723912809044E-4</v>
      </c>
    </row>
    <row r="887" spans="1:5" x14ac:dyDescent="0.2">
      <c r="A887" s="19">
        <v>22</v>
      </c>
      <c r="B887" s="19">
        <v>36</v>
      </c>
      <c r="C887" s="19" t="s">
        <v>112</v>
      </c>
      <c r="D887" s="20">
        <v>0.24751673638820648</v>
      </c>
      <c r="E887" s="20">
        <v>5.2920688176527619E-4</v>
      </c>
    </row>
    <row r="888" spans="1:5" x14ac:dyDescent="0.2">
      <c r="A888" s="19">
        <v>22</v>
      </c>
      <c r="B888" s="19">
        <v>37</v>
      </c>
      <c r="C888" s="19" t="s">
        <v>112</v>
      </c>
      <c r="D888" s="20">
        <v>0.24771322309970856</v>
      </c>
      <c r="E888" s="20">
        <v>7.4263307033106685E-4</v>
      </c>
    </row>
    <row r="889" spans="1:5" x14ac:dyDescent="0.2">
      <c r="A889" s="19">
        <v>22</v>
      </c>
      <c r="B889" s="19">
        <v>38</v>
      </c>
      <c r="C889" s="19" t="s">
        <v>112</v>
      </c>
      <c r="D889" s="20">
        <v>0.24786265194416046</v>
      </c>
      <c r="E889" s="20">
        <v>9.090013918466866E-4</v>
      </c>
    </row>
    <row r="890" spans="1:5" x14ac:dyDescent="0.2">
      <c r="A890" s="19">
        <v>22</v>
      </c>
      <c r="B890" s="19">
        <v>39</v>
      </c>
      <c r="C890" s="19" t="s">
        <v>112</v>
      </c>
      <c r="D890" s="20">
        <v>0.247722327709198</v>
      </c>
      <c r="E890" s="20">
        <v>7.8561663394793868E-4</v>
      </c>
    </row>
    <row r="891" spans="1:5" x14ac:dyDescent="0.2">
      <c r="A891" s="19">
        <v>22</v>
      </c>
      <c r="B891" s="19">
        <v>40</v>
      </c>
      <c r="C891" s="19" t="s">
        <v>112</v>
      </c>
      <c r="D891" s="20">
        <v>0.24726769328117371</v>
      </c>
      <c r="E891" s="20">
        <v>3.479217120911926E-4</v>
      </c>
    </row>
    <row r="892" spans="1:5" x14ac:dyDescent="0.2">
      <c r="A892" s="19">
        <v>23</v>
      </c>
      <c r="B892" s="19">
        <v>1</v>
      </c>
      <c r="C892" s="19" t="s">
        <v>112</v>
      </c>
      <c r="D892" s="20">
        <v>0.24126572906970978</v>
      </c>
      <c r="E892" s="20">
        <v>1.0005950462073088E-3</v>
      </c>
    </row>
    <row r="893" spans="1:5" x14ac:dyDescent="0.2">
      <c r="A893" s="19">
        <v>23</v>
      </c>
      <c r="B893" s="19">
        <v>2</v>
      </c>
      <c r="C893" s="19" t="s">
        <v>112</v>
      </c>
      <c r="D893" s="20">
        <v>0.24138469994068146</v>
      </c>
      <c r="E893" s="20">
        <v>1.1163215385749936E-3</v>
      </c>
    </row>
    <row r="894" spans="1:5" x14ac:dyDescent="0.2">
      <c r="A894" s="19">
        <v>23</v>
      </c>
      <c r="B894" s="19">
        <v>3</v>
      </c>
      <c r="C894" s="19" t="s">
        <v>112</v>
      </c>
      <c r="D894" s="20">
        <v>0.24132037162780762</v>
      </c>
      <c r="E894" s="20">
        <v>1.0487489635124803E-3</v>
      </c>
    </row>
    <row r="895" spans="1:5" x14ac:dyDescent="0.2">
      <c r="A895" s="19">
        <v>23</v>
      </c>
      <c r="B895" s="19">
        <v>4</v>
      </c>
      <c r="C895" s="19" t="s">
        <v>112</v>
      </c>
      <c r="D895" s="20">
        <v>0.24065908789634705</v>
      </c>
      <c r="E895" s="20">
        <v>3.8422088255174458E-4</v>
      </c>
    </row>
    <row r="896" spans="1:5" x14ac:dyDescent="0.2">
      <c r="A896" s="19">
        <v>23</v>
      </c>
      <c r="B896" s="19">
        <v>5</v>
      </c>
      <c r="C896" s="19" t="s">
        <v>112</v>
      </c>
      <c r="D896" s="20">
        <v>0.24021144211292267</v>
      </c>
      <c r="E896" s="20">
        <v>-6.6669199441093951E-5</v>
      </c>
    </row>
    <row r="897" spans="1:5" x14ac:dyDescent="0.2">
      <c r="A897" s="19">
        <v>23</v>
      </c>
      <c r="B897" s="19">
        <v>6</v>
      </c>
      <c r="C897" s="19" t="s">
        <v>112</v>
      </c>
      <c r="D897" s="20">
        <v>0.23994913697242737</v>
      </c>
      <c r="E897" s="20">
        <v>-3.3221865305677056E-4</v>
      </c>
    </row>
    <row r="898" spans="1:5" x14ac:dyDescent="0.2">
      <c r="A898" s="19">
        <v>23</v>
      </c>
      <c r="B898" s="19">
        <v>7</v>
      </c>
      <c r="C898" s="19" t="s">
        <v>112</v>
      </c>
      <c r="D898" s="20">
        <v>0.24009616672992706</v>
      </c>
      <c r="E898" s="20">
        <v>-1.8843321595340967E-4</v>
      </c>
    </row>
    <row r="899" spans="1:5" x14ac:dyDescent="0.2">
      <c r="A899" s="19">
        <v>23</v>
      </c>
      <c r="B899" s="19">
        <v>8</v>
      </c>
      <c r="C899" s="19" t="s">
        <v>112</v>
      </c>
      <c r="D899" s="20">
        <v>0.24025720357894897</v>
      </c>
      <c r="E899" s="20">
        <v>-3.0640672775916755E-5</v>
      </c>
    </row>
    <row r="900" spans="1:5" x14ac:dyDescent="0.2">
      <c r="A900" s="19">
        <v>23</v>
      </c>
      <c r="B900" s="19">
        <v>9</v>
      </c>
      <c r="C900" s="19" t="s">
        <v>112</v>
      </c>
      <c r="D900" s="20">
        <v>0.24022461473941803</v>
      </c>
      <c r="E900" s="20">
        <v>-6.6473825427237898E-5</v>
      </c>
    </row>
    <row r="901" spans="1:5" x14ac:dyDescent="0.2">
      <c r="A901" s="19">
        <v>23</v>
      </c>
      <c r="B901" s="19">
        <v>10</v>
      </c>
      <c r="C901" s="19" t="s">
        <v>112</v>
      </c>
      <c r="D901" s="20">
        <v>0.23986025154590607</v>
      </c>
      <c r="E901" s="20">
        <v>-4.3408133205957711E-4</v>
      </c>
    </row>
    <row r="902" spans="1:5" x14ac:dyDescent="0.2">
      <c r="A902" s="19">
        <v>23</v>
      </c>
      <c r="B902" s="19">
        <v>11</v>
      </c>
      <c r="C902" s="19" t="s">
        <v>112</v>
      </c>
      <c r="D902" s="20">
        <v>0.24016390740871429</v>
      </c>
      <c r="E902" s="20">
        <v>-1.3366977509576827E-4</v>
      </c>
    </row>
    <row r="903" spans="1:5" x14ac:dyDescent="0.2">
      <c r="A903" s="19">
        <v>23</v>
      </c>
      <c r="B903" s="19">
        <v>12</v>
      </c>
      <c r="C903" s="19" t="s">
        <v>112</v>
      </c>
      <c r="D903" s="20">
        <v>0.24067926406860352</v>
      </c>
      <c r="E903" s="20">
        <v>3.7844257894903421E-4</v>
      </c>
    </row>
    <row r="904" spans="1:5" x14ac:dyDescent="0.2">
      <c r="A904" s="19">
        <v>23</v>
      </c>
      <c r="B904" s="19">
        <v>13</v>
      </c>
      <c r="C904" s="19" t="s">
        <v>112</v>
      </c>
      <c r="D904" s="20">
        <v>0.2406608909368515</v>
      </c>
      <c r="E904" s="20">
        <v>3.5682512680068612E-4</v>
      </c>
    </row>
    <row r="905" spans="1:5" x14ac:dyDescent="0.2">
      <c r="A905" s="19">
        <v>23</v>
      </c>
      <c r="B905" s="19">
        <v>14</v>
      </c>
      <c r="C905" s="19" t="s">
        <v>112</v>
      </c>
      <c r="D905" s="20">
        <v>0.24045990407466888</v>
      </c>
      <c r="E905" s="20">
        <v>1.52593944221735E-4</v>
      </c>
    </row>
    <row r="906" spans="1:5" x14ac:dyDescent="0.2">
      <c r="A906" s="19">
        <v>23</v>
      </c>
      <c r="B906" s="19">
        <v>15</v>
      </c>
      <c r="C906" s="19" t="s">
        <v>112</v>
      </c>
      <c r="D906" s="20">
        <v>0.24028283357620239</v>
      </c>
      <c r="E906" s="20">
        <v>-2.7720865546143614E-5</v>
      </c>
    </row>
    <row r="907" spans="1:5" x14ac:dyDescent="0.2">
      <c r="A907" s="19">
        <v>23</v>
      </c>
      <c r="B907" s="19">
        <v>16</v>
      </c>
      <c r="C907" s="19" t="s">
        <v>112</v>
      </c>
      <c r="D907" s="20">
        <v>0.24021822214126587</v>
      </c>
      <c r="E907" s="20">
        <v>-9.5576615422032773E-5</v>
      </c>
    </row>
    <row r="908" spans="1:5" x14ac:dyDescent="0.2">
      <c r="A908" s="19">
        <v>23</v>
      </c>
      <c r="B908" s="19">
        <v>17</v>
      </c>
      <c r="C908" s="19" t="s">
        <v>112</v>
      </c>
      <c r="D908" s="20">
        <v>0.24006044864654541</v>
      </c>
      <c r="E908" s="20">
        <v>-2.5659441598691046E-4</v>
      </c>
    </row>
    <row r="909" spans="1:5" x14ac:dyDescent="0.2">
      <c r="A909" s="19">
        <v>23</v>
      </c>
      <c r="B909" s="19">
        <v>18</v>
      </c>
      <c r="C909" s="19" t="s">
        <v>112</v>
      </c>
      <c r="D909" s="20">
        <v>0.23969313502311707</v>
      </c>
      <c r="E909" s="20">
        <v>-6.2715233070775867E-4</v>
      </c>
    </row>
    <row r="910" spans="1:5" x14ac:dyDescent="0.2">
      <c r="A910" s="19">
        <v>23</v>
      </c>
      <c r="B910" s="19">
        <v>19</v>
      </c>
      <c r="C910" s="19" t="s">
        <v>112</v>
      </c>
      <c r="D910" s="20">
        <v>0.239641934633255</v>
      </c>
      <c r="E910" s="20">
        <v>-6.8159704096615314E-4</v>
      </c>
    </row>
    <row r="911" spans="1:5" x14ac:dyDescent="0.2">
      <c r="A911" s="19">
        <v>23</v>
      </c>
      <c r="B911" s="19">
        <v>20</v>
      </c>
      <c r="C911" s="19" t="s">
        <v>112</v>
      </c>
      <c r="D911" s="20">
        <v>0.24038009345531464</v>
      </c>
      <c r="E911" s="20">
        <v>5.3317449783207849E-5</v>
      </c>
    </row>
    <row r="912" spans="1:5" x14ac:dyDescent="0.2">
      <c r="A912" s="19">
        <v>23</v>
      </c>
      <c r="B912" s="19">
        <v>21</v>
      </c>
      <c r="C912" s="19" t="s">
        <v>112</v>
      </c>
      <c r="D912" s="20">
        <v>0.24043673276901245</v>
      </c>
      <c r="E912" s="20">
        <v>1.0671245399862528E-4</v>
      </c>
    </row>
    <row r="913" spans="1:5" x14ac:dyDescent="0.2">
      <c r="A913" s="19">
        <v>23</v>
      </c>
      <c r="B913" s="19">
        <v>22</v>
      </c>
      <c r="C913" s="19" t="s">
        <v>112</v>
      </c>
      <c r="D913" s="20">
        <v>0.24023427069187164</v>
      </c>
      <c r="E913" s="20">
        <v>-9.8993936262559146E-5</v>
      </c>
    </row>
    <row r="914" spans="1:5" x14ac:dyDescent="0.2">
      <c r="A914" s="19">
        <v>23</v>
      </c>
      <c r="B914" s="19">
        <v>23</v>
      </c>
      <c r="C914" s="19" t="s">
        <v>112</v>
      </c>
      <c r="D914" s="20">
        <v>0.24019309878349304</v>
      </c>
      <c r="E914" s="20">
        <v>-1.4341015776153654E-4</v>
      </c>
    </row>
    <row r="915" spans="1:5" x14ac:dyDescent="0.2">
      <c r="A915" s="19">
        <v>23</v>
      </c>
      <c r="B915" s="19">
        <v>24</v>
      </c>
      <c r="C915" s="19" t="s">
        <v>112</v>
      </c>
      <c r="D915" s="20">
        <v>0.2400476336479187</v>
      </c>
      <c r="E915" s="20">
        <v>-2.9211959918029606E-4</v>
      </c>
    </row>
    <row r="916" spans="1:5" x14ac:dyDescent="0.2">
      <c r="A916" s="19">
        <v>23</v>
      </c>
      <c r="B916" s="19">
        <v>25</v>
      </c>
      <c r="C916" s="19" t="s">
        <v>112</v>
      </c>
      <c r="D916" s="20">
        <v>0.240557000041008</v>
      </c>
      <c r="E916" s="20">
        <v>2.1400247351266444E-4</v>
      </c>
    </row>
    <row r="917" spans="1:5" x14ac:dyDescent="0.2">
      <c r="A917" s="19">
        <v>23</v>
      </c>
      <c r="B917" s="19">
        <v>26</v>
      </c>
      <c r="C917" s="19" t="s">
        <v>112</v>
      </c>
      <c r="D917" s="20">
        <v>0.24043117463588715</v>
      </c>
      <c r="E917" s="20">
        <v>8.4932755271438509E-5</v>
      </c>
    </row>
    <row r="918" spans="1:5" x14ac:dyDescent="0.2">
      <c r="A918" s="19">
        <v>23</v>
      </c>
      <c r="B918" s="19">
        <v>27</v>
      </c>
      <c r="C918" s="19" t="s">
        <v>112</v>
      </c>
      <c r="D918" s="20">
        <v>0.24034750461578369</v>
      </c>
      <c r="E918" s="20">
        <v>-1.9815788618871011E-6</v>
      </c>
    </row>
    <row r="919" spans="1:5" x14ac:dyDescent="0.2">
      <c r="A919" s="19">
        <v>23</v>
      </c>
      <c r="B919" s="19">
        <v>28</v>
      </c>
      <c r="C919" s="19" t="s">
        <v>112</v>
      </c>
      <c r="D919" s="20">
        <v>0.24030975997447968</v>
      </c>
      <c r="E919" s="20">
        <v>-4.2970532376784831E-5</v>
      </c>
    </row>
    <row r="920" spans="1:5" x14ac:dyDescent="0.2">
      <c r="A920" s="19">
        <v>23</v>
      </c>
      <c r="B920" s="19">
        <v>29</v>
      </c>
      <c r="C920" s="19" t="s">
        <v>112</v>
      </c>
      <c r="D920" s="20">
        <v>0.24057671427726746</v>
      </c>
      <c r="E920" s="20">
        <v>2.2073945729061961E-4</v>
      </c>
    </row>
    <row r="921" spans="1:5" x14ac:dyDescent="0.2">
      <c r="A921" s="19">
        <v>23</v>
      </c>
      <c r="B921" s="19">
        <v>30</v>
      </c>
      <c r="C921" s="19" t="s">
        <v>112</v>
      </c>
      <c r="D921" s="20">
        <v>0.24061228334903717</v>
      </c>
      <c r="E921" s="20">
        <v>2.5306420866400003E-4</v>
      </c>
    </row>
    <row r="922" spans="1:5" x14ac:dyDescent="0.2">
      <c r="A922" s="19">
        <v>23</v>
      </c>
      <c r="B922" s="19">
        <v>31</v>
      </c>
      <c r="C922" s="19" t="s">
        <v>112</v>
      </c>
      <c r="D922" s="20">
        <v>0.24055837094783783</v>
      </c>
      <c r="E922" s="20">
        <v>1.9590750162024051E-4</v>
      </c>
    </row>
    <row r="923" spans="1:5" x14ac:dyDescent="0.2">
      <c r="A923" s="19">
        <v>23</v>
      </c>
      <c r="B923" s="19">
        <v>32</v>
      </c>
      <c r="C923" s="19" t="s">
        <v>112</v>
      </c>
      <c r="D923" s="20">
        <v>0.24001719057559967</v>
      </c>
      <c r="E923" s="20">
        <v>-3.4851717646233737E-4</v>
      </c>
    </row>
    <row r="924" spans="1:5" x14ac:dyDescent="0.2">
      <c r="A924" s="19">
        <v>23</v>
      </c>
      <c r="B924" s="19">
        <v>33</v>
      </c>
      <c r="C924" s="19" t="s">
        <v>112</v>
      </c>
      <c r="D924" s="20">
        <v>0.23975516855716705</v>
      </c>
      <c r="E924" s="20">
        <v>-6.1378348618745804E-4</v>
      </c>
    </row>
    <row r="925" spans="1:5" x14ac:dyDescent="0.2">
      <c r="A925" s="19">
        <v>23</v>
      </c>
      <c r="B925" s="19">
        <v>34</v>
      </c>
      <c r="C925" s="19" t="s">
        <v>112</v>
      </c>
      <c r="D925" s="20">
        <v>0.24022611975669861</v>
      </c>
      <c r="E925" s="20">
        <v>-1.4607662160415202E-4</v>
      </c>
    </row>
    <row r="926" spans="1:5" x14ac:dyDescent="0.2">
      <c r="A926" s="19">
        <v>23</v>
      </c>
      <c r="B926" s="19">
        <v>35</v>
      </c>
      <c r="C926" s="19" t="s">
        <v>112</v>
      </c>
      <c r="D926" s="20">
        <v>0.24049237370491028</v>
      </c>
      <c r="E926" s="20">
        <v>1.1693300621118397E-4</v>
      </c>
    </row>
    <row r="927" spans="1:5" x14ac:dyDescent="0.2">
      <c r="A927" s="19">
        <v>23</v>
      </c>
      <c r="B927" s="19">
        <v>36</v>
      </c>
      <c r="C927" s="19" t="s">
        <v>112</v>
      </c>
      <c r="D927" s="20">
        <v>0.2406710684299469</v>
      </c>
      <c r="E927" s="20">
        <v>2.9238342540338635E-4</v>
      </c>
    </row>
    <row r="928" spans="1:5" x14ac:dyDescent="0.2">
      <c r="A928" s="19">
        <v>23</v>
      </c>
      <c r="B928" s="19">
        <v>37</v>
      </c>
      <c r="C928" s="19" t="s">
        <v>112</v>
      </c>
      <c r="D928" s="20">
        <v>0.24057768285274506</v>
      </c>
      <c r="E928" s="20">
        <v>1.9575352780520916E-4</v>
      </c>
    </row>
    <row r="929" spans="1:5" x14ac:dyDescent="0.2">
      <c r="A929" s="19">
        <v>23</v>
      </c>
      <c r="B929" s="19">
        <v>38</v>
      </c>
      <c r="C929" s="19" t="s">
        <v>112</v>
      </c>
      <c r="D929" s="20">
        <v>0.24060380458831787</v>
      </c>
      <c r="E929" s="20">
        <v>2.186309575336054E-4</v>
      </c>
    </row>
    <row r="930" spans="1:5" x14ac:dyDescent="0.2">
      <c r="A930" s="19">
        <v>23</v>
      </c>
      <c r="B930" s="19">
        <v>39</v>
      </c>
      <c r="C930" s="19" t="s">
        <v>112</v>
      </c>
      <c r="D930" s="20">
        <v>0.24074389040470123</v>
      </c>
      <c r="E930" s="20">
        <v>3.5547246807254851E-4</v>
      </c>
    </row>
    <row r="931" spans="1:5" x14ac:dyDescent="0.2">
      <c r="A931" s="19">
        <v>23</v>
      </c>
      <c r="B931" s="19">
        <v>40</v>
      </c>
      <c r="C931" s="19" t="s">
        <v>112</v>
      </c>
      <c r="D931" s="20">
        <v>0.2409479022026062</v>
      </c>
      <c r="E931" s="20">
        <v>5.5623991647735238E-4</v>
      </c>
    </row>
    <row r="932" spans="1:5" x14ac:dyDescent="0.2">
      <c r="A932" s="19">
        <v>24</v>
      </c>
      <c r="B932" s="19">
        <v>1</v>
      </c>
      <c r="C932" s="19" t="s">
        <v>112</v>
      </c>
      <c r="D932" s="20">
        <v>0.2482459545135498</v>
      </c>
      <c r="E932" s="20">
        <v>7.3272513691335917E-4</v>
      </c>
    </row>
    <row r="933" spans="1:5" x14ac:dyDescent="0.2">
      <c r="A933" s="19">
        <v>24</v>
      </c>
      <c r="B933" s="19">
        <v>2</v>
      </c>
      <c r="C933" s="19" t="s">
        <v>112</v>
      </c>
      <c r="D933" s="20">
        <v>0.24816364049911499</v>
      </c>
      <c r="E933" s="20">
        <v>6.5983668901026249E-4</v>
      </c>
    </row>
    <row r="934" spans="1:5" x14ac:dyDescent="0.2">
      <c r="A934" s="19">
        <v>24</v>
      </c>
      <c r="B934" s="19">
        <v>3</v>
      </c>
      <c r="C934" s="19" t="s">
        <v>112</v>
      </c>
      <c r="D934" s="20">
        <v>0.24831660091876984</v>
      </c>
      <c r="E934" s="20">
        <v>8.2222273340448737E-4</v>
      </c>
    </row>
    <row r="935" spans="1:5" x14ac:dyDescent="0.2">
      <c r="A935" s="19">
        <v>24</v>
      </c>
      <c r="B935" s="19">
        <v>4</v>
      </c>
      <c r="C935" s="19" t="s">
        <v>112</v>
      </c>
      <c r="D935" s="20">
        <v>0.24807685613632202</v>
      </c>
      <c r="E935" s="20">
        <v>5.9190357569605112E-4</v>
      </c>
    </row>
    <row r="936" spans="1:5" x14ac:dyDescent="0.2">
      <c r="A936" s="19">
        <v>24</v>
      </c>
      <c r="B936" s="19">
        <v>5</v>
      </c>
      <c r="C936" s="19" t="s">
        <v>112</v>
      </c>
      <c r="D936" s="20">
        <v>0.24771028757095337</v>
      </c>
      <c r="E936" s="20">
        <v>2.3476060596294701E-4</v>
      </c>
    </row>
    <row r="937" spans="1:5" x14ac:dyDescent="0.2">
      <c r="A937" s="19">
        <v>24</v>
      </c>
      <c r="B937" s="19">
        <v>6</v>
      </c>
      <c r="C937" s="19" t="s">
        <v>112</v>
      </c>
      <c r="D937" s="20">
        <v>0.24739460647106171</v>
      </c>
      <c r="E937" s="20">
        <v>-7.1494883741252124E-5</v>
      </c>
    </row>
    <row r="938" spans="1:5" x14ac:dyDescent="0.2">
      <c r="A938" s="19">
        <v>24</v>
      </c>
      <c r="B938" s="19">
        <v>7</v>
      </c>
      <c r="C938" s="19" t="s">
        <v>112</v>
      </c>
      <c r="D938" s="20">
        <v>0.24751059710979462</v>
      </c>
      <c r="E938" s="20">
        <v>5.3921368817100301E-5</v>
      </c>
    </row>
    <row r="939" spans="1:5" x14ac:dyDescent="0.2">
      <c r="A939" s="19">
        <v>24</v>
      </c>
      <c r="B939" s="19">
        <v>8</v>
      </c>
      <c r="C939" s="19" t="s">
        <v>112</v>
      </c>
      <c r="D939" s="20">
        <v>0.24749861657619476</v>
      </c>
      <c r="E939" s="20">
        <v>5.1366441766731441E-5</v>
      </c>
    </row>
    <row r="940" spans="1:5" x14ac:dyDescent="0.2">
      <c r="A940" s="19">
        <v>24</v>
      </c>
      <c r="B940" s="19">
        <v>9</v>
      </c>
      <c r="C940" s="19" t="s">
        <v>112</v>
      </c>
      <c r="D940" s="20">
        <v>0.24717296659946442</v>
      </c>
      <c r="E940" s="20">
        <v>-2.6485792477615178E-4</v>
      </c>
    </row>
    <row r="941" spans="1:5" x14ac:dyDescent="0.2">
      <c r="A941" s="19">
        <v>24</v>
      </c>
      <c r="B941" s="19">
        <v>10</v>
      </c>
      <c r="C941" s="19" t="s">
        <v>112</v>
      </c>
      <c r="D941" s="20">
        <v>0.24739114940166473</v>
      </c>
      <c r="E941" s="20">
        <v>-3.7249512388370931E-5</v>
      </c>
    </row>
    <row r="942" spans="1:5" x14ac:dyDescent="0.2">
      <c r="A942" s="19">
        <v>24</v>
      </c>
      <c r="B942" s="19">
        <v>11</v>
      </c>
      <c r="C942" s="19" t="s">
        <v>112</v>
      </c>
      <c r="D942" s="20">
        <v>0.24737976491451263</v>
      </c>
      <c r="E942" s="20">
        <v>-3.9208389353007078E-5</v>
      </c>
    </row>
    <row r="943" spans="1:5" x14ac:dyDescent="0.2">
      <c r="A943" s="19">
        <v>24</v>
      </c>
      <c r="B943" s="19">
        <v>12</v>
      </c>
      <c r="C943" s="19" t="s">
        <v>112</v>
      </c>
      <c r="D943" s="20">
        <v>0.24739113450050354</v>
      </c>
      <c r="E943" s="20">
        <v>-1.8413193174637854E-5</v>
      </c>
    </row>
    <row r="944" spans="1:5" x14ac:dyDescent="0.2">
      <c r="A944" s="19">
        <v>24</v>
      </c>
      <c r="B944" s="19">
        <v>13</v>
      </c>
      <c r="C944" s="19" t="s">
        <v>112</v>
      </c>
      <c r="D944" s="20">
        <v>0.24731127917766571</v>
      </c>
      <c r="E944" s="20">
        <v>-8.8842905825003982E-5</v>
      </c>
    </row>
    <row r="945" spans="1:5" x14ac:dyDescent="0.2">
      <c r="A945" s="19">
        <v>24</v>
      </c>
      <c r="B945" s="19">
        <v>14</v>
      </c>
      <c r="C945" s="19" t="s">
        <v>112</v>
      </c>
      <c r="D945" s="20">
        <v>0.24722197651863098</v>
      </c>
      <c r="E945" s="20">
        <v>-1.6871995467226952E-4</v>
      </c>
    </row>
    <row r="946" spans="1:5" x14ac:dyDescent="0.2">
      <c r="A946" s="19">
        <v>24</v>
      </c>
      <c r="B946" s="19">
        <v>15</v>
      </c>
      <c r="C946" s="19" t="s">
        <v>112</v>
      </c>
      <c r="D946" s="20">
        <v>0.24713172018527985</v>
      </c>
      <c r="E946" s="20">
        <v>-2.4955067783594131E-4</v>
      </c>
    </row>
    <row r="947" spans="1:5" x14ac:dyDescent="0.2">
      <c r="A947" s="19">
        <v>24</v>
      </c>
      <c r="B947" s="19">
        <v>16</v>
      </c>
      <c r="C947" s="19" t="s">
        <v>112</v>
      </c>
      <c r="D947" s="20">
        <v>0.24712817370891571</v>
      </c>
      <c r="E947" s="20">
        <v>-2.4367154401261359E-4</v>
      </c>
    </row>
    <row r="948" spans="1:5" x14ac:dyDescent="0.2">
      <c r="A948" s="19">
        <v>24</v>
      </c>
      <c r="B948" s="19">
        <v>17</v>
      </c>
      <c r="C948" s="19" t="s">
        <v>112</v>
      </c>
      <c r="D948" s="20">
        <v>0.24727544188499451</v>
      </c>
      <c r="E948" s="20">
        <v>-8.6977757746353745E-5</v>
      </c>
    </row>
    <row r="949" spans="1:5" x14ac:dyDescent="0.2">
      <c r="A949" s="19">
        <v>24</v>
      </c>
      <c r="B949" s="19">
        <v>18</v>
      </c>
      <c r="C949" s="19" t="s">
        <v>112</v>
      </c>
      <c r="D949" s="20">
        <v>0.24714852869510651</v>
      </c>
      <c r="E949" s="20">
        <v>-2.0446533744689077E-4</v>
      </c>
    </row>
    <row r="950" spans="1:5" x14ac:dyDescent="0.2">
      <c r="A950" s="19">
        <v>24</v>
      </c>
      <c r="B950" s="19">
        <v>19</v>
      </c>
      <c r="C950" s="19" t="s">
        <v>112</v>
      </c>
      <c r="D950" s="20">
        <v>0.24718345701694489</v>
      </c>
      <c r="E950" s="20">
        <v>-1.601114054210484E-4</v>
      </c>
    </row>
    <row r="951" spans="1:5" x14ac:dyDescent="0.2">
      <c r="A951" s="19">
        <v>24</v>
      </c>
      <c r="B951" s="19">
        <v>20</v>
      </c>
      <c r="C951" s="19" t="s">
        <v>112</v>
      </c>
      <c r="D951" s="20">
        <v>0.24707803130149841</v>
      </c>
      <c r="E951" s="20">
        <v>-2.5611152523197234E-4</v>
      </c>
    </row>
    <row r="952" spans="1:5" x14ac:dyDescent="0.2">
      <c r="A952" s="19">
        <v>24</v>
      </c>
      <c r="B952" s="19">
        <v>21</v>
      </c>
      <c r="C952" s="19" t="s">
        <v>112</v>
      </c>
      <c r="D952" s="20">
        <v>0.24679584801197052</v>
      </c>
      <c r="E952" s="20">
        <v>-5.2886921912431717E-4</v>
      </c>
    </row>
    <row r="953" spans="1:5" x14ac:dyDescent="0.2">
      <c r="A953" s="19">
        <v>24</v>
      </c>
      <c r="B953" s="19">
        <v>22</v>
      </c>
      <c r="C953" s="19" t="s">
        <v>112</v>
      </c>
      <c r="D953" s="20">
        <v>0.24664667248725891</v>
      </c>
      <c r="E953" s="20">
        <v>-6.6861911909654737E-4</v>
      </c>
    </row>
    <row r="954" spans="1:5" x14ac:dyDescent="0.2">
      <c r="A954" s="19">
        <v>24</v>
      </c>
      <c r="B954" s="19">
        <v>23</v>
      </c>
      <c r="C954" s="19" t="s">
        <v>112</v>
      </c>
      <c r="D954" s="20">
        <v>0.24717627465724945</v>
      </c>
      <c r="E954" s="20">
        <v>-1.2959132436662912E-4</v>
      </c>
    </row>
    <row r="955" spans="1:5" x14ac:dyDescent="0.2">
      <c r="A955" s="19">
        <v>24</v>
      </c>
      <c r="B955" s="19">
        <v>24</v>
      </c>
      <c r="C955" s="19" t="s">
        <v>112</v>
      </c>
      <c r="D955" s="20">
        <v>0.24756939709186554</v>
      </c>
      <c r="E955" s="20">
        <v>2.7295670588500798E-4</v>
      </c>
    </row>
    <row r="956" spans="1:5" x14ac:dyDescent="0.2">
      <c r="A956" s="19">
        <v>24</v>
      </c>
      <c r="B956" s="19">
        <v>25</v>
      </c>
      <c r="C956" s="19" t="s">
        <v>112</v>
      </c>
      <c r="D956" s="20">
        <v>0.24775595963001251</v>
      </c>
      <c r="E956" s="20">
        <v>4.6894486877135932E-4</v>
      </c>
    </row>
    <row r="957" spans="1:5" x14ac:dyDescent="0.2">
      <c r="A957" s="19">
        <v>24</v>
      </c>
      <c r="B957" s="19">
        <v>26</v>
      </c>
      <c r="C957" s="19" t="s">
        <v>112</v>
      </c>
      <c r="D957" s="20">
        <v>0.24748378992080688</v>
      </c>
      <c r="E957" s="20">
        <v>2.0620076975319535E-4</v>
      </c>
    </row>
    <row r="958" spans="1:5" x14ac:dyDescent="0.2">
      <c r="A958" s="19">
        <v>24</v>
      </c>
      <c r="B958" s="19">
        <v>27</v>
      </c>
      <c r="C958" s="19" t="s">
        <v>112</v>
      </c>
      <c r="D958" s="20">
        <v>0.24710956215858459</v>
      </c>
      <c r="E958" s="20">
        <v>-1.5860138228163123E-4</v>
      </c>
    </row>
    <row r="959" spans="1:5" x14ac:dyDescent="0.2">
      <c r="A959" s="19">
        <v>24</v>
      </c>
      <c r="B959" s="19">
        <v>28</v>
      </c>
      <c r="C959" s="19" t="s">
        <v>112</v>
      </c>
      <c r="D959" s="20">
        <v>0.24672657251358032</v>
      </c>
      <c r="E959" s="20">
        <v>-5.32165402546525E-4</v>
      </c>
    </row>
    <row r="960" spans="1:5" x14ac:dyDescent="0.2">
      <c r="A960" s="19">
        <v>24</v>
      </c>
      <c r="B960" s="19">
        <v>29</v>
      </c>
      <c r="C960" s="19" t="s">
        <v>112</v>
      </c>
      <c r="D960" s="20">
        <v>0.24710214138031006</v>
      </c>
      <c r="E960" s="20">
        <v>-1.4717095473315567E-4</v>
      </c>
    </row>
    <row r="961" spans="1:5" x14ac:dyDescent="0.2">
      <c r="A961" s="19">
        <v>24</v>
      </c>
      <c r="B961" s="19">
        <v>30</v>
      </c>
      <c r="C961" s="19" t="s">
        <v>112</v>
      </c>
      <c r="D961" s="20">
        <v>0.24744343757629395</v>
      </c>
      <c r="E961" s="20">
        <v>2.0355085143819451E-4</v>
      </c>
    </row>
    <row r="962" spans="1:5" x14ac:dyDescent="0.2">
      <c r="A962" s="19">
        <v>24</v>
      </c>
      <c r="B962" s="19">
        <v>31</v>
      </c>
      <c r="C962" s="19" t="s">
        <v>112</v>
      </c>
      <c r="D962" s="20">
        <v>0.24729695916175842</v>
      </c>
      <c r="E962" s="20">
        <v>6.6498054366093129E-5</v>
      </c>
    </row>
    <row r="963" spans="1:5" x14ac:dyDescent="0.2">
      <c r="A963" s="19">
        <v>24</v>
      </c>
      <c r="B963" s="19">
        <v>32</v>
      </c>
      <c r="C963" s="19" t="s">
        <v>112</v>
      </c>
      <c r="D963" s="20">
        <v>0.2470235675573349</v>
      </c>
      <c r="E963" s="20">
        <v>-1.9746794714592397E-4</v>
      </c>
    </row>
    <row r="964" spans="1:5" x14ac:dyDescent="0.2">
      <c r="A964" s="19">
        <v>24</v>
      </c>
      <c r="B964" s="19">
        <v>33</v>
      </c>
      <c r="C964" s="19" t="s">
        <v>112</v>
      </c>
      <c r="D964" s="20">
        <v>0.24699248373508453</v>
      </c>
      <c r="E964" s="20">
        <v>-2.1912615920882672E-4</v>
      </c>
    </row>
    <row r="965" spans="1:5" x14ac:dyDescent="0.2">
      <c r="A965" s="19">
        <v>24</v>
      </c>
      <c r="B965" s="19">
        <v>34</v>
      </c>
      <c r="C965" s="19" t="s">
        <v>112</v>
      </c>
      <c r="D965" s="20">
        <v>0.2469467967748642</v>
      </c>
      <c r="E965" s="20">
        <v>-2.5538750924170017E-4</v>
      </c>
    </row>
    <row r="966" spans="1:5" x14ac:dyDescent="0.2">
      <c r="A966" s="19">
        <v>24</v>
      </c>
      <c r="B966" s="19">
        <v>35</v>
      </c>
      <c r="C966" s="19" t="s">
        <v>112</v>
      </c>
      <c r="D966" s="20">
        <v>0.24754446744918823</v>
      </c>
      <c r="E966" s="20">
        <v>3.5170878982171416E-4</v>
      </c>
    </row>
    <row r="967" spans="1:5" x14ac:dyDescent="0.2">
      <c r="A967" s="19">
        <v>24</v>
      </c>
      <c r="B967" s="19">
        <v>36</v>
      </c>
      <c r="C967" s="19" t="s">
        <v>112</v>
      </c>
      <c r="D967" s="20">
        <v>0.24761293828487396</v>
      </c>
      <c r="E967" s="20">
        <v>4.2960522114299238E-4</v>
      </c>
    </row>
    <row r="968" spans="1:5" x14ac:dyDescent="0.2">
      <c r="A968" s="19">
        <v>24</v>
      </c>
      <c r="B968" s="19">
        <v>37</v>
      </c>
      <c r="C968" s="19" t="s">
        <v>112</v>
      </c>
      <c r="D968" s="20">
        <v>0.2477395087480545</v>
      </c>
      <c r="E968" s="20">
        <v>5.656012799590826E-4</v>
      </c>
    </row>
    <row r="969" spans="1:5" x14ac:dyDescent="0.2">
      <c r="A969" s="19">
        <v>24</v>
      </c>
      <c r="B969" s="19">
        <v>38</v>
      </c>
      <c r="C969" s="19" t="s">
        <v>112</v>
      </c>
      <c r="D969" s="20">
        <v>0.24755699932575226</v>
      </c>
      <c r="E969" s="20">
        <v>3.925174823962152E-4</v>
      </c>
    </row>
    <row r="970" spans="1:5" x14ac:dyDescent="0.2">
      <c r="A970" s="19">
        <v>24</v>
      </c>
      <c r="B970" s="19">
        <v>39</v>
      </c>
      <c r="C970" s="19" t="s">
        <v>112</v>
      </c>
      <c r="D970" s="20">
        <v>0.24716997146606445</v>
      </c>
      <c r="E970" s="20">
        <v>1.4915235624357592E-5</v>
      </c>
    </row>
    <row r="971" spans="1:5" x14ac:dyDescent="0.2">
      <c r="A971" s="19">
        <v>24</v>
      </c>
      <c r="B971" s="19">
        <v>40</v>
      </c>
      <c r="C971" s="19" t="s">
        <v>112</v>
      </c>
      <c r="D971" s="20">
        <v>0.24686005711555481</v>
      </c>
      <c r="E971" s="20">
        <v>-2.8557350742630661E-4</v>
      </c>
    </row>
    <row r="972" spans="1:5" x14ac:dyDescent="0.2">
      <c r="A972" s="19">
        <v>25</v>
      </c>
      <c r="B972" s="19">
        <v>1</v>
      </c>
      <c r="C972" s="19" t="s">
        <v>112</v>
      </c>
      <c r="D972" s="20">
        <v>0.24896222352981567</v>
      </c>
      <c r="E972" s="20">
        <v>5.7018059305846691E-4</v>
      </c>
    </row>
    <row r="973" spans="1:5" x14ac:dyDescent="0.2">
      <c r="A973" s="19">
        <v>25</v>
      </c>
      <c r="B973" s="19">
        <v>2</v>
      </c>
      <c r="C973" s="19" t="s">
        <v>112</v>
      </c>
      <c r="D973" s="20">
        <v>0.24916593730449677</v>
      </c>
      <c r="E973" s="20">
        <v>6.9043674739077687E-4</v>
      </c>
    </row>
    <row r="974" spans="1:5" x14ac:dyDescent="0.2">
      <c r="A974" s="19">
        <v>25</v>
      </c>
      <c r="B974" s="19">
        <v>3</v>
      </c>
      <c r="C974" s="19" t="s">
        <v>112</v>
      </c>
      <c r="D974" s="20">
        <v>0.24950785934925079</v>
      </c>
      <c r="E974" s="20">
        <v>9.4890111358836293E-4</v>
      </c>
    </row>
    <row r="975" spans="1:5" x14ac:dyDescent="0.2">
      <c r="A975" s="19">
        <v>25</v>
      </c>
      <c r="B975" s="19">
        <v>4</v>
      </c>
      <c r="C975" s="19" t="s">
        <v>112</v>
      </c>
      <c r="D975" s="20">
        <v>0.24926008284091949</v>
      </c>
      <c r="E975" s="20">
        <v>6.1766698490828276E-4</v>
      </c>
    </row>
    <row r="976" spans="1:5" x14ac:dyDescent="0.2">
      <c r="A976" s="19">
        <v>25</v>
      </c>
      <c r="B976" s="19">
        <v>5</v>
      </c>
      <c r="C976" s="19" t="s">
        <v>112</v>
      </c>
      <c r="D976" s="20">
        <v>0.24907210469245911</v>
      </c>
      <c r="E976" s="20">
        <v>3.4623115789145231E-4</v>
      </c>
    </row>
    <row r="977" spans="1:5" x14ac:dyDescent="0.2">
      <c r="A977" s="19">
        <v>25</v>
      </c>
      <c r="B977" s="19">
        <v>6</v>
      </c>
      <c r="C977" s="19" t="s">
        <v>112</v>
      </c>
      <c r="D977" s="20">
        <v>0.24892877042293549</v>
      </c>
      <c r="E977" s="20">
        <v>1.1943922436330467E-4</v>
      </c>
    </row>
    <row r="978" spans="1:5" x14ac:dyDescent="0.2">
      <c r="A978" s="19">
        <v>25</v>
      </c>
      <c r="B978" s="19">
        <v>7</v>
      </c>
      <c r="C978" s="19" t="s">
        <v>112</v>
      </c>
      <c r="D978" s="20">
        <v>0.24878571927547455</v>
      </c>
      <c r="E978" s="20">
        <v>-1.0706957982620224E-4</v>
      </c>
    </row>
    <row r="979" spans="1:5" x14ac:dyDescent="0.2">
      <c r="A979" s="19">
        <v>25</v>
      </c>
      <c r="B979" s="19">
        <v>8</v>
      </c>
      <c r="C979" s="19" t="s">
        <v>112</v>
      </c>
      <c r="D979" s="20">
        <v>0.24890902638435364</v>
      </c>
      <c r="E979" s="20">
        <v>-6.7220127675682306E-5</v>
      </c>
    </row>
    <row r="980" spans="1:5" x14ac:dyDescent="0.2">
      <c r="A980" s="19">
        <v>25</v>
      </c>
      <c r="B980" s="19">
        <v>9</v>
      </c>
      <c r="C980" s="19" t="s">
        <v>112</v>
      </c>
      <c r="D980" s="20">
        <v>0.24878185987472534</v>
      </c>
      <c r="E980" s="20">
        <v>-2.7784428675659001E-4</v>
      </c>
    </row>
    <row r="981" spans="1:5" x14ac:dyDescent="0.2">
      <c r="A981" s="19">
        <v>25</v>
      </c>
      <c r="B981" s="19">
        <v>10</v>
      </c>
      <c r="C981" s="19" t="s">
        <v>112</v>
      </c>
      <c r="D981" s="20">
        <v>0.24869400262832642</v>
      </c>
      <c r="E981" s="20">
        <v>-4.4915918260812759E-4</v>
      </c>
    </row>
    <row r="982" spans="1:5" x14ac:dyDescent="0.2">
      <c r="A982" s="19">
        <v>25</v>
      </c>
      <c r="B982" s="19">
        <v>11</v>
      </c>
      <c r="C982" s="19" t="s">
        <v>112</v>
      </c>
      <c r="D982" s="20">
        <v>0.24884027242660522</v>
      </c>
      <c r="E982" s="20">
        <v>-3.8634706288576126E-4</v>
      </c>
    </row>
    <row r="983" spans="1:5" x14ac:dyDescent="0.2">
      <c r="A983" s="19">
        <v>25</v>
      </c>
      <c r="B983" s="19">
        <v>12</v>
      </c>
      <c r="C983" s="19" t="s">
        <v>112</v>
      </c>
      <c r="D983" s="20">
        <v>0.24833831191062927</v>
      </c>
      <c r="E983" s="20">
        <v>-9.7176519921049476E-4</v>
      </c>
    </row>
    <row r="984" spans="1:5" x14ac:dyDescent="0.2">
      <c r="A984" s="19">
        <v>25</v>
      </c>
      <c r="B984" s="19">
        <v>13</v>
      </c>
      <c r="C984" s="19" t="s">
        <v>112</v>
      </c>
      <c r="D984" s="20">
        <v>0.24804534018039703</v>
      </c>
      <c r="E984" s="20">
        <v>-1.3481946662068367E-3</v>
      </c>
    </row>
    <row r="985" spans="1:5" x14ac:dyDescent="0.2">
      <c r="A985" s="19">
        <v>25</v>
      </c>
      <c r="B985" s="19">
        <v>14</v>
      </c>
      <c r="C985" s="19" t="s">
        <v>112</v>
      </c>
      <c r="D985" s="20">
        <v>0.2483459860086441</v>
      </c>
      <c r="E985" s="20">
        <v>-1.1310064001008868E-3</v>
      </c>
    </row>
    <row r="986" spans="1:5" x14ac:dyDescent="0.2">
      <c r="A986" s="19">
        <v>25</v>
      </c>
      <c r="B986" s="19">
        <v>15</v>
      </c>
      <c r="C986" s="19" t="s">
        <v>112</v>
      </c>
      <c r="D986" s="20">
        <v>0.24885572493076324</v>
      </c>
      <c r="E986" s="20">
        <v>-7.0472515653818846E-4</v>
      </c>
    </row>
    <row r="987" spans="1:5" x14ac:dyDescent="0.2">
      <c r="A987" s="19">
        <v>25</v>
      </c>
      <c r="B987" s="19">
        <v>16</v>
      </c>
      <c r="C987" s="19" t="s">
        <v>112</v>
      </c>
      <c r="D987" s="20">
        <v>0.24966102838516235</v>
      </c>
      <c r="E987" s="20">
        <v>1.7120622942456976E-5</v>
      </c>
    </row>
    <row r="988" spans="1:5" x14ac:dyDescent="0.2">
      <c r="A988" s="19">
        <v>25</v>
      </c>
      <c r="B988" s="19">
        <v>17</v>
      </c>
      <c r="C988" s="19" t="s">
        <v>112</v>
      </c>
      <c r="D988" s="20">
        <v>0.25073602795600891</v>
      </c>
      <c r="E988" s="20">
        <v>1.0086625115945935E-3</v>
      </c>
    </row>
    <row r="989" spans="1:5" x14ac:dyDescent="0.2">
      <c r="A989" s="19">
        <v>25</v>
      </c>
      <c r="B989" s="19">
        <v>18</v>
      </c>
      <c r="C989" s="19" t="s">
        <v>112</v>
      </c>
      <c r="D989" s="20">
        <v>0.25219613313674927</v>
      </c>
      <c r="E989" s="20">
        <v>2.3853101301938295E-3</v>
      </c>
    </row>
    <row r="990" spans="1:5" x14ac:dyDescent="0.2">
      <c r="A990" s="19">
        <v>25</v>
      </c>
      <c r="B990" s="19">
        <v>19</v>
      </c>
      <c r="C990" s="19" t="s">
        <v>112</v>
      </c>
      <c r="D990" s="20">
        <v>0.25573021173477173</v>
      </c>
      <c r="E990" s="20">
        <v>5.8359308168292046E-3</v>
      </c>
    </row>
    <row r="991" spans="1:5" x14ac:dyDescent="0.2">
      <c r="A991" s="19">
        <v>25</v>
      </c>
      <c r="B991" s="19">
        <v>20</v>
      </c>
      <c r="C991" s="19" t="s">
        <v>112</v>
      </c>
      <c r="D991" s="20">
        <v>0.26299667358398438</v>
      </c>
      <c r="E991" s="20">
        <v>1.3018934987485409E-2</v>
      </c>
    </row>
    <row r="992" spans="1:5" x14ac:dyDescent="0.2">
      <c r="A992" s="19">
        <v>25</v>
      </c>
      <c r="B992" s="19">
        <v>21</v>
      </c>
      <c r="C992" s="19" t="s">
        <v>112</v>
      </c>
      <c r="D992" s="20">
        <v>0.27359074354171753</v>
      </c>
      <c r="E992" s="20">
        <v>2.3529548197984695E-2</v>
      </c>
    </row>
    <row r="993" spans="1:5" x14ac:dyDescent="0.2">
      <c r="A993" s="19">
        <v>25</v>
      </c>
      <c r="B993" s="19">
        <v>22</v>
      </c>
      <c r="C993" s="19" t="s">
        <v>112</v>
      </c>
      <c r="D993" s="20">
        <v>0.2887175977230072</v>
      </c>
      <c r="E993" s="20">
        <v>3.8572944700717926E-2</v>
      </c>
    </row>
    <row r="994" spans="1:5" x14ac:dyDescent="0.2">
      <c r="A994" s="19">
        <v>25</v>
      </c>
      <c r="B994" s="19">
        <v>23</v>
      </c>
      <c r="C994" s="19" t="s">
        <v>112</v>
      </c>
      <c r="D994" s="20">
        <v>0.30637991428375244</v>
      </c>
      <c r="E994" s="20">
        <v>5.6151803582906723E-2</v>
      </c>
    </row>
    <row r="995" spans="1:5" x14ac:dyDescent="0.2">
      <c r="A995" s="19">
        <v>25</v>
      </c>
      <c r="B995" s="19">
        <v>24</v>
      </c>
      <c r="C995" s="19" t="s">
        <v>112</v>
      </c>
      <c r="D995" s="20">
        <v>0.32505252957344055</v>
      </c>
      <c r="E995" s="20">
        <v>7.4740961194038391E-2</v>
      </c>
    </row>
    <row r="996" spans="1:5" x14ac:dyDescent="0.2">
      <c r="A996" s="19">
        <v>25</v>
      </c>
      <c r="B996" s="19">
        <v>25</v>
      </c>
      <c r="C996" s="19" t="s">
        <v>112</v>
      </c>
      <c r="D996" s="20">
        <v>0.34074339270591736</v>
      </c>
      <c r="E996" s="20">
        <v>9.0348362922668457E-2</v>
      </c>
    </row>
    <row r="997" spans="1:5" x14ac:dyDescent="0.2">
      <c r="A997" s="19">
        <v>25</v>
      </c>
      <c r="B997" s="19">
        <v>26</v>
      </c>
      <c r="C997" s="19" t="s">
        <v>112</v>
      </c>
      <c r="D997" s="20">
        <v>0.35280832648277283</v>
      </c>
      <c r="E997" s="20">
        <v>0.10232984274625778</v>
      </c>
    </row>
    <row r="998" spans="1:5" x14ac:dyDescent="0.2">
      <c r="A998" s="19">
        <v>25</v>
      </c>
      <c r="B998" s="19">
        <v>27</v>
      </c>
      <c r="C998" s="19" t="s">
        <v>112</v>
      </c>
      <c r="D998" s="20">
        <v>0.36163315176963806</v>
      </c>
      <c r="E998" s="20">
        <v>0.11107120662927628</v>
      </c>
    </row>
    <row r="999" spans="1:5" x14ac:dyDescent="0.2">
      <c r="A999" s="19">
        <v>25</v>
      </c>
      <c r="B999" s="19">
        <v>28</v>
      </c>
      <c r="C999" s="19" t="s">
        <v>112</v>
      </c>
      <c r="D999" s="20">
        <v>0.36689299345016479</v>
      </c>
      <c r="E999" s="20">
        <v>0.11624759435653687</v>
      </c>
    </row>
    <row r="1000" spans="1:5" x14ac:dyDescent="0.2">
      <c r="A1000" s="19">
        <v>25</v>
      </c>
      <c r="B1000" s="19">
        <v>29</v>
      </c>
      <c r="C1000" s="19" t="s">
        <v>112</v>
      </c>
      <c r="D1000" s="20">
        <v>0.36991453170776367</v>
      </c>
      <c r="E1000" s="20">
        <v>0.119185671210289</v>
      </c>
    </row>
    <row r="1001" spans="1:5" x14ac:dyDescent="0.2">
      <c r="A1001" s="19">
        <v>25</v>
      </c>
      <c r="B1001" s="19">
        <v>30</v>
      </c>
      <c r="C1001" s="19" t="s">
        <v>112</v>
      </c>
      <c r="D1001" s="20">
        <v>0.37156006693840027</v>
      </c>
      <c r="E1001" s="20">
        <v>0.12074775248765945</v>
      </c>
    </row>
    <row r="1002" spans="1:5" x14ac:dyDescent="0.2">
      <c r="A1002" s="19">
        <v>25</v>
      </c>
      <c r="B1002" s="19">
        <v>31</v>
      </c>
      <c r="C1002" s="19" t="s">
        <v>112</v>
      </c>
      <c r="D1002" s="20">
        <v>0.37236902117729187</v>
      </c>
      <c r="E1002" s="20">
        <v>0.12147324532270432</v>
      </c>
    </row>
    <row r="1003" spans="1:5" x14ac:dyDescent="0.2">
      <c r="A1003" s="19">
        <v>25</v>
      </c>
      <c r="B1003" s="19">
        <v>32</v>
      </c>
      <c r="C1003" s="19" t="s">
        <v>112</v>
      </c>
      <c r="D1003" s="20">
        <v>0.37336179614067078</v>
      </c>
      <c r="E1003" s="20">
        <v>0.12238256633281708</v>
      </c>
    </row>
    <row r="1004" spans="1:5" x14ac:dyDescent="0.2">
      <c r="A1004" s="19">
        <v>25</v>
      </c>
      <c r="B1004" s="19">
        <v>33</v>
      </c>
      <c r="C1004" s="19" t="s">
        <v>112</v>
      </c>
      <c r="D1004" s="20">
        <v>0.37333843111991882</v>
      </c>
      <c r="E1004" s="20">
        <v>0.12227573990821838</v>
      </c>
    </row>
    <row r="1005" spans="1:5" x14ac:dyDescent="0.2">
      <c r="A1005" s="19">
        <v>25</v>
      </c>
      <c r="B1005" s="19">
        <v>34</v>
      </c>
      <c r="C1005" s="19" t="s">
        <v>112</v>
      </c>
      <c r="D1005" s="20">
        <v>0.37355312705039978</v>
      </c>
      <c r="E1005" s="20">
        <v>0.1224069818854332</v>
      </c>
    </row>
    <row r="1006" spans="1:5" x14ac:dyDescent="0.2">
      <c r="A1006" s="19">
        <v>25</v>
      </c>
      <c r="B1006" s="19">
        <v>35</v>
      </c>
      <c r="C1006" s="19" t="s">
        <v>112</v>
      </c>
      <c r="D1006" s="20">
        <v>0.37387701869010925</v>
      </c>
      <c r="E1006" s="20">
        <v>0.12264741212129593</v>
      </c>
    </row>
    <row r="1007" spans="1:5" x14ac:dyDescent="0.2">
      <c r="A1007" s="19">
        <v>25</v>
      </c>
      <c r="B1007" s="19">
        <v>36</v>
      </c>
      <c r="C1007" s="19" t="s">
        <v>112</v>
      </c>
      <c r="D1007" s="20">
        <v>0.3742922842502594</v>
      </c>
      <c r="E1007" s="20">
        <v>0.12297922372817993</v>
      </c>
    </row>
    <row r="1008" spans="1:5" x14ac:dyDescent="0.2">
      <c r="A1008" s="19">
        <v>25</v>
      </c>
      <c r="B1008" s="19">
        <v>37</v>
      </c>
      <c r="C1008" s="19" t="s">
        <v>112</v>
      </c>
      <c r="D1008" s="20">
        <v>0.37443786859512329</v>
      </c>
      <c r="E1008" s="20">
        <v>0.12304134666919708</v>
      </c>
    </row>
    <row r="1009" spans="1:5" x14ac:dyDescent="0.2">
      <c r="A1009" s="19">
        <v>25</v>
      </c>
      <c r="B1009" s="19">
        <v>38</v>
      </c>
      <c r="C1009" s="19" t="s">
        <v>112</v>
      </c>
      <c r="D1009" s="20">
        <v>0.37524157762527466</v>
      </c>
      <c r="E1009" s="20">
        <v>0.12376160174608231</v>
      </c>
    </row>
    <row r="1010" spans="1:5" x14ac:dyDescent="0.2">
      <c r="A1010" s="19">
        <v>25</v>
      </c>
      <c r="B1010" s="19">
        <v>39</v>
      </c>
      <c r="C1010" s="19" t="s">
        <v>112</v>
      </c>
      <c r="D1010" s="20">
        <v>0.37547722458839417</v>
      </c>
      <c r="E1010" s="20">
        <v>0.12391378730535507</v>
      </c>
    </row>
    <row r="1011" spans="1:5" x14ac:dyDescent="0.2">
      <c r="A1011" s="19">
        <v>25</v>
      </c>
      <c r="B1011" s="19">
        <v>40</v>
      </c>
      <c r="C1011" s="19" t="s">
        <v>112</v>
      </c>
      <c r="D1011" s="20">
        <v>0.37533393502235413</v>
      </c>
      <c r="E1011" s="20">
        <v>0.12368704378604889</v>
      </c>
    </row>
    <row r="1012" spans="1:5" x14ac:dyDescent="0.2">
      <c r="A1012" s="19">
        <v>26</v>
      </c>
      <c r="B1012" s="19">
        <v>1</v>
      </c>
      <c r="C1012" s="19" t="s">
        <v>112</v>
      </c>
      <c r="D1012" s="20">
        <v>0.25229522585868835</v>
      </c>
      <c r="E1012" s="20">
        <v>1.2122906045988202E-3</v>
      </c>
    </row>
    <row r="1013" spans="1:5" x14ac:dyDescent="0.2">
      <c r="A1013" s="19">
        <v>26</v>
      </c>
      <c r="B1013" s="19">
        <v>2</v>
      </c>
      <c r="C1013" s="19" t="s">
        <v>112</v>
      </c>
      <c r="D1013" s="20">
        <v>0.25211673974990845</v>
      </c>
      <c r="E1013" s="20">
        <v>9.5007865456864238E-4</v>
      </c>
    </row>
    <row r="1014" spans="1:5" x14ac:dyDescent="0.2">
      <c r="A1014" s="19">
        <v>26</v>
      </c>
      <c r="B1014" s="19">
        <v>3</v>
      </c>
      <c r="C1014" s="19" t="s">
        <v>112</v>
      </c>
      <c r="D1014" s="20">
        <v>0.25252917408943176</v>
      </c>
      <c r="E1014" s="20">
        <v>1.2787871528416872E-3</v>
      </c>
    </row>
    <row r="1015" spans="1:5" x14ac:dyDescent="0.2">
      <c r="A1015" s="19">
        <v>26</v>
      </c>
      <c r="B1015" s="19">
        <v>4</v>
      </c>
      <c r="C1015" s="19" t="s">
        <v>112</v>
      </c>
      <c r="D1015" s="20">
        <v>0.25210860371589661</v>
      </c>
      <c r="E1015" s="20">
        <v>7.7449099626392126E-4</v>
      </c>
    </row>
    <row r="1016" spans="1:5" x14ac:dyDescent="0.2">
      <c r="A1016" s="19">
        <v>26</v>
      </c>
      <c r="B1016" s="19">
        <v>5</v>
      </c>
      <c r="C1016" s="19" t="s">
        <v>112</v>
      </c>
      <c r="D1016" s="20">
        <v>0.25166451930999756</v>
      </c>
      <c r="E1016" s="20">
        <v>2.4668077821843326E-4</v>
      </c>
    </row>
    <row r="1017" spans="1:5" x14ac:dyDescent="0.2">
      <c r="A1017" s="19">
        <v>26</v>
      </c>
      <c r="B1017" s="19">
        <v>6</v>
      </c>
      <c r="C1017" s="19" t="s">
        <v>112</v>
      </c>
      <c r="D1017" s="20">
        <v>0.25151994824409485</v>
      </c>
      <c r="E1017" s="20">
        <v>1.8383912902208976E-5</v>
      </c>
    </row>
    <row r="1018" spans="1:5" x14ac:dyDescent="0.2">
      <c r="A1018" s="19">
        <v>26</v>
      </c>
      <c r="B1018" s="19">
        <v>7</v>
      </c>
      <c r="C1018" s="19" t="s">
        <v>112</v>
      </c>
      <c r="D1018" s="20">
        <v>0.25169464945793152</v>
      </c>
      <c r="E1018" s="20">
        <v>1.0935931641142815E-4</v>
      </c>
    </row>
    <row r="1019" spans="1:5" x14ac:dyDescent="0.2">
      <c r="A1019" s="19">
        <v>26</v>
      </c>
      <c r="B1019" s="19">
        <v>8</v>
      </c>
      <c r="C1019" s="19" t="s">
        <v>112</v>
      </c>
      <c r="D1019" s="20">
        <v>0.25155097246170044</v>
      </c>
      <c r="E1019" s="20">
        <v>-1.180434919660911E-4</v>
      </c>
    </row>
    <row r="1020" spans="1:5" x14ac:dyDescent="0.2">
      <c r="A1020" s="19">
        <v>26</v>
      </c>
      <c r="B1020" s="19">
        <v>9</v>
      </c>
      <c r="C1020" s="19" t="s">
        <v>112</v>
      </c>
      <c r="D1020" s="20">
        <v>0.25120609998703003</v>
      </c>
      <c r="E1020" s="20">
        <v>-5.4664176423102617E-4</v>
      </c>
    </row>
    <row r="1021" spans="1:5" x14ac:dyDescent="0.2">
      <c r="A1021" s="19">
        <v>26</v>
      </c>
      <c r="B1021" s="19">
        <v>10</v>
      </c>
      <c r="C1021" s="19" t="s">
        <v>112</v>
      </c>
      <c r="D1021" s="20">
        <v>0.25085461139678955</v>
      </c>
      <c r="E1021" s="20">
        <v>-9.8185613751411438E-4</v>
      </c>
    </row>
    <row r="1022" spans="1:5" x14ac:dyDescent="0.2">
      <c r="A1022" s="19">
        <v>26</v>
      </c>
      <c r="B1022" s="19">
        <v>11</v>
      </c>
      <c r="C1022" s="19" t="s">
        <v>112</v>
      </c>
      <c r="D1022" s="20">
        <v>0.2511737048625946</v>
      </c>
      <c r="E1022" s="20">
        <v>-7.4648851295933127E-4</v>
      </c>
    </row>
    <row r="1023" spans="1:5" x14ac:dyDescent="0.2">
      <c r="A1023" s="19">
        <v>26</v>
      </c>
      <c r="B1023" s="19">
        <v>12</v>
      </c>
      <c r="C1023" s="19" t="s">
        <v>112</v>
      </c>
      <c r="D1023" s="20">
        <v>0.25104287266731262</v>
      </c>
      <c r="E1023" s="20">
        <v>-9.610465494915843E-4</v>
      </c>
    </row>
    <row r="1024" spans="1:5" x14ac:dyDescent="0.2">
      <c r="A1024" s="19">
        <v>26</v>
      </c>
      <c r="B1024" s="19">
        <v>13</v>
      </c>
      <c r="C1024" s="19" t="s">
        <v>112</v>
      </c>
      <c r="D1024" s="20">
        <v>0.25091844797134399</v>
      </c>
      <c r="E1024" s="20">
        <v>-1.1691970285028219E-3</v>
      </c>
    </row>
    <row r="1025" spans="1:5" x14ac:dyDescent="0.2">
      <c r="A1025" s="19">
        <v>26</v>
      </c>
      <c r="B1025" s="19">
        <v>14</v>
      </c>
      <c r="C1025" s="19" t="s">
        <v>112</v>
      </c>
      <c r="D1025" s="20">
        <v>0.25151333212852478</v>
      </c>
      <c r="E1025" s="20">
        <v>-6.5803871257230639E-4</v>
      </c>
    </row>
    <row r="1026" spans="1:5" x14ac:dyDescent="0.2">
      <c r="A1026" s="19">
        <v>26</v>
      </c>
      <c r="B1026" s="19">
        <v>15</v>
      </c>
      <c r="C1026" s="19" t="s">
        <v>112</v>
      </c>
      <c r="D1026" s="20">
        <v>0.25170409679412842</v>
      </c>
      <c r="E1026" s="20">
        <v>-5.5099983001127839E-4</v>
      </c>
    </row>
    <row r="1027" spans="1:5" x14ac:dyDescent="0.2">
      <c r="A1027" s="19">
        <v>26</v>
      </c>
      <c r="B1027" s="19">
        <v>16</v>
      </c>
      <c r="C1027" s="19" t="s">
        <v>112</v>
      </c>
      <c r="D1027" s="20">
        <v>0.25214770436286926</v>
      </c>
      <c r="E1027" s="20">
        <v>-1.9111808796878904E-4</v>
      </c>
    </row>
    <row r="1028" spans="1:5" x14ac:dyDescent="0.2">
      <c r="A1028" s="19">
        <v>26</v>
      </c>
      <c r="B1028" s="19">
        <v>17</v>
      </c>
      <c r="C1028" s="19" t="s">
        <v>112</v>
      </c>
      <c r="D1028" s="20">
        <v>0.2532275915145874</v>
      </c>
      <c r="E1028" s="20">
        <v>8.0504326615482569E-4</v>
      </c>
    </row>
    <row r="1029" spans="1:5" x14ac:dyDescent="0.2">
      <c r="A1029" s="19">
        <v>26</v>
      </c>
      <c r="B1029" s="19">
        <v>18</v>
      </c>
      <c r="C1029" s="19" t="s">
        <v>112</v>
      </c>
      <c r="D1029" s="20">
        <v>0.2551969587802887</v>
      </c>
      <c r="E1029" s="20">
        <v>2.6906847488135099E-3</v>
      </c>
    </row>
    <row r="1030" spans="1:5" x14ac:dyDescent="0.2">
      <c r="A1030" s="19">
        <v>26</v>
      </c>
      <c r="B1030" s="19">
        <v>19</v>
      </c>
      <c r="C1030" s="19" t="s">
        <v>112</v>
      </c>
      <c r="D1030" s="20">
        <v>0.25883102416992188</v>
      </c>
      <c r="E1030" s="20">
        <v>6.2410244718194008E-3</v>
      </c>
    </row>
    <row r="1031" spans="1:5" x14ac:dyDescent="0.2">
      <c r="A1031" s="19">
        <v>26</v>
      </c>
      <c r="B1031" s="19">
        <v>20</v>
      </c>
      <c r="C1031" s="19" t="s">
        <v>112</v>
      </c>
      <c r="D1031" s="20">
        <v>0.2657640278339386</v>
      </c>
      <c r="E1031" s="20">
        <v>1.3090302236378193E-2</v>
      </c>
    </row>
    <row r="1032" spans="1:5" x14ac:dyDescent="0.2">
      <c r="A1032" s="19">
        <v>26</v>
      </c>
      <c r="B1032" s="19">
        <v>21</v>
      </c>
      <c r="C1032" s="19" t="s">
        <v>112</v>
      </c>
      <c r="D1032" s="20">
        <v>0.2769186794757843</v>
      </c>
      <c r="E1032" s="20">
        <v>2.416122704744339E-2</v>
      </c>
    </row>
    <row r="1033" spans="1:5" x14ac:dyDescent="0.2">
      <c r="A1033" s="19">
        <v>26</v>
      </c>
      <c r="B1033" s="19">
        <v>22</v>
      </c>
      <c r="C1033" s="19" t="s">
        <v>112</v>
      </c>
      <c r="D1033" s="20">
        <v>0.29233735799789429</v>
      </c>
      <c r="E1033" s="20">
        <v>3.9496179670095444E-2</v>
      </c>
    </row>
    <row r="1034" spans="1:5" x14ac:dyDescent="0.2">
      <c r="A1034" s="19">
        <v>26</v>
      </c>
      <c r="B1034" s="19">
        <v>23</v>
      </c>
      <c r="C1034" s="19" t="s">
        <v>112</v>
      </c>
      <c r="D1034" s="20">
        <v>0.31079968810081482</v>
      </c>
      <c r="E1034" s="20">
        <v>5.7874783873558044E-2</v>
      </c>
    </row>
    <row r="1035" spans="1:5" x14ac:dyDescent="0.2">
      <c r="A1035" s="19">
        <v>26</v>
      </c>
      <c r="B1035" s="19">
        <v>24</v>
      </c>
      <c r="C1035" s="19" t="s">
        <v>112</v>
      </c>
      <c r="D1035" s="20">
        <v>0.32961520552635193</v>
      </c>
      <c r="E1035" s="20">
        <v>7.6606579124927521E-2</v>
      </c>
    </row>
    <row r="1036" spans="1:5" x14ac:dyDescent="0.2">
      <c r="A1036" s="19">
        <v>26</v>
      </c>
      <c r="B1036" s="19">
        <v>25</v>
      </c>
      <c r="C1036" s="19" t="s">
        <v>112</v>
      </c>
      <c r="D1036" s="20">
        <v>0.34600692987442017</v>
      </c>
      <c r="E1036" s="20">
        <v>9.2914573848247528E-2</v>
      </c>
    </row>
    <row r="1037" spans="1:5" x14ac:dyDescent="0.2">
      <c r="A1037" s="19">
        <v>26</v>
      </c>
      <c r="B1037" s="19">
        <v>26</v>
      </c>
      <c r="C1037" s="19" t="s">
        <v>112</v>
      </c>
      <c r="D1037" s="20">
        <v>0.35889211297035217</v>
      </c>
      <c r="E1037" s="20">
        <v>0.1057160347700119</v>
      </c>
    </row>
    <row r="1038" spans="1:5" x14ac:dyDescent="0.2">
      <c r="A1038" s="19">
        <v>26</v>
      </c>
      <c r="B1038" s="19">
        <v>27</v>
      </c>
      <c r="C1038" s="19" t="s">
        <v>112</v>
      </c>
      <c r="D1038" s="20">
        <v>0.36800989508628845</v>
      </c>
      <c r="E1038" s="20">
        <v>0.11475008726119995</v>
      </c>
    </row>
    <row r="1039" spans="1:5" x14ac:dyDescent="0.2">
      <c r="A1039" s="19">
        <v>26</v>
      </c>
      <c r="B1039" s="19">
        <v>28</v>
      </c>
      <c r="C1039" s="19" t="s">
        <v>112</v>
      </c>
      <c r="D1039" s="20">
        <v>0.3734201192855835</v>
      </c>
      <c r="E1039" s="20">
        <v>0.12007658928632736</v>
      </c>
    </row>
    <row r="1040" spans="1:5" x14ac:dyDescent="0.2">
      <c r="A1040" s="19">
        <v>26</v>
      </c>
      <c r="B1040" s="19">
        <v>29</v>
      </c>
      <c r="C1040" s="19" t="s">
        <v>112</v>
      </c>
      <c r="D1040" s="20">
        <v>0.37639263272285461</v>
      </c>
      <c r="E1040" s="20">
        <v>0.12296537309885025</v>
      </c>
    </row>
    <row r="1041" spans="1:5" x14ac:dyDescent="0.2">
      <c r="A1041" s="19">
        <v>26</v>
      </c>
      <c r="B1041" s="19">
        <v>30</v>
      </c>
      <c r="C1041" s="19" t="s">
        <v>112</v>
      </c>
      <c r="D1041" s="20">
        <v>0.37829849123954773</v>
      </c>
      <c r="E1041" s="20">
        <v>0.12478750944137573</v>
      </c>
    </row>
    <row r="1042" spans="1:5" x14ac:dyDescent="0.2">
      <c r="A1042" s="19">
        <v>26</v>
      </c>
      <c r="B1042" s="19">
        <v>31</v>
      </c>
      <c r="C1042" s="19" t="s">
        <v>112</v>
      </c>
      <c r="D1042" s="20">
        <v>0.37887969613075256</v>
      </c>
      <c r="E1042" s="20">
        <v>0.12528498470783234</v>
      </c>
    </row>
    <row r="1043" spans="1:5" x14ac:dyDescent="0.2">
      <c r="A1043" s="19">
        <v>26</v>
      </c>
      <c r="B1043" s="19">
        <v>32</v>
      </c>
      <c r="C1043" s="19" t="s">
        <v>112</v>
      </c>
      <c r="D1043" s="20">
        <v>0.37915390729904175</v>
      </c>
      <c r="E1043" s="20">
        <v>0.12547546625137329</v>
      </c>
    </row>
    <row r="1044" spans="1:5" x14ac:dyDescent="0.2">
      <c r="A1044" s="19">
        <v>26</v>
      </c>
      <c r="B1044" s="19">
        <v>33</v>
      </c>
      <c r="C1044" s="19" t="s">
        <v>112</v>
      </c>
      <c r="D1044" s="20">
        <v>0.37957453727722168</v>
      </c>
      <c r="E1044" s="20">
        <v>0.12581238150596619</v>
      </c>
    </row>
    <row r="1045" spans="1:5" x14ac:dyDescent="0.2">
      <c r="A1045" s="19">
        <v>26</v>
      </c>
      <c r="B1045" s="19">
        <v>34</v>
      </c>
      <c r="C1045" s="19" t="s">
        <v>112</v>
      </c>
      <c r="D1045" s="20">
        <v>0.38034799695014954</v>
      </c>
      <c r="E1045" s="20">
        <v>0.12650211155414581</v>
      </c>
    </row>
    <row r="1046" spans="1:5" x14ac:dyDescent="0.2">
      <c r="A1046" s="19">
        <v>26</v>
      </c>
      <c r="B1046" s="19">
        <v>35</v>
      </c>
      <c r="C1046" s="19" t="s">
        <v>112</v>
      </c>
      <c r="D1046" s="20">
        <v>0.38058608770370483</v>
      </c>
      <c r="E1046" s="20">
        <v>0.12665647268295288</v>
      </c>
    </row>
    <row r="1047" spans="1:5" x14ac:dyDescent="0.2">
      <c r="A1047" s="19">
        <v>26</v>
      </c>
      <c r="B1047" s="19">
        <v>36</v>
      </c>
      <c r="C1047" s="19" t="s">
        <v>112</v>
      </c>
      <c r="D1047" s="20">
        <v>0.38064739108085632</v>
      </c>
      <c r="E1047" s="20">
        <v>0.12663404643535614</v>
      </c>
    </row>
    <row r="1048" spans="1:5" x14ac:dyDescent="0.2">
      <c r="A1048" s="19">
        <v>26</v>
      </c>
      <c r="B1048" s="19">
        <v>37</v>
      </c>
      <c r="C1048" s="19" t="s">
        <v>112</v>
      </c>
      <c r="D1048" s="20">
        <v>0.38052266836166382</v>
      </c>
      <c r="E1048" s="20">
        <v>0.1264256089925766</v>
      </c>
    </row>
    <row r="1049" spans="1:5" x14ac:dyDescent="0.2">
      <c r="A1049" s="19">
        <v>26</v>
      </c>
      <c r="B1049" s="19">
        <v>38</v>
      </c>
      <c r="C1049" s="19" t="s">
        <v>112</v>
      </c>
      <c r="D1049" s="20">
        <v>0.38101011514663696</v>
      </c>
      <c r="E1049" s="20">
        <v>0.12682932615280151</v>
      </c>
    </row>
    <row r="1050" spans="1:5" x14ac:dyDescent="0.2">
      <c r="A1050" s="19">
        <v>26</v>
      </c>
      <c r="B1050" s="19">
        <v>39</v>
      </c>
      <c r="C1050" s="19" t="s">
        <v>112</v>
      </c>
      <c r="D1050" s="20">
        <v>0.38135567307472229</v>
      </c>
      <c r="E1050" s="20">
        <v>0.12709115445613861</v>
      </c>
    </row>
    <row r="1051" spans="1:5" x14ac:dyDescent="0.2">
      <c r="A1051" s="19">
        <v>26</v>
      </c>
      <c r="B1051" s="19">
        <v>40</v>
      </c>
      <c r="C1051" s="19" t="s">
        <v>112</v>
      </c>
      <c r="D1051" s="20">
        <v>0.38200321793556213</v>
      </c>
      <c r="E1051" s="20">
        <v>0.12765496969223022</v>
      </c>
    </row>
    <row r="1052" spans="1:5" x14ac:dyDescent="0.2">
      <c r="A1052" s="19">
        <v>27</v>
      </c>
      <c r="B1052" s="19">
        <v>1</v>
      </c>
      <c r="C1052" s="19" t="s">
        <v>112</v>
      </c>
      <c r="D1052" s="20">
        <v>0.25388446450233459</v>
      </c>
      <c r="E1052" s="20">
        <v>1.6630067257210612E-3</v>
      </c>
    </row>
    <row r="1053" spans="1:5" x14ac:dyDescent="0.2">
      <c r="A1053" s="19">
        <v>27</v>
      </c>
      <c r="B1053" s="19">
        <v>2</v>
      </c>
      <c r="C1053" s="19" t="s">
        <v>112</v>
      </c>
      <c r="D1053" s="20">
        <v>0.25392818450927734</v>
      </c>
      <c r="E1053" s="20">
        <v>1.5949343796819448E-3</v>
      </c>
    </row>
    <row r="1054" spans="1:5" x14ac:dyDescent="0.2">
      <c r="A1054" s="19">
        <v>27</v>
      </c>
      <c r="B1054" s="19">
        <v>3</v>
      </c>
      <c r="C1054" s="19" t="s">
        <v>112</v>
      </c>
      <c r="D1054" s="20">
        <v>0.25372865796089172</v>
      </c>
      <c r="E1054" s="20">
        <v>1.2836153618991375E-3</v>
      </c>
    </row>
    <row r="1055" spans="1:5" x14ac:dyDescent="0.2">
      <c r="A1055" s="19">
        <v>27</v>
      </c>
      <c r="B1055" s="19">
        <v>4</v>
      </c>
      <c r="C1055" s="19" t="s">
        <v>112</v>
      </c>
      <c r="D1055" s="20">
        <v>0.25367116928100586</v>
      </c>
      <c r="E1055" s="20">
        <v>1.1143343290314078E-3</v>
      </c>
    </row>
    <row r="1056" spans="1:5" x14ac:dyDescent="0.2">
      <c r="A1056" s="19">
        <v>27</v>
      </c>
      <c r="B1056" s="19">
        <v>5</v>
      </c>
      <c r="C1056" s="19" t="s">
        <v>112</v>
      </c>
      <c r="D1056" s="20">
        <v>0.25363683700561523</v>
      </c>
      <c r="E1056" s="20">
        <v>9.6820964245125651E-4</v>
      </c>
    </row>
    <row r="1057" spans="1:5" x14ac:dyDescent="0.2">
      <c r="A1057" s="19">
        <v>27</v>
      </c>
      <c r="B1057" s="19">
        <v>6</v>
      </c>
      <c r="C1057" s="19" t="s">
        <v>112</v>
      </c>
      <c r="D1057" s="20">
        <v>0.25343942642211914</v>
      </c>
      <c r="E1057" s="20">
        <v>6.5900670597329736E-4</v>
      </c>
    </row>
    <row r="1058" spans="1:5" x14ac:dyDescent="0.2">
      <c r="A1058" s="19">
        <v>27</v>
      </c>
      <c r="B1058" s="19">
        <v>7</v>
      </c>
      <c r="C1058" s="19" t="s">
        <v>112</v>
      </c>
      <c r="D1058" s="20">
        <v>0.25315135717391968</v>
      </c>
      <c r="E1058" s="20">
        <v>2.591450756881386E-4</v>
      </c>
    </row>
    <row r="1059" spans="1:5" x14ac:dyDescent="0.2">
      <c r="A1059" s="19">
        <v>27</v>
      </c>
      <c r="B1059" s="19">
        <v>8</v>
      </c>
      <c r="C1059" s="19" t="s">
        <v>112</v>
      </c>
      <c r="D1059" s="20">
        <v>0.25284755229949951</v>
      </c>
      <c r="E1059" s="20">
        <v>-1.564521953696385E-4</v>
      </c>
    </row>
    <row r="1060" spans="1:5" x14ac:dyDescent="0.2">
      <c r="A1060" s="19">
        <v>27</v>
      </c>
      <c r="B1060" s="19">
        <v>9</v>
      </c>
      <c r="C1060" s="19" t="s">
        <v>112</v>
      </c>
      <c r="D1060" s="20">
        <v>0.25261911749839783</v>
      </c>
      <c r="E1060" s="20">
        <v>-4.9667939310893416E-4</v>
      </c>
    </row>
    <row r="1061" spans="1:5" x14ac:dyDescent="0.2">
      <c r="A1061" s="19">
        <v>27</v>
      </c>
      <c r="B1061" s="19">
        <v>10</v>
      </c>
      <c r="C1061" s="19" t="s">
        <v>112</v>
      </c>
      <c r="D1061" s="20">
        <v>0.25237342715263367</v>
      </c>
      <c r="E1061" s="20">
        <v>-8.5416215006262064E-4</v>
      </c>
    </row>
    <row r="1062" spans="1:5" x14ac:dyDescent="0.2">
      <c r="A1062" s="19">
        <v>27</v>
      </c>
      <c r="B1062" s="19">
        <v>11</v>
      </c>
      <c r="C1062" s="19" t="s">
        <v>112</v>
      </c>
      <c r="D1062" s="20">
        <v>0.25272950530052185</v>
      </c>
      <c r="E1062" s="20">
        <v>-6.0987635515630245E-4</v>
      </c>
    </row>
    <row r="1063" spans="1:5" x14ac:dyDescent="0.2">
      <c r="A1063" s="19">
        <v>27</v>
      </c>
      <c r="B1063" s="19">
        <v>12</v>
      </c>
      <c r="C1063" s="19" t="s">
        <v>112</v>
      </c>
      <c r="D1063" s="20">
        <v>0.2524968683719635</v>
      </c>
      <c r="E1063" s="20">
        <v>-9.5430569490417838E-4</v>
      </c>
    </row>
    <row r="1064" spans="1:5" x14ac:dyDescent="0.2">
      <c r="A1064" s="19">
        <v>27</v>
      </c>
      <c r="B1064" s="19">
        <v>13</v>
      </c>
      <c r="C1064" s="19" t="s">
        <v>112</v>
      </c>
      <c r="D1064" s="20">
        <v>0.25245240330696106</v>
      </c>
      <c r="E1064" s="20">
        <v>-1.1105631710961461E-3</v>
      </c>
    </row>
    <row r="1065" spans="1:5" x14ac:dyDescent="0.2">
      <c r="A1065" s="19">
        <v>27</v>
      </c>
      <c r="B1065" s="19">
        <v>14</v>
      </c>
      <c r="C1065" s="19" t="s">
        <v>112</v>
      </c>
      <c r="D1065" s="20">
        <v>0.25282338261604309</v>
      </c>
      <c r="E1065" s="20">
        <v>-8.5137621499598026E-4</v>
      </c>
    </row>
    <row r="1066" spans="1:5" x14ac:dyDescent="0.2">
      <c r="A1066" s="19">
        <v>27</v>
      </c>
      <c r="B1066" s="19">
        <v>15</v>
      </c>
      <c r="C1066" s="19" t="s">
        <v>112</v>
      </c>
      <c r="D1066" s="20">
        <v>0.25278061628341675</v>
      </c>
      <c r="E1066" s="20">
        <v>-1.0059349006041884E-3</v>
      </c>
    </row>
    <row r="1067" spans="1:5" x14ac:dyDescent="0.2">
      <c r="A1067" s="19">
        <v>27</v>
      </c>
      <c r="B1067" s="19">
        <v>16</v>
      </c>
      <c r="C1067" s="19" t="s">
        <v>112</v>
      </c>
      <c r="D1067" s="20">
        <v>0.25272646546363831</v>
      </c>
      <c r="E1067" s="20">
        <v>-1.1718781897798181E-3</v>
      </c>
    </row>
    <row r="1068" spans="1:5" x14ac:dyDescent="0.2">
      <c r="A1068" s="19">
        <v>27</v>
      </c>
      <c r="B1068" s="19">
        <v>17</v>
      </c>
      <c r="C1068" s="19" t="s">
        <v>112</v>
      </c>
      <c r="D1068" s="20">
        <v>0.25319164991378784</v>
      </c>
      <c r="E1068" s="20">
        <v>-8.1848609261214733E-4</v>
      </c>
    </row>
    <row r="1069" spans="1:5" x14ac:dyDescent="0.2">
      <c r="A1069" s="19">
        <v>27</v>
      </c>
      <c r="B1069" s="19">
        <v>18</v>
      </c>
      <c r="C1069" s="19" t="s">
        <v>112</v>
      </c>
      <c r="D1069" s="20">
        <v>0.25320219993591309</v>
      </c>
      <c r="E1069" s="20">
        <v>-9.197284234687686E-4</v>
      </c>
    </row>
    <row r="1070" spans="1:5" x14ac:dyDescent="0.2">
      <c r="A1070" s="19">
        <v>27</v>
      </c>
      <c r="B1070" s="19">
        <v>19</v>
      </c>
      <c r="C1070" s="19" t="s">
        <v>112</v>
      </c>
      <c r="D1070" s="20">
        <v>0.25336366891860962</v>
      </c>
      <c r="E1070" s="20">
        <v>-8.7005185196176171E-4</v>
      </c>
    </row>
    <row r="1071" spans="1:5" x14ac:dyDescent="0.2">
      <c r="A1071" s="19">
        <v>27</v>
      </c>
      <c r="B1071" s="19">
        <v>20</v>
      </c>
      <c r="C1071" s="19" t="s">
        <v>112</v>
      </c>
      <c r="D1071" s="20">
        <v>0.25425049662590027</v>
      </c>
      <c r="E1071" s="20">
        <v>-9.5016526756808162E-5</v>
      </c>
    </row>
    <row r="1072" spans="1:5" x14ac:dyDescent="0.2">
      <c r="A1072" s="19">
        <v>27</v>
      </c>
      <c r="B1072" s="19">
        <v>21</v>
      </c>
      <c r="C1072" s="19" t="s">
        <v>112</v>
      </c>
      <c r="D1072" s="20">
        <v>0.25571897625923157</v>
      </c>
      <c r="E1072" s="20">
        <v>1.2616707244887948E-3</v>
      </c>
    </row>
    <row r="1073" spans="1:5" x14ac:dyDescent="0.2">
      <c r="A1073" s="19">
        <v>27</v>
      </c>
      <c r="B1073" s="19">
        <v>22</v>
      </c>
      <c r="C1073" s="19" t="s">
        <v>112</v>
      </c>
      <c r="D1073" s="20">
        <v>0.25893762707710266</v>
      </c>
      <c r="E1073" s="20">
        <v>4.3685291893780231E-3</v>
      </c>
    </row>
    <row r="1074" spans="1:5" x14ac:dyDescent="0.2">
      <c r="A1074" s="19">
        <v>27</v>
      </c>
      <c r="B1074" s="19">
        <v>23</v>
      </c>
      <c r="C1074" s="19" t="s">
        <v>112</v>
      </c>
      <c r="D1074" s="20">
        <v>0.26410138607025146</v>
      </c>
      <c r="E1074" s="20">
        <v>9.420495480298996E-3</v>
      </c>
    </row>
    <row r="1075" spans="1:5" x14ac:dyDescent="0.2">
      <c r="A1075" s="19">
        <v>27</v>
      </c>
      <c r="B1075" s="19">
        <v>24</v>
      </c>
      <c r="C1075" s="19" t="s">
        <v>112</v>
      </c>
      <c r="D1075" s="20">
        <v>0.27326282858848572</v>
      </c>
      <c r="E1075" s="20">
        <v>1.8470145761966705E-2</v>
      </c>
    </row>
    <row r="1076" spans="1:5" x14ac:dyDescent="0.2">
      <c r="A1076" s="19">
        <v>27</v>
      </c>
      <c r="B1076" s="19">
        <v>25</v>
      </c>
      <c r="C1076" s="19" t="s">
        <v>112</v>
      </c>
      <c r="D1076" s="20">
        <v>0.28689861297607422</v>
      </c>
      <c r="E1076" s="20">
        <v>3.1994137912988663E-2</v>
      </c>
    </row>
    <row r="1077" spans="1:5" x14ac:dyDescent="0.2">
      <c r="A1077" s="19">
        <v>27</v>
      </c>
      <c r="B1077" s="19">
        <v>26</v>
      </c>
      <c r="C1077" s="19" t="s">
        <v>112</v>
      </c>
      <c r="D1077" s="20">
        <v>0.30447167158126831</v>
      </c>
      <c r="E1077" s="20">
        <v>4.9455404281616211E-2</v>
      </c>
    </row>
    <row r="1078" spans="1:5" x14ac:dyDescent="0.2">
      <c r="A1078" s="19">
        <v>27</v>
      </c>
      <c r="B1078" s="19">
        <v>27</v>
      </c>
      <c r="C1078" s="19" t="s">
        <v>112</v>
      </c>
      <c r="D1078" s="20">
        <v>0.32394632697105408</v>
      </c>
      <c r="E1078" s="20">
        <v>6.8818263709545135E-2</v>
      </c>
    </row>
    <row r="1079" spans="1:5" x14ac:dyDescent="0.2">
      <c r="A1079" s="19">
        <v>27</v>
      </c>
      <c r="B1079" s="19">
        <v>28</v>
      </c>
      <c r="C1079" s="19" t="s">
        <v>112</v>
      </c>
      <c r="D1079" s="20">
        <v>0.34212774038314819</v>
      </c>
      <c r="E1079" s="20">
        <v>8.6887888610363007E-2</v>
      </c>
    </row>
    <row r="1080" spans="1:5" x14ac:dyDescent="0.2">
      <c r="A1080" s="19">
        <v>27</v>
      </c>
      <c r="B1080" s="19">
        <v>29</v>
      </c>
      <c r="C1080" s="19" t="s">
        <v>112</v>
      </c>
      <c r="D1080" s="20">
        <v>0.35730183124542236</v>
      </c>
      <c r="E1080" s="20">
        <v>0.10195018351078033</v>
      </c>
    </row>
    <row r="1081" spans="1:5" x14ac:dyDescent="0.2">
      <c r="A1081" s="19">
        <v>27</v>
      </c>
      <c r="B1081" s="19">
        <v>30</v>
      </c>
      <c r="C1081" s="19" t="s">
        <v>112</v>
      </c>
      <c r="D1081" s="20">
        <v>0.36769744753837585</v>
      </c>
      <c r="E1081" s="20">
        <v>0.11223401129245758</v>
      </c>
    </row>
    <row r="1082" spans="1:5" x14ac:dyDescent="0.2">
      <c r="A1082" s="19">
        <v>27</v>
      </c>
      <c r="B1082" s="19">
        <v>31</v>
      </c>
      <c r="C1082" s="19" t="s">
        <v>112</v>
      </c>
      <c r="D1082" s="20">
        <v>0.37468236684799194</v>
      </c>
      <c r="E1082" s="20">
        <v>0.11910713464021683</v>
      </c>
    </row>
    <row r="1083" spans="1:5" x14ac:dyDescent="0.2">
      <c r="A1083" s="19">
        <v>27</v>
      </c>
      <c r="B1083" s="19">
        <v>32</v>
      </c>
      <c r="C1083" s="19" t="s">
        <v>112</v>
      </c>
      <c r="D1083" s="20">
        <v>0.37802529335021973</v>
      </c>
      <c r="E1083" s="20">
        <v>0.12233827263116837</v>
      </c>
    </row>
    <row r="1084" spans="1:5" x14ac:dyDescent="0.2">
      <c r="A1084" s="19">
        <v>27</v>
      </c>
      <c r="B1084" s="19">
        <v>33</v>
      </c>
      <c r="C1084" s="19" t="s">
        <v>112</v>
      </c>
      <c r="D1084" s="20">
        <v>0.37979063391685486</v>
      </c>
      <c r="E1084" s="20">
        <v>0.12399181723594666</v>
      </c>
    </row>
    <row r="1085" spans="1:5" x14ac:dyDescent="0.2">
      <c r="A1085" s="19">
        <v>27</v>
      </c>
      <c r="B1085" s="19">
        <v>34</v>
      </c>
      <c r="C1085" s="19" t="s">
        <v>112</v>
      </c>
      <c r="D1085" s="20">
        <v>0.38078349828720093</v>
      </c>
      <c r="E1085" s="20">
        <v>0.12487289309501648</v>
      </c>
    </row>
    <row r="1086" spans="1:5" x14ac:dyDescent="0.2">
      <c r="A1086" s="19">
        <v>27</v>
      </c>
      <c r="B1086" s="19">
        <v>35</v>
      </c>
      <c r="C1086" s="19" t="s">
        <v>112</v>
      </c>
      <c r="D1086" s="20">
        <v>0.38149124383926392</v>
      </c>
      <c r="E1086" s="20">
        <v>0.12546885013580322</v>
      </c>
    </row>
    <row r="1087" spans="1:5" x14ac:dyDescent="0.2">
      <c r="A1087" s="19">
        <v>27</v>
      </c>
      <c r="B1087" s="19">
        <v>36</v>
      </c>
      <c r="C1087" s="19" t="s">
        <v>112</v>
      </c>
      <c r="D1087" s="20">
        <v>0.38180682063102722</v>
      </c>
      <c r="E1087" s="20">
        <v>0.12567262351512909</v>
      </c>
    </row>
    <row r="1088" spans="1:5" x14ac:dyDescent="0.2">
      <c r="A1088" s="19">
        <v>27</v>
      </c>
      <c r="B1088" s="19">
        <v>37</v>
      </c>
      <c r="C1088" s="19" t="s">
        <v>112</v>
      </c>
      <c r="D1088" s="20">
        <v>0.38276374340057373</v>
      </c>
      <c r="E1088" s="20">
        <v>0.12651775777339935</v>
      </c>
    </row>
    <row r="1089" spans="1:5" x14ac:dyDescent="0.2">
      <c r="A1089" s="19">
        <v>27</v>
      </c>
      <c r="B1089" s="19">
        <v>38</v>
      </c>
      <c r="C1089" s="19" t="s">
        <v>112</v>
      </c>
      <c r="D1089" s="20">
        <v>0.3831232488155365</v>
      </c>
      <c r="E1089" s="20">
        <v>0.12676547467708588</v>
      </c>
    </row>
    <row r="1090" spans="1:5" x14ac:dyDescent="0.2">
      <c r="A1090" s="19">
        <v>27</v>
      </c>
      <c r="B1090" s="19">
        <v>39</v>
      </c>
      <c r="C1090" s="19" t="s">
        <v>112</v>
      </c>
      <c r="D1090" s="20">
        <v>0.38307508826255798</v>
      </c>
      <c r="E1090" s="20">
        <v>0.12660552561283112</v>
      </c>
    </row>
    <row r="1091" spans="1:5" x14ac:dyDescent="0.2">
      <c r="A1091" s="19">
        <v>27</v>
      </c>
      <c r="B1091" s="19">
        <v>40</v>
      </c>
      <c r="C1091" s="19" t="s">
        <v>112</v>
      </c>
      <c r="D1091" s="20">
        <v>0.38290131092071533</v>
      </c>
      <c r="E1091" s="20">
        <v>0.12631994485855103</v>
      </c>
    </row>
    <row r="1092" spans="1:5" x14ac:dyDescent="0.2">
      <c r="A1092" s="19">
        <v>28</v>
      </c>
      <c r="B1092" s="19">
        <v>1</v>
      </c>
      <c r="C1092" s="19" t="s">
        <v>112</v>
      </c>
      <c r="D1092" s="20">
        <v>0.24939051270484924</v>
      </c>
      <c r="E1092" s="20">
        <v>2.1278762724250555E-3</v>
      </c>
    </row>
    <row r="1093" spans="1:5" x14ac:dyDescent="0.2">
      <c r="A1093" s="19">
        <v>28</v>
      </c>
      <c r="B1093" s="19">
        <v>2</v>
      </c>
      <c r="C1093" s="19" t="s">
        <v>112</v>
      </c>
      <c r="D1093" s="20">
        <v>0.24926283955574036</v>
      </c>
      <c r="E1093" s="20">
        <v>1.9060678314417601E-3</v>
      </c>
    </row>
    <row r="1094" spans="1:5" x14ac:dyDescent="0.2">
      <c r="A1094" s="19">
        <v>28</v>
      </c>
      <c r="B1094" s="19">
        <v>3</v>
      </c>
      <c r="C1094" s="19" t="s">
        <v>112</v>
      </c>
      <c r="D1094" s="20">
        <v>0.24850068986415863</v>
      </c>
      <c r="E1094" s="20">
        <v>1.0497829644009471E-3</v>
      </c>
    </row>
    <row r="1095" spans="1:5" x14ac:dyDescent="0.2">
      <c r="A1095" s="19">
        <v>28</v>
      </c>
      <c r="B1095" s="19">
        <v>4</v>
      </c>
      <c r="C1095" s="19" t="s">
        <v>112</v>
      </c>
      <c r="D1095" s="20">
        <v>0.2483801543712616</v>
      </c>
      <c r="E1095" s="20">
        <v>8.3511229604482651E-4</v>
      </c>
    </row>
    <row r="1096" spans="1:5" x14ac:dyDescent="0.2">
      <c r="A1096" s="19">
        <v>28</v>
      </c>
      <c r="B1096" s="19">
        <v>5</v>
      </c>
      <c r="C1096" s="19" t="s">
        <v>112</v>
      </c>
      <c r="D1096" s="20">
        <v>0.24853512644767761</v>
      </c>
      <c r="E1096" s="20">
        <v>8.9594919700175524E-4</v>
      </c>
    </row>
    <row r="1097" spans="1:5" x14ac:dyDescent="0.2">
      <c r="A1097" s="19">
        <v>28</v>
      </c>
      <c r="B1097" s="19">
        <v>6</v>
      </c>
      <c r="C1097" s="19" t="s">
        <v>112</v>
      </c>
      <c r="D1097" s="20">
        <v>0.24820666015148163</v>
      </c>
      <c r="E1097" s="20">
        <v>4.7334775445051491E-4</v>
      </c>
    </row>
    <row r="1098" spans="1:5" x14ac:dyDescent="0.2">
      <c r="A1098" s="19">
        <v>28</v>
      </c>
      <c r="B1098" s="19">
        <v>7</v>
      </c>
      <c r="C1098" s="19" t="s">
        <v>112</v>
      </c>
      <c r="D1098" s="20">
        <v>0.24807721376419067</v>
      </c>
      <c r="E1098" s="20">
        <v>2.4976619170047343E-4</v>
      </c>
    </row>
    <row r="1099" spans="1:5" x14ac:dyDescent="0.2">
      <c r="A1099" s="19">
        <v>28</v>
      </c>
      <c r="B1099" s="19">
        <v>8</v>
      </c>
      <c r="C1099" s="19" t="s">
        <v>112</v>
      </c>
      <c r="D1099" s="20">
        <v>0.24805913865566254</v>
      </c>
      <c r="E1099" s="20">
        <v>1.3755590771324933E-4</v>
      </c>
    </row>
    <row r="1100" spans="1:5" x14ac:dyDescent="0.2">
      <c r="A1100" s="19">
        <v>28</v>
      </c>
      <c r="B1100" s="19">
        <v>9</v>
      </c>
      <c r="C1100" s="19" t="s">
        <v>112</v>
      </c>
      <c r="D1100" s="20">
        <v>0.24797739088535309</v>
      </c>
      <c r="E1100" s="20">
        <v>-3.8327041693264619E-5</v>
      </c>
    </row>
    <row r="1101" spans="1:5" x14ac:dyDescent="0.2">
      <c r="A1101" s="19">
        <v>28</v>
      </c>
      <c r="B1101" s="19">
        <v>10</v>
      </c>
      <c r="C1101" s="19" t="s">
        <v>112</v>
      </c>
      <c r="D1101" s="20">
        <v>0.24771469831466675</v>
      </c>
      <c r="E1101" s="20">
        <v>-3.9515478420071304E-4</v>
      </c>
    </row>
    <row r="1102" spans="1:5" x14ac:dyDescent="0.2">
      <c r="A1102" s="19">
        <v>28</v>
      </c>
      <c r="B1102" s="19">
        <v>11</v>
      </c>
      <c r="C1102" s="19" t="s">
        <v>112</v>
      </c>
      <c r="D1102" s="20">
        <v>0.24737082421779633</v>
      </c>
      <c r="E1102" s="20">
        <v>-8.3316402742639184E-4</v>
      </c>
    </row>
    <row r="1103" spans="1:5" x14ac:dyDescent="0.2">
      <c r="A1103" s="19">
        <v>28</v>
      </c>
      <c r="B1103" s="19">
        <v>12</v>
      </c>
      <c r="C1103" s="19" t="s">
        <v>112</v>
      </c>
      <c r="D1103" s="20">
        <v>0.24758169054985046</v>
      </c>
      <c r="E1103" s="20">
        <v>-7.1643287083134055E-4</v>
      </c>
    </row>
    <row r="1104" spans="1:5" x14ac:dyDescent="0.2">
      <c r="A1104" s="19">
        <v>28</v>
      </c>
      <c r="B1104" s="19">
        <v>13</v>
      </c>
      <c r="C1104" s="19" t="s">
        <v>112</v>
      </c>
      <c r="D1104" s="20">
        <v>0.24747680127620697</v>
      </c>
      <c r="E1104" s="20">
        <v>-9.154573199339211E-4</v>
      </c>
    </row>
    <row r="1105" spans="1:5" x14ac:dyDescent="0.2">
      <c r="A1105" s="19">
        <v>28</v>
      </c>
      <c r="B1105" s="19">
        <v>14</v>
      </c>
      <c r="C1105" s="19" t="s">
        <v>112</v>
      </c>
      <c r="D1105" s="20">
        <v>0.2472868412733078</v>
      </c>
      <c r="E1105" s="20">
        <v>-1.1995525564998388E-3</v>
      </c>
    </row>
    <row r="1106" spans="1:5" x14ac:dyDescent="0.2">
      <c r="A1106" s="19">
        <v>28</v>
      </c>
      <c r="B1106" s="19">
        <v>15</v>
      </c>
      <c r="C1106" s="19" t="s">
        <v>112</v>
      </c>
      <c r="D1106" s="20">
        <v>0.24740448594093323</v>
      </c>
      <c r="E1106" s="20">
        <v>-1.1760430643334985E-3</v>
      </c>
    </row>
    <row r="1107" spans="1:5" x14ac:dyDescent="0.2">
      <c r="A1107" s="19">
        <v>28</v>
      </c>
      <c r="B1107" s="19">
        <v>16</v>
      </c>
      <c r="C1107" s="19" t="s">
        <v>112</v>
      </c>
      <c r="D1107" s="20">
        <v>0.24763083457946777</v>
      </c>
      <c r="E1107" s="20">
        <v>-1.0438296012580395E-3</v>
      </c>
    </row>
    <row r="1108" spans="1:5" x14ac:dyDescent="0.2">
      <c r="A1108" s="19">
        <v>28</v>
      </c>
      <c r="B1108" s="19">
        <v>17</v>
      </c>
      <c r="C1108" s="19" t="s">
        <v>112</v>
      </c>
      <c r="D1108" s="20">
        <v>0.24769163131713867</v>
      </c>
      <c r="E1108" s="20">
        <v>-1.0771680390462279E-3</v>
      </c>
    </row>
    <row r="1109" spans="1:5" x14ac:dyDescent="0.2">
      <c r="A1109" s="19">
        <v>28</v>
      </c>
      <c r="B1109" s="19">
        <v>18</v>
      </c>
      <c r="C1109" s="19" t="s">
        <v>112</v>
      </c>
      <c r="D1109" s="20">
        <v>0.24799355864524841</v>
      </c>
      <c r="E1109" s="20">
        <v>-8.693758281879127E-4</v>
      </c>
    </row>
    <row r="1110" spans="1:5" x14ac:dyDescent="0.2">
      <c r="A1110" s="19">
        <v>28</v>
      </c>
      <c r="B1110" s="19">
        <v>19</v>
      </c>
      <c r="C1110" s="19" t="s">
        <v>112</v>
      </c>
      <c r="D1110" s="20">
        <v>0.24815827608108521</v>
      </c>
      <c r="E1110" s="20">
        <v>-7.9879356781020761E-4</v>
      </c>
    </row>
    <row r="1111" spans="1:5" x14ac:dyDescent="0.2">
      <c r="A1111" s="19">
        <v>28</v>
      </c>
      <c r="B1111" s="19">
        <v>20</v>
      </c>
      <c r="C1111" s="19" t="s">
        <v>112</v>
      </c>
      <c r="D1111" s="20">
        <v>0.2492641806602478</v>
      </c>
      <c r="E1111" s="20">
        <v>2.1297583589330316E-4</v>
      </c>
    </row>
    <row r="1112" spans="1:5" x14ac:dyDescent="0.2">
      <c r="A1112" s="19">
        <v>28</v>
      </c>
      <c r="B1112" s="19">
        <v>21</v>
      </c>
      <c r="C1112" s="19" t="s">
        <v>112</v>
      </c>
      <c r="D1112" s="20">
        <v>0.25042429566383362</v>
      </c>
      <c r="E1112" s="20">
        <v>1.2789556058123708E-3</v>
      </c>
    </row>
    <row r="1113" spans="1:5" x14ac:dyDescent="0.2">
      <c r="A1113" s="19">
        <v>28</v>
      </c>
      <c r="B1113" s="19">
        <v>22</v>
      </c>
      <c r="C1113" s="19" t="s">
        <v>112</v>
      </c>
      <c r="D1113" s="20">
        <v>0.25316932797431946</v>
      </c>
      <c r="E1113" s="20">
        <v>3.9298529736697674E-3</v>
      </c>
    </row>
    <row r="1114" spans="1:5" x14ac:dyDescent="0.2">
      <c r="A1114" s="19">
        <v>28</v>
      </c>
      <c r="B1114" s="19">
        <v>23</v>
      </c>
      <c r="C1114" s="19" t="s">
        <v>112</v>
      </c>
      <c r="D1114" s="20">
        <v>0.25847864151000977</v>
      </c>
      <c r="E1114" s="20">
        <v>9.145030751824379E-3</v>
      </c>
    </row>
    <row r="1115" spans="1:5" x14ac:dyDescent="0.2">
      <c r="A1115" s="19">
        <v>28</v>
      </c>
      <c r="B1115" s="19">
        <v>24</v>
      </c>
      <c r="C1115" s="19" t="s">
        <v>112</v>
      </c>
      <c r="D1115" s="20">
        <v>0.2676997184753418</v>
      </c>
      <c r="E1115" s="20">
        <v>1.8271973356604576E-2</v>
      </c>
    </row>
    <row r="1116" spans="1:5" x14ac:dyDescent="0.2">
      <c r="A1116" s="19">
        <v>28</v>
      </c>
      <c r="B1116" s="19">
        <v>25</v>
      </c>
      <c r="C1116" s="19" t="s">
        <v>112</v>
      </c>
      <c r="D1116" s="20">
        <v>0.28151482343673706</v>
      </c>
      <c r="E1116" s="20">
        <v>3.1992942094802856E-2</v>
      </c>
    </row>
    <row r="1117" spans="1:5" x14ac:dyDescent="0.2">
      <c r="A1117" s="19">
        <v>28</v>
      </c>
      <c r="B1117" s="19">
        <v>26</v>
      </c>
      <c r="C1117" s="19" t="s">
        <v>112</v>
      </c>
      <c r="D1117" s="20">
        <v>0.29940870404243469</v>
      </c>
      <c r="E1117" s="20">
        <v>4.9792688339948654E-2</v>
      </c>
    </row>
    <row r="1118" spans="1:5" x14ac:dyDescent="0.2">
      <c r="A1118" s="19">
        <v>28</v>
      </c>
      <c r="B1118" s="19">
        <v>27</v>
      </c>
      <c r="C1118" s="19" t="s">
        <v>112</v>
      </c>
      <c r="D1118" s="20">
        <v>0.31894028186798096</v>
      </c>
      <c r="E1118" s="20">
        <v>6.9230131804943085E-2</v>
      </c>
    </row>
    <row r="1119" spans="1:5" x14ac:dyDescent="0.2">
      <c r="A1119" s="19">
        <v>28</v>
      </c>
      <c r="B1119" s="19">
        <v>28</v>
      </c>
      <c r="C1119" s="19" t="s">
        <v>112</v>
      </c>
      <c r="D1119" s="20">
        <v>0.33712640404701233</v>
      </c>
      <c r="E1119" s="20">
        <v>8.7322115898132324E-2</v>
      </c>
    </row>
    <row r="1120" spans="1:5" x14ac:dyDescent="0.2">
      <c r="A1120" s="19">
        <v>28</v>
      </c>
      <c r="B1120" s="19">
        <v>29</v>
      </c>
      <c r="C1120" s="19" t="s">
        <v>112</v>
      </c>
      <c r="D1120" s="20">
        <v>0.35225638747215271</v>
      </c>
      <c r="E1120" s="20">
        <v>0.10235796868801117</v>
      </c>
    </row>
    <row r="1121" spans="1:5" x14ac:dyDescent="0.2">
      <c r="A1121" s="19">
        <v>28</v>
      </c>
      <c r="B1121" s="19">
        <v>30</v>
      </c>
      <c r="C1121" s="19" t="s">
        <v>112</v>
      </c>
      <c r="D1121" s="20">
        <v>0.36235591769218445</v>
      </c>
      <c r="E1121" s="20">
        <v>0.11236336082220078</v>
      </c>
    </row>
    <row r="1122" spans="1:5" x14ac:dyDescent="0.2">
      <c r="A1122" s="19">
        <v>28</v>
      </c>
      <c r="B1122" s="19">
        <v>31</v>
      </c>
      <c r="C1122" s="19" t="s">
        <v>112</v>
      </c>
      <c r="D1122" s="20">
        <v>0.3693239688873291</v>
      </c>
      <c r="E1122" s="20">
        <v>0.1192372739315033</v>
      </c>
    </row>
    <row r="1123" spans="1:5" x14ac:dyDescent="0.2">
      <c r="A1123" s="19">
        <v>28</v>
      </c>
      <c r="B1123" s="19">
        <v>32</v>
      </c>
      <c r="C1123" s="19" t="s">
        <v>112</v>
      </c>
      <c r="D1123" s="20">
        <v>0.37329810857772827</v>
      </c>
      <c r="E1123" s="20">
        <v>0.12311728298664093</v>
      </c>
    </row>
    <row r="1124" spans="1:5" x14ac:dyDescent="0.2">
      <c r="A1124" s="19">
        <v>28</v>
      </c>
      <c r="B1124" s="19">
        <v>33</v>
      </c>
      <c r="C1124" s="19" t="s">
        <v>112</v>
      </c>
      <c r="D1124" s="20">
        <v>0.37496650218963623</v>
      </c>
      <c r="E1124" s="20">
        <v>0.12469153851270676</v>
      </c>
    </row>
    <row r="1125" spans="1:5" x14ac:dyDescent="0.2">
      <c r="A1125" s="19">
        <v>28</v>
      </c>
      <c r="B1125" s="19">
        <v>34</v>
      </c>
      <c r="C1125" s="19" t="s">
        <v>112</v>
      </c>
      <c r="D1125" s="20">
        <v>0.37573644518852234</v>
      </c>
      <c r="E1125" s="20">
        <v>0.12536734342575073</v>
      </c>
    </row>
    <row r="1126" spans="1:5" x14ac:dyDescent="0.2">
      <c r="A1126" s="19">
        <v>28</v>
      </c>
      <c r="B1126" s="19">
        <v>35</v>
      </c>
      <c r="C1126" s="19" t="s">
        <v>112</v>
      </c>
      <c r="D1126" s="20">
        <v>0.37702563405036926</v>
      </c>
      <c r="E1126" s="20">
        <v>0.12656240165233612</v>
      </c>
    </row>
    <row r="1127" spans="1:5" x14ac:dyDescent="0.2">
      <c r="A1127" s="19">
        <v>28</v>
      </c>
      <c r="B1127" s="19">
        <v>36</v>
      </c>
      <c r="C1127" s="19" t="s">
        <v>112</v>
      </c>
      <c r="D1127" s="20">
        <v>0.37758061289787292</v>
      </c>
      <c r="E1127" s="20">
        <v>0.12702324986457825</v>
      </c>
    </row>
    <row r="1128" spans="1:5" x14ac:dyDescent="0.2">
      <c r="A1128" s="19">
        <v>28</v>
      </c>
      <c r="B1128" s="19">
        <v>37</v>
      </c>
      <c r="C1128" s="19" t="s">
        <v>112</v>
      </c>
      <c r="D1128" s="20">
        <v>0.37782233953475952</v>
      </c>
      <c r="E1128" s="20">
        <v>0.12717083096504211</v>
      </c>
    </row>
    <row r="1129" spans="1:5" x14ac:dyDescent="0.2">
      <c r="A1129" s="19">
        <v>28</v>
      </c>
      <c r="B1129" s="19">
        <v>38</v>
      </c>
      <c r="C1129" s="19" t="s">
        <v>112</v>
      </c>
      <c r="D1129" s="20">
        <v>0.37774404883384705</v>
      </c>
      <c r="E1129" s="20">
        <v>0.1269984096288681</v>
      </c>
    </row>
    <row r="1130" spans="1:5" x14ac:dyDescent="0.2">
      <c r="A1130" s="19">
        <v>28</v>
      </c>
      <c r="B1130" s="19">
        <v>39</v>
      </c>
      <c r="C1130" s="19" t="s">
        <v>112</v>
      </c>
      <c r="D1130" s="20">
        <v>0.37777891755104065</v>
      </c>
      <c r="E1130" s="20">
        <v>0.12693914771080017</v>
      </c>
    </row>
    <row r="1131" spans="1:5" x14ac:dyDescent="0.2">
      <c r="A1131" s="19">
        <v>28</v>
      </c>
      <c r="B1131" s="19">
        <v>40</v>
      </c>
      <c r="C1131" s="19" t="s">
        <v>112</v>
      </c>
      <c r="D1131" s="20">
        <v>0.37826520204544067</v>
      </c>
      <c r="E1131" s="20">
        <v>0.12733128666877747</v>
      </c>
    </row>
    <row r="1132" spans="1:5" x14ac:dyDescent="0.2">
      <c r="A1132" s="19">
        <v>29</v>
      </c>
      <c r="B1132" s="19">
        <v>1</v>
      </c>
      <c r="C1132" s="19" t="s">
        <v>112</v>
      </c>
      <c r="D1132" s="20">
        <v>0.24855637550354004</v>
      </c>
      <c r="E1132" s="20">
        <v>1.7214010003954172E-3</v>
      </c>
    </row>
    <row r="1133" spans="1:5" x14ac:dyDescent="0.2">
      <c r="A1133" s="19">
        <v>29</v>
      </c>
      <c r="B1133" s="19">
        <v>2</v>
      </c>
      <c r="C1133" s="19" t="s">
        <v>112</v>
      </c>
      <c r="D1133" s="20">
        <v>0.24877043068408966</v>
      </c>
      <c r="E1133" s="20">
        <v>1.8595613073557615E-3</v>
      </c>
    </row>
    <row r="1134" spans="1:5" x14ac:dyDescent="0.2">
      <c r="A1134" s="19">
        <v>29</v>
      </c>
      <c r="B1134" s="19">
        <v>3</v>
      </c>
      <c r="C1134" s="19" t="s">
        <v>112</v>
      </c>
      <c r="D1134" s="20">
        <v>0.24852213263511658</v>
      </c>
      <c r="E1134" s="20">
        <v>1.5353683847934008E-3</v>
      </c>
    </row>
    <row r="1135" spans="1:5" x14ac:dyDescent="0.2">
      <c r="A1135" s="19">
        <v>29</v>
      </c>
      <c r="B1135" s="19">
        <v>4</v>
      </c>
      <c r="C1135" s="19" t="s">
        <v>112</v>
      </c>
      <c r="D1135" s="20">
        <v>0.24790510535240173</v>
      </c>
      <c r="E1135" s="20">
        <v>8.4244628669694066E-4</v>
      </c>
    </row>
    <row r="1136" spans="1:5" x14ac:dyDescent="0.2">
      <c r="A1136" s="19">
        <v>29</v>
      </c>
      <c r="B1136" s="19">
        <v>5</v>
      </c>
      <c r="C1136" s="19" t="s">
        <v>112</v>
      </c>
      <c r="D1136" s="20">
        <v>0.24768160283565521</v>
      </c>
      <c r="E1136" s="20">
        <v>5.430488963611424E-4</v>
      </c>
    </row>
    <row r="1137" spans="1:5" x14ac:dyDescent="0.2">
      <c r="A1137" s="19">
        <v>29</v>
      </c>
      <c r="B1137" s="19">
        <v>6</v>
      </c>
      <c r="C1137" s="19" t="s">
        <v>112</v>
      </c>
      <c r="D1137" s="20">
        <v>0.2472541481256485</v>
      </c>
      <c r="E1137" s="20">
        <v>3.9699280023341998E-5</v>
      </c>
    </row>
    <row r="1138" spans="1:5" x14ac:dyDescent="0.2">
      <c r="A1138" s="19">
        <v>29</v>
      </c>
      <c r="B1138" s="19">
        <v>7</v>
      </c>
      <c r="C1138" s="19" t="s">
        <v>112</v>
      </c>
      <c r="D1138" s="20">
        <v>0.24675355851650238</v>
      </c>
      <c r="E1138" s="20">
        <v>-5.3678522817790508E-4</v>
      </c>
    </row>
    <row r="1139" spans="1:5" x14ac:dyDescent="0.2">
      <c r="A1139" s="19">
        <v>29</v>
      </c>
      <c r="B1139" s="19">
        <v>8</v>
      </c>
      <c r="C1139" s="19" t="s">
        <v>112</v>
      </c>
      <c r="D1139" s="20">
        <v>0.24656666815280914</v>
      </c>
      <c r="E1139" s="20">
        <v>-7.9957046546041965E-4</v>
      </c>
    </row>
    <row r="1140" spans="1:5" x14ac:dyDescent="0.2">
      <c r="A1140" s="19">
        <v>29</v>
      </c>
      <c r="B1140" s="19">
        <v>9</v>
      </c>
      <c r="C1140" s="19" t="s">
        <v>112</v>
      </c>
      <c r="D1140" s="20">
        <v>0.24711123108863831</v>
      </c>
      <c r="E1140" s="20">
        <v>-3.3090240322053432E-4</v>
      </c>
    </row>
    <row r="1141" spans="1:5" x14ac:dyDescent="0.2">
      <c r="A1141" s="19">
        <v>29</v>
      </c>
      <c r="B1141" s="19">
        <v>10</v>
      </c>
      <c r="C1141" s="19" t="s">
        <v>112</v>
      </c>
      <c r="D1141" s="20">
        <v>0.24708761274814606</v>
      </c>
      <c r="E1141" s="20">
        <v>-4.3041561730206013E-4</v>
      </c>
    </row>
    <row r="1142" spans="1:5" x14ac:dyDescent="0.2">
      <c r="A1142" s="19">
        <v>29</v>
      </c>
      <c r="B1142" s="19">
        <v>11</v>
      </c>
      <c r="C1142" s="19" t="s">
        <v>112</v>
      </c>
      <c r="D1142" s="20">
        <v>0.24656446278095245</v>
      </c>
      <c r="E1142" s="20">
        <v>-1.0294604580849409E-3</v>
      </c>
    </row>
    <row r="1143" spans="1:5" x14ac:dyDescent="0.2">
      <c r="A1143" s="19">
        <v>29</v>
      </c>
      <c r="B1143" s="19">
        <v>12</v>
      </c>
      <c r="C1143" s="19" t="s">
        <v>112</v>
      </c>
      <c r="D1143" s="20">
        <v>0.24646013975143433</v>
      </c>
      <c r="E1143" s="20">
        <v>-1.2096783611923456E-3</v>
      </c>
    </row>
    <row r="1144" spans="1:5" x14ac:dyDescent="0.2">
      <c r="A1144" s="19">
        <v>29</v>
      </c>
      <c r="B1144" s="19">
        <v>13</v>
      </c>
      <c r="C1144" s="19" t="s">
        <v>112</v>
      </c>
      <c r="D1144" s="20">
        <v>0.24702681601047516</v>
      </c>
      <c r="E1144" s="20">
        <v>-7.1889697574079037E-4</v>
      </c>
    </row>
    <row r="1145" spans="1:5" x14ac:dyDescent="0.2">
      <c r="A1145" s="19">
        <v>29</v>
      </c>
      <c r="B1145" s="19">
        <v>14</v>
      </c>
      <c r="C1145" s="19" t="s">
        <v>112</v>
      </c>
      <c r="D1145" s="20">
        <v>0.24701493978500366</v>
      </c>
      <c r="E1145" s="20">
        <v>-8.0666807480156422E-4</v>
      </c>
    </row>
    <row r="1146" spans="1:5" x14ac:dyDescent="0.2">
      <c r="A1146" s="19">
        <v>29</v>
      </c>
      <c r="B1146" s="19">
        <v>15</v>
      </c>
      <c r="C1146" s="19" t="s">
        <v>112</v>
      </c>
      <c r="D1146" s="20">
        <v>0.24745883047580719</v>
      </c>
      <c r="E1146" s="20">
        <v>-4.3867228669114411E-4</v>
      </c>
    </row>
    <row r="1147" spans="1:5" x14ac:dyDescent="0.2">
      <c r="A1147" s="19">
        <v>29</v>
      </c>
      <c r="B1147" s="19">
        <v>16</v>
      </c>
      <c r="C1147" s="19" t="s">
        <v>112</v>
      </c>
      <c r="D1147" s="20">
        <v>0.24785731732845306</v>
      </c>
      <c r="E1147" s="20">
        <v>-1.1608030763454735E-4</v>
      </c>
    </row>
    <row r="1148" spans="1:5" x14ac:dyDescent="0.2">
      <c r="A1148" s="19">
        <v>29</v>
      </c>
      <c r="B1148" s="19">
        <v>17</v>
      </c>
      <c r="C1148" s="19" t="s">
        <v>112</v>
      </c>
      <c r="D1148" s="20">
        <v>0.24884390830993652</v>
      </c>
      <c r="E1148" s="20">
        <v>7.946157711558044E-4</v>
      </c>
    </row>
    <row r="1149" spans="1:5" x14ac:dyDescent="0.2">
      <c r="A1149" s="19">
        <v>29</v>
      </c>
      <c r="B1149" s="19">
        <v>18</v>
      </c>
      <c r="C1149" s="19" t="s">
        <v>112</v>
      </c>
      <c r="D1149" s="20">
        <v>0.25078713893890381</v>
      </c>
      <c r="E1149" s="20">
        <v>2.6619515847414732E-3</v>
      </c>
    </row>
    <row r="1150" spans="1:5" x14ac:dyDescent="0.2">
      <c r="A1150" s="19">
        <v>29</v>
      </c>
      <c r="B1150" s="19">
        <v>19</v>
      </c>
      <c r="C1150" s="19" t="s">
        <v>112</v>
      </c>
      <c r="D1150" s="20">
        <v>0.25389307737350464</v>
      </c>
      <c r="E1150" s="20">
        <v>5.6919949129223824E-3</v>
      </c>
    </row>
    <row r="1151" spans="1:5" x14ac:dyDescent="0.2">
      <c r="A1151" s="19">
        <v>29</v>
      </c>
      <c r="B1151" s="19">
        <v>20</v>
      </c>
      <c r="C1151" s="19" t="s">
        <v>112</v>
      </c>
      <c r="D1151" s="20">
        <v>0.26084813475608826</v>
      </c>
      <c r="E1151" s="20">
        <v>1.2571157887578011E-2</v>
      </c>
    </row>
    <row r="1152" spans="1:5" x14ac:dyDescent="0.2">
      <c r="A1152" s="19">
        <v>29</v>
      </c>
      <c r="B1152" s="19">
        <v>21</v>
      </c>
      <c r="C1152" s="19" t="s">
        <v>112</v>
      </c>
      <c r="D1152" s="20">
        <v>0.2715609073638916</v>
      </c>
      <c r="E1152" s="20">
        <v>2.3208035156130791E-2</v>
      </c>
    </row>
    <row r="1153" spans="1:5" x14ac:dyDescent="0.2">
      <c r="A1153" s="19">
        <v>29</v>
      </c>
      <c r="B1153" s="19">
        <v>22</v>
      </c>
      <c r="C1153" s="19" t="s">
        <v>112</v>
      </c>
      <c r="D1153" s="20">
        <v>0.28662806749343872</v>
      </c>
      <c r="E1153" s="20">
        <v>3.8199301809072495E-2</v>
      </c>
    </row>
    <row r="1154" spans="1:5" x14ac:dyDescent="0.2">
      <c r="A1154" s="19">
        <v>29</v>
      </c>
      <c r="B1154" s="19">
        <v>23</v>
      </c>
      <c r="C1154" s="19" t="s">
        <v>112</v>
      </c>
      <c r="D1154" s="20">
        <v>0.30518516898155212</v>
      </c>
      <c r="E1154" s="20">
        <v>5.6680507957935333E-2</v>
      </c>
    </row>
    <row r="1155" spans="1:5" x14ac:dyDescent="0.2">
      <c r="A1155" s="19">
        <v>29</v>
      </c>
      <c r="B1155" s="19">
        <v>24</v>
      </c>
      <c r="C1155" s="19" t="s">
        <v>112</v>
      </c>
      <c r="D1155" s="20">
        <v>0.32373222708702087</v>
      </c>
      <c r="E1155" s="20">
        <v>7.515166699886322E-2</v>
      </c>
    </row>
    <row r="1156" spans="1:5" x14ac:dyDescent="0.2">
      <c r="A1156" s="19">
        <v>29</v>
      </c>
      <c r="B1156" s="19">
        <v>25</v>
      </c>
      <c r="C1156" s="19" t="s">
        <v>112</v>
      </c>
      <c r="D1156" s="20">
        <v>0.34066805243492126</v>
      </c>
      <c r="E1156" s="20">
        <v>9.2011600732803345E-2</v>
      </c>
    </row>
    <row r="1157" spans="1:5" x14ac:dyDescent="0.2">
      <c r="A1157" s="19">
        <v>29</v>
      </c>
      <c r="B1157" s="19">
        <v>26</v>
      </c>
      <c r="C1157" s="19" t="s">
        <v>112</v>
      </c>
      <c r="D1157" s="20">
        <v>0.35387465357780457</v>
      </c>
      <c r="E1157" s="20">
        <v>0.10514231026172638</v>
      </c>
    </row>
    <row r="1158" spans="1:5" x14ac:dyDescent="0.2">
      <c r="A1158" s="19">
        <v>29</v>
      </c>
      <c r="B1158" s="19">
        <v>27</v>
      </c>
      <c r="C1158" s="19" t="s">
        <v>112</v>
      </c>
      <c r="D1158" s="20">
        <v>0.36285397410392761</v>
      </c>
      <c r="E1158" s="20">
        <v>0.11404573172330856</v>
      </c>
    </row>
    <row r="1159" spans="1:5" x14ac:dyDescent="0.2">
      <c r="A1159" s="19">
        <v>29</v>
      </c>
      <c r="B1159" s="19">
        <v>28</v>
      </c>
      <c r="C1159" s="19" t="s">
        <v>112</v>
      </c>
      <c r="D1159" s="20">
        <v>0.36892774701118469</v>
      </c>
      <c r="E1159" s="20">
        <v>0.12004361301660538</v>
      </c>
    </row>
    <row r="1160" spans="1:5" x14ac:dyDescent="0.2">
      <c r="A1160" s="19">
        <v>29</v>
      </c>
      <c r="B1160" s="19">
        <v>29</v>
      </c>
      <c r="C1160" s="19" t="s">
        <v>112</v>
      </c>
      <c r="D1160" s="20">
        <v>0.37198019027709961</v>
      </c>
      <c r="E1160" s="20">
        <v>0.12302015721797943</v>
      </c>
    </row>
    <row r="1161" spans="1:5" x14ac:dyDescent="0.2">
      <c r="A1161" s="19">
        <v>29</v>
      </c>
      <c r="B1161" s="19">
        <v>30</v>
      </c>
      <c r="C1161" s="19" t="s">
        <v>112</v>
      </c>
      <c r="D1161" s="20">
        <v>0.37347951531410217</v>
      </c>
      <c r="E1161" s="20">
        <v>0.12444359064102173</v>
      </c>
    </row>
    <row r="1162" spans="1:5" x14ac:dyDescent="0.2">
      <c r="A1162" s="19">
        <v>29</v>
      </c>
      <c r="B1162" s="19">
        <v>31</v>
      </c>
      <c r="C1162" s="19" t="s">
        <v>112</v>
      </c>
      <c r="D1162" s="20">
        <v>0.3743833601474762</v>
      </c>
      <c r="E1162" s="20">
        <v>0.12527154386043549</v>
      </c>
    </row>
    <row r="1163" spans="1:5" x14ac:dyDescent="0.2">
      <c r="A1163" s="19">
        <v>29</v>
      </c>
      <c r="B1163" s="19">
        <v>32</v>
      </c>
      <c r="C1163" s="19" t="s">
        <v>112</v>
      </c>
      <c r="D1163" s="20">
        <v>0.37508225440979004</v>
      </c>
      <c r="E1163" s="20">
        <v>0.12589453160762787</v>
      </c>
    </row>
    <row r="1164" spans="1:5" x14ac:dyDescent="0.2">
      <c r="A1164" s="19">
        <v>29</v>
      </c>
      <c r="B1164" s="19">
        <v>33</v>
      </c>
      <c r="C1164" s="19" t="s">
        <v>112</v>
      </c>
      <c r="D1164" s="20">
        <v>0.37533459067344666</v>
      </c>
      <c r="E1164" s="20">
        <v>0.12607097625732422</v>
      </c>
    </row>
    <row r="1165" spans="1:5" x14ac:dyDescent="0.2">
      <c r="A1165" s="19">
        <v>29</v>
      </c>
      <c r="B1165" s="19">
        <v>34</v>
      </c>
      <c r="C1165" s="19" t="s">
        <v>112</v>
      </c>
      <c r="D1165" s="20">
        <v>0.37539252638816833</v>
      </c>
      <c r="E1165" s="20">
        <v>0.12605302035808563</v>
      </c>
    </row>
    <row r="1166" spans="1:5" x14ac:dyDescent="0.2">
      <c r="A1166" s="19">
        <v>29</v>
      </c>
      <c r="B1166" s="19">
        <v>35</v>
      </c>
      <c r="C1166" s="19" t="s">
        <v>112</v>
      </c>
      <c r="D1166" s="20">
        <v>0.37611022591590881</v>
      </c>
      <c r="E1166" s="20">
        <v>0.12669482827186584</v>
      </c>
    </row>
    <row r="1167" spans="1:5" x14ac:dyDescent="0.2">
      <c r="A1167" s="19">
        <v>29</v>
      </c>
      <c r="B1167" s="19">
        <v>36</v>
      </c>
      <c r="C1167" s="19" t="s">
        <v>112</v>
      </c>
      <c r="D1167" s="20">
        <v>0.37642249464988708</v>
      </c>
      <c r="E1167" s="20">
        <v>0.12693120539188385</v>
      </c>
    </row>
    <row r="1168" spans="1:5" x14ac:dyDescent="0.2">
      <c r="A1168" s="19">
        <v>29</v>
      </c>
      <c r="B1168" s="19">
        <v>37</v>
      </c>
      <c r="C1168" s="19" t="s">
        <v>112</v>
      </c>
      <c r="D1168" s="20">
        <v>0.37635737657546997</v>
      </c>
      <c r="E1168" s="20">
        <v>0.12679018080234528</v>
      </c>
    </row>
    <row r="1169" spans="1:5" x14ac:dyDescent="0.2">
      <c r="A1169" s="19">
        <v>29</v>
      </c>
      <c r="B1169" s="19">
        <v>38</v>
      </c>
      <c r="C1169" s="19" t="s">
        <v>112</v>
      </c>
      <c r="D1169" s="20">
        <v>0.37713703513145447</v>
      </c>
      <c r="E1169" s="20">
        <v>0.12749394774436951</v>
      </c>
    </row>
    <row r="1170" spans="1:5" x14ac:dyDescent="0.2">
      <c r="A1170" s="19">
        <v>29</v>
      </c>
      <c r="B1170" s="19">
        <v>39</v>
      </c>
      <c r="C1170" s="19" t="s">
        <v>112</v>
      </c>
      <c r="D1170" s="20">
        <v>0.37730059027671814</v>
      </c>
      <c r="E1170" s="20">
        <v>0.12758161127567291</v>
      </c>
    </row>
    <row r="1171" spans="1:5" x14ac:dyDescent="0.2">
      <c r="A1171" s="19">
        <v>29</v>
      </c>
      <c r="B1171" s="19">
        <v>40</v>
      </c>
      <c r="C1171" s="19" t="s">
        <v>112</v>
      </c>
      <c r="D1171" s="20">
        <v>0.37742897868156433</v>
      </c>
      <c r="E1171" s="20">
        <v>0.12763410806655884</v>
      </c>
    </row>
    <row r="1172" spans="1:5" x14ac:dyDescent="0.2">
      <c r="A1172" s="19">
        <v>30</v>
      </c>
      <c r="B1172" s="19">
        <v>1</v>
      </c>
      <c r="C1172" s="19" t="s">
        <v>112</v>
      </c>
      <c r="D1172" s="20">
        <v>0.25113683938980103</v>
      </c>
      <c r="E1172" s="20">
        <v>2.0323223434388638E-3</v>
      </c>
    </row>
    <row r="1173" spans="1:5" x14ac:dyDescent="0.2">
      <c r="A1173" s="19">
        <v>30</v>
      </c>
      <c r="B1173" s="19">
        <v>2</v>
      </c>
      <c r="C1173" s="19" t="s">
        <v>112</v>
      </c>
      <c r="D1173" s="20">
        <v>0.25109902024269104</v>
      </c>
      <c r="E1173" s="20">
        <v>1.9496738677844405E-3</v>
      </c>
    </row>
    <row r="1174" spans="1:5" x14ac:dyDescent="0.2">
      <c r="A1174" s="19">
        <v>30</v>
      </c>
      <c r="B1174" s="19">
        <v>3</v>
      </c>
      <c r="C1174" s="19" t="s">
        <v>112</v>
      </c>
      <c r="D1174" s="20">
        <v>0.2498445063829422</v>
      </c>
      <c r="E1174" s="20">
        <v>6.5033062128350139E-4</v>
      </c>
    </row>
    <row r="1175" spans="1:5" x14ac:dyDescent="0.2">
      <c r="A1175" s="19">
        <v>30</v>
      </c>
      <c r="B1175" s="19">
        <v>4</v>
      </c>
      <c r="C1175" s="19" t="s">
        <v>112</v>
      </c>
      <c r="D1175" s="20">
        <v>0.24958091974258423</v>
      </c>
      <c r="E1175" s="20">
        <v>3.4191453596577048E-4</v>
      </c>
    </row>
    <row r="1176" spans="1:5" x14ac:dyDescent="0.2">
      <c r="A1176" s="19">
        <v>30</v>
      </c>
      <c r="B1176" s="19">
        <v>5</v>
      </c>
      <c r="C1176" s="19" t="s">
        <v>112</v>
      </c>
      <c r="D1176" s="20">
        <v>0.25018838047981262</v>
      </c>
      <c r="E1176" s="20">
        <v>9.0454588644206524E-4</v>
      </c>
    </row>
    <row r="1177" spans="1:5" x14ac:dyDescent="0.2">
      <c r="A1177" s="19">
        <v>30</v>
      </c>
      <c r="B1177" s="19">
        <v>6</v>
      </c>
      <c r="C1177" s="19" t="s">
        <v>112</v>
      </c>
      <c r="D1177" s="20">
        <v>0.24991516768932343</v>
      </c>
      <c r="E1177" s="20">
        <v>5.8650365099310875E-4</v>
      </c>
    </row>
    <row r="1178" spans="1:5" x14ac:dyDescent="0.2">
      <c r="A1178" s="19">
        <v>30</v>
      </c>
      <c r="B1178" s="19">
        <v>7</v>
      </c>
      <c r="C1178" s="19" t="s">
        <v>112</v>
      </c>
      <c r="D1178" s="20">
        <v>0.24939802289009094</v>
      </c>
      <c r="E1178" s="20">
        <v>2.4529437723685987E-5</v>
      </c>
    </row>
    <row r="1179" spans="1:5" x14ac:dyDescent="0.2">
      <c r="A1179" s="19">
        <v>30</v>
      </c>
      <c r="B1179" s="19">
        <v>8</v>
      </c>
      <c r="C1179" s="19" t="s">
        <v>112</v>
      </c>
      <c r="D1179" s="20">
        <v>0.24911074340343475</v>
      </c>
      <c r="E1179" s="20">
        <v>-3.0757946660742164E-4</v>
      </c>
    </row>
    <row r="1180" spans="1:5" x14ac:dyDescent="0.2">
      <c r="A1180" s="19">
        <v>30</v>
      </c>
      <c r="B1180" s="19">
        <v>9</v>
      </c>
      <c r="C1180" s="19" t="s">
        <v>112</v>
      </c>
      <c r="D1180" s="20">
        <v>0.24924129247665405</v>
      </c>
      <c r="E1180" s="20">
        <v>-2.218598237959668E-4</v>
      </c>
    </row>
    <row r="1181" spans="1:5" x14ac:dyDescent="0.2">
      <c r="A1181" s="19">
        <v>30</v>
      </c>
      <c r="B1181" s="19">
        <v>10</v>
      </c>
      <c r="C1181" s="19" t="s">
        <v>112</v>
      </c>
      <c r="D1181" s="20">
        <v>0.24881388247013092</v>
      </c>
      <c r="E1181" s="20">
        <v>-6.9409923162311316E-4</v>
      </c>
    </row>
    <row r="1182" spans="1:5" x14ac:dyDescent="0.2">
      <c r="A1182" s="19">
        <v>30</v>
      </c>
      <c r="B1182" s="19">
        <v>11</v>
      </c>
      <c r="C1182" s="19" t="s">
        <v>112</v>
      </c>
      <c r="D1182" s="20">
        <v>0.24863995611667633</v>
      </c>
      <c r="E1182" s="20">
        <v>-9.1285503003746271E-4</v>
      </c>
    </row>
    <row r="1183" spans="1:5" x14ac:dyDescent="0.2">
      <c r="A1183" s="19">
        <v>30</v>
      </c>
      <c r="B1183" s="19">
        <v>12</v>
      </c>
      <c r="C1183" s="19" t="s">
        <v>112</v>
      </c>
      <c r="D1183" s="20">
        <v>0.24857553839683533</v>
      </c>
      <c r="E1183" s="20">
        <v>-1.0221021948382258E-3</v>
      </c>
    </row>
    <row r="1184" spans="1:5" x14ac:dyDescent="0.2">
      <c r="A1184" s="19">
        <v>30</v>
      </c>
      <c r="B1184" s="19">
        <v>13</v>
      </c>
      <c r="C1184" s="19" t="s">
        <v>112</v>
      </c>
      <c r="D1184" s="20">
        <v>0.24856840074062347</v>
      </c>
      <c r="E1184" s="20">
        <v>-1.0740691795945168E-3</v>
      </c>
    </row>
    <row r="1185" spans="1:5" x14ac:dyDescent="0.2">
      <c r="A1185" s="19">
        <v>30</v>
      </c>
      <c r="B1185" s="19">
        <v>14</v>
      </c>
      <c r="C1185" s="19" t="s">
        <v>112</v>
      </c>
      <c r="D1185" s="20">
        <v>0.24859322607517242</v>
      </c>
      <c r="E1185" s="20">
        <v>-1.0940732900053263E-3</v>
      </c>
    </row>
    <row r="1186" spans="1:5" x14ac:dyDescent="0.2">
      <c r="A1186" s="19">
        <v>30</v>
      </c>
      <c r="B1186" s="19">
        <v>15</v>
      </c>
      <c r="C1186" s="19" t="s">
        <v>112</v>
      </c>
      <c r="D1186" s="20">
        <v>0.24933752417564392</v>
      </c>
      <c r="E1186" s="20">
        <v>-3.946046344935894E-4</v>
      </c>
    </row>
    <row r="1187" spans="1:5" x14ac:dyDescent="0.2">
      <c r="A1187" s="19">
        <v>30</v>
      </c>
      <c r="B1187" s="19">
        <v>16</v>
      </c>
      <c r="C1187" s="19" t="s">
        <v>112</v>
      </c>
      <c r="D1187" s="20">
        <v>0.24970829486846924</v>
      </c>
      <c r="E1187" s="20">
        <v>-6.8663364800158888E-5</v>
      </c>
    </row>
    <row r="1188" spans="1:5" x14ac:dyDescent="0.2">
      <c r="A1188" s="19">
        <v>30</v>
      </c>
      <c r="B1188" s="19">
        <v>17</v>
      </c>
      <c r="C1188" s="19" t="s">
        <v>112</v>
      </c>
      <c r="D1188" s="20">
        <v>0.25042876601219177</v>
      </c>
      <c r="E1188" s="20">
        <v>6.0697837034240365E-4</v>
      </c>
    </row>
    <row r="1189" spans="1:5" x14ac:dyDescent="0.2">
      <c r="A1189" s="19">
        <v>30</v>
      </c>
      <c r="B1189" s="19">
        <v>18</v>
      </c>
      <c r="C1189" s="19" t="s">
        <v>112</v>
      </c>
      <c r="D1189" s="20">
        <v>0.25254172086715698</v>
      </c>
      <c r="E1189" s="20">
        <v>2.675103722140193E-3</v>
      </c>
    </row>
    <row r="1190" spans="1:5" x14ac:dyDescent="0.2">
      <c r="A1190" s="19">
        <v>30</v>
      </c>
      <c r="B1190" s="19">
        <v>19</v>
      </c>
      <c r="C1190" s="19" t="s">
        <v>112</v>
      </c>
      <c r="D1190" s="20">
        <v>0.25656506419181824</v>
      </c>
      <c r="E1190" s="20">
        <v>6.6536176018416882E-3</v>
      </c>
    </row>
    <row r="1191" spans="1:5" x14ac:dyDescent="0.2">
      <c r="A1191" s="19">
        <v>30</v>
      </c>
      <c r="B1191" s="19">
        <v>20</v>
      </c>
      <c r="C1191" s="19" t="s">
        <v>112</v>
      </c>
      <c r="D1191" s="20">
        <v>0.26268225908279419</v>
      </c>
      <c r="E1191" s="20">
        <v>1.2725982815027237E-2</v>
      </c>
    </row>
    <row r="1192" spans="1:5" x14ac:dyDescent="0.2">
      <c r="A1192" s="19">
        <v>30</v>
      </c>
      <c r="B1192" s="19">
        <v>21</v>
      </c>
      <c r="C1192" s="19" t="s">
        <v>112</v>
      </c>
      <c r="D1192" s="20">
        <v>0.27291232347488403</v>
      </c>
      <c r="E1192" s="20">
        <v>2.2911218926310539E-2</v>
      </c>
    </row>
    <row r="1193" spans="1:5" x14ac:dyDescent="0.2">
      <c r="A1193" s="19">
        <v>30</v>
      </c>
      <c r="B1193" s="19">
        <v>22</v>
      </c>
      <c r="C1193" s="19" t="s">
        <v>112</v>
      </c>
      <c r="D1193" s="20">
        <v>0.28813138604164124</v>
      </c>
      <c r="E1193" s="20">
        <v>3.8085449486970901E-2</v>
      </c>
    </row>
    <row r="1194" spans="1:5" x14ac:dyDescent="0.2">
      <c r="A1194" s="19">
        <v>30</v>
      </c>
      <c r="B1194" s="19">
        <v>23</v>
      </c>
      <c r="C1194" s="19" t="s">
        <v>112</v>
      </c>
      <c r="D1194" s="20">
        <v>0.3068254292011261</v>
      </c>
      <c r="E1194" s="20">
        <v>5.6734666228294373E-2</v>
      </c>
    </row>
    <row r="1195" spans="1:5" x14ac:dyDescent="0.2">
      <c r="A1195" s="19">
        <v>30</v>
      </c>
      <c r="B1195" s="19">
        <v>24</v>
      </c>
      <c r="C1195" s="19" t="s">
        <v>112</v>
      </c>
      <c r="D1195" s="20">
        <v>0.32552057504653931</v>
      </c>
      <c r="E1195" s="20">
        <v>7.538498193025589E-2</v>
      </c>
    </row>
    <row r="1196" spans="1:5" x14ac:dyDescent="0.2">
      <c r="A1196" s="19">
        <v>30</v>
      </c>
      <c r="B1196" s="19">
        <v>25</v>
      </c>
      <c r="C1196" s="19" t="s">
        <v>112</v>
      </c>
      <c r="D1196" s="20">
        <v>0.34269031882286072</v>
      </c>
      <c r="E1196" s="20">
        <v>9.250989556312561E-2</v>
      </c>
    </row>
    <row r="1197" spans="1:5" x14ac:dyDescent="0.2">
      <c r="A1197" s="19">
        <v>30</v>
      </c>
      <c r="B1197" s="19">
        <v>26</v>
      </c>
      <c r="C1197" s="19" t="s">
        <v>112</v>
      </c>
      <c r="D1197" s="20">
        <v>0.35689562559127808</v>
      </c>
      <c r="E1197" s="20">
        <v>0.10667037218809128</v>
      </c>
    </row>
    <row r="1198" spans="1:5" x14ac:dyDescent="0.2">
      <c r="A1198" s="19">
        <v>30</v>
      </c>
      <c r="B1198" s="19">
        <v>27</v>
      </c>
      <c r="C1198" s="19" t="s">
        <v>112</v>
      </c>
      <c r="D1198" s="20">
        <v>0.36659589409828186</v>
      </c>
      <c r="E1198" s="20">
        <v>0.11632581055164337</v>
      </c>
    </row>
    <row r="1199" spans="1:5" x14ac:dyDescent="0.2">
      <c r="A1199" s="19">
        <v>30</v>
      </c>
      <c r="B1199" s="19">
        <v>28</v>
      </c>
      <c r="C1199" s="19" t="s">
        <v>112</v>
      </c>
      <c r="D1199" s="20">
        <v>0.37178707122802734</v>
      </c>
      <c r="E1199" s="20">
        <v>0.12147215753793716</v>
      </c>
    </row>
    <row r="1200" spans="1:5" x14ac:dyDescent="0.2">
      <c r="A1200" s="19">
        <v>30</v>
      </c>
      <c r="B1200" s="19">
        <v>29</v>
      </c>
      <c r="C1200" s="19" t="s">
        <v>112</v>
      </c>
      <c r="D1200" s="20">
        <v>0.37488546967506409</v>
      </c>
      <c r="E1200" s="20">
        <v>0.12452572584152222</v>
      </c>
    </row>
    <row r="1201" spans="1:5" x14ac:dyDescent="0.2">
      <c r="A1201" s="19">
        <v>30</v>
      </c>
      <c r="B1201" s="19">
        <v>30</v>
      </c>
      <c r="C1201" s="19" t="s">
        <v>112</v>
      </c>
      <c r="D1201" s="20">
        <v>0.37572517991065979</v>
      </c>
      <c r="E1201" s="20">
        <v>0.12532061338424683</v>
      </c>
    </row>
    <row r="1202" spans="1:5" x14ac:dyDescent="0.2">
      <c r="A1202" s="19">
        <v>30</v>
      </c>
      <c r="B1202" s="19">
        <v>31</v>
      </c>
      <c r="C1202" s="19" t="s">
        <v>112</v>
      </c>
      <c r="D1202" s="20">
        <v>0.37702375650405884</v>
      </c>
      <c r="E1202" s="20">
        <v>0.12657435238361359</v>
      </c>
    </row>
    <row r="1203" spans="1:5" x14ac:dyDescent="0.2">
      <c r="A1203" s="19">
        <v>30</v>
      </c>
      <c r="B1203" s="19">
        <v>32</v>
      </c>
      <c r="C1203" s="19" t="s">
        <v>112</v>
      </c>
      <c r="D1203" s="20">
        <v>0.3776308000087738</v>
      </c>
      <c r="E1203" s="20">
        <v>0.12713657319545746</v>
      </c>
    </row>
    <row r="1204" spans="1:5" x14ac:dyDescent="0.2">
      <c r="A1204" s="19">
        <v>30</v>
      </c>
      <c r="B1204" s="19">
        <v>33</v>
      </c>
      <c r="C1204" s="19" t="s">
        <v>112</v>
      </c>
      <c r="D1204" s="20">
        <v>0.37864556908607483</v>
      </c>
      <c r="E1204" s="20">
        <v>0.1281065046787262</v>
      </c>
    </row>
    <row r="1205" spans="1:5" x14ac:dyDescent="0.2">
      <c r="A1205" s="19">
        <v>30</v>
      </c>
      <c r="B1205" s="19">
        <v>34</v>
      </c>
      <c r="C1205" s="19" t="s">
        <v>112</v>
      </c>
      <c r="D1205" s="20">
        <v>0.37891215085983276</v>
      </c>
      <c r="E1205" s="20">
        <v>0.12832826375961304</v>
      </c>
    </row>
    <row r="1206" spans="1:5" x14ac:dyDescent="0.2">
      <c r="A1206" s="19">
        <v>30</v>
      </c>
      <c r="B1206" s="19">
        <v>35</v>
      </c>
      <c r="C1206" s="19" t="s">
        <v>112</v>
      </c>
      <c r="D1206" s="20">
        <v>0.37941965460777283</v>
      </c>
      <c r="E1206" s="20">
        <v>0.12879094481468201</v>
      </c>
    </row>
    <row r="1207" spans="1:5" x14ac:dyDescent="0.2">
      <c r="A1207" s="19">
        <v>30</v>
      </c>
      <c r="B1207" s="19">
        <v>36</v>
      </c>
      <c r="C1207" s="19" t="s">
        <v>112</v>
      </c>
      <c r="D1207" s="20">
        <v>0.37978237867355347</v>
      </c>
      <c r="E1207" s="20">
        <v>0.12910883128643036</v>
      </c>
    </row>
    <row r="1208" spans="1:5" x14ac:dyDescent="0.2">
      <c r="A1208" s="19">
        <v>30</v>
      </c>
      <c r="B1208" s="19">
        <v>37</v>
      </c>
      <c r="C1208" s="19" t="s">
        <v>112</v>
      </c>
      <c r="D1208" s="20">
        <v>0.3799518346786499</v>
      </c>
      <c r="E1208" s="20">
        <v>0.1292334645986557</v>
      </c>
    </row>
    <row r="1209" spans="1:5" x14ac:dyDescent="0.2">
      <c r="A1209" s="19">
        <v>30</v>
      </c>
      <c r="B1209" s="19">
        <v>38</v>
      </c>
      <c r="C1209" s="19" t="s">
        <v>112</v>
      </c>
      <c r="D1209" s="20">
        <v>0.38000091910362244</v>
      </c>
      <c r="E1209" s="20">
        <v>0.12923771142959595</v>
      </c>
    </row>
    <row r="1210" spans="1:5" x14ac:dyDescent="0.2">
      <c r="A1210" s="19">
        <v>30</v>
      </c>
      <c r="B1210" s="19">
        <v>39</v>
      </c>
      <c r="C1210" s="19" t="s">
        <v>112</v>
      </c>
      <c r="D1210" s="20">
        <v>0.38050761818885803</v>
      </c>
      <c r="E1210" s="20">
        <v>0.12969958782196045</v>
      </c>
    </row>
    <row r="1211" spans="1:5" x14ac:dyDescent="0.2">
      <c r="A1211" s="19">
        <v>30</v>
      </c>
      <c r="B1211" s="19">
        <v>40</v>
      </c>
      <c r="C1211" s="19" t="s">
        <v>112</v>
      </c>
      <c r="D1211" s="20">
        <v>0.38092139363288879</v>
      </c>
      <c r="E1211" s="20">
        <v>0.13006852567195892</v>
      </c>
    </row>
    <row r="1212" spans="1:5" x14ac:dyDescent="0.2">
      <c r="A1212" s="19">
        <v>31</v>
      </c>
      <c r="B1212" s="19">
        <v>1</v>
      </c>
      <c r="C1212" s="19" t="s">
        <v>112</v>
      </c>
      <c r="D1212" s="20">
        <v>0.2535305917263031</v>
      </c>
      <c r="E1212" s="20">
        <v>2.1153099369257689E-3</v>
      </c>
    </row>
    <row r="1213" spans="1:5" x14ac:dyDescent="0.2">
      <c r="A1213" s="19">
        <v>31</v>
      </c>
      <c r="B1213" s="19">
        <v>2</v>
      </c>
      <c r="C1213" s="19" t="s">
        <v>112</v>
      </c>
      <c r="D1213" s="20">
        <v>0.25317513942718506</v>
      </c>
      <c r="E1213" s="20">
        <v>1.6827002400532365E-3</v>
      </c>
    </row>
    <row r="1214" spans="1:5" x14ac:dyDescent="0.2">
      <c r="A1214" s="19">
        <v>31</v>
      </c>
      <c r="B1214" s="19">
        <v>3</v>
      </c>
      <c r="C1214" s="19" t="s">
        <v>112</v>
      </c>
      <c r="D1214" s="20">
        <v>0.25294563174247742</v>
      </c>
      <c r="E1214" s="20">
        <v>1.3760353904217482E-3</v>
      </c>
    </row>
    <row r="1215" spans="1:5" x14ac:dyDescent="0.2">
      <c r="A1215" s="19">
        <v>31</v>
      </c>
      <c r="B1215" s="19">
        <v>4</v>
      </c>
      <c r="C1215" s="19" t="s">
        <v>112</v>
      </c>
      <c r="D1215" s="20">
        <v>0.25274857878684998</v>
      </c>
      <c r="E1215" s="20">
        <v>1.1018251534551382E-3</v>
      </c>
    </row>
    <row r="1216" spans="1:5" x14ac:dyDescent="0.2">
      <c r="A1216" s="19">
        <v>31</v>
      </c>
      <c r="B1216" s="19">
        <v>5</v>
      </c>
      <c r="C1216" s="19" t="s">
        <v>112</v>
      </c>
      <c r="D1216" s="20">
        <v>0.25256898999214172</v>
      </c>
      <c r="E1216" s="20">
        <v>8.4507919382303953E-4</v>
      </c>
    </row>
    <row r="1217" spans="1:5" x14ac:dyDescent="0.2">
      <c r="A1217" s="19">
        <v>31</v>
      </c>
      <c r="B1217" s="19">
        <v>6</v>
      </c>
      <c r="C1217" s="19" t="s">
        <v>112</v>
      </c>
      <c r="D1217" s="20">
        <v>0.25254747271537781</v>
      </c>
      <c r="E1217" s="20">
        <v>7.4640469392761588E-4</v>
      </c>
    </row>
    <row r="1218" spans="1:5" x14ac:dyDescent="0.2">
      <c r="A1218" s="19">
        <v>31</v>
      </c>
      <c r="B1218" s="19">
        <v>7</v>
      </c>
      <c r="C1218" s="19" t="s">
        <v>112</v>
      </c>
      <c r="D1218" s="20">
        <v>0.25231555104255676</v>
      </c>
      <c r="E1218" s="20">
        <v>4.3732576887123287E-4</v>
      </c>
    </row>
    <row r="1219" spans="1:5" x14ac:dyDescent="0.2">
      <c r="A1219" s="19">
        <v>31</v>
      </c>
      <c r="B1219" s="19">
        <v>8</v>
      </c>
      <c r="C1219" s="19" t="s">
        <v>112</v>
      </c>
      <c r="D1219" s="20">
        <v>0.25177520513534546</v>
      </c>
      <c r="E1219" s="20">
        <v>-1.8017736147157848E-4</v>
      </c>
    </row>
    <row r="1220" spans="1:5" x14ac:dyDescent="0.2">
      <c r="A1220" s="19">
        <v>31</v>
      </c>
      <c r="B1220" s="19">
        <v>9</v>
      </c>
      <c r="C1220" s="19" t="s">
        <v>112</v>
      </c>
      <c r="D1220" s="20">
        <v>0.25138175487518311</v>
      </c>
      <c r="E1220" s="20">
        <v>-6.5078481566160917E-4</v>
      </c>
    </row>
    <row r="1221" spans="1:5" x14ac:dyDescent="0.2">
      <c r="A1221" s="19">
        <v>31</v>
      </c>
      <c r="B1221" s="19">
        <v>10</v>
      </c>
      <c r="C1221" s="19" t="s">
        <v>112</v>
      </c>
      <c r="D1221" s="20">
        <v>0.25112929940223694</v>
      </c>
      <c r="E1221" s="20">
        <v>-9.8039756994694471E-4</v>
      </c>
    </row>
    <row r="1222" spans="1:5" x14ac:dyDescent="0.2">
      <c r="A1222" s="19">
        <v>31</v>
      </c>
      <c r="B1222" s="19">
        <v>11</v>
      </c>
      <c r="C1222" s="19" t="s">
        <v>112</v>
      </c>
      <c r="D1222" s="20">
        <v>0.25127094984054565</v>
      </c>
      <c r="E1222" s="20">
        <v>-9.1590435476973653E-4</v>
      </c>
    </row>
    <row r="1223" spans="1:5" x14ac:dyDescent="0.2">
      <c r="A1223" s="19">
        <v>31</v>
      </c>
      <c r="B1223" s="19">
        <v>12</v>
      </c>
      <c r="C1223" s="19" t="s">
        <v>112</v>
      </c>
      <c r="D1223" s="20">
        <v>0.25161495804786682</v>
      </c>
      <c r="E1223" s="20">
        <v>-6.4905337058007717E-4</v>
      </c>
    </row>
    <row r="1224" spans="1:5" x14ac:dyDescent="0.2">
      <c r="A1224" s="19">
        <v>31</v>
      </c>
      <c r="B1224" s="19">
        <v>13</v>
      </c>
      <c r="C1224" s="19" t="s">
        <v>112</v>
      </c>
      <c r="D1224" s="20">
        <v>0.25159931182861328</v>
      </c>
      <c r="E1224" s="20">
        <v>-7.4185681296512485E-4</v>
      </c>
    </row>
    <row r="1225" spans="1:5" x14ac:dyDescent="0.2">
      <c r="A1225" s="19">
        <v>31</v>
      </c>
      <c r="B1225" s="19">
        <v>14</v>
      </c>
      <c r="C1225" s="19" t="s">
        <v>112</v>
      </c>
      <c r="D1225" s="20">
        <v>0.25140219926834106</v>
      </c>
      <c r="E1225" s="20">
        <v>-1.0161265963688493E-3</v>
      </c>
    </row>
    <row r="1226" spans="1:5" x14ac:dyDescent="0.2">
      <c r="A1226" s="19">
        <v>31</v>
      </c>
      <c r="B1226" s="19">
        <v>15</v>
      </c>
      <c r="C1226" s="19" t="s">
        <v>112</v>
      </c>
      <c r="D1226" s="20">
        <v>0.2516898512840271</v>
      </c>
      <c r="E1226" s="20">
        <v>-8.0563180381432176E-4</v>
      </c>
    </row>
    <row r="1227" spans="1:5" x14ac:dyDescent="0.2">
      <c r="A1227" s="19">
        <v>31</v>
      </c>
      <c r="B1227" s="19">
        <v>16</v>
      </c>
      <c r="C1227" s="19" t="s">
        <v>112</v>
      </c>
      <c r="D1227" s="20">
        <v>0.25139883160591125</v>
      </c>
      <c r="E1227" s="20">
        <v>-1.1738087050616741E-3</v>
      </c>
    </row>
    <row r="1228" spans="1:5" x14ac:dyDescent="0.2">
      <c r="A1228" s="19">
        <v>31</v>
      </c>
      <c r="B1228" s="19">
        <v>17</v>
      </c>
      <c r="C1228" s="19" t="s">
        <v>112</v>
      </c>
      <c r="D1228" s="20">
        <v>0.25140485167503357</v>
      </c>
      <c r="E1228" s="20">
        <v>-1.2449458008632064E-3</v>
      </c>
    </row>
    <row r="1229" spans="1:5" x14ac:dyDescent="0.2">
      <c r="A1229" s="19">
        <v>31</v>
      </c>
      <c r="B1229" s="19">
        <v>18</v>
      </c>
      <c r="C1229" s="19" t="s">
        <v>112</v>
      </c>
      <c r="D1229" s="20">
        <v>0.25165238976478577</v>
      </c>
      <c r="E1229" s="20">
        <v>-1.0745649924501777E-3</v>
      </c>
    </row>
    <row r="1230" spans="1:5" x14ac:dyDescent="0.2">
      <c r="A1230" s="19">
        <v>31</v>
      </c>
      <c r="B1230" s="19">
        <v>19</v>
      </c>
      <c r="C1230" s="19" t="s">
        <v>112</v>
      </c>
      <c r="D1230" s="20">
        <v>0.25169503688812256</v>
      </c>
      <c r="E1230" s="20">
        <v>-1.1090751504525542E-3</v>
      </c>
    </row>
    <row r="1231" spans="1:5" x14ac:dyDescent="0.2">
      <c r="A1231" s="19">
        <v>31</v>
      </c>
      <c r="B1231" s="19">
        <v>20</v>
      </c>
      <c r="C1231" s="19" t="s">
        <v>112</v>
      </c>
      <c r="D1231" s="20">
        <v>0.25295054912567139</v>
      </c>
      <c r="E1231" s="20">
        <v>6.9279914896469563E-5</v>
      </c>
    </row>
    <row r="1232" spans="1:5" x14ac:dyDescent="0.2">
      <c r="A1232" s="19">
        <v>31</v>
      </c>
      <c r="B1232" s="19">
        <v>21</v>
      </c>
      <c r="C1232" s="19" t="s">
        <v>112</v>
      </c>
      <c r="D1232" s="20">
        <v>0.25462478399276733</v>
      </c>
      <c r="E1232" s="20">
        <v>1.6663575079292059E-3</v>
      </c>
    </row>
    <row r="1233" spans="1:5" x14ac:dyDescent="0.2">
      <c r="A1233" s="19">
        <v>31</v>
      </c>
      <c r="B1233" s="19">
        <v>22</v>
      </c>
      <c r="C1233" s="19" t="s">
        <v>112</v>
      </c>
      <c r="D1233" s="20">
        <v>0.2573356032371521</v>
      </c>
      <c r="E1233" s="20">
        <v>4.3000197038054466E-3</v>
      </c>
    </row>
    <row r="1234" spans="1:5" x14ac:dyDescent="0.2">
      <c r="A1234" s="19">
        <v>31</v>
      </c>
      <c r="B1234" s="19">
        <v>23</v>
      </c>
      <c r="C1234" s="19" t="s">
        <v>112</v>
      </c>
      <c r="D1234" s="20">
        <v>0.26248040795326233</v>
      </c>
      <c r="E1234" s="20">
        <v>9.3676671385765076E-3</v>
      </c>
    </row>
    <row r="1235" spans="1:5" x14ac:dyDescent="0.2">
      <c r="A1235" s="19">
        <v>31</v>
      </c>
      <c r="B1235" s="19">
        <v>24</v>
      </c>
      <c r="C1235" s="19" t="s">
        <v>112</v>
      </c>
      <c r="D1235" s="20">
        <v>0.27169346809387207</v>
      </c>
      <c r="E1235" s="20">
        <v>1.8503569066524506E-2</v>
      </c>
    </row>
    <row r="1236" spans="1:5" x14ac:dyDescent="0.2">
      <c r="A1236" s="19">
        <v>31</v>
      </c>
      <c r="B1236" s="19">
        <v>25</v>
      </c>
      <c r="C1236" s="19" t="s">
        <v>112</v>
      </c>
      <c r="D1236" s="20">
        <v>0.28511127829551697</v>
      </c>
      <c r="E1236" s="20">
        <v>3.1844224780797958E-2</v>
      </c>
    </row>
    <row r="1237" spans="1:5" x14ac:dyDescent="0.2">
      <c r="A1237" s="19">
        <v>31</v>
      </c>
      <c r="B1237" s="19">
        <v>26</v>
      </c>
      <c r="C1237" s="19" t="s">
        <v>112</v>
      </c>
      <c r="D1237" s="20">
        <v>0.30289638042449951</v>
      </c>
      <c r="E1237" s="20">
        <v>4.9552168697118759E-2</v>
      </c>
    </row>
    <row r="1238" spans="1:5" x14ac:dyDescent="0.2">
      <c r="A1238" s="19">
        <v>31</v>
      </c>
      <c r="B1238" s="19">
        <v>27</v>
      </c>
      <c r="C1238" s="19" t="s">
        <v>112</v>
      </c>
      <c r="D1238" s="20">
        <v>0.32255762815475464</v>
      </c>
      <c r="E1238" s="20">
        <v>6.9136261940002441E-2</v>
      </c>
    </row>
    <row r="1239" spans="1:5" x14ac:dyDescent="0.2">
      <c r="A1239" s="19">
        <v>31</v>
      </c>
      <c r="B1239" s="19">
        <v>28</v>
      </c>
      <c r="C1239" s="19" t="s">
        <v>112</v>
      </c>
      <c r="D1239" s="20">
        <v>0.34138420224189758</v>
      </c>
      <c r="E1239" s="20">
        <v>8.7885677814483643E-2</v>
      </c>
    </row>
    <row r="1240" spans="1:5" x14ac:dyDescent="0.2">
      <c r="A1240" s="19">
        <v>31</v>
      </c>
      <c r="B1240" s="19">
        <v>29</v>
      </c>
      <c r="C1240" s="19" t="s">
        <v>112</v>
      </c>
      <c r="D1240" s="20">
        <v>0.35623848438262939</v>
      </c>
      <c r="E1240" s="20">
        <v>0.10266280174255371</v>
      </c>
    </row>
    <row r="1241" spans="1:5" x14ac:dyDescent="0.2">
      <c r="A1241" s="19">
        <v>31</v>
      </c>
      <c r="B1241" s="19">
        <v>30</v>
      </c>
      <c r="C1241" s="19" t="s">
        <v>112</v>
      </c>
      <c r="D1241" s="20">
        <v>0.36723646521568298</v>
      </c>
      <c r="E1241" s="20">
        <v>0.11358362436294556</v>
      </c>
    </row>
    <row r="1242" spans="1:5" x14ac:dyDescent="0.2">
      <c r="A1242" s="19">
        <v>31</v>
      </c>
      <c r="B1242" s="19">
        <v>31</v>
      </c>
      <c r="C1242" s="19" t="s">
        <v>112</v>
      </c>
      <c r="D1242" s="20">
        <v>0.37430784106254578</v>
      </c>
      <c r="E1242" s="20">
        <v>0.12057784199714661</v>
      </c>
    </row>
    <row r="1243" spans="1:5" x14ac:dyDescent="0.2">
      <c r="A1243" s="19">
        <v>31</v>
      </c>
      <c r="B1243" s="19">
        <v>32</v>
      </c>
      <c r="C1243" s="19" t="s">
        <v>112</v>
      </c>
      <c r="D1243" s="20">
        <v>0.3779507577419281</v>
      </c>
      <c r="E1243" s="20">
        <v>0.12414360046386719</v>
      </c>
    </row>
    <row r="1244" spans="1:5" x14ac:dyDescent="0.2">
      <c r="A1244" s="19">
        <v>31</v>
      </c>
      <c r="B1244" s="19">
        <v>33</v>
      </c>
      <c r="C1244" s="19" t="s">
        <v>112</v>
      </c>
      <c r="D1244" s="20">
        <v>0.38022527098655701</v>
      </c>
      <c r="E1244" s="20">
        <v>0.12634095549583435</v>
      </c>
    </row>
    <row r="1245" spans="1:5" x14ac:dyDescent="0.2">
      <c r="A1245" s="19">
        <v>31</v>
      </c>
      <c r="B1245" s="19">
        <v>34</v>
      </c>
      <c r="C1245" s="19" t="s">
        <v>112</v>
      </c>
      <c r="D1245" s="20">
        <v>0.38127380609512329</v>
      </c>
      <c r="E1245" s="20">
        <v>0.12731233239173889</v>
      </c>
    </row>
    <row r="1246" spans="1:5" x14ac:dyDescent="0.2">
      <c r="A1246" s="19">
        <v>31</v>
      </c>
      <c r="B1246" s="19">
        <v>35</v>
      </c>
      <c r="C1246" s="19" t="s">
        <v>112</v>
      </c>
      <c r="D1246" s="20">
        <v>0.3817373514175415</v>
      </c>
      <c r="E1246" s="20">
        <v>0.12769871950149536</v>
      </c>
    </row>
    <row r="1247" spans="1:5" x14ac:dyDescent="0.2">
      <c r="A1247" s="19">
        <v>31</v>
      </c>
      <c r="B1247" s="19">
        <v>36</v>
      </c>
      <c r="C1247" s="19" t="s">
        <v>112</v>
      </c>
      <c r="D1247" s="20">
        <v>0.38255777955055237</v>
      </c>
      <c r="E1247" s="20">
        <v>0.12844198942184448</v>
      </c>
    </row>
    <row r="1248" spans="1:5" x14ac:dyDescent="0.2">
      <c r="A1248" s="19">
        <v>31</v>
      </c>
      <c r="B1248" s="19">
        <v>37</v>
      </c>
      <c r="C1248" s="19" t="s">
        <v>112</v>
      </c>
      <c r="D1248" s="20">
        <v>0.38335525989532471</v>
      </c>
      <c r="E1248" s="20">
        <v>0.12916231155395508</v>
      </c>
    </row>
    <row r="1249" spans="1:5" x14ac:dyDescent="0.2">
      <c r="A1249" s="19">
        <v>31</v>
      </c>
      <c r="B1249" s="19">
        <v>38</v>
      </c>
      <c r="C1249" s="19" t="s">
        <v>112</v>
      </c>
      <c r="D1249" s="20">
        <v>0.38372620940208435</v>
      </c>
      <c r="E1249" s="20">
        <v>0.12945610284805298</v>
      </c>
    </row>
    <row r="1250" spans="1:5" x14ac:dyDescent="0.2">
      <c r="A1250" s="19">
        <v>31</v>
      </c>
      <c r="B1250" s="19">
        <v>39</v>
      </c>
      <c r="C1250" s="19" t="s">
        <v>112</v>
      </c>
      <c r="D1250" s="20">
        <v>0.38382044434547424</v>
      </c>
      <c r="E1250" s="20">
        <v>0.12947319447994232</v>
      </c>
    </row>
    <row r="1251" spans="1:5" x14ac:dyDescent="0.2">
      <c r="A1251" s="19">
        <v>31</v>
      </c>
      <c r="B1251" s="19">
        <v>40</v>
      </c>
      <c r="C1251" s="19" t="s">
        <v>112</v>
      </c>
      <c r="D1251" s="20">
        <v>0.38400518894195557</v>
      </c>
      <c r="E1251" s="20">
        <v>0.1295807808637619</v>
      </c>
    </row>
    <row r="1252" spans="1:5" x14ac:dyDescent="0.2">
      <c r="A1252" s="19">
        <v>32</v>
      </c>
      <c r="B1252" s="19">
        <v>1</v>
      </c>
      <c r="C1252" s="19" t="s">
        <v>112</v>
      </c>
      <c r="D1252" s="20">
        <v>0.24946218729019165</v>
      </c>
      <c r="E1252" s="20">
        <v>2.4864752776920795E-3</v>
      </c>
    </row>
    <row r="1253" spans="1:5" x14ac:dyDescent="0.2">
      <c r="A1253" s="19">
        <v>32</v>
      </c>
      <c r="B1253" s="19">
        <v>2</v>
      </c>
      <c r="C1253" s="19" t="s">
        <v>112</v>
      </c>
      <c r="D1253" s="20">
        <v>0.24901655316352844</v>
      </c>
      <c r="E1253" s="20">
        <v>1.997573534026742E-3</v>
      </c>
    </row>
    <row r="1254" spans="1:5" x14ac:dyDescent="0.2">
      <c r="A1254" s="19">
        <v>32</v>
      </c>
      <c r="B1254" s="19">
        <v>3</v>
      </c>
      <c r="C1254" s="19" t="s">
        <v>112</v>
      </c>
      <c r="D1254" s="20">
        <v>0.24854230880737305</v>
      </c>
      <c r="E1254" s="20">
        <v>1.4800614444538951E-3</v>
      </c>
    </row>
    <row r="1255" spans="1:5" x14ac:dyDescent="0.2">
      <c r="A1255" s="19">
        <v>32</v>
      </c>
      <c r="B1255" s="19">
        <v>4</v>
      </c>
      <c r="C1255" s="19" t="s">
        <v>112</v>
      </c>
      <c r="D1255" s="20">
        <v>0.24817073345184326</v>
      </c>
      <c r="E1255" s="20">
        <v>1.0652183555066586E-3</v>
      </c>
    </row>
    <row r="1256" spans="1:5" x14ac:dyDescent="0.2">
      <c r="A1256" s="19">
        <v>32</v>
      </c>
      <c r="B1256" s="19">
        <v>5</v>
      </c>
      <c r="C1256" s="19" t="s">
        <v>112</v>
      </c>
      <c r="D1256" s="20">
        <v>0.2479432225227356</v>
      </c>
      <c r="E1256" s="20">
        <v>7.9443975118920207E-4</v>
      </c>
    </row>
    <row r="1257" spans="1:5" x14ac:dyDescent="0.2">
      <c r="A1257" s="19">
        <v>32</v>
      </c>
      <c r="B1257" s="19">
        <v>6</v>
      </c>
      <c r="C1257" s="19" t="s">
        <v>112</v>
      </c>
      <c r="D1257" s="20">
        <v>0.24777592718601227</v>
      </c>
      <c r="E1257" s="20">
        <v>5.8387673925608397E-4</v>
      </c>
    </row>
    <row r="1258" spans="1:5" x14ac:dyDescent="0.2">
      <c r="A1258" s="19">
        <v>32</v>
      </c>
      <c r="B1258" s="19">
        <v>7</v>
      </c>
      <c r="C1258" s="19" t="s">
        <v>112</v>
      </c>
      <c r="D1258" s="20">
        <v>0.24772655963897705</v>
      </c>
      <c r="E1258" s="20">
        <v>4.912414588034153E-4</v>
      </c>
    </row>
    <row r="1259" spans="1:5" x14ac:dyDescent="0.2">
      <c r="A1259" s="19">
        <v>32</v>
      </c>
      <c r="B1259" s="19">
        <v>8</v>
      </c>
      <c r="C1259" s="19" t="s">
        <v>112</v>
      </c>
      <c r="D1259" s="20">
        <v>0.24752840399742126</v>
      </c>
      <c r="E1259" s="20">
        <v>2.4981811293400824E-4</v>
      </c>
    </row>
    <row r="1260" spans="1:5" x14ac:dyDescent="0.2">
      <c r="A1260" s="19">
        <v>32</v>
      </c>
      <c r="B1260" s="19">
        <v>9</v>
      </c>
      <c r="C1260" s="19" t="s">
        <v>112</v>
      </c>
      <c r="D1260" s="20">
        <v>0.24701978266239166</v>
      </c>
      <c r="E1260" s="20">
        <v>-3.0207092640921474E-4</v>
      </c>
    </row>
    <row r="1261" spans="1:5" x14ac:dyDescent="0.2">
      <c r="A1261" s="19">
        <v>32</v>
      </c>
      <c r="B1261" s="19">
        <v>10</v>
      </c>
      <c r="C1261" s="19" t="s">
        <v>112</v>
      </c>
      <c r="D1261" s="20">
        <v>0.2466597855091095</v>
      </c>
      <c r="E1261" s="20">
        <v>-7.0533581310883164E-4</v>
      </c>
    </row>
    <row r="1262" spans="1:5" x14ac:dyDescent="0.2">
      <c r="A1262" s="19">
        <v>32</v>
      </c>
      <c r="B1262" s="19">
        <v>11</v>
      </c>
      <c r="C1262" s="19" t="s">
        <v>112</v>
      </c>
      <c r="D1262" s="20">
        <v>0.2465984970331192</v>
      </c>
      <c r="E1262" s="20">
        <v>-8.0989196430891752E-4</v>
      </c>
    </row>
    <row r="1263" spans="1:5" x14ac:dyDescent="0.2">
      <c r="A1263" s="19">
        <v>32</v>
      </c>
      <c r="B1263" s="19">
        <v>12</v>
      </c>
      <c r="C1263" s="19" t="s">
        <v>112</v>
      </c>
      <c r="D1263" s="20">
        <v>0.24649776518344879</v>
      </c>
      <c r="E1263" s="20">
        <v>-9.5389154739677906E-4</v>
      </c>
    </row>
    <row r="1264" spans="1:5" x14ac:dyDescent="0.2">
      <c r="A1264" s="19">
        <v>32</v>
      </c>
      <c r="B1264" s="19">
        <v>13</v>
      </c>
      <c r="C1264" s="19" t="s">
        <v>112</v>
      </c>
      <c r="D1264" s="20">
        <v>0.24605809152126312</v>
      </c>
      <c r="E1264" s="20">
        <v>-1.4368329429998994E-3</v>
      </c>
    </row>
    <row r="1265" spans="1:5" x14ac:dyDescent="0.2">
      <c r="A1265" s="19">
        <v>32</v>
      </c>
      <c r="B1265" s="19">
        <v>14</v>
      </c>
      <c r="C1265" s="19" t="s">
        <v>112</v>
      </c>
      <c r="D1265" s="20">
        <v>0.2460976243019104</v>
      </c>
      <c r="E1265" s="20">
        <v>-1.4405677793547511E-3</v>
      </c>
    </row>
    <row r="1266" spans="1:5" x14ac:dyDescent="0.2">
      <c r="A1266" s="19">
        <v>32</v>
      </c>
      <c r="B1266" s="19">
        <v>15</v>
      </c>
      <c r="C1266" s="19" t="s">
        <v>112</v>
      </c>
      <c r="D1266" s="20">
        <v>0.24634668231010437</v>
      </c>
      <c r="E1266" s="20">
        <v>-1.2347775045782328E-3</v>
      </c>
    </row>
    <row r="1267" spans="1:5" x14ac:dyDescent="0.2">
      <c r="A1267" s="19">
        <v>32</v>
      </c>
      <c r="B1267" s="19">
        <v>16</v>
      </c>
      <c r="C1267" s="19" t="s">
        <v>112</v>
      </c>
      <c r="D1267" s="20">
        <v>0.24640685319900513</v>
      </c>
      <c r="E1267" s="20">
        <v>-1.2178743490949273E-3</v>
      </c>
    </row>
    <row r="1268" spans="1:5" x14ac:dyDescent="0.2">
      <c r="A1268" s="19">
        <v>32</v>
      </c>
      <c r="B1268" s="19">
        <v>17</v>
      </c>
      <c r="C1268" s="19" t="s">
        <v>112</v>
      </c>
      <c r="D1268" s="20">
        <v>0.24642491340637207</v>
      </c>
      <c r="E1268" s="20">
        <v>-1.2430818751454353E-3</v>
      </c>
    </row>
    <row r="1269" spans="1:5" x14ac:dyDescent="0.2">
      <c r="A1269" s="19">
        <v>32</v>
      </c>
      <c r="B1269" s="19">
        <v>18</v>
      </c>
      <c r="C1269" s="19" t="s">
        <v>112</v>
      </c>
      <c r="D1269" s="20">
        <v>0.24680781364440918</v>
      </c>
      <c r="E1269" s="20">
        <v>-9.0344931231811643E-4</v>
      </c>
    </row>
    <row r="1270" spans="1:5" x14ac:dyDescent="0.2">
      <c r="A1270" s="19">
        <v>32</v>
      </c>
      <c r="B1270" s="19">
        <v>19</v>
      </c>
      <c r="C1270" s="19" t="s">
        <v>112</v>
      </c>
      <c r="D1270" s="20">
        <v>0.24717436730861664</v>
      </c>
      <c r="E1270" s="20">
        <v>-5.801633233204484E-4</v>
      </c>
    </row>
    <row r="1271" spans="1:5" x14ac:dyDescent="0.2">
      <c r="A1271" s="19">
        <v>32</v>
      </c>
      <c r="B1271" s="19">
        <v>20</v>
      </c>
      <c r="C1271" s="19" t="s">
        <v>112</v>
      </c>
      <c r="D1271" s="20">
        <v>0.24795480072498322</v>
      </c>
      <c r="E1271" s="20">
        <v>1.5700235962867737E-4</v>
      </c>
    </row>
    <row r="1272" spans="1:5" x14ac:dyDescent="0.2">
      <c r="A1272" s="19">
        <v>32</v>
      </c>
      <c r="B1272" s="19">
        <v>21</v>
      </c>
      <c r="C1272" s="19" t="s">
        <v>112</v>
      </c>
      <c r="D1272" s="20">
        <v>0.24933348596096039</v>
      </c>
      <c r="E1272" s="20">
        <v>1.4924198621883988E-3</v>
      </c>
    </row>
    <row r="1273" spans="1:5" x14ac:dyDescent="0.2">
      <c r="A1273" s="19">
        <v>32</v>
      </c>
      <c r="B1273" s="19">
        <v>22</v>
      </c>
      <c r="C1273" s="19" t="s">
        <v>112</v>
      </c>
      <c r="D1273" s="20">
        <v>0.25239819288253784</v>
      </c>
      <c r="E1273" s="20">
        <v>4.5138592831790447E-3</v>
      </c>
    </row>
    <row r="1274" spans="1:5" x14ac:dyDescent="0.2">
      <c r="A1274" s="19">
        <v>32</v>
      </c>
      <c r="B1274" s="19">
        <v>23</v>
      </c>
      <c r="C1274" s="19" t="s">
        <v>112</v>
      </c>
      <c r="D1274" s="20">
        <v>0.25747618079185486</v>
      </c>
      <c r="E1274" s="20">
        <v>9.5485793426632881E-3</v>
      </c>
    </row>
    <row r="1275" spans="1:5" x14ac:dyDescent="0.2">
      <c r="A1275" s="19">
        <v>32</v>
      </c>
      <c r="B1275" s="19">
        <v>24</v>
      </c>
      <c r="C1275" s="19" t="s">
        <v>112</v>
      </c>
      <c r="D1275" s="20">
        <v>0.26584172248840332</v>
      </c>
      <c r="E1275" s="20">
        <v>1.787085272371769E-2</v>
      </c>
    </row>
    <row r="1276" spans="1:5" x14ac:dyDescent="0.2">
      <c r="A1276" s="19">
        <v>32</v>
      </c>
      <c r="B1276" s="19">
        <v>25</v>
      </c>
      <c r="C1276" s="19" t="s">
        <v>112</v>
      </c>
      <c r="D1276" s="20">
        <v>0.27895340323448181</v>
      </c>
      <c r="E1276" s="20">
        <v>3.0939266085624695E-2</v>
      </c>
    </row>
    <row r="1277" spans="1:5" x14ac:dyDescent="0.2">
      <c r="A1277" s="19">
        <v>32</v>
      </c>
      <c r="B1277" s="19">
        <v>26</v>
      </c>
      <c r="C1277" s="19" t="s">
        <v>112</v>
      </c>
      <c r="D1277" s="20">
        <v>0.29585054516792297</v>
      </c>
      <c r="E1277" s="20">
        <v>4.7793138772249222E-2</v>
      </c>
    </row>
    <row r="1278" spans="1:5" x14ac:dyDescent="0.2">
      <c r="A1278" s="19">
        <v>32</v>
      </c>
      <c r="B1278" s="19">
        <v>27</v>
      </c>
      <c r="C1278" s="19" t="s">
        <v>112</v>
      </c>
      <c r="D1278" s="20">
        <v>0.31479507684707642</v>
      </c>
      <c r="E1278" s="20">
        <v>6.6694401204586029E-2</v>
      </c>
    </row>
    <row r="1279" spans="1:5" x14ac:dyDescent="0.2">
      <c r="A1279" s="19">
        <v>32</v>
      </c>
      <c r="B1279" s="19">
        <v>28</v>
      </c>
      <c r="C1279" s="19" t="s">
        <v>112</v>
      </c>
      <c r="D1279" s="20">
        <v>0.33343711495399475</v>
      </c>
      <c r="E1279" s="20">
        <v>8.5293173789978027E-2</v>
      </c>
    </row>
    <row r="1280" spans="1:5" x14ac:dyDescent="0.2">
      <c r="A1280" s="19">
        <v>32</v>
      </c>
      <c r="B1280" s="19">
        <v>29</v>
      </c>
      <c r="C1280" s="19" t="s">
        <v>112</v>
      </c>
      <c r="D1280" s="20">
        <v>0.34910085797309875</v>
      </c>
      <c r="E1280" s="20">
        <v>0.10091365128755569</v>
      </c>
    </row>
    <row r="1281" spans="1:5" x14ac:dyDescent="0.2">
      <c r="A1281" s="19">
        <v>32</v>
      </c>
      <c r="B1281" s="19">
        <v>30</v>
      </c>
      <c r="C1281" s="19" t="s">
        <v>112</v>
      </c>
      <c r="D1281" s="20">
        <v>0.36070588231086731</v>
      </c>
      <c r="E1281" s="20">
        <v>0.11247541010379791</v>
      </c>
    </row>
    <row r="1282" spans="1:5" x14ac:dyDescent="0.2">
      <c r="A1282" s="19">
        <v>32</v>
      </c>
      <c r="B1282" s="19">
        <v>31</v>
      </c>
      <c r="C1282" s="19" t="s">
        <v>112</v>
      </c>
      <c r="D1282" s="20">
        <v>0.36790022253990173</v>
      </c>
      <c r="E1282" s="20">
        <v>0.1196264773607254</v>
      </c>
    </row>
    <row r="1283" spans="1:5" x14ac:dyDescent="0.2">
      <c r="A1283" s="19">
        <v>32</v>
      </c>
      <c r="B1283" s="19">
        <v>32</v>
      </c>
      <c r="C1283" s="19" t="s">
        <v>112</v>
      </c>
      <c r="D1283" s="20">
        <v>0.37179118394851685</v>
      </c>
      <c r="E1283" s="20">
        <v>0.12347417324781418</v>
      </c>
    </row>
    <row r="1284" spans="1:5" x14ac:dyDescent="0.2">
      <c r="A1284" s="19">
        <v>32</v>
      </c>
      <c r="B1284" s="19">
        <v>33</v>
      </c>
      <c r="C1284" s="19" t="s">
        <v>112</v>
      </c>
      <c r="D1284" s="20">
        <v>0.37360021471977234</v>
      </c>
      <c r="E1284" s="20">
        <v>0.12523993849754333</v>
      </c>
    </row>
    <row r="1285" spans="1:5" x14ac:dyDescent="0.2">
      <c r="A1285" s="19">
        <v>32</v>
      </c>
      <c r="B1285" s="19">
        <v>34</v>
      </c>
      <c r="C1285" s="19" t="s">
        <v>112</v>
      </c>
      <c r="D1285" s="20">
        <v>0.37445053458213806</v>
      </c>
      <c r="E1285" s="20">
        <v>0.12604698538780212</v>
      </c>
    </row>
    <row r="1286" spans="1:5" x14ac:dyDescent="0.2">
      <c r="A1286" s="19">
        <v>32</v>
      </c>
      <c r="B1286" s="19">
        <v>35</v>
      </c>
      <c r="C1286" s="19" t="s">
        <v>112</v>
      </c>
      <c r="D1286" s="20">
        <v>0.37535855174064636</v>
      </c>
      <c r="E1286" s="20">
        <v>0.12691174447536469</v>
      </c>
    </row>
    <row r="1287" spans="1:5" x14ac:dyDescent="0.2">
      <c r="A1287" s="19">
        <v>32</v>
      </c>
      <c r="B1287" s="19">
        <v>36</v>
      </c>
      <c r="C1287" s="19" t="s">
        <v>112</v>
      </c>
      <c r="D1287" s="20">
        <v>0.37575289607048035</v>
      </c>
      <c r="E1287" s="20">
        <v>0.12726281583309174</v>
      </c>
    </row>
    <row r="1288" spans="1:5" x14ac:dyDescent="0.2">
      <c r="A1288" s="19">
        <v>32</v>
      </c>
      <c r="B1288" s="19">
        <v>37</v>
      </c>
      <c r="C1288" s="19" t="s">
        <v>112</v>
      </c>
      <c r="D1288" s="20">
        <v>0.37593120336532593</v>
      </c>
      <c r="E1288" s="20">
        <v>0.12739785015583038</v>
      </c>
    </row>
    <row r="1289" spans="1:5" x14ac:dyDescent="0.2">
      <c r="A1289" s="19">
        <v>32</v>
      </c>
      <c r="B1289" s="19">
        <v>38</v>
      </c>
      <c r="C1289" s="19" t="s">
        <v>112</v>
      </c>
      <c r="D1289" s="20">
        <v>0.37641638517379761</v>
      </c>
      <c r="E1289" s="20">
        <v>0.12783977389335632</v>
      </c>
    </row>
    <row r="1290" spans="1:5" x14ac:dyDescent="0.2">
      <c r="A1290" s="19">
        <v>32</v>
      </c>
      <c r="B1290" s="19">
        <v>39</v>
      </c>
      <c r="C1290" s="19" t="s">
        <v>112</v>
      </c>
      <c r="D1290" s="20">
        <v>0.37704324722290039</v>
      </c>
      <c r="E1290" s="20">
        <v>0.12842336297035217</v>
      </c>
    </row>
    <row r="1291" spans="1:5" x14ac:dyDescent="0.2">
      <c r="A1291" s="19">
        <v>32</v>
      </c>
      <c r="B1291" s="19">
        <v>40</v>
      </c>
      <c r="C1291" s="19" t="s">
        <v>112</v>
      </c>
      <c r="D1291" s="20">
        <v>0.37717878818511963</v>
      </c>
      <c r="E1291" s="20">
        <v>0.12851563096046448</v>
      </c>
    </row>
    <row r="1292" spans="1:5" x14ac:dyDescent="0.2">
      <c r="A1292" s="19">
        <v>33</v>
      </c>
      <c r="B1292" s="19">
        <v>1</v>
      </c>
      <c r="C1292" s="19" t="s">
        <v>112</v>
      </c>
      <c r="D1292" s="20">
        <v>0.24537456035614014</v>
      </c>
      <c r="E1292" s="20">
        <v>2.0313682034611702E-3</v>
      </c>
    </row>
    <row r="1293" spans="1:5" x14ac:dyDescent="0.2">
      <c r="A1293" s="19">
        <v>33</v>
      </c>
      <c r="B1293" s="19">
        <v>2</v>
      </c>
      <c r="C1293" s="19" t="s">
        <v>112</v>
      </c>
      <c r="D1293" s="20">
        <v>0.24529066681861877</v>
      </c>
      <c r="E1293" s="20">
        <v>1.7931512556970119E-3</v>
      </c>
    </row>
    <row r="1294" spans="1:5" x14ac:dyDescent="0.2">
      <c r="A1294" s="19">
        <v>33</v>
      </c>
      <c r="B1294" s="19">
        <v>3</v>
      </c>
      <c r="C1294" s="19" t="s">
        <v>112</v>
      </c>
      <c r="D1294" s="20">
        <v>0.24487628042697906</v>
      </c>
      <c r="E1294" s="20">
        <v>1.2244414538145065E-3</v>
      </c>
    </row>
    <row r="1295" spans="1:5" x14ac:dyDescent="0.2">
      <c r="A1295" s="19">
        <v>33</v>
      </c>
      <c r="B1295" s="19">
        <v>4</v>
      </c>
      <c r="C1295" s="19" t="s">
        <v>112</v>
      </c>
      <c r="D1295" s="20">
        <v>0.24457858502864838</v>
      </c>
      <c r="E1295" s="20">
        <v>7.724225870333612E-4</v>
      </c>
    </row>
    <row r="1296" spans="1:5" x14ac:dyDescent="0.2">
      <c r="A1296" s="19">
        <v>33</v>
      </c>
      <c r="B1296" s="19">
        <v>5</v>
      </c>
      <c r="C1296" s="19" t="s">
        <v>112</v>
      </c>
      <c r="D1296" s="20">
        <v>0.24450880289077759</v>
      </c>
      <c r="E1296" s="20">
        <v>5.4831703891977668E-4</v>
      </c>
    </row>
    <row r="1297" spans="1:5" x14ac:dyDescent="0.2">
      <c r="A1297" s="19">
        <v>33</v>
      </c>
      <c r="B1297" s="19">
        <v>6</v>
      </c>
      <c r="C1297" s="19" t="s">
        <v>112</v>
      </c>
      <c r="D1297" s="20">
        <v>0.24449299275875092</v>
      </c>
      <c r="E1297" s="20">
        <v>3.7818349665030837E-4</v>
      </c>
    </row>
    <row r="1298" spans="1:5" x14ac:dyDescent="0.2">
      <c r="A1298" s="19">
        <v>33</v>
      </c>
      <c r="B1298" s="19">
        <v>7</v>
      </c>
      <c r="C1298" s="19" t="s">
        <v>112</v>
      </c>
      <c r="D1298" s="20">
        <v>0.2443402111530304</v>
      </c>
      <c r="E1298" s="20">
        <v>7.1078495238907635E-5</v>
      </c>
    </row>
    <row r="1299" spans="1:5" x14ac:dyDescent="0.2">
      <c r="A1299" s="19">
        <v>33</v>
      </c>
      <c r="B1299" s="19">
        <v>8</v>
      </c>
      <c r="C1299" s="19" t="s">
        <v>112</v>
      </c>
      <c r="D1299" s="20">
        <v>0.24435967206954956</v>
      </c>
      <c r="E1299" s="20">
        <v>-6.3783991208765656E-5</v>
      </c>
    </row>
    <row r="1300" spans="1:5" x14ac:dyDescent="0.2">
      <c r="A1300" s="19">
        <v>33</v>
      </c>
      <c r="B1300" s="19">
        <v>9</v>
      </c>
      <c r="C1300" s="19" t="s">
        <v>112</v>
      </c>
      <c r="D1300" s="20">
        <v>0.24446864426136017</v>
      </c>
      <c r="E1300" s="20">
        <v>-1.0913520964095369E-4</v>
      </c>
    </row>
    <row r="1301" spans="1:5" x14ac:dyDescent="0.2">
      <c r="A1301" s="19">
        <v>33</v>
      </c>
      <c r="B1301" s="19">
        <v>10</v>
      </c>
      <c r="C1301" s="19" t="s">
        <v>112</v>
      </c>
      <c r="D1301" s="20">
        <v>0.24414749443531036</v>
      </c>
      <c r="E1301" s="20">
        <v>-5.8460846776142716E-4</v>
      </c>
    </row>
    <row r="1302" spans="1:5" x14ac:dyDescent="0.2">
      <c r="A1302" s="19">
        <v>33</v>
      </c>
      <c r="B1302" s="19">
        <v>11</v>
      </c>
      <c r="C1302" s="19" t="s">
        <v>112</v>
      </c>
      <c r="D1302" s="20">
        <v>0.24390202760696411</v>
      </c>
      <c r="E1302" s="20">
        <v>-9.8439864814281464E-4</v>
      </c>
    </row>
    <row r="1303" spans="1:5" x14ac:dyDescent="0.2">
      <c r="A1303" s="19">
        <v>33</v>
      </c>
      <c r="B1303" s="19">
        <v>12</v>
      </c>
      <c r="C1303" s="19" t="s">
        <v>112</v>
      </c>
      <c r="D1303" s="20">
        <v>0.24396820366382599</v>
      </c>
      <c r="E1303" s="20">
        <v>-1.0725460015237331E-3</v>
      </c>
    </row>
    <row r="1304" spans="1:5" x14ac:dyDescent="0.2">
      <c r="A1304" s="19">
        <v>33</v>
      </c>
      <c r="B1304" s="19">
        <v>13</v>
      </c>
      <c r="C1304" s="19" t="s">
        <v>112</v>
      </c>
      <c r="D1304" s="20">
        <v>0.24393852055072784</v>
      </c>
      <c r="E1304" s="20">
        <v>-1.2565525248646736E-3</v>
      </c>
    </row>
    <row r="1305" spans="1:5" x14ac:dyDescent="0.2">
      <c r="A1305" s="19">
        <v>33</v>
      </c>
      <c r="B1305" s="19">
        <v>14</v>
      </c>
      <c r="C1305" s="19" t="s">
        <v>112</v>
      </c>
      <c r="D1305" s="20">
        <v>0.24426867067813873</v>
      </c>
      <c r="E1305" s="20">
        <v>-1.0807258076965809E-3</v>
      </c>
    </row>
    <row r="1306" spans="1:5" x14ac:dyDescent="0.2">
      <c r="A1306" s="19">
        <v>33</v>
      </c>
      <c r="B1306" s="19">
        <v>15</v>
      </c>
      <c r="C1306" s="19" t="s">
        <v>112</v>
      </c>
      <c r="D1306" s="20">
        <v>0.24490827322006226</v>
      </c>
      <c r="E1306" s="20">
        <v>-5.9544667601585388E-4</v>
      </c>
    </row>
    <row r="1307" spans="1:5" x14ac:dyDescent="0.2">
      <c r="A1307" s="19">
        <v>33</v>
      </c>
      <c r="B1307" s="19">
        <v>16</v>
      </c>
      <c r="C1307" s="19" t="s">
        <v>112</v>
      </c>
      <c r="D1307" s="20">
        <v>0.24490818381309509</v>
      </c>
      <c r="E1307" s="20">
        <v>-7.4985949322581291E-4</v>
      </c>
    </row>
    <row r="1308" spans="1:5" x14ac:dyDescent="0.2">
      <c r="A1308" s="19">
        <v>33</v>
      </c>
      <c r="B1308" s="19">
        <v>17</v>
      </c>
      <c r="C1308" s="19" t="s">
        <v>112</v>
      </c>
      <c r="D1308" s="20">
        <v>0.24513280391693115</v>
      </c>
      <c r="E1308" s="20">
        <v>-6.7956279963254929E-4</v>
      </c>
    </row>
    <row r="1309" spans="1:5" x14ac:dyDescent="0.2">
      <c r="A1309" s="19">
        <v>33</v>
      </c>
      <c r="B1309" s="19">
        <v>18</v>
      </c>
      <c r="C1309" s="19" t="s">
        <v>112</v>
      </c>
      <c r="D1309" s="20">
        <v>0.24600805342197418</v>
      </c>
      <c r="E1309" s="20">
        <v>4.1363291529705748E-5</v>
      </c>
    </row>
    <row r="1310" spans="1:5" x14ac:dyDescent="0.2">
      <c r="A1310" s="19">
        <v>33</v>
      </c>
      <c r="B1310" s="19">
        <v>19</v>
      </c>
      <c r="C1310" s="19" t="s">
        <v>112</v>
      </c>
      <c r="D1310" s="20">
        <v>0.24696819484233856</v>
      </c>
      <c r="E1310" s="20">
        <v>8.4718130528926849E-4</v>
      </c>
    </row>
    <row r="1311" spans="1:5" x14ac:dyDescent="0.2">
      <c r="A1311" s="19">
        <v>33</v>
      </c>
      <c r="B1311" s="19">
        <v>20</v>
      </c>
      <c r="C1311" s="19" t="s">
        <v>112</v>
      </c>
      <c r="D1311" s="20">
        <v>0.24956896901130676</v>
      </c>
      <c r="E1311" s="20">
        <v>3.2936320640146732E-3</v>
      </c>
    </row>
    <row r="1312" spans="1:5" x14ac:dyDescent="0.2">
      <c r="A1312" s="19">
        <v>33</v>
      </c>
      <c r="B1312" s="19">
        <v>21</v>
      </c>
      <c r="C1312" s="19" t="s">
        <v>112</v>
      </c>
      <c r="D1312" s="20">
        <v>0.2533678412437439</v>
      </c>
      <c r="E1312" s="20">
        <v>6.9381808862090111E-3</v>
      </c>
    </row>
    <row r="1313" spans="1:5" x14ac:dyDescent="0.2">
      <c r="A1313" s="19">
        <v>33</v>
      </c>
      <c r="B1313" s="19">
        <v>22</v>
      </c>
      <c r="C1313" s="19" t="s">
        <v>112</v>
      </c>
      <c r="D1313" s="20">
        <v>0.26083269715309143</v>
      </c>
      <c r="E1313" s="20">
        <v>1.4248713850975037E-2</v>
      </c>
    </row>
    <row r="1314" spans="1:5" x14ac:dyDescent="0.2">
      <c r="A1314" s="19">
        <v>33</v>
      </c>
      <c r="B1314" s="19">
        <v>23</v>
      </c>
      <c r="C1314" s="19" t="s">
        <v>112</v>
      </c>
      <c r="D1314" s="20">
        <v>0.272012859582901</v>
      </c>
      <c r="E1314" s="20">
        <v>2.5274552404880524E-2</v>
      </c>
    </row>
    <row r="1315" spans="1:5" x14ac:dyDescent="0.2">
      <c r="A1315" s="19">
        <v>33</v>
      </c>
      <c r="B1315" s="19">
        <v>24</v>
      </c>
      <c r="C1315" s="19" t="s">
        <v>112</v>
      </c>
      <c r="D1315" s="20">
        <v>0.28792014718055725</v>
      </c>
      <c r="E1315" s="20">
        <v>4.102751612663269E-2</v>
      </c>
    </row>
    <row r="1316" spans="1:5" x14ac:dyDescent="0.2">
      <c r="A1316" s="19">
        <v>33</v>
      </c>
      <c r="B1316" s="19">
        <v>25</v>
      </c>
      <c r="C1316" s="19" t="s">
        <v>112</v>
      </c>
      <c r="D1316" s="20">
        <v>0.30632054805755615</v>
      </c>
      <c r="E1316" s="20">
        <v>5.9273593127727509E-2</v>
      </c>
    </row>
    <row r="1317" spans="1:5" x14ac:dyDescent="0.2">
      <c r="A1317" s="19">
        <v>33</v>
      </c>
      <c r="B1317" s="19">
        <v>26</v>
      </c>
      <c r="C1317" s="19" t="s">
        <v>112</v>
      </c>
      <c r="D1317" s="20">
        <v>0.32478854060173035</v>
      </c>
      <c r="E1317" s="20">
        <v>7.758726179599762E-2</v>
      </c>
    </row>
    <row r="1318" spans="1:5" x14ac:dyDescent="0.2">
      <c r="A1318" s="19">
        <v>33</v>
      </c>
      <c r="B1318" s="19">
        <v>27</v>
      </c>
      <c r="C1318" s="19" t="s">
        <v>112</v>
      </c>
      <c r="D1318" s="20">
        <v>0.3405473530292511</v>
      </c>
      <c r="E1318" s="20">
        <v>9.3191750347614288E-2</v>
      </c>
    </row>
    <row r="1319" spans="1:5" x14ac:dyDescent="0.2">
      <c r="A1319" s="19">
        <v>33</v>
      </c>
      <c r="B1319" s="19">
        <v>28</v>
      </c>
      <c r="C1319" s="19" t="s">
        <v>112</v>
      </c>
      <c r="D1319" s="20">
        <v>0.35246509313583374</v>
      </c>
      <c r="E1319" s="20">
        <v>0.10495516657829285</v>
      </c>
    </row>
    <row r="1320" spans="1:5" x14ac:dyDescent="0.2">
      <c r="A1320" s="19">
        <v>33</v>
      </c>
      <c r="B1320" s="19">
        <v>29</v>
      </c>
      <c r="C1320" s="19" t="s">
        <v>112</v>
      </c>
      <c r="D1320" s="20">
        <v>0.36036160588264465</v>
      </c>
      <c r="E1320" s="20">
        <v>0.11269735544919968</v>
      </c>
    </row>
    <row r="1321" spans="1:5" x14ac:dyDescent="0.2">
      <c r="A1321" s="19">
        <v>33</v>
      </c>
      <c r="B1321" s="19">
        <v>30</v>
      </c>
      <c r="C1321" s="19" t="s">
        <v>112</v>
      </c>
      <c r="D1321" s="20">
        <v>0.36522620916366577</v>
      </c>
      <c r="E1321" s="20">
        <v>0.11740763485431671</v>
      </c>
    </row>
    <row r="1322" spans="1:5" x14ac:dyDescent="0.2">
      <c r="A1322" s="19">
        <v>33</v>
      </c>
      <c r="B1322" s="19">
        <v>31</v>
      </c>
      <c r="C1322" s="19" t="s">
        <v>112</v>
      </c>
      <c r="D1322" s="20">
        <v>0.36787208914756775</v>
      </c>
      <c r="E1322" s="20">
        <v>0.1198991984128952</v>
      </c>
    </row>
    <row r="1323" spans="1:5" x14ac:dyDescent="0.2">
      <c r="A1323" s="19">
        <v>33</v>
      </c>
      <c r="B1323" s="19">
        <v>32</v>
      </c>
      <c r="C1323" s="19" t="s">
        <v>112</v>
      </c>
      <c r="D1323" s="20">
        <v>0.36949551105499268</v>
      </c>
      <c r="E1323" s="20">
        <v>0.12136829644441605</v>
      </c>
    </row>
    <row r="1324" spans="1:5" x14ac:dyDescent="0.2">
      <c r="A1324" s="19">
        <v>33</v>
      </c>
      <c r="B1324" s="19">
        <v>33</v>
      </c>
      <c r="C1324" s="19" t="s">
        <v>112</v>
      </c>
      <c r="D1324" s="20">
        <v>0.3706815242767334</v>
      </c>
      <c r="E1324" s="20">
        <v>0.12239998579025269</v>
      </c>
    </row>
    <row r="1325" spans="1:5" x14ac:dyDescent="0.2">
      <c r="A1325" s="19">
        <v>33</v>
      </c>
      <c r="B1325" s="19">
        <v>34</v>
      </c>
      <c r="C1325" s="19" t="s">
        <v>112</v>
      </c>
      <c r="D1325" s="20">
        <v>0.37051230669021606</v>
      </c>
      <c r="E1325" s="20">
        <v>0.12207644432783127</v>
      </c>
    </row>
    <row r="1326" spans="1:5" x14ac:dyDescent="0.2">
      <c r="A1326" s="19">
        <v>33</v>
      </c>
      <c r="B1326" s="19">
        <v>35</v>
      </c>
      <c r="C1326" s="19" t="s">
        <v>112</v>
      </c>
      <c r="D1326" s="20">
        <v>0.37038695812225342</v>
      </c>
      <c r="E1326" s="20">
        <v>0.12179677188396454</v>
      </c>
    </row>
    <row r="1327" spans="1:5" x14ac:dyDescent="0.2">
      <c r="A1327" s="19">
        <v>33</v>
      </c>
      <c r="B1327" s="19">
        <v>36</v>
      </c>
      <c r="C1327" s="19" t="s">
        <v>112</v>
      </c>
      <c r="D1327" s="20">
        <v>0.3711182177066803</v>
      </c>
      <c r="E1327" s="20">
        <v>0.12237370759248734</v>
      </c>
    </row>
    <row r="1328" spans="1:5" x14ac:dyDescent="0.2">
      <c r="A1328" s="19">
        <v>33</v>
      </c>
      <c r="B1328" s="19">
        <v>37</v>
      </c>
      <c r="C1328" s="19" t="s">
        <v>112</v>
      </c>
      <c r="D1328" s="20">
        <v>0.37161910533905029</v>
      </c>
      <c r="E1328" s="20">
        <v>0.12272027134895325</v>
      </c>
    </row>
    <row r="1329" spans="1:5" x14ac:dyDescent="0.2">
      <c r="A1329" s="19">
        <v>33</v>
      </c>
      <c r="B1329" s="19">
        <v>38</v>
      </c>
      <c r="C1329" s="19" t="s">
        <v>112</v>
      </c>
      <c r="D1329" s="20">
        <v>0.37175384163856506</v>
      </c>
      <c r="E1329" s="20">
        <v>0.12270068377256393</v>
      </c>
    </row>
    <row r="1330" spans="1:5" x14ac:dyDescent="0.2">
      <c r="A1330" s="19">
        <v>33</v>
      </c>
      <c r="B1330" s="19">
        <v>39</v>
      </c>
      <c r="C1330" s="19" t="s">
        <v>112</v>
      </c>
      <c r="D1330" s="20">
        <v>0.37196853756904602</v>
      </c>
      <c r="E1330" s="20">
        <v>0.12276105582714081</v>
      </c>
    </row>
    <row r="1331" spans="1:5" x14ac:dyDescent="0.2">
      <c r="A1331" s="19">
        <v>33</v>
      </c>
      <c r="B1331" s="19">
        <v>40</v>
      </c>
      <c r="C1331" s="19" t="s">
        <v>112</v>
      </c>
      <c r="D1331" s="20">
        <v>0.37182295322418213</v>
      </c>
      <c r="E1331" s="20">
        <v>0.12246114760637283</v>
      </c>
    </row>
    <row r="1332" spans="1:5" x14ac:dyDescent="0.2">
      <c r="A1332" s="19">
        <v>34</v>
      </c>
      <c r="B1332" s="19">
        <v>1</v>
      </c>
      <c r="C1332" s="19" t="s">
        <v>112</v>
      </c>
      <c r="D1332" s="20">
        <v>0.24311310052871704</v>
      </c>
      <c r="E1332" s="20">
        <v>2.0711102988570929E-3</v>
      </c>
    </row>
    <row r="1333" spans="1:5" x14ac:dyDescent="0.2">
      <c r="A1333" s="19">
        <v>34</v>
      </c>
      <c r="B1333" s="19">
        <v>2</v>
      </c>
      <c r="C1333" s="19" t="s">
        <v>112</v>
      </c>
      <c r="D1333" s="20">
        <v>0.24314130842685699</v>
      </c>
      <c r="E1333" s="20">
        <v>2.0125776063650846E-3</v>
      </c>
    </row>
    <row r="1334" spans="1:5" x14ac:dyDescent="0.2">
      <c r="A1334" s="19">
        <v>34</v>
      </c>
      <c r="B1334" s="19">
        <v>3</v>
      </c>
      <c r="C1334" s="19" t="s">
        <v>112</v>
      </c>
      <c r="D1334" s="20">
        <v>0.24265940487384796</v>
      </c>
      <c r="E1334" s="20">
        <v>1.4439338119700551E-3</v>
      </c>
    </row>
    <row r="1335" spans="1:5" x14ac:dyDescent="0.2">
      <c r="A1335" s="19">
        <v>34</v>
      </c>
      <c r="B1335" s="19">
        <v>4</v>
      </c>
      <c r="C1335" s="19" t="s">
        <v>112</v>
      </c>
      <c r="D1335" s="20">
        <v>0.24257166683673859</v>
      </c>
      <c r="E1335" s="20">
        <v>1.2694553006440401E-3</v>
      </c>
    </row>
    <row r="1336" spans="1:5" x14ac:dyDescent="0.2">
      <c r="A1336" s="19">
        <v>34</v>
      </c>
      <c r="B1336" s="19">
        <v>5</v>
      </c>
      <c r="C1336" s="19" t="s">
        <v>112</v>
      </c>
      <c r="D1336" s="20">
        <v>0.24240554869174957</v>
      </c>
      <c r="E1336" s="20">
        <v>1.0165967978537083E-3</v>
      </c>
    </row>
    <row r="1337" spans="1:5" x14ac:dyDescent="0.2">
      <c r="A1337" s="19">
        <v>34</v>
      </c>
      <c r="B1337" s="19">
        <v>6</v>
      </c>
      <c r="C1337" s="19" t="s">
        <v>112</v>
      </c>
      <c r="D1337" s="20">
        <v>0.24151806533336639</v>
      </c>
      <c r="E1337" s="20">
        <v>4.2373027099529281E-5</v>
      </c>
    </row>
    <row r="1338" spans="1:5" x14ac:dyDescent="0.2">
      <c r="A1338" s="19">
        <v>34</v>
      </c>
      <c r="B1338" s="19">
        <v>7</v>
      </c>
      <c r="C1338" s="19" t="s">
        <v>112</v>
      </c>
      <c r="D1338" s="20">
        <v>0.24113279581069946</v>
      </c>
      <c r="E1338" s="20">
        <v>-4.296368861105293E-4</v>
      </c>
    </row>
    <row r="1339" spans="1:5" x14ac:dyDescent="0.2">
      <c r="A1339" s="19">
        <v>34</v>
      </c>
      <c r="B1339" s="19">
        <v>8</v>
      </c>
      <c r="C1339" s="19" t="s">
        <v>112</v>
      </c>
      <c r="D1339" s="20">
        <v>0.24134744703769684</v>
      </c>
      <c r="E1339" s="20">
        <v>-3.017260751221329E-4</v>
      </c>
    </row>
    <row r="1340" spans="1:5" x14ac:dyDescent="0.2">
      <c r="A1340" s="19">
        <v>34</v>
      </c>
      <c r="B1340" s="19">
        <v>9</v>
      </c>
      <c r="C1340" s="19" t="s">
        <v>112</v>
      </c>
      <c r="D1340" s="20">
        <v>0.24116480350494385</v>
      </c>
      <c r="E1340" s="20">
        <v>-5.7110999478027225E-4</v>
      </c>
    </row>
    <row r="1341" spans="1:5" x14ac:dyDescent="0.2">
      <c r="A1341" s="19">
        <v>34</v>
      </c>
      <c r="B1341" s="19">
        <v>10</v>
      </c>
      <c r="C1341" s="19" t="s">
        <v>112</v>
      </c>
      <c r="D1341" s="20">
        <v>0.24098004400730133</v>
      </c>
      <c r="E1341" s="20">
        <v>-8.4260990843176842E-4</v>
      </c>
    </row>
    <row r="1342" spans="1:5" x14ac:dyDescent="0.2">
      <c r="A1342" s="19">
        <v>34</v>
      </c>
      <c r="B1342" s="19">
        <v>11</v>
      </c>
      <c r="C1342" s="19" t="s">
        <v>112</v>
      </c>
      <c r="D1342" s="20">
        <v>0.240961953997612</v>
      </c>
      <c r="E1342" s="20">
        <v>-9.4744027592241764E-4</v>
      </c>
    </row>
    <row r="1343" spans="1:5" x14ac:dyDescent="0.2">
      <c r="A1343" s="19">
        <v>34</v>
      </c>
      <c r="B1343" s="19">
        <v>12</v>
      </c>
      <c r="C1343" s="19" t="s">
        <v>112</v>
      </c>
      <c r="D1343" s="20">
        <v>0.24092687666416168</v>
      </c>
      <c r="E1343" s="20">
        <v>-1.069258083589375E-3</v>
      </c>
    </row>
    <row r="1344" spans="1:5" x14ac:dyDescent="0.2">
      <c r="A1344" s="19">
        <v>34</v>
      </c>
      <c r="B1344" s="19">
        <v>13</v>
      </c>
      <c r="C1344" s="19" t="s">
        <v>112</v>
      </c>
      <c r="D1344" s="20">
        <v>0.24117717146873474</v>
      </c>
      <c r="E1344" s="20">
        <v>-9.0570363681763411E-4</v>
      </c>
    </row>
    <row r="1345" spans="1:5" x14ac:dyDescent="0.2">
      <c r="A1345" s="19">
        <v>34</v>
      </c>
      <c r="B1345" s="19">
        <v>14</v>
      </c>
      <c r="C1345" s="19" t="s">
        <v>112</v>
      </c>
      <c r="D1345" s="20">
        <v>0.24147367477416992</v>
      </c>
      <c r="E1345" s="20">
        <v>-6.9594068918377161E-4</v>
      </c>
    </row>
    <row r="1346" spans="1:5" x14ac:dyDescent="0.2">
      <c r="A1346" s="19">
        <v>34</v>
      </c>
      <c r="B1346" s="19">
        <v>15</v>
      </c>
      <c r="C1346" s="19" t="s">
        <v>112</v>
      </c>
      <c r="D1346" s="20">
        <v>0.24124854803085327</v>
      </c>
      <c r="E1346" s="20">
        <v>-1.007807906717062E-3</v>
      </c>
    </row>
    <row r="1347" spans="1:5" x14ac:dyDescent="0.2">
      <c r="A1347" s="19">
        <v>34</v>
      </c>
      <c r="B1347" s="19">
        <v>16</v>
      </c>
      <c r="C1347" s="19" t="s">
        <v>112</v>
      </c>
      <c r="D1347" s="20">
        <v>0.24134226143360138</v>
      </c>
      <c r="E1347" s="20">
        <v>-1.0008348617702723E-3</v>
      </c>
    </row>
    <row r="1348" spans="1:5" x14ac:dyDescent="0.2">
      <c r="A1348" s="19">
        <v>34</v>
      </c>
      <c r="B1348" s="19">
        <v>17</v>
      </c>
      <c r="C1348" s="19" t="s">
        <v>112</v>
      </c>
      <c r="D1348" s="20">
        <v>0.24209421873092651</v>
      </c>
      <c r="E1348" s="20">
        <v>-3.356179513502866E-4</v>
      </c>
    </row>
    <row r="1349" spans="1:5" x14ac:dyDescent="0.2">
      <c r="A1349" s="19">
        <v>34</v>
      </c>
      <c r="B1349" s="19">
        <v>18</v>
      </c>
      <c r="C1349" s="19" t="s">
        <v>112</v>
      </c>
      <c r="D1349" s="20">
        <v>0.24248781800270081</v>
      </c>
      <c r="E1349" s="20">
        <v>-2.8759071938111447E-5</v>
      </c>
    </row>
    <row r="1350" spans="1:5" x14ac:dyDescent="0.2">
      <c r="A1350" s="19">
        <v>34</v>
      </c>
      <c r="B1350" s="19">
        <v>19</v>
      </c>
      <c r="C1350" s="19" t="s">
        <v>112</v>
      </c>
      <c r="D1350" s="20">
        <v>0.24352063238620758</v>
      </c>
      <c r="E1350" s="20">
        <v>9.1731490101665258E-4</v>
      </c>
    </row>
    <row r="1351" spans="1:5" x14ac:dyDescent="0.2">
      <c r="A1351" s="19">
        <v>34</v>
      </c>
      <c r="B1351" s="19">
        <v>20</v>
      </c>
      <c r="C1351" s="19" t="s">
        <v>112</v>
      </c>
      <c r="D1351" s="20">
        <v>0.24613682925701141</v>
      </c>
      <c r="E1351" s="20">
        <v>3.4467712976038456E-3</v>
      </c>
    </row>
    <row r="1352" spans="1:5" x14ac:dyDescent="0.2">
      <c r="A1352" s="19">
        <v>34</v>
      </c>
      <c r="B1352" s="19">
        <v>21</v>
      </c>
      <c r="C1352" s="19" t="s">
        <v>112</v>
      </c>
      <c r="D1352" s="20">
        <v>0.24996419250965118</v>
      </c>
      <c r="E1352" s="20">
        <v>7.1873944252729416E-3</v>
      </c>
    </row>
    <row r="1353" spans="1:5" x14ac:dyDescent="0.2">
      <c r="A1353" s="19">
        <v>34</v>
      </c>
      <c r="B1353" s="19">
        <v>22</v>
      </c>
      <c r="C1353" s="19" t="s">
        <v>112</v>
      </c>
      <c r="D1353" s="20">
        <v>0.25696879625320435</v>
      </c>
      <c r="E1353" s="20">
        <v>1.4105257578194141E-2</v>
      </c>
    </row>
    <row r="1354" spans="1:5" x14ac:dyDescent="0.2">
      <c r="A1354" s="19">
        <v>34</v>
      </c>
      <c r="B1354" s="19">
        <v>23</v>
      </c>
      <c r="C1354" s="19" t="s">
        <v>112</v>
      </c>
      <c r="D1354" s="20">
        <v>0.26820778846740723</v>
      </c>
      <c r="E1354" s="20">
        <v>2.525750920176506E-2</v>
      </c>
    </row>
    <row r="1355" spans="1:5" x14ac:dyDescent="0.2">
      <c r="A1355" s="19">
        <v>34</v>
      </c>
      <c r="B1355" s="19">
        <v>24</v>
      </c>
      <c r="C1355" s="19" t="s">
        <v>112</v>
      </c>
      <c r="D1355" s="20">
        <v>0.28346279263496399</v>
      </c>
      <c r="E1355" s="20">
        <v>4.0425773710012436E-2</v>
      </c>
    </row>
    <row r="1356" spans="1:5" x14ac:dyDescent="0.2">
      <c r="A1356" s="19">
        <v>34</v>
      </c>
      <c r="B1356" s="19">
        <v>25</v>
      </c>
      <c r="C1356" s="19" t="s">
        <v>112</v>
      </c>
      <c r="D1356" s="20">
        <v>0.30162385106086731</v>
      </c>
      <c r="E1356" s="20">
        <v>5.8500092476606369E-2</v>
      </c>
    </row>
    <row r="1357" spans="1:5" x14ac:dyDescent="0.2">
      <c r="A1357" s="19">
        <v>34</v>
      </c>
      <c r="B1357" s="19">
        <v>26</v>
      </c>
      <c r="C1357" s="19" t="s">
        <v>112</v>
      </c>
      <c r="D1357" s="20">
        <v>0.31994912028312683</v>
      </c>
      <c r="E1357" s="20">
        <v>7.6738618314266205E-2</v>
      </c>
    </row>
    <row r="1358" spans="1:5" x14ac:dyDescent="0.2">
      <c r="A1358" s="19">
        <v>34</v>
      </c>
      <c r="B1358" s="19">
        <v>27</v>
      </c>
      <c r="C1358" s="19" t="s">
        <v>112</v>
      </c>
      <c r="D1358" s="20">
        <v>0.33581390976905823</v>
      </c>
      <c r="E1358" s="20">
        <v>9.2516668140888214E-2</v>
      </c>
    </row>
    <row r="1359" spans="1:5" x14ac:dyDescent="0.2">
      <c r="A1359" s="19">
        <v>34</v>
      </c>
      <c r="B1359" s="19">
        <v>28</v>
      </c>
      <c r="C1359" s="19" t="s">
        <v>112</v>
      </c>
      <c r="D1359" s="20">
        <v>0.34786513447761536</v>
      </c>
      <c r="E1359" s="20">
        <v>0.10448115319013596</v>
      </c>
    </row>
    <row r="1360" spans="1:5" x14ac:dyDescent="0.2">
      <c r="A1360" s="19">
        <v>34</v>
      </c>
      <c r="B1360" s="19">
        <v>29</v>
      </c>
      <c r="C1360" s="19" t="s">
        <v>112</v>
      </c>
      <c r="D1360" s="20">
        <v>0.35582649707794189</v>
      </c>
      <c r="E1360" s="20">
        <v>0.11235577613115311</v>
      </c>
    </row>
    <row r="1361" spans="1:5" x14ac:dyDescent="0.2">
      <c r="A1361" s="19">
        <v>34</v>
      </c>
      <c r="B1361" s="19">
        <v>30</v>
      </c>
      <c r="C1361" s="19" t="s">
        <v>112</v>
      </c>
      <c r="D1361" s="20">
        <v>0.36075952649116516</v>
      </c>
      <c r="E1361" s="20">
        <v>0.11720206588506699</v>
      </c>
    </row>
    <row r="1362" spans="1:5" x14ac:dyDescent="0.2">
      <c r="A1362" s="19">
        <v>34</v>
      </c>
      <c r="B1362" s="19">
        <v>31</v>
      </c>
      <c r="C1362" s="19" t="s">
        <v>112</v>
      </c>
      <c r="D1362" s="20">
        <v>0.3635619580745697</v>
      </c>
      <c r="E1362" s="20">
        <v>0.11991775780916214</v>
      </c>
    </row>
    <row r="1363" spans="1:5" x14ac:dyDescent="0.2">
      <c r="A1363" s="19">
        <v>34</v>
      </c>
      <c r="B1363" s="19">
        <v>32</v>
      </c>
      <c r="C1363" s="19" t="s">
        <v>112</v>
      </c>
      <c r="D1363" s="20">
        <v>0.36530271172523499</v>
      </c>
      <c r="E1363" s="20">
        <v>0.12157177180051804</v>
      </c>
    </row>
    <row r="1364" spans="1:5" x14ac:dyDescent="0.2">
      <c r="A1364" s="19">
        <v>34</v>
      </c>
      <c r="B1364" s="19">
        <v>33</v>
      </c>
      <c r="C1364" s="19" t="s">
        <v>112</v>
      </c>
      <c r="D1364" s="20">
        <v>0.36585795879364014</v>
      </c>
      <c r="E1364" s="20">
        <v>0.1220402792096138</v>
      </c>
    </row>
    <row r="1365" spans="1:5" x14ac:dyDescent="0.2">
      <c r="A1365" s="19">
        <v>34</v>
      </c>
      <c r="B1365" s="19">
        <v>34</v>
      </c>
      <c r="C1365" s="19" t="s">
        <v>112</v>
      </c>
      <c r="D1365" s="20">
        <v>0.36595305800437927</v>
      </c>
      <c r="E1365" s="20">
        <v>0.12204863131046295</v>
      </c>
    </row>
    <row r="1366" spans="1:5" x14ac:dyDescent="0.2">
      <c r="A1366" s="19">
        <v>34</v>
      </c>
      <c r="B1366" s="19">
        <v>35</v>
      </c>
      <c r="C1366" s="19" t="s">
        <v>112</v>
      </c>
      <c r="D1366" s="20">
        <v>0.36642661690711975</v>
      </c>
      <c r="E1366" s="20">
        <v>0.12243545055389404</v>
      </c>
    </row>
    <row r="1367" spans="1:5" x14ac:dyDescent="0.2">
      <c r="A1367" s="19">
        <v>34</v>
      </c>
      <c r="B1367" s="19">
        <v>36</v>
      </c>
      <c r="C1367" s="19" t="s">
        <v>112</v>
      </c>
      <c r="D1367" s="20">
        <v>0.36668610572814941</v>
      </c>
      <c r="E1367" s="20">
        <v>0.12260819971561432</v>
      </c>
    </row>
    <row r="1368" spans="1:5" x14ac:dyDescent="0.2">
      <c r="A1368" s="19">
        <v>34</v>
      </c>
      <c r="B1368" s="19">
        <v>37</v>
      </c>
      <c r="C1368" s="19" t="s">
        <v>112</v>
      </c>
      <c r="D1368" s="20">
        <v>0.36731946468353271</v>
      </c>
      <c r="E1368" s="20">
        <v>0.12315481901168823</v>
      </c>
    </row>
    <row r="1369" spans="1:5" x14ac:dyDescent="0.2">
      <c r="A1369" s="19">
        <v>34</v>
      </c>
      <c r="B1369" s="19">
        <v>38</v>
      </c>
      <c r="C1369" s="19" t="s">
        <v>112</v>
      </c>
      <c r="D1369" s="20">
        <v>0.36712375283241272</v>
      </c>
      <c r="E1369" s="20">
        <v>0.12287236750125885</v>
      </c>
    </row>
    <row r="1370" spans="1:5" x14ac:dyDescent="0.2">
      <c r="A1370" s="19">
        <v>34</v>
      </c>
      <c r="B1370" s="19">
        <v>39</v>
      </c>
      <c r="C1370" s="19" t="s">
        <v>112</v>
      </c>
      <c r="D1370" s="20">
        <v>0.36751312017440796</v>
      </c>
      <c r="E1370" s="20">
        <v>0.1231749951839447</v>
      </c>
    </row>
    <row r="1371" spans="1:5" x14ac:dyDescent="0.2">
      <c r="A1371" s="19">
        <v>34</v>
      </c>
      <c r="B1371" s="19">
        <v>40</v>
      </c>
      <c r="C1371" s="19" t="s">
        <v>112</v>
      </c>
      <c r="D1371" s="20">
        <v>0.36785915493965149</v>
      </c>
      <c r="E1371" s="20">
        <v>0.12343429028987885</v>
      </c>
    </row>
    <row r="1372" spans="1:5" x14ac:dyDescent="0.2">
      <c r="A1372" s="19">
        <v>35</v>
      </c>
      <c r="B1372" s="19">
        <v>1</v>
      </c>
      <c r="C1372" s="19" t="s">
        <v>112</v>
      </c>
      <c r="D1372" s="20">
        <v>0.23608051240444183</v>
      </c>
      <c r="E1372" s="20">
        <v>1.4183631865307689E-3</v>
      </c>
    </row>
    <row r="1373" spans="1:5" x14ac:dyDescent="0.2">
      <c r="A1373" s="19">
        <v>35</v>
      </c>
      <c r="B1373" s="19">
        <v>2</v>
      </c>
      <c r="C1373" s="19" t="s">
        <v>112</v>
      </c>
      <c r="D1373" s="20">
        <v>0.23617945611476898</v>
      </c>
      <c r="E1373" s="20">
        <v>1.4421531232073903E-3</v>
      </c>
    </row>
    <row r="1374" spans="1:5" x14ac:dyDescent="0.2">
      <c r="A1374" s="19">
        <v>35</v>
      </c>
      <c r="B1374" s="19">
        <v>3</v>
      </c>
      <c r="C1374" s="19" t="s">
        <v>112</v>
      </c>
      <c r="D1374" s="20">
        <v>0.23567034304141998</v>
      </c>
      <c r="E1374" s="20">
        <v>8.578863344155252E-4</v>
      </c>
    </row>
    <row r="1375" spans="1:5" x14ac:dyDescent="0.2">
      <c r="A1375" s="19">
        <v>35</v>
      </c>
      <c r="B1375" s="19">
        <v>4</v>
      </c>
      <c r="C1375" s="19" t="s">
        <v>112</v>
      </c>
      <c r="D1375" s="20">
        <v>0.23560172319412231</v>
      </c>
      <c r="E1375" s="20">
        <v>7.1411277167499065E-4</v>
      </c>
    </row>
    <row r="1376" spans="1:5" x14ac:dyDescent="0.2">
      <c r="A1376" s="19">
        <v>35</v>
      </c>
      <c r="B1376" s="19">
        <v>5</v>
      </c>
      <c r="C1376" s="19" t="s">
        <v>112</v>
      </c>
      <c r="D1376" s="20">
        <v>0.23580101132392883</v>
      </c>
      <c r="E1376" s="20">
        <v>8.3824718603864312E-4</v>
      </c>
    </row>
    <row r="1377" spans="1:5" x14ac:dyDescent="0.2">
      <c r="A1377" s="19">
        <v>35</v>
      </c>
      <c r="B1377" s="19">
        <v>6</v>
      </c>
      <c r="C1377" s="19" t="s">
        <v>112</v>
      </c>
      <c r="D1377" s="20">
        <v>0.23563012480735779</v>
      </c>
      <c r="E1377" s="20">
        <v>5.9220695402473211E-4</v>
      </c>
    </row>
    <row r="1378" spans="1:5" x14ac:dyDescent="0.2">
      <c r="A1378" s="19">
        <v>35</v>
      </c>
      <c r="B1378" s="19">
        <v>7</v>
      </c>
      <c r="C1378" s="19" t="s">
        <v>112</v>
      </c>
      <c r="D1378" s="20">
        <v>0.23568996787071228</v>
      </c>
      <c r="E1378" s="20">
        <v>5.7689630193635821E-4</v>
      </c>
    </row>
    <row r="1379" spans="1:5" x14ac:dyDescent="0.2">
      <c r="A1379" s="19">
        <v>35</v>
      </c>
      <c r="B1379" s="19">
        <v>8</v>
      </c>
      <c r="C1379" s="19" t="s">
        <v>112</v>
      </c>
      <c r="D1379" s="20">
        <v>0.23572905361652374</v>
      </c>
      <c r="E1379" s="20">
        <v>5.4082833230495453E-4</v>
      </c>
    </row>
    <row r="1380" spans="1:5" x14ac:dyDescent="0.2">
      <c r="A1380" s="19">
        <v>35</v>
      </c>
      <c r="B1380" s="19">
        <v>9</v>
      </c>
      <c r="C1380" s="19" t="s">
        <v>112</v>
      </c>
      <c r="D1380" s="20">
        <v>0.23540525138378143</v>
      </c>
      <c r="E1380" s="20">
        <v>1.4187235501594841E-4</v>
      </c>
    </row>
    <row r="1381" spans="1:5" x14ac:dyDescent="0.2">
      <c r="A1381" s="19">
        <v>35</v>
      </c>
      <c r="B1381" s="19">
        <v>10</v>
      </c>
      <c r="C1381" s="19" t="s">
        <v>112</v>
      </c>
      <c r="D1381" s="20">
        <v>0.23503392934799194</v>
      </c>
      <c r="E1381" s="20">
        <v>-3.0460342532023787E-4</v>
      </c>
    </row>
    <row r="1382" spans="1:5" x14ac:dyDescent="0.2">
      <c r="A1382" s="19">
        <v>35</v>
      </c>
      <c r="B1382" s="19">
        <v>11</v>
      </c>
      <c r="C1382" s="19" t="s">
        <v>112</v>
      </c>
      <c r="D1382" s="20">
        <v>0.2346617728471756</v>
      </c>
      <c r="E1382" s="20">
        <v>-7.5191364157944918E-4</v>
      </c>
    </row>
    <row r="1383" spans="1:5" x14ac:dyDescent="0.2">
      <c r="A1383" s="19">
        <v>35</v>
      </c>
      <c r="B1383" s="19">
        <v>12</v>
      </c>
      <c r="C1383" s="19" t="s">
        <v>112</v>
      </c>
      <c r="D1383" s="20">
        <v>0.23492440581321716</v>
      </c>
      <c r="E1383" s="20">
        <v>-5.6443439098075032E-4</v>
      </c>
    </row>
    <row r="1384" spans="1:5" x14ac:dyDescent="0.2">
      <c r="A1384" s="19">
        <v>35</v>
      </c>
      <c r="B1384" s="19">
        <v>13</v>
      </c>
      <c r="C1384" s="19" t="s">
        <v>112</v>
      </c>
      <c r="D1384" s="20">
        <v>0.23497480154037476</v>
      </c>
      <c r="E1384" s="20">
        <v>-5.8919237926602364E-4</v>
      </c>
    </row>
    <row r="1385" spans="1:5" x14ac:dyDescent="0.2">
      <c r="A1385" s="19">
        <v>35</v>
      </c>
      <c r="B1385" s="19">
        <v>14</v>
      </c>
      <c r="C1385" s="19" t="s">
        <v>112</v>
      </c>
      <c r="D1385" s="20">
        <v>0.23478934168815613</v>
      </c>
      <c r="E1385" s="20">
        <v>-8.4980594692751765E-4</v>
      </c>
    </row>
    <row r="1386" spans="1:5" x14ac:dyDescent="0.2">
      <c r="A1386" s="19">
        <v>35</v>
      </c>
      <c r="B1386" s="19">
        <v>15</v>
      </c>
      <c r="C1386" s="19" t="s">
        <v>112</v>
      </c>
      <c r="D1386" s="20">
        <v>0.23493048548698425</v>
      </c>
      <c r="E1386" s="20">
        <v>-7.8381592174991965E-4</v>
      </c>
    </row>
    <row r="1387" spans="1:5" x14ac:dyDescent="0.2">
      <c r="A1387" s="19">
        <v>35</v>
      </c>
      <c r="B1387" s="19">
        <v>16</v>
      </c>
      <c r="C1387" s="19" t="s">
        <v>112</v>
      </c>
      <c r="D1387" s="20">
        <v>0.23476235568523407</v>
      </c>
      <c r="E1387" s="20">
        <v>-1.0270994389429688E-3</v>
      </c>
    </row>
    <row r="1388" spans="1:5" x14ac:dyDescent="0.2">
      <c r="A1388" s="19">
        <v>35</v>
      </c>
      <c r="B1388" s="19">
        <v>17</v>
      </c>
      <c r="C1388" s="19" t="s">
        <v>112</v>
      </c>
      <c r="D1388" s="20">
        <v>0.23447121679782867</v>
      </c>
      <c r="E1388" s="20">
        <v>-1.3933919835835695E-3</v>
      </c>
    </row>
    <row r="1389" spans="1:5" x14ac:dyDescent="0.2">
      <c r="A1389" s="19">
        <v>35</v>
      </c>
      <c r="B1389" s="19">
        <v>18</v>
      </c>
      <c r="C1389" s="19" t="s">
        <v>112</v>
      </c>
      <c r="D1389" s="20">
        <v>0.23419713973999023</v>
      </c>
      <c r="E1389" s="20">
        <v>-1.7426228150725365E-3</v>
      </c>
    </row>
    <row r="1390" spans="1:5" x14ac:dyDescent="0.2">
      <c r="A1390" s="19">
        <v>35</v>
      </c>
      <c r="B1390" s="19">
        <v>19</v>
      </c>
      <c r="C1390" s="19" t="s">
        <v>112</v>
      </c>
      <c r="D1390" s="20">
        <v>0.23469989001750946</v>
      </c>
      <c r="E1390" s="20">
        <v>-1.3150263112038374E-3</v>
      </c>
    </row>
    <row r="1391" spans="1:5" x14ac:dyDescent="0.2">
      <c r="A1391" s="19">
        <v>35</v>
      </c>
      <c r="B1391" s="19">
        <v>20</v>
      </c>
      <c r="C1391" s="19" t="s">
        <v>112</v>
      </c>
      <c r="D1391" s="20">
        <v>0.23547880351543427</v>
      </c>
      <c r="E1391" s="20">
        <v>-6.1126647051423788E-4</v>
      </c>
    </row>
    <row r="1392" spans="1:5" x14ac:dyDescent="0.2">
      <c r="A1392" s="19">
        <v>35</v>
      </c>
      <c r="B1392" s="19">
        <v>21</v>
      </c>
      <c r="C1392" s="19" t="s">
        <v>112</v>
      </c>
      <c r="D1392" s="20">
        <v>0.23586885631084442</v>
      </c>
      <c r="E1392" s="20">
        <v>-2.9636741965077817E-4</v>
      </c>
    </row>
    <row r="1393" spans="1:5" x14ac:dyDescent="0.2">
      <c r="A1393" s="19">
        <v>35</v>
      </c>
      <c r="B1393" s="19">
        <v>22</v>
      </c>
      <c r="C1393" s="19" t="s">
        <v>112</v>
      </c>
      <c r="D1393" s="20">
        <v>0.23649248480796814</v>
      </c>
      <c r="E1393" s="20">
        <v>2.52107362030074E-4</v>
      </c>
    </row>
    <row r="1394" spans="1:5" x14ac:dyDescent="0.2">
      <c r="A1394" s="19">
        <v>35</v>
      </c>
      <c r="B1394" s="19">
        <v>23</v>
      </c>
      <c r="C1394" s="19" t="s">
        <v>112</v>
      </c>
      <c r="D1394" s="20">
        <v>0.23752008378505707</v>
      </c>
      <c r="E1394" s="20">
        <v>1.2045525945723057E-3</v>
      </c>
    </row>
    <row r="1395" spans="1:5" x14ac:dyDescent="0.2">
      <c r="A1395" s="19">
        <v>35</v>
      </c>
      <c r="B1395" s="19">
        <v>24</v>
      </c>
      <c r="C1395" s="19" t="s">
        <v>112</v>
      </c>
      <c r="D1395" s="20">
        <v>0.24090151488780975</v>
      </c>
      <c r="E1395" s="20">
        <v>4.5108301565051079E-3</v>
      </c>
    </row>
    <row r="1396" spans="1:5" x14ac:dyDescent="0.2">
      <c r="A1396" s="19">
        <v>35</v>
      </c>
      <c r="B1396" s="19">
        <v>25</v>
      </c>
      <c r="C1396" s="19" t="s">
        <v>112</v>
      </c>
      <c r="D1396" s="20">
        <v>0.24605739116668701</v>
      </c>
      <c r="E1396" s="20">
        <v>9.5915524289011955E-3</v>
      </c>
    </row>
    <row r="1397" spans="1:5" x14ac:dyDescent="0.2">
      <c r="A1397" s="19">
        <v>35</v>
      </c>
      <c r="B1397" s="19">
        <v>26</v>
      </c>
      <c r="C1397" s="19" t="s">
        <v>112</v>
      </c>
      <c r="D1397" s="20">
        <v>0.25474703311920166</v>
      </c>
      <c r="E1397" s="20">
        <v>1.8206041306257248E-2</v>
      </c>
    </row>
    <row r="1398" spans="1:5" x14ac:dyDescent="0.2">
      <c r="A1398" s="19">
        <v>35</v>
      </c>
      <c r="B1398" s="19">
        <v>27</v>
      </c>
      <c r="C1398" s="19" t="s">
        <v>112</v>
      </c>
      <c r="D1398" s="20">
        <v>0.26784932613372803</v>
      </c>
      <c r="E1398" s="20">
        <v>3.1233180314302444E-2</v>
      </c>
    </row>
    <row r="1399" spans="1:5" x14ac:dyDescent="0.2">
      <c r="A1399" s="19">
        <v>35</v>
      </c>
      <c r="B1399" s="19">
        <v>28</v>
      </c>
      <c r="C1399" s="19" t="s">
        <v>112</v>
      </c>
      <c r="D1399" s="20">
        <v>0.28496429324150085</v>
      </c>
      <c r="E1399" s="20">
        <v>4.8272993415594101E-2</v>
      </c>
    </row>
    <row r="1400" spans="1:5" x14ac:dyDescent="0.2">
      <c r="A1400" s="19">
        <v>35</v>
      </c>
      <c r="B1400" s="19">
        <v>29</v>
      </c>
      <c r="C1400" s="19" t="s">
        <v>112</v>
      </c>
      <c r="D1400" s="20">
        <v>0.30303052067756653</v>
      </c>
      <c r="E1400" s="20">
        <v>6.6264070570468903E-2</v>
      </c>
    </row>
    <row r="1401" spans="1:5" x14ac:dyDescent="0.2">
      <c r="A1401" s="19">
        <v>35</v>
      </c>
      <c r="B1401" s="19">
        <v>30</v>
      </c>
      <c r="C1401" s="19" t="s">
        <v>112</v>
      </c>
      <c r="D1401" s="20">
        <v>0.31968557834625244</v>
      </c>
      <c r="E1401" s="20">
        <v>8.2843974232673645E-2</v>
      </c>
    </row>
    <row r="1402" spans="1:5" x14ac:dyDescent="0.2">
      <c r="A1402" s="19">
        <v>35</v>
      </c>
      <c r="B1402" s="19">
        <v>31</v>
      </c>
      <c r="C1402" s="19" t="s">
        <v>112</v>
      </c>
      <c r="D1402" s="20">
        <v>0.33349347114562988</v>
      </c>
      <c r="E1402" s="20">
        <v>9.6576713025569916E-2</v>
      </c>
    </row>
    <row r="1403" spans="1:5" x14ac:dyDescent="0.2">
      <c r="A1403" s="19">
        <v>35</v>
      </c>
      <c r="B1403" s="19">
        <v>32</v>
      </c>
      <c r="C1403" s="19" t="s">
        <v>112</v>
      </c>
      <c r="D1403" s="20">
        <v>0.34338909387588501</v>
      </c>
      <c r="E1403" s="20">
        <v>0.10639718174934387</v>
      </c>
    </row>
    <row r="1404" spans="1:5" x14ac:dyDescent="0.2">
      <c r="A1404" s="19">
        <v>35</v>
      </c>
      <c r="B1404" s="19">
        <v>33</v>
      </c>
      <c r="C1404" s="19" t="s">
        <v>112</v>
      </c>
      <c r="D1404" s="20">
        <v>0.34947896003723145</v>
      </c>
      <c r="E1404" s="20">
        <v>0.11241189390420914</v>
      </c>
    </row>
    <row r="1405" spans="1:5" x14ac:dyDescent="0.2">
      <c r="A1405" s="19">
        <v>35</v>
      </c>
      <c r="B1405" s="19">
        <v>34</v>
      </c>
      <c r="C1405" s="19" t="s">
        <v>112</v>
      </c>
      <c r="D1405" s="20">
        <v>0.35309794545173645</v>
      </c>
      <c r="E1405" s="20">
        <v>0.11595572531223297</v>
      </c>
    </row>
    <row r="1406" spans="1:5" x14ac:dyDescent="0.2">
      <c r="A1406" s="19">
        <v>35</v>
      </c>
      <c r="B1406" s="19">
        <v>35</v>
      </c>
      <c r="C1406" s="19" t="s">
        <v>112</v>
      </c>
      <c r="D1406" s="20">
        <v>0.35487207770347595</v>
      </c>
      <c r="E1406" s="20">
        <v>0.1176547035574913</v>
      </c>
    </row>
    <row r="1407" spans="1:5" x14ac:dyDescent="0.2">
      <c r="A1407" s="19">
        <v>35</v>
      </c>
      <c r="B1407" s="19">
        <v>36</v>
      </c>
      <c r="C1407" s="19" t="s">
        <v>112</v>
      </c>
      <c r="D1407" s="20">
        <v>0.35536229610443115</v>
      </c>
      <c r="E1407" s="20">
        <v>0.11806976795196533</v>
      </c>
    </row>
    <row r="1408" spans="1:5" x14ac:dyDescent="0.2">
      <c r="A1408" s="19">
        <v>35</v>
      </c>
      <c r="B1408" s="19">
        <v>37</v>
      </c>
      <c r="C1408" s="19" t="s">
        <v>112</v>
      </c>
      <c r="D1408" s="20">
        <v>0.35610416531562805</v>
      </c>
      <c r="E1408" s="20">
        <v>0.11873648315668106</v>
      </c>
    </row>
    <row r="1409" spans="1:5" x14ac:dyDescent="0.2">
      <c r="A1409" s="19">
        <v>35</v>
      </c>
      <c r="B1409" s="19">
        <v>38</v>
      </c>
      <c r="C1409" s="19" t="s">
        <v>112</v>
      </c>
      <c r="D1409" s="20">
        <v>0.35752180218696594</v>
      </c>
      <c r="E1409" s="20">
        <v>0.12007896602153778</v>
      </c>
    </row>
    <row r="1410" spans="1:5" x14ac:dyDescent="0.2">
      <c r="A1410" s="19">
        <v>35</v>
      </c>
      <c r="B1410" s="19">
        <v>39</v>
      </c>
      <c r="C1410" s="19" t="s">
        <v>112</v>
      </c>
      <c r="D1410" s="20">
        <v>0.3575882613658905</v>
      </c>
      <c r="E1410" s="20">
        <v>0.12007027119398117</v>
      </c>
    </row>
    <row r="1411" spans="1:5" x14ac:dyDescent="0.2">
      <c r="A1411" s="19">
        <v>35</v>
      </c>
      <c r="B1411" s="19">
        <v>40</v>
      </c>
      <c r="C1411" s="19" t="s">
        <v>112</v>
      </c>
      <c r="D1411" s="20">
        <v>0.35699734091758728</v>
      </c>
      <c r="E1411" s="20">
        <v>0.11940419673919678</v>
      </c>
    </row>
    <row r="1412" spans="1:5" x14ac:dyDescent="0.2">
      <c r="A1412" s="19">
        <v>36</v>
      </c>
      <c r="B1412" s="19">
        <v>1</v>
      </c>
      <c r="C1412" s="19" t="s">
        <v>112</v>
      </c>
      <c r="D1412" s="20">
        <v>0.25302252173423767</v>
      </c>
      <c r="E1412" s="20">
        <v>2.38020159304142E-3</v>
      </c>
    </row>
    <row r="1413" spans="1:5" x14ac:dyDescent="0.2">
      <c r="A1413" s="19">
        <v>36</v>
      </c>
      <c r="B1413" s="19">
        <v>2</v>
      </c>
      <c r="C1413" s="19" t="s">
        <v>112</v>
      </c>
      <c r="D1413" s="20">
        <v>0.25301560759544373</v>
      </c>
      <c r="E1413" s="20">
        <v>2.2723546717315912E-3</v>
      </c>
    </row>
    <row r="1414" spans="1:5" x14ac:dyDescent="0.2">
      <c r="A1414" s="19">
        <v>36</v>
      </c>
      <c r="B1414" s="19">
        <v>3</v>
      </c>
      <c r="C1414" s="19" t="s">
        <v>112</v>
      </c>
      <c r="D1414" s="20">
        <v>0.2526395320892334</v>
      </c>
      <c r="E1414" s="20">
        <v>1.7953466158360243E-3</v>
      </c>
    </row>
    <row r="1415" spans="1:5" x14ac:dyDescent="0.2">
      <c r="A1415" s="19">
        <v>36</v>
      </c>
      <c r="B1415" s="19">
        <v>4</v>
      </c>
      <c r="C1415" s="19" t="s">
        <v>112</v>
      </c>
      <c r="D1415" s="20">
        <v>0.25221183896064758</v>
      </c>
      <c r="E1415" s="20">
        <v>1.2667208211496472E-3</v>
      </c>
    </row>
    <row r="1416" spans="1:5" x14ac:dyDescent="0.2">
      <c r="A1416" s="19">
        <v>36</v>
      </c>
      <c r="B1416" s="19">
        <v>5</v>
      </c>
      <c r="C1416" s="19" t="s">
        <v>112</v>
      </c>
      <c r="D1416" s="20">
        <v>0.25178655982017517</v>
      </c>
      <c r="E1416" s="20">
        <v>7.4050901457667351E-4</v>
      </c>
    </row>
    <row r="1417" spans="1:5" x14ac:dyDescent="0.2">
      <c r="A1417" s="19">
        <v>36</v>
      </c>
      <c r="B1417" s="19">
        <v>6</v>
      </c>
      <c r="C1417" s="19" t="s">
        <v>112</v>
      </c>
      <c r="D1417" s="20">
        <v>0.25137445330619812</v>
      </c>
      <c r="E1417" s="20">
        <v>2.2746984905097634E-4</v>
      </c>
    </row>
    <row r="1418" spans="1:5" x14ac:dyDescent="0.2">
      <c r="A1418" s="19">
        <v>36</v>
      </c>
      <c r="B1418" s="19">
        <v>7</v>
      </c>
      <c r="C1418" s="19" t="s">
        <v>112</v>
      </c>
      <c r="D1418" s="20">
        <v>0.25117936730384827</v>
      </c>
      <c r="E1418" s="20">
        <v>-6.8548790295608342E-5</v>
      </c>
    </row>
    <row r="1419" spans="1:5" x14ac:dyDescent="0.2">
      <c r="A1419" s="19">
        <v>36</v>
      </c>
      <c r="B1419" s="19">
        <v>8</v>
      </c>
      <c r="C1419" s="19" t="s">
        <v>112</v>
      </c>
      <c r="D1419" s="20">
        <v>0.25120395421981812</v>
      </c>
      <c r="E1419" s="20">
        <v>-1.4489451132249087E-4</v>
      </c>
    </row>
    <row r="1420" spans="1:5" x14ac:dyDescent="0.2">
      <c r="A1420" s="19">
        <v>36</v>
      </c>
      <c r="B1420" s="19">
        <v>9</v>
      </c>
      <c r="C1420" s="19" t="s">
        <v>112</v>
      </c>
      <c r="D1420" s="20">
        <v>0.25107213854789734</v>
      </c>
      <c r="E1420" s="20">
        <v>-3.7764283479191363E-4</v>
      </c>
    </row>
    <row r="1421" spans="1:5" x14ac:dyDescent="0.2">
      <c r="A1421" s="19">
        <v>36</v>
      </c>
      <c r="B1421" s="19">
        <v>10</v>
      </c>
      <c r="C1421" s="19" t="s">
        <v>112</v>
      </c>
      <c r="D1421" s="20">
        <v>0.25154063105583191</v>
      </c>
      <c r="E1421" s="20">
        <v>-1.0082962035085075E-5</v>
      </c>
    </row>
    <row r="1422" spans="1:5" x14ac:dyDescent="0.2">
      <c r="A1422" s="19">
        <v>36</v>
      </c>
      <c r="B1422" s="19">
        <v>11</v>
      </c>
      <c r="C1422" s="19" t="s">
        <v>112</v>
      </c>
      <c r="D1422" s="20">
        <v>0.25110086798667908</v>
      </c>
      <c r="E1422" s="20">
        <v>-5.5077869910746813E-4</v>
      </c>
    </row>
    <row r="1423" spans="1:5" x14ac:dyDescent="0.2">
      <c r="A1423" s="19">
        <v>36</v>
      </c>
      <c r="B1423" s="19">
        <v>12</v>
      </c>
      <c r="C1423" s="19" t="s">
        <v>112</v>
      </c>
      <c r="D1423" s="20">
        <v>0.25097924470901489</v>
      </c>
      <c r="E1423" s="20">
        <v>-7.733345846645534E-4</v>
      </c>
    </row>
    <row r="1424" spans="1:5" x14ac:dyDescent="0.2">
      <c r="A1424" s="19">
        <v>36</v>
      </c>
      <c r="B1424" s="19">
        <v>13</v>
      </c>
      <c r="C1424" s="19" t="s">
        <v>112</v>
      </c>
      <c r="D1424" s="20">
        <v>0.25138890743255615</v>
      </c>
      <c r="E1424" s="20">
        <v>-4.646044981200248E-4</v>
      </c>
    </row>
    <row r="1425" spans="1:5" x14ac:dyDescent="0.2">
      <c r="A1425" s="19">
        <v>36</v>
      </c>
      <c r="B1425" s="19">
        <v>14</v>
      </c>
      <c r="C1425" s="19" t="s">
        <v>112</v>
      </c>
      <c r="D1425" s="20">
        <v>0.25129157304763794</v>
      </c>
      <c r="E1425" s="20">
        <v>-6.6287152003496885E-4</v>
      </c>
    </row>
    <row r="1426" spans="1:5" x14ac:dyDescent="0.2">
      <c r="A1426" s="19">
        <v>36</v>
      </c>
      <c r="B1426" s="19">
        <v>15</v>
      </c>
      <c r="C1426" s="19" t="s">
        <v>112</v>
      </c>
      <c r="D1426" s="20">
        <v>0.25108295679092407</v>
      </c>
      <c r="E1426" s="20">
        <v>-9.7242044284939766E-4</v>
      </c>
    </row>
    <row r="1427" spans="1:5" x14ac:dyDescent="0.2">
      <c r="A1427" s="19">
        <v>36</v>
      </c>
      <c r="B1427" s="19">
        <v>16</v>
      </c>
      <c r="C1427" s="19" t="s">
        <v>112</v>
      </c>
      <c r="D1427" s="20">
        <v>0.25112330913543701</v>
      </c>
      <c r="E1427" s="20">
        <v>-1.0330007644370198E-3</v>
      </c>
    </row>
    <row r="1428" spans="1:5" x14ac:dyDescent="0.2">
      <c r="A1428" s="19">
        <v>36</v>
      </c>
      <c r="B1428" s="19">
        <v>17</v>
      </c>
      <c r="C1428" s="19" t="s">
        <v>112</v>
      </c>
      <c r="D1428" s="20">
        <v>0.25136199593544006</v>
      </c>
      <c r="E1428" s="20">
        <v>-8.9524657232686877E-4</v>
      </c>
    </row>
    <row r="1429" spans="1:5" x14ac:dyDescent="0.2">
      <c r="A1429" s="19">
        <v>36</v>
      </c>
      <c r="B1429" s="19">
        <v>18</v>
      </c>
      <c r="C1429" s="19" t="s">
        <v>112</v>
      </c>
      <c r="D1429" s="20">
        <v>0.25124776363372803</v>
      </c>
      <c r="E1429" s="20">
        <v>-1.1104114819318056E-3</v>
      </c>
    </row>
    <row r="1430" spans="1:5" x14ac:dyDescent="0.2">
      <c r="A1430" s="19">
        <v>36</v>
      </c>
      <c r="B1430" s="19">
        <v>19</v>
      </c>
      <c r="C1430" s="19" t="s">
        <v>112</v>
      </c>
      <c r="D1430" s="20">
        <v>0.25122001767158508</v>
      </c>
      <c r="E1430" s="20">
        <v>-1.2390901101753116E-3</v>
      </c>
    </row>
    <row r="1431" spans="1:5" x14ac:dyDescent="0.2">
      <c r="A1431" s="19">
        <v>36</v>
      </c>
      <c r="B1431" s="19">
        <v>20</v>
      </c>
      <c r="C1431" s="19" t="s">
        <v>112</v>
      </c>
      <c r="D1431" s="20">
        <v>0.25120428204536438</v>
      </c>
      <c r="E1431" s="20">
        <v>-1.3557584024965763E-3</v>
      </c>
    </row>
    <row r="1432" spans="1:5" x14ac:dyDescent="0.2">
      <c r="A1432" s="19">
        <v>36</v>
      </c>
      <c r="B1432" s="19">
        <v>21</v>
      </c>
      <c r="C1432" s="19" t="s">
        <v>112</v>
      </c>
      <c r="D1432" s="20">
        <v>0.25117993354797363</v>
      </c>
      <c r="E1432" s="20">
        <v>-1.481039565987885E-3</v>
      </c>
    </row>
    <row r="1433" spans="1:5" x14ac:dyDescent="0.2">
      <c r="A1433" s="19">
        <v>36</v>
      </c>
      <c r="B1433" s="19">
        <v>22</v>
      </c>
      <c r="C1433" s="19" t="s">
        <v>112</v>
      </c>
      <c r="D1433" s="20">
        <v>0.25276961922645569</v>
      </c>
      <c r="E1433" s="20">
        <v>7.7135173341957852E-6</v>
      </c>
    </row>
    <row r="1434" spans="1:5" x14ac:dyDescent="0.2">
      <c r="A1434" s="19">
        <v>36</v>
      </c>
      <c r="B1434" s="19">
        <v>23</v>
      </c>
      <c r="C1434" s="19" t="s">
        <v>112</v>
      </c>
      <c r="D1434" s="20">
        <v>0.25512212514877319</v>
      </c>
      <c r="E1434" s="20">
        <v>2.2592868190258741E-3</v>
      </c>
    </row>
    <row r="1435" spans="1:5" x14ac:dyDescent="0.2">
      <c r="A1435" s="19">
        <v>36</v>
      </c>
      <c r="B1435" s="19">
        <v>24</v>
      </c>
      <c r="C1435" s="19" t="s">
        <v>112</v>
      </c>
      <c r="D1435" s="20">
        <v>0.2578064501285553</v>
      </c>
      <c r="E1435" s="20">
        <v>4.8426790162920952E-3</v>
      </c>
    </row>
    <row r="1436" spans="1:5" x14ac:dyDescent="0.2">
      <c r="A1436" s="19">
        <v>36</v>
      </c>
      <c r="B1436" s="19">
        <v>25</v>
      </c>
      <c r="C1436" s="19" t="s">
        <v>112</v>
      </c>
      <c r="D1436" s="20">
        <v>0.263480544090271</v>
      </c>
      <c r="E1436" s="20">
        <v>1.0415840893983841E-2</v>
      </c>
    </row>
    <row r="1437" spans="1:5" x14ac:dyDescent="0.2">
      <c r="A1437" s="19">
        <v>36</v>
      </c>
      <c r="B1437" s="19">
        <v>26</v>
      </c>
      <c r="C1437" s="19" t="s">
        <v>112</v>
      </c>
      <c r="D1437" s="20">
        <v>0.27179169654846191</v>
      </c>
      <c r="E1437" s="20">
        <v>1.8626060336828232E-2</v>
      </c>
    </row>
    <row r="1438" spans="1:5" x14ac:dyDescent="0.2">
      <c r="A1438" s="19">
        <v>36</v>
      </c>
      <c r="B1438" s="19">
        <v>27</v>
      </c>
      <c r="C1438" s="19" t="s">
        <v>112</v>
      </c>
      <c r="D1438" s="20">
        <v>0.28588125109672546</v>
      </c>
      <c r="E1438" s="20">
        <v>3.2614681869745255E-2</v>
      </c>
    </row>
    <row r="1439" spans="1:5" x14ac:dyDescent="0.2">
      <c r="A1439" s="19">
        <v>36</v>
      </c>
      <c r="B1439" s="19">
        <v>28</v>
      </c>
      <c r="C1439" s="19" t="s">
        <v>112</v>
      </c>
      <c r="D1439" s="20">
        <v>0.30290842056274414</v>
      </c>
      <c r="E1439" s="20">
        <v>4.9540918320417404E-2</v>
      </c>
    </row>
    <row r="1440" spans="1:5" x14ac:dyDescent="0.2">
      <c r="A1440" s="19">
        <v>36</v>
      </c>
      <c r="B1440" s="19">
        <v>29</v>
      </c>
      <c r="C1440" s="19" t="s">
        <v>112</v>
      </c>
      <c r="D1440" s="20">
        <v>0.32172229886054993</v>
      </c>
      <c r="E1440" s="20">
        <v>6.8253867328166962E-2</v>
      </c>
    </row>
    <row r="1441" spans="1:5" x14ac:dyDescent="0.2">
      <c r="A1441" s="19">
        <v>36</v>
      </c>
      <c r="B1441" s="19">
        <v>30</v>
      </c>
      <c r="C1441" s="19" t="s">
        <v>112</v>
      </c>
      <c r="D1441" s="20">
        <v>0.33921381831169128</v>
      </c>
      <c r="E1441" s="20">
        <v>8.5644453763961792E-2</v>
      </c>
    </row>
    <row r="1442" spans="1:5" x14ac:dyDescent="0.2">
      <c r="A1442" s="19">
        <v>36</v>
      </c>
      <c r="B1442" s="19">
        <v>31</v>
      </c>
      <c r="C1442" s="19" t="s">
        <v>112</v>
      </c>
      <c r="D1442" s="20">
        <v>0.35275894403457642</v>
      </c>
      <c r="E1442" s="20">
        <v>9.9088646471500397E-2</v>
      </c>
    </row>
    <row r="1443" spans="1:5" x14ac:dyDescent="0.2">
      <c r="A1443" s="19">
        <v>36</v>
      </c>
      <c r="B1443" s="19">
        <v>32</v>
      </c>
      <c r="C1443" s="19" t="s">
        <v>112</v>
      </c>
      <c r="D1443" s="20">
        <v>0.36252641677856445</v>
      </c>
      <c r="E1443" s="20">
        <v>0.10875518620014191</v>
      </c>
    </row>
    <row r="1444" spans="1:5" x14ac:dyDescent="0.2">
      <c r="A1444" s="19">
        <v>36</v>
      </c>
      <c r="B1444" s="19">
        <v>33</v>
      </c>
      <c r="C1444" s="19" t="s">
        <v>112</v>
      </c>
      <c r="D1444" s="20">
        <v>0.36946982145309448</v>
      </c>
      <c r="E1444" s="20">
        <v>0.11559765785932541</v>
      </c>
    </row>
    <row r="1445" spans="1:5" x14ac:dyDescent="0.2">
      <c r="A1445" s="19">
        <v>36</v>
      </c>
      <c r="B1445" s="19">
        <v>34</v>
      </c>
      <c r="C1445" s="19" t="s">
        <v>112</v>
      </c>
      <c r="D1445" s="20">
        <v>0.37307021021842957</v>
      </c>
      <c r="E1445" s="20">
        <v>0.11909711360931396</v>
      </c>
    </row>
    <row r="1446" spans="1:5" x14ac:dyDescent="0.2">
      <c r="A1446" s="19">
        <v>36</v>
      </c>
      <c r="B1446" s="19">
        <v>35</v>
      </c>
      <c r="C1446" s="19" t="s">
        <v>112</v>
      </c>
      <c r="D1446" s="20">
        <v>0.3752589225769043</v>
      </c>
      <c r="E1446" s="20">
        <v>0.12118489295244217</v>
      </c>
    </row>
    <row r="1447" spans="1:5" x14ac:dyDescent="0.2">
      <c r="A1447" s="19">
        <v>36</v>
      </c>
      <c r="B1447" s="19">
        <v>36</v>
      </c>
      <c r="C1447" s="19" t="s">
        <v>112</v>
      </c>
      <c r="D1447" s="20">
        <v>0.37535956501960754</v>
      </c>
      <c r="E1447" s="20">
        <v>0.12118460237979889</v>
      </c>
    </row>
    <row r="1448" spans="1:5" x14ac:dyDescent="0.2">
      <c r="A1448" s="19">
        <v>36</v>
      </c>
      <c r="B1448" s="19">
        <v>37</v>
      </c>
      <c r="C1448" s="19" t="s">
        <v>112</v>
      </c>
      <c r="D1448" s="20">
        <v>0.3762190043926239</v>
      </c>
      <c r="E1448" s="20">
        <v>0.12194310873746872</v>
      </c>
    </row>
    <row r="1449" spans="1:5" x14ac:dyDescent="0.2">
      <c r="A1449" s="19">
        <v>36</v>
      </c>
      <c r="B1449" s="19">
        <v>38</v>
      </c>
      <c r="C1449" s="19" t="s">
        <v>112</v>
      </c>
      <c r="D1449" s="20">
        <v>0.37687554955482483</v>
      </c>
      <c r="E1449" s="20">
        <v>0.12249872088432312</v>
      </c>
    </row>
    <row r="1450" spans="1:5" x14ac:dyDescent="0.2">
      <c r="A1450" s="19">
        <v>36</v>
      </c>
      <c r="B1450" s="19">
        <v>39</v>
      </c>
      <c r="C1450" s="19" t="s">
        <v>112</v>
      </c>
      <c r="D1450" s="20">
        <v>0.37687516212463379</v>
      </c>
      <c r="E1450" s="20">
        <v>0.12239740043878555</v>
      </c>
    </row>
    <row r="1451" spans="1:5" x14ac:dyDescent="0.2">
      <c r="A1451" s="19">
        <v>36</v>
      </c>
      <c r="B1451" s="19">
        <v>40</v>
      </c>
      <c r="C1451" s="19" t="s">
        <v>112</v>
      </c>
      <c r="D1451" s="20">
        <v>0.37768742442131042</v>
      </c>
      <c r="E1451" s="20">
        <v>0.12310872972011566</v>
      </c>
    </row>
    <row r="1452" spans="1:5" x14ac:dyDescent="0.2">
      <c r="A1452" s="19">
        <v>37</v>
      </c>
      <c r="B1452" s="19">
        <v>1</v>
      </c>
      <c r="C1452" s="19" t="s">
        <v>112</v>
      </c>
      <c r="D1452" s="20">
        <v>0.25821927189826965</v>
      </c>
      <c r="E1452" s="20">
        <v>1.5770642785355449E-3</v>
      </c>
    </row>
    <row r="1453" spans="1:5" x14ac:dyDescent="0.2">
      <c r="A1453" s="19">
        <v>37</v>
      </c>
      <c r="B1453" s="19">
        <v>2</v>
      </c>
      <c r="C1453" s="19" t="s">
        <v>112</v>
      </c>
      <c r="D1453" s="20">
        <v>0.25837302207946777</v>
      </c>
      <c r="E1453" s="20">
        <v>1.5714026521891356E-3</v>
      </c>
    </row>
    <row r="1454" spans="1:5" x14ac:dyDescent="0.2">
      <c r="A1454" s="19">
        <v>37</v>
      </c>
      <c r="B1454" s="19">
        <v>3</v>
      </c>
      <c r="C1454" s="19" t="s">
        <v>112</v>
      </c>
      <c r="D1454" s="20">
        <v>0.25836640596389771</v>
      </c>
      <c r="E1454" s="20">
        <v>1.4053747290745378E-3</v>
      </c>
    </row>
    <row r="1455" spans="1:5" x14ac:dyDescent="0.2">
      <c r="A1455" s="19">
        <v>37</v>
      </c>
      <c r="B1455" s="19">
        <v>4</v>
      </c>
      <c r="C1455" s="19" t="s">
        <v>112</v>
      </c>
      <c r="D1455" s="20">
        <v>0.25801822543144226</v>
      </c>
      <c r="E1455" s="20">
        <v>8.9778233086690307E-4</v>
      </c>
    </row>
    <row r="1456" spans="1:5" x14ac:dyDescent="0.2">
      <c r="A1456" s="19">
        <v>37</v>
      </c>
      <c r="B1456" s="19">
        <v>5</v>
      </c>
      <c r="C1456" s="19" t="s">
        <v>112</v>
      </c>
      <c r="D1456" s="20">
        <v>0.25776821374893188</v>
      </c>
      <c r="E1456" s="20">
        <v>4.8835878260433674E-4</v>
      </c>
    </row>
    <row r="1457" spans="1:5" x14ac:dyDescent="0.2">
      <c r="A1457" s="19">
        <v>37</v>
      </c>
      <c r="B1457" s="19">
        <v>6</v>
      </c>
      <c r="C1457" s="19" t="s">
        <v>112</v>
      </c>
      <c r="D1457" s="20">
        <v>0.25771445035934448</v>
      </c>
      <c r="E1457" s="20">
        <v>2.751835563685745E-4</v>
      </c>
    </row>
    <row r="1458" spans="1:5" x14ac:dyDescent="0.2">
      <c r="A1458" s="19">
        <v>37</v>
      </c>
      <c r="B1458" s="19">
        <v>7</v>
      </c>
      <c r="C1458" s="19" t="s">
        <v>112</v>
      </c>
      <c r="D1458" s="20">
        <v>0.25789961218833923</v>
      </c>
      <c r="E1458" s="20">
        <v>3.0093351961113513E-4</v>
      </c>
    </row>
    <row r="1459" spans="1:5" x14ac:dyDescent="0.2">
      <c r="A1459" s="19">
        <v>37</v>
      </c>
      <c r="B1459" s="19">
        <v>8</v>
      </c>
      <c r="C1459" s="19" t="s">
        <v>112</v>
      </c>
      <c r="D1459" s="20">
        <v>0.25758665800094604</v>
      </c>
      <c r="E1459" s="20">
        <v>-1.7143250443041325E-4</v>
      </c>
    </row>
    <row r="1460" spans="1:5" x14ac:dyDescent="0.2">
      <c r="A1460" s="19">
        <v>37</v>
      </c>
      <c r="B1460" s="19">
        <v>9</v>
      </c>
      <c r="C1460" s="19" t="s">
        <v>112</v>
      </c>
      <c r="D1460" s="20">
        <v>0.25770854949951172</v>
      </c>
      <c r="E1460" s="20">
        <v>-2.0895285706501454E-4</v>
      </c>
    </row>
    <row r="1461" spans="1:5" x14ac:dyDescent="0.2">
      <c r="A1461" s="19">
        <v>37</v>
      </c>
      <c r="B1461" s="19">
        <v>10</v>
      </c>
      <c r="C1461" s="19" t="s">
        <v>112</v>
      </c>
      <c r="D1461" s="20">
        <v>0.2575739324092865</v>
      </c>
      <c r="E1461" s="20">
        <v>-5.0298176938667893E-4</v>
      </c>
    </row>
    <row r="1462" spans="1:5" x14ac:dyDescent="0.2">
      <c r="A1462" s="19">
        <v>37</v>
      </c>
      <c r="B1462" s="19">
        <v>11</v>
      </c>
      <c r="C1462" s="19" t="s">
        <v>112</v>
      </c>
      <c r="D1462" s="20">
        <v>0.25778281688690186</v>
      </c>
      <c r="E1462" s="20">
        <v>-4.5350915752351284E-4</v>
      </c>
    </row>
    <row r="1463" spans="1:5" x14ac:dyDescent="0.2">
      <c r="A1463" s="19">
        <v>37</v>
      </c>
      <c r="B1463" s="19">
        <v>12</v>
      </c>
      <c r="C1463" s="19" t="s">
        <v>112</v>
      </c>
      <c r="D1463" s="20">
        <v>0.25768047571182251</v>
      </c>
      <c r="E1463" s="20">
        <v>-7.1526219835504889E-4</v>
      </c>
    </row>
    <row r="1464" spans="1:5" x14ac:dyDescent="0.2">
      <c r="A1464" s="19">
        <v>37</v>
      </c>
      <c r="B1464" s="19">
        <v>13</v>
      </c>
      <c r="C1464" s="19" t="s">
        <v>112</v>
      </c>
      <c r="D1464" s="20">
        <v>0.25782620906829834</v>
      </c>
      <c r="E1464" s="20">
        <v>-7.2894070763140917E-4</v>
      </c>
    </row>
    <row r="1465" spans="1:5" x14ac:dyDescent="0.2">
      <c r="A1465" s="19">
        <v>37</v>
      </c>
      <c r="B1465" s="19">
        <v>14</v>
      </c>
      <c r="C1465" s="19" t="s">
        <v>112</v>
      </c>
      <c r="D1465" s="20">
        <v>0.25786519050598145</v>
      </c>
      <c r="E1465" s="20">
        <v>-8.4937107749283314E-4</v>
      </c>
    </row>
    <row r="1466" spans="1:5" x14ac:dyDescent="0.2">
      <c r="A1466" s="19">
        <v>37</v>
      </c>
      <c r="B1466" s="19">
        <v>15</v>
      </c>
      <c r="C1466" s="19" t="s">
        <v>112</v>
      </c>
      <c r="D1466" s="20">
        <v>0.25831437110900879</v>
      </c>
      <c r="E1466" s="20">
        <v>-5.5960234021767974E-4</v>
      </c>
    </row>
    <row r="1467" spans="1:5" x14ac:dyDescent="0.2">
      <c r="A1467" s="19">
        <v>37</v>
      </c>
      <c r="B1467" s="19">
        <v>16</v>
      </c>
      <c r="C1467" s="19" t="s">
        <v>112</v>
      </c>
      <c r="D1467" s="20">
        <v>0.25830680131912231</v>
      </c>
      <c r="E1467" s="20">
        <v>-7.265839958563447E-4</v>
      </c>
    </row>
    <row r="1468" spans="1:5" x14ac:dyDescent="0.2">
      <c r="A1468" s="19">
        <v>37</v>
      </c>
      <c r="B1468" s="19">
        <v>17</v>
      </c>
      <c r="C1468" s="19" t="s">
        <v>112</v>
      </c>
      <c r="D1468" s="20">
        <v>0.25840467214584351</v>
      </c>
      <c r="E1468" s="20">
        <v>-7.8812497667968273E-4</v>
      </c>
    </row>
    <row r="1469" spans="1:5" x14ac:dyDescent="0.2">
      <c r="A1469" s="19">
        <v>37</v>
      </c>
      <c r="B1469" s="19">
        <v>18</v>
      </c>
      <c r="C1469" s="19" t="s">
        <v>112</v>
      </c>
      <c r="D1469" s="20">
        <v>0.25826817750930786</v>
      </c>
      <c r="E1469" s="20">
        <v>-1.0840315371751785E-3</v>
      </c>
    </row>
    <row r="1470" spans="1:5" x14ac:dyDescent="0.2">
      <c r="A1470" s="19">
        <v>37</v>
      </c>
      <c r="B1470" s="19">
        <v>19</v>
      </c>
      <c r="C1470" s="19" t="s">
        <v>112</v>
      </c>
      <c r="D1470" s="20">
        <v>0.25863006711006165</v>
      </c>
      <c r="E1470" s="20">
        <v>-8.8155374396592379E-4</v>
      </c>
    </row>
    <row r="1471" spans="1:5" x14ac:dyDescent="0.2">
      <c r="A1471" s="19">
        <v>37</v>
      </c>
      <c r="B1471" s="19">
        <v>20</v>
      </c>
      <c r="C1471" s="19" t="s">
        <v>112</v>
      </c>
      <c r="D1471" s="20">
        <v>0.25911533832550049</v>
      </c>
      <c r="E1471" s="20">
        <v>-5.5569433607161045E-4</v>
      </c>
    </row>
    <row r="1472" spans="1:5" x14ac:dyDescent="0.2">
      <c r="A1472" s="19">
        <v>37</v>
      </c>
      <c r="B1472" s="19">
        <v>21</v>
      </c>
      <c r="C1472" s="19" t="s">
        <v>112</v>
      </c>
      <c r="D1472" s="20">
        <v>0.25999656319618225</v>
      </c>
      <c r="E1472" s="20">
        <v>1.6611865430604666E-4</v>
      </c>
    </row>
    <row r="1473" spans="1:5" x14ac:dyDescent="0.2">
      <c r="A1473" s="19">
        <v>37</v>
      </c>
      <c r="B1473" s="19">
        <v>22</v>
      </c>
      <c r="C1473" s="19" t="s">
        <v>112</v>
      </c>
      <c r="D1473" s="20">
        <v>0.26139318943023682</v>
      </c>
      <c r="E1473" s="20">
        <v>1.403333037160337E-3</v>
      </c>
    </row>
    <row r="1474" spans="1:5" x14ac:dyDescent="0.2">
      <c r="A1474" s="19">
        <v>37</v>
      </c>
      <c r="B1474" s="19">
        <v>23</v>
      </c>
      <c r="C1474" s="19" t="s">
        <v>112</v>
      </c>
      <c r="D1474" s="20">
        <v>0.26343822479248047</v>
      </c>
      <c r="E1474" s="20">
        <v>3.2889565918594599E-3</v>
      </c>
    </row>
    <row r="1475" spans="1:5" x14ac:dyDescent="0.2">
      <c r="A1475" s="19">
        <v>37</v>
      </c>
      <c r="B1475" s="19">
        <v>24</v>
      </c>
      <c r="C1475" s="19" t="s">
        <v>112</v>
      </c>
      <c r="D1475" s="20">
        <v>0.26743170619010925</v>
      </c>
      <c r="E1475" s="20">
        <v>7.1230260655283928E-3</v>
      </c>
    </row>
    <row r="1476" spans="1:5" x14ac:dyDescent="0.2">
      <c r="A1476" s="19">
        <v>37</v>
      </c>
      <c r="B1476" s="19">
        <v>25</v>
      </c>
      <c r="C1476" s="19" t="s">
        <v>112</v>
      </c>
      <c r="D1476" s="20">
        <v>0.27495098114013672</v>
      </c>
      <c r="E1476" s="20">
        <v>1.4482889324426651E-2</v>
      </c>
    </row>
    <row r="1477" spans="1:5" x14ac:dyDescent="0.2">
      <c r="A1477" s="19">
        <v>37</v>
      </c>
      <c r="B1477" s="19">
        <v>26</v>
      </c>
      <c r="C1477" s="19" t="s">
        <v>112</v>
      </c>
      <c r="D1477" s="20">
        <v>0.28606268763542175</v>
      </c>
      <c r="E1477" s="20">
        <v>2.5435183197259903E-2</v>
      </c>
    </row>
    <row r="1478" spans="1:5" x14ac:dyDescent="0.2">
      <c r="A1478" s="19">
        <v>37</v>
      </c>
      <c r="B1478" s="19">
        <v>27</v>
      </c>
      <c r="C1478" s="19" t="s">
        <v>112</v>
      </c>
      <c r="D1478" s="20">
        <v>0.3014104962348938</v>
      </c>
      <c r="E1478" s="20">
        <v>4.0623579174280167E-2</v>
      </c>
    </row>
    <row r="1479" spans="1:5" x14ac:dyDescent="0.2">
      <c r="A1479" s="19">
        <v>37</v>
      </c>
      <c r="B1479" s="19">
        <v>28</v>
      </c>
      <c r="C1479" s="19" t="s">
        <v>112</v>
      </c>
      <c r="D1479" s="20">
        <v>0.31976884603500366</v>
      </c>
      <c r="E1479" s="20">
        <v>5.8822520077228546E-2</v>
      </c>
    </row>
    <row r="1480" spans="1:5" x14ac:dyDescent="0.2">
      <c r="A1480" s="19">
        <v>37</v>
      </c>
      <c r="B1480" s="19">
        <v>29</v>
      </c>
      <c r="C1480" s="19" t="s">
        <v>112</v>
      </c>
      <c r="D1480" s="20">
        <v>0.33848026394844055</v>
      </c>
      <c r="E1480" s="20">
        <v>7.7374525368213654E-2</v>
      </c>
    </row>
    <row r="1481" spans="1:5" x14ac:dyDescent="0.2">
      <c r="A1481" s="19">
        <v>37</v>
      </c>
      <c r="B1481" s="19">
        <v>30</v>
      </c>
      <c r="C1481" s="19" t="s">
        <v>112</v>
      </c>
      <c r="D1481" s="20">
        <v>0.35524657368659973</v>
      </c>
      <c r="E1481" s="20">
        <v>9.3981422483921051E-2</v>
      </c>
    </row>
    <row r="1482" spans="1:5" x14ac:dyDescent="0.2">
      <c r="A1482" s="19">
        <v>37</v>
      </c>
      <c r="B1482" s="19">
        <v>31</v>
      </c>
      <c r="C1482" s="19" t="s">
        <v>112</v>
      </c>
      <c r="D1482" s="20">
        <v>0.36832889914512634</v>
      </c>
      <c r="E1482" s="20">
        <v>0.10690433531999588</v>
      </c>
    </row>
    <row r="1483" spans="1:5" x14ac:dyDescent="0.2">
      <c r="A1483" s="19">
        <v>37</v>
      </c>
      <c r="B1483" s="19">
        <v>32</v>
      </c>
      <c r="C1483" s="19" t="s">
        <v>112</v>
      </c>
      <c r="D1483" s="20">
        <v>0.37721350789070129</v>
      </c>
      <c r="E1483" s="20">
        <v>0.11562953144311905</v>
      </c>
    </row>
    <row r="1484" spans="1:5" x14ac:dyDescent="0.2">
      <c r="A1484" s="19">
        <v>37</v>
      </c>
      <c r="B1484" s="19">
        <v>33</v>
      </c>
      <c r="C1484" s="19" t="s">
        <v>112</v>
      </c>
      <c r="D1484" s="20">
        <v>0.38257724046707153</v>
      </c>
      <c r="E1484" s="20">
        <v>0.12083385139703751</v>
      </c>
    </row>
    <row r="1485" spans="1:5" x14ac:dyDescent="0.2">
      <c r="A1485" s="19">
        <v>37</v>
      </c>
      <c r="B1485" s="19">
        <v>34</v>
      </c>
      <c r="C1485" s="19" t="s">
        <v>112</v>
      </c>
      <c r="D1485" s="20">
        <v>0.38539934158325195</v>
      </c>
      <c r="E1485" s="20">
        <v>0.12349653989076614</v>
      </c>
    </row>
    <row r="1486" spans="1:5" x14ac:dyDescent="0.2">
      <c r="A1486" s="19">
        <v>37</v>
      </c>
      <c r="B1486" s="19">
        <v>35</v>
      </c>
      <c r="C1486" s="19" t="s">
        <v>112</v>
      </c>
      <c r="D1486" s="20">
        <v>0.38651183247566223</v>
      </c>
      <c r="E1486" s="20">
        <v>0.12444962561130524</v>
      </c>
    </row>
    <row r="1487" spans="1:5" x14ac:dyDescent="0.2">
      <c r="A1487" s="19">
        <v>37</v>
      </c>
      <c r="B1487" s="19">
        <v>36</v>
      </c>
      <c r="C1487" s="19" t="s">
        <v>112</v>
      </c>
      <c r="D1487" s="20">
        <v>0.38721215724945068</v>
      </c>
      <c r="E1487" s="20">
        <v>0.12499053776264191</v>
      </c>
    </row>
    <row r="1488" spans="1:5" x14ac:dyDescent="0.2">
      <c r="A1488" s="19">
        <v>37</v>
      </c>
      <c r="B1488" s="19">
        <v>37</v>
      </c>
      <c r="C1488" s="19" t="s">
        <v>112</v>
      </c>
      <c r="D1488" s="20">
        <v>0.3878820538520813</v>
      </c>
      <c r="E1488" s="20">
        <v>0.12550102174282074</v>
      </c>
    </row>
    <row r="1489" spans="1:5" x14ac:dyDescent="0.2">
      <c r="A1489" s="19">
        <v>37</v>
      </c>
      <c r="B1489" s="19">
        <v>38</v>
      </c>
      <c r="C1489" s="19" t="s">
        <v>112</v>
      </c>
      <c r="D1489" s="20">
        <v>0.38845014572143555</v>
      </c>
      <c r="E1489" s="20">
        <v>0.12590970098972321</v>
      </c>
    </row>
    <row r="1490" spans="1:5" x14ac:dyDescent="0.2">
      <c r="A1490" s="19">
        <v>37</v>
      </c>
      <c r="B1490" s="19">
        <v>39</v>
      </c>
      <c r="C1490" s="19" t="s">
        <v>112</v>
      </c>
      <c r="D1490" s="20">
        <v>0.38898569345474243</v>
      </c>
      <c r="E1490" s="20">
        <v>0.12628583610057831</v>
      </c>
    </row>
    <row r="1491" spans="1:5" x14ac:dyDescent="0.2">
      <c r="A1491" s="19">
        <v>37</v>
      </c>
      <c r="B1491" s="19">
        <v>40</v>
      </c>
      <c r="C1491" s="19" t="s">
        <v>112</v>
      </c>
      <c r="D1491" s="20">
        <v>0.3892923891544342</v>
      </c>
      <c r="E1491" s="20">
        <v>0.1264331191778183</v>
      </c>
    </row>
    <row r="1492" spans="1:5" x14ac:dyDescent="0.2">
      <c r="A1492" s="19">
        <v>38</v>
      </c>
      <c r="B1492" s="19">
        <v>1</v>
      </c>
      <c r="C1492" s="19" t="s">
        <v>112</v>
      </c>
      <c r="D1492" s="20">
        <v>0.25243028998374939</v>
      </c>
      <c r="E1492" s="20">
        <v>9.9084747489541769E-4</v>
      </c>
    </row>
    <row r="1493" spans="1:5" x14ac:dyDescent="0.2">
      <c r="A1493" s="19">
        <v>38</v>
      </c>
      <c r="B1493" s="19">
        <v>2</v>
      </c>
      <c r="C1493" s="19" t="s">
        <v>112</v>
      </c>
      <c r="D1493" s="20">
        <v>0.25254985690116882</v>
      </c>
      <c r="E1493" s="20">
        <v>9.5727614825591445E-4</v>
      </c>
    </row>
    <row r="1494" spans="1:5" x14ac:dyDescent="0.2">
      <c r="A1494" s="19">
        <v>38</v>
      </c>
      <c r="B1494" s="19">
        <v>3</v>
      </c>
      <c r="C1494" s="19" t="s">
        <v>112</v>
      </c>
      <c r="D1494" s="20">
        <v>0.25267058610916138</v>
      </c>
      <c r="E1494" s="20">
        <v>9.2486705398187041E-4</v>
      </c>
    </row>
    <row r="1495" spans="1:5" x14ac:dyDescent="0.2">
      <c r="A1495" s="19">
        <v>38</v>
      </c>
      <c r="B1495" s="19">
        <v>4</v>
      </c>
      <c r="C1495" s="19" t="s">
        <v>112</v>
      </c>
      <c r="D1495" s="20">
        <v>0.25262460112571716</v>
      </c>
      <c r="E1495" s="20">
        <v>7.2574382647871971E-4</v>
      </c>
    </row>
    <row r="1496" spans="1:5" x14ac:dyDescent="0.2">
      <c r="A1496" s="19">
        <v>38</v>
      </c>
      <c r="B1496" s="19">
        <v>5</v>
      </c>
      <c r="C1496" s="19" t="s">
        <v>112</v>
      </c>
      <c r="D1496" s="20">
        <v>0.25236257910728455</v>
      </c>
      <c r="E1496" s="20">
        <v>3.1058353488333523E-4</v>
      </c>
    </row>
    <row r="1497" spans="1:5" x14ac:dyDescent="0.2">
      <c r="A1497" s="19">
        <v>38</v>
      </c>
      <c r="B1497" s="19">
        <v>6</v>
      </c>
      <c r="C1497" s="19" t="s">
        <v>112</v>
      </c>
      <c r="D1497" s="20">
        <v>0.25241249799728394</v>
      </c>
      <c r="E1497" s="20">
        <v>2.0736416627187282E-4</v>
      </c>
    </row>
    <row r="1498" spans="1:5" x14ac:dyDescent="0.2">
      <c r="A1498" s="19">
        <v>38</v>
      </c>
      <c r="B1498" s="19">
        <v>7</v>
      </c>
      <c r="C1498" s="19" t="s">
        <v>112</v>
      </c>
      <c r="D1498" s="20">
        <v>0.25251969695091248</v>
      </c>
      <c r="E1498" s="20">
        <v>1.6142486128956079E-4</v>
      </c>
    </row>
    <row r="1499" spans="1:5" x14ac:dyDescent="0.2">
      <c r="A1499" s="19">
        <v>38</v>
      </c>
      <c r="B1499" s="19">
        <v>8</v>
      </c>
      <c r="C1499" s="19" t="s">
        <v>112</v>
      </c>
      <c r="D1499" s="20">
        <v>0.25241222977638245</v>
      </c>
      <c r="E1499" s="20">
        <v>-9.9180579127278179E-5</v>
      </c>
    </row>
    <row r="1500" spans="1:5" x14ac:dyDescent="0.2">
      <c r="A1500" s="19">
        <v>38</v>
      </c>
      <c r="B1500" s="19">
        <v>9</v>
      </c>
      <c r="C1500" s="19" t="s">
        <v>112</v>
      </c>
      <c r="D1500" s="20">
        <v>0.25244677066802979</v>
      </c>
      <c r="E1500" s="20">
        <v>-2.1777795336674899E-4</v>
      </c>
    </row>
    <row r="1501" spans="1:5" x14ac:dyDescent="0.2">
      <c r="A1501" s="19">
        <v>38</v>
      </c>
      <c r="B1501" s="19">
        <v>10</v>
      </c>
      <c r="C1501" s="19" t="s">
        <v>112</v>
      </c>
      <c r="D1501" s="20">
        <v>0.25290659070014954</v>
      </c>
      <c r="E1501" s="20">
        <v>8.8903812866192311E-5</v>
      </c>
    </row>
    <row r="1502" spans="1:5" x14ac:dyDescent="0.2">
      <c r="A1502" s="19">
        <v>38</v>
      </c>
      <c r="B1502" s="19">
        <v>11</v>
      </c>
      <c r="C1502" s="19" t="s">
        <v>112</v>
      </c>
      <c r="D1502" s="20">
        <v>0.25294184684753418</v>
      </c>
      <c r="E1502" s="20">
        <v>-2.8978307454963215E-5</v>
      </c>
    </row>
    <row r="1503" spans="1:5" x14ac:dyDescent="0.2">
      <c r="A1503" s="19">
        <v>38</v>
      </c>
      <c r="B1503" s="19">
        <v>12</v>
      </c>
      <c r="C1503" s="19" t="s">
        <v>112</v>
      </c>
      <c r="D1503" s="20">
        <v>0.25274643301963806</v>
      </c>
      <c r="E1503" s="20">
        <v>-3.7753040669485927E-4</v>
      </c>
    </row>
    <row r="1504" spans="1:5" x14ac:dyDescent="0.2">
      <c r="A1504" s="19">
        <v>38</v>
      </c>
      <c r="B1504" s="19">
        <v>13</v>
      </c>
      <c r="C1504" s="19" t="s">
        <v>112</v>
      </c>
      <c r="D1504" s="20">
        <v>0.25283101201057434</v>
      </c>
      <c r="E1504" s="20">
        <v>-4.4608968892134726E-4</v>
      </c>
    </row>
    <row r="1505" spans="1:5" x14ac:dyDescent="0.2">
      <c r="A1505" s="19">
        <v>38</v>
      </c>
      <c r="B1505" s="19">
        <v>14</v>
      </c>
      <c r="C1505" s="19" t="s">
        <v>112</v>
      </c>
      <c r="D1505" s="20">
        <v>0.25281158089637756</v>
      </c>
      <c r="E1505" s="20">
        <v>-6.186590762808919E-4</v>
      </c>
    </row>
    <row r="1506" spans="1:5" x14ac:dyDescent="0.2">
      <c r="A1506" s="19">
        <v>38</v>
      </c>
      <c r="B1506" s="19">
        <v>15</v>
      </c>
      <c r="C1506" s="19" t="s">
        <v>112</v>
      </c>
      <c r="D1506" s="20">
        <v>0.25256061553955078</v>
      </c>
      <c r="E1506" s="20">
        <v>-1.0227627353742719E-3</v>
      </c>
    </row>
    <row r="1507" spans="1:5" x14ac:dyDescent="0.2">
      <c r="A1507" s="19">
        <v>38</v>
      </c>
      <c r="B1507" s="19">
        <v>16</v>
      </c>
      <c r="C1507" s="19" t="s">
        <v>112</v>
      </c>
      <c r="D1507" s="20">
        <v>0.2528550922870636</v>
      </c>
      <c r="E1507" s="20">
        <v>-8.8142417371273041E-4</v>
      </c>
    </row>
    <row r="1508" spans="1:5" x14ac:dyDescent="0.2">
      <c r="A1508" s="19">
        <v>38</v>
      </c>
      <c r="B1508" s="19">
        <v>17</v>
      </c>
      <c r="C1508" s="19" t="s">
        <v>112</v>
      </c>
      <c r="D1508" s="20">
        <v>0.25330686569213867</v>
      </c>
      <c r="E1508" s="20">
        <v>-5.8278907090425491E-4</v>
      </c>
    </row>
    <row r="1509" spans="1:5" x14ac:dyDescent="0.2">
      <c r="A1509" s="19">
        <v>38</v>
      </c>
      <c r="B1509" s="19">
        <v>18</v>
      </c>
      <c r="C1509" s="19" t="s">
        <v>112</v>
      </c>
      <c r="D1509" s="20">
        <v>0.25329986214637756</v>
      </c>
      <c r="E1509" s="20">
        <v>-7.4293086072430015E-4</v>
      </c>
    </row>
    <row r="1510" spans="1:5" x14ac:dyDescent="0.2">
      <c r="A1510" s="19">
        <v>38</v>
      </c>
      <c r="B1510" s="19">
        <v>19</v>
      </c>
      <c r="C1510" s="19" t="s">
        <v>112</v>
      </c>
      <c r="D1510" s="20">
        <v>0.25336393713951111</v>
      </c>
      <c r="E1510" s="20">
        <v>-8.3199416985735297E-4</v>
      </c>
    </row>
    <row r="1511" spans="1:5" x14ac:dyDescent="0.2">
      <c r="A1511" s="19">
        <v>38</v>
      </c>
      <c r="B1511" s="19">
        <v>20</v>
      </c>
      <c r="C1511" s="19" t="s">
        <v>112</v>
      </c>
      <c r="D1511" s="20">
        <v>0.25362631678581238</v>
      </c>
      <c r="E1511" s="20">
        <v>-7.2275276761502028E-4</v>
      </c>
    </row>
    <row r="1512" spans="1:5" x14ac:dyDescent="0.2">
      <c r="A1512" s="19">
        <v>38</v>
      </c>
      <c r="B1512" s="19">
        <v>21</v>
      </c>
      <c r="C1512" s="19" t="s">
        <v>112</v>
      </c>
      <c r="D1512" s="20">
        <v>0.25452330708503723</v>
      </c>
      <c r="E1512" s="20">
        <v>2.1099269361002371E-5</v>
      </c>
    </row>
    <row r="1513" spans="1:5" x14ac:dyDescent="0.2">
      <c r="A1513" s="19">
        <v>38</v>
      </c>
      <c r="B1513" s="19">
        <v>22</v>
      </c>
      <c r="C1513" s="19" t="s">
        <v>112</v>
      </c>
      <c r="D1513" s="20">
        <v>0.25559812784194946</v>
      </c>
      <c r="E1513" s="20">
        <v>9.427817421965301E-4</v>
      </c>
    </row>
    <row r="1514" spans="1:5" x14ac:dyDescent="0.2">
      <c r="A1514" s="19">
        <v>38</v>
      </c>
      <c r="B1514" s="19">
        <v>23</v>
      </c>
      <c r="C1514" s="19" t="s">
        <v>112</v>
      </c>
      <c r="D1514" s="20">
        <v>0.25799858570098877</v>
      </c>
      <c r="E1514" s="20">
        <v>3.1901013571768999E-3</v>
      </c>
    </row>
    <row r="1515" spans="1:5" x14ac:dyDescent="0.2">
      <c r="A1515" s="19">
        <v>38</v>
      </c>
      <c r="B1515" s="19">
        <v>24</v>
      </c>
      <c r="C1515" s="19" t="s">
        <v>112</v>
      </c>
      <c r="D1515" s="20">
        <v>0.26212999224662781</v>
      </c>
      <c r="E1515" s="20">
        <v>7.1683698333799839E-3</v>
      </c>
    </row>
    <row r="1516" spans="1:5" x14ac:dyDescent="0.2">
      <c r="A1516" s="19">
        <v>38</v>
      </c>
      <c r="B1516" s="19">
        <v>25</v>
      </c>
      <c r="C1516" s="19" t="s">
        <v>112</v>
      </c>
      <c r="D1516" s="20">
        <v>0.26931226253509521</v>
      </c>
      <c r="E1516" s="20">
        <v>1.4197501353919506E-2</v>
      </c>
    </row>
    <row r="1517" spans="1:5" x14ac:dyDescent="0.2">
      <c r="A1517" s="19">
        <v>38</v>
      </c>
      <c r="B1517" s="19">
        <v>26</v>
      </c>
      <c r="C1517" s="19" t="s">
        <v>112</v>
      </c>
      <c r="D1517" s="20">
        <v>0.28037014603614807</v>
      </c>
      <c r="E1517" s="20">
        <v>2.5102246552705765E-2</v>
      </c>
    </row>
    <row r="1518" spans="1:5" x14ac:dyDescent="0.2">
      <c r="A1518" s="19">
        <v>38</v>
      </c>
      <c r="B1518" s="19">
        <v>27</v>
      </c>
      <c r="C1518" s="19" t="s">
        <v>112</v>
      </c>
      <c r="D1518" s="20">
        <v>0.29601764678955078</v>
      </c>
      <c r="E1518" s="20">
        <v>4.0596608072519302E-2</v>
      </c>
    </row>
    <row r="1519" spans="1:5" x14ac:dyDescent="0.2">
      <c r="A1519" s="19">
        <v>38</v>
      </c>
      <c r="B1519" s="19">
        <v>28</v>
      </c>
      <c r="C1519" s="19" t="s">
        <v>112</v>
      </c>
      <c r="D1519" s="20">
        <v>0.31463098526000977</v>
      </c>
      <c r="E1519" s="20">
        <v>5.9056811034679413E-2</v>
      </c>
    </row>
    <row r="1520" spans="1:5" x14ac:dyDescent="0.2">
      <c r="A1520" s="19">
        <v>38</v>
      </c>
      <c r="B1520" s="19">
        <v>29</v>
      </c>
      <c r="C1520" s="19" t="s">
        <v>112</v>
      </c>
      <c r="D1520" s="20">
        <v>0.3336125910282135</v>
      </c>
      <c r="E1520" s="20">
        <v>7.7885277569293976E-2</v>
      </c>
    </row>
    <row r="1521" spans="1:5" x14ac:dyDescent="0.2">
      <c r="A1521" s="19">
        <v>38</v>
      </c>
      <c r="B1521" s="19">
        <v>30</v>
      </c>
      <c r="C1521" s="19" t="s">
        <v>112</v>
      </c>
      <c r="D1521" s="20">
        <v>0.35068616271018982</v>
      </c>
      <c r="E1521" s="20">
        <v>9.4805710017681122E-2</v>
      </c>
    </row>
    <row r="1522" spans="1:5" x14ac:dyDescent="0.2">
      <c r="A1522" s="19">
        <v>38</v>
      </c>
      <c r="B1522" s="19">
        <v>31</v>
      </c>
      <c r="C1522" s="19" t="s">
        <v>112</v>
      </c>
      <c r="D1522" s="20">
        <v>0.36276534199714661</v>
      </c>
      <c r="E1522" s="20">
        <v>0.10673175007104874</v>
      </c>
    </row>
    <row r="1523" spans="1:5" x14ac:dyDescent="0.2">
      <c r="A1523" s="19">
        <v>38</v>
      </c>
      <c r="B1523" s="19">
        <v>32</v>
      </c>
      <c r="C1523" s="19" t="s">
        <v>112</v>
      </c>
      <c r="D1523" s="20">
        <v>0.37099292874336243</v>
      </c>
      <c r="E1523" s="20">
        <v>0.11480619758367538</v>
      </c>
    </row>
    <row r="1524" spans="1:5" x14ac:dyDescent="0.2">
      <c r="A1524" s="19">
        <v>38</v>
      </c>
      <c r="B1524" s="19">
        <v>33</v>
      </c>
      <c r="C1524" s="19" t="s">
        <v>112</v>
      </c>
      <c r="D1524" s="20">
        <v>0.37546685338020325</v>
      </c>
      <c r="E1524" s="20">
        <v>0.11912698298692703</v>
      </c>
    </row>
    <row r="1525" spans="1:5" x14ac:dyDescent="0.2">
      <c r="A1525" s="19">
        <v>38</v>
      </c>
      <c r="B1525" s="19">
        <v>34</v>
      </c>
      <c r="C1525" s="19" t="s">
        <v>112</v>
      </c>
      <c r="D1525" s="20">
        <v>0.37839829921722412</v>
      </c>
      <c r="E1525" s="20">
        <v>0.12190529704093933</v>
      </c>
    </row>
    <row r="1526" spans="1:5" x14ac:dyDescent="0.2">
      <c r="A1526" s="19">
        <v>38</v>
      </c>
      <c r="B1526" s="19">
        <v>35</v>
      </c>
      <c r="C1526" s="19" t="s">
        <v>112</v>
      </c>
      <c r="D1526" s="20">
        <v>0.37997585535049438</v>
      </c>
      <c r="E1526" s="20">
        <v>0.12332971394062042</v>
      </c>
    </row>
    <row r="1527" spans="1:5" x14ac:dyDescent="0.2">
      <c r="A1527" s="19">
        <v>38</v>
      </c>
      <c r="B1527" s="19">
        <v>36</v>
      </c>
      <c r="C1527" s="19" t="s">
        <v>112</v>
      </c>
      <c r="D1527" s="20">
        <v>0.38102945685386658</v>
      </c>
      <c r="E1527" s="20">
        <v>0.12423017621040344</v>
      </c>
    </row>
    <row r="1528" spans="1:5" x14ac:dyDescent="0.2">
      <c r="A1528" s="19">
        <v>38</v>
      </c>
      <c r="B1528" s="19">
        <v>37</v>
      </c>
      <c r="C1528" s="19" t="s">
        <v>112</v>
      </c>
      <c r="D1528" s="20">
        <v>0.38157466053962708</v>
      </c>
      <c r="E1528" s="20">
        <v>0.12462224066257477</v>
      </c>
    </row>
    <row r="1529" spans="1:5" x14ac:dyDescent="0.2">
      <c r="A1529" s="19">
        <v>38</v>
      </c>
      <c r="B1529" s="19">
        <v>38</v>
      </c>
      <c r="C1529" s="19" t="s">
        <v>112</v>
      </c>
      <c r="D1529" s="20">
        <v>0.38207554817199707</v>
      </c>
      <c r="E1529" s="20">
        <v>0.12496998906135559</v>
      </c>
    </row>
    <row r="1530" spans="1:5" x14ac:dyDescent="0.2">
      <c r="A1530" s="19">
        <v>38</v>
      </c>
      <c r="B1530" s="19">
        <v>39</v>
      </c>
      <c r="C1530" s="19" t="s">
        <v>112</v>
      </c>
      <c r="D1530" s="20">
        <v>0.38236117362976074</v>
      </c>
      <c r="E1530" s="20">
        <v>0.12510247528553009</v>
      </c>
    </row>
    <row r="1531" spans="1:5" x14ac:dyDescent="0.2">
      <c r="A1531" s="19">
        <v>38</v>
      </c>
      <c r="B1531" s="19">
        <v>40</v>
      </c>
      <c r="C1531" s="19" t="s">
        <v>112</v>
      </c>
      <c r="D1531" s="20">
        <v>0.38294348120689392</v>
      </c>
      <c r="E1531" s="20">
        <v>0.1255316436290741</v>
      </c>
    </row>
    <row r="1532" spans="1:5" x14ac:dyDescent="0.2">
      <c r="A1532" s="19">
        <v>39</v>
      </c>
      <c r="B1532" s="19">
        <v>1</v>
      </c>
      <c r="C1532" s="19" t="s">
        <v>112</v>
      </c>
      <c r="D1532" s="20">
        <v>0.2627047598361969</v>
      </c>
      <c r="E1532" s="20">
        <v>7.6806647703051567E-3</v>
      </c>
    </row>
    <row r="1533" spans="1:5" x14ac:dyDescent="0.2">
      <c r="A1533" s="19">
        <v>39</v>
      </c>
      <c r="B1533" s="19">
        <v>2</v>
      </c>
      <c r="C1533" s="19" t="s">
        <v>112</v>
      </c>
      <c r="D1533" s="20">
        <v>0.26271596550941467</v>
      </c>
      <c r="E1533" s="20">
        <v>7.8896153718233109E-3</v>
      </c>
    </row>
    <row r="1534" spans="1:5" x14ac:dyDescent="0.2">
      <c r="A1534" s="19">
        <v>39</v>
      </c>
      <c r="B1534" s="19">
        <v>3</v>
      </c>
      <c r="C1534" s="19" t="s">
        <v>112</v>
      </c>
      <c r="D1534" s="20">
        <v>0.26078310608863831</v>
      </c>
      <c r="E1534" s="20">
        <v>6.1545004136860371E-3</v>
      </c>
    </row>
    <row r="1535" spans="1:5" x14ac:dyDescent="0.2">
      <c r="A1535" s="19">
        <v>39</v>
      </c>
      <c r="B1535" s="19">
        <v>4</v>
      </c>
      <c r="C1535" s="19" t="s">
        <v>112</v>
      </c>
      <c r="D1535" s="20">
        <v>0.26031607389450073</v>
      </c>
      <c r="E1535" s="20">
        <v>5.8852126821875572E-3</v>
      </c>
    </row>
    <row r="1536" spans="1:5" x14ac:dyDescent="0.2">
      <c r="A1536" s="19">
        <v>39</v>
      </c>
      <c r="B1536" s="19">
        <v>5</v>
      </c>
      <c r="C1536" s="19" t="s">
        <v>112</v>
      </c>
      <c r="D1536" s="20">
        <v>0.2600264847278595</v>
      </c>
      <c r="E1536" s="20">
        <v>5.7933684438467026E-3</v>
      </c>
    </row>
    <row r="1537" spans="1:5" x14ac:dyDescent="0.2">
      <c r="A1537" s="19">
        <v>39</v>
      </c>
      <c r="B1537" s="19">
        <v>6</v>
      </c>
      <c r="C1537" s="19" t="s">
        <v>112</v>
      </c>
      <c r="D1537" s="20">
        <v>0.25539007782936096</v>
      </c>
      <c r="E1537" s="20">
        <v>1.3547062408179045E-3</v>
      </c>
    </row>
    <row r="1538" spans="1:5" x14ac:dyDescent="0.2">
      <c r="A1538" s="19">
        <v>39</v>
      </c>
      <c r="B1538" s="19">
        <v>7</v>
      </c>
      <c r="C1538" s="19" t="s">
        <v>112</v>
      </c>
      <c r="D1538" s="20">
        <v>0.25211146473884583</v>
      </c>
      <c r="E1538" s="20">
        <v>-1.7261621542274952E-3</v>
      </c>
    </row>
    <row r="1539" spans="1:5" x14ac:dyDescent="0.2">
      <c r="A1539" s="19">
        <v>39</v>
      </c>
      <c r="B1539" s="19">
        <v>8</v>
      </c>
      <c r="C1539" s="19" t="s">
        <v>112</v>
      </c>
      <c r="D1539" s="20">
        <v>0.25106623768806458</v>
      </c>
      <c r="E1539" s="20">
        <v>-2.5736445095390081E-3</v>
      </c>
    </row>
    <row r="1540" spans="1:5" x14ac:dyDescent="0.2">
      <c r="A1540" s="19">
        <v>39</v>
      </c>
      <c r="B1540" s="19">
        <v>9</v>
      </c>
      <c r="C1540" s="19" t="s">
        <v>112</v>
      </c>
      <c r="D1540" s="20">
        <v>0.25004467368125916</v>
      </c>
      <c r="E1540" s="20">
        <v>-3.397463820874691E-3</v>
      </c>
    </row>
    <row r="1541" spans="1:5" x14ac:dyDescent="0.2">
      <c r="A1541" s="19">
        <v>39</v>
      </c>
      <c r="B1541" s="19">
        <v>10</v>
      </c>
      <c r="C1541" s="19" t="s">
        <v>112</v>
      </c>
      <c r="D1541" s="20">
        <v>0.24990214407444</v>
      </c>
      <c r="E1541" s="20">
        <v>-3.3422487322241068E-3</v>
      </c>
    </row>
    <row r="1542" spans="1:5" x14ac:dyDescent="0.2">
      <c r="A1542" s="19">
        <v>39</v>
      </c>
      <c r="B1542" s="19">
        <v>11</v>
      </c>
      <c r="C1542" s="19" t="s">
        <v>112</v>
      </c>
      <c r="D1542" s="20">
        <v>0.25051024556159973</v>
      </c>
      <c r="E1542" s="20">
        <v>-2.5364025495946407E-3</v>
      </c>
    </row>
    <row r="1543" spans="1:5" x14ac:dyDescent="0.2">
      <c r="A1543" s="19">
        <v>39</v>
      </c>
      <c r="B1543" s="19">
        <v>12</v>
      </c>
      <c r="C1543" s="19" t="s">
        <v>112</v>
      </c>
      <c r="D1543" s="20">
        <v>0.25046384334564209</v>
      </c>
      <c r="E1543" s="20">
        <v>-2.3850600700825453E-3</v>
      </c>
    </row>
    <row r="1544" spans="1:5" x14ac:dyDescent="0.2">
      <c r="A1544" s="19">
        <v>39</v>
      </c>
      <c r="B1544" s="19">
        <v>13</v>
      </c>
      <c r="C1544" s="19" t="s">
        <v>112</v>
      </c>
      <c r="D1544" s="20">
        <v>0.2502821683883667</v>
      </c>
      <c r="E1544" s="20">
        <v>-2.3689903318881989E-3</v>
      </c>
    </row>
    <row r="1545" spans="1:5" x14ac:dyDescent="0.2">
      <c r="A1545" s="19">
        <v>39</v>
      </c>
      <c r="B1545" s="19">
        <v>14</v>
      </c>
      <c r="C1545" s="19" t="s">
        <v>112</v>
      </c>
      <c r="D1545" s="20">
        <v>0.24981884658336639</v>
      </c>
      <c r="E1545" s="20">
        <v>-2.634567441418767E-3</v>
      </c>
    </row>
    <row r="1546" spans="1:5" x14ac:dyDescent="0.2">
      <c r="A1546" s="19">
        <v>39</v>
      </c>
      <c r="B1546" s="19">
        <v>15</v>
      </c>
      <c r="C1546" s="19" t="s">
        <v>112</v>
      </c>
      <c r="D1546" s="20">
        <v>0.24952924251556396</v>
      </c>
      <c r="E1546" s="20">
        <v>-2.7264270465821028E-3</v>
      </c>
    </row>
    <row r="1547" spans="1:5" x14ac:dyDescent="0.2">
      <c r="A1547" s="19">
        <v>39</v>
      </c>
      <c r="B1547" s="19">
        <v>16</v>
      </c>
      <c r="C1547" s="19" t="s">
        <v>112</v>
      </c>
      <c r="D1547" s="20">
        <v>0.24984896183013916</v>
      </c>
      <c r="E1547" s="20">
        <v>-2.2089630365371704E-3</v>
      </c>
    </row>
    <row r="1548" spans="1:5" x14ac:dyDescent="0.2">
      <c r="A1548" s="19">
        <v>39</v>
      </c>
      <c r="B1548" s="19">
        <v>17</v>
      </c>
      <c r="C1548" s="19" t="s">
        <v>112</v>
      </c>
      <c r="D1548" s="20">
        <v>0.24998360872268677</v>
      </c>
      <c r="E1548" s="20">
        <v>-1.8765713321045041E-3</v>
      </c>
    </row>
    <row r="1549" spans="1:5" x14ac:dyDescent="0.2">
      <c r="A1549" s="19">
        <v>39</v>
      </c>
      <c r="B1549" s="19">
        <v>18</v>
      </c>
      <c r="C1549" s="19" t="s">
        <v>112</v>
      </c>
      <c r="D1549" s="20">
        <v>0.25039499998092651</v>
      </c>
      <c r="E1549" s="20">
        <v>-1.267435378395021E-3</v>
      </c>
    </row>
    <row r="1550" spans="1:5" x14ac:dyDescent="0.2">
      <c r="A1550" s="19">
        <v>39</v>
      </c>
      <c r="B1550" s="19">
        <v>19</v>
      </c>
      <c r="C1550" s="19" t="s">
        <v>112</v>
      </c>
      <c r="D1550" s="20">
        <v>0.25030669569969177</v>
      </c>
      <c r="E1550" s="20">
        <v>-1.1579949641600251E-3</v>
      </c>
    </row>
    <row r="1551" spans="1:5" x14ac:dyDescent="0.2">
      <c r="A1551" s="19">
        <v>39</v>
      </c>
      <c r="B1551" s="19">
        <v>20</v>
      </c>
      <c r="C1551" s="19" t="s">
        <v>112</v>
      </c>
      <c r="D1551" s="20">
        <v>0.24974390864372253</v>
      </c>
      <c r="E1551" s="20">
        <v>-1.5230373246595263E-3</v>
      </c>
    </row>
    <row r="1552" spans="1:5" x14ac:dyDescent="0.2">
      <c r="A1552" s="19">
        <v>39</v>
      </c>
      <c r="B1552" s="19">
        <v>21</v>
      </c>
      <c r="C1552" s="19" t="s">
        <v>112</v>
      </c>
      <c r="D1552" s="20">
        <v>0.24971933662891388</v>
      </c>
      <c r="E1552" s="20">
        <v>-1.3498646439984441E-3</v>
      </c>
    </row>
    <row r="1553" spans="1:5" x14ac:dyDescent="0.2">
      <c r="A1553" s="19">
        <v>39</v>
      </c>
      <c r="B1553" s="19">
        <v>22</v>
      </c>
      <c r="C1553" s="19" t="s">
        <v>112</v>
      </c>
      <c r="D1553" s="20">
        <v>0.25042295455932617</v>
      </c>
      <c r="E1553" s="20">
        <v>-4.4850207632407546E-4</v>
      </c>
    </row>
    <row r="1554" spans="1:5" x14ac:dyDescent="0.2">
      <c r="A1554" s="19">
        <v>39</v>
      </c>
      <c r="B1554" s="19">
        <v>23</v>
      </c>
      <c r="C1554" s="19" t="s">
        <v>112</v>
      </c>
      <c r="D1554" s="20">
        <v>0.25113219022750854</v>
      </c>
      <c r="E1554" s="20">
        <v>4.5847828732803464E-4</v>
      </c>
    </row>
    <row r="1555" spans="1:5" x14ac:dyDescent="0.2">
      <c r="A1555" s="19">
        <v>39</v>
      </c>
      <c r="B1555" s="19">
        <v>24</v>
      </c>
      <c r="C1555" s="19" t="s">
        <v>112</v>
      </c>
      <c r="D1555" s="20">
        <v>0.25210461020469666</v>
      </c>
      <c r="E1555" s="20">
        <v>1.6286429017782211E-3</v>
      </c>
    </row>
    <row r="1556" spans="1:5" x14ac:dyDescent="0.2">
      <c r="A1556" s="19">
        <v>39</v>
      </c>
      <c r="B1556" s="19">
        <v>25</v>
      </c>
      <c r="C1556" s="19" t="s">
        <v>112</v>
      </c>
      <c r="D1556" s="20">
        <v>0.25496304035186768</v>
      </c>
      <c r="E1556" s="20">
        <v>4.6848179772496223E-3</v>
      </c>
    </row>
    <row r="1557" spans="1:5" x14ac:dyDescent="0.2">
      <c r="A1557" s="19">
        <v>39</v>
      </c>
      <c r="B1557" s="19">
        <v>26</v>
      </c>
      <c r="C1557" s="19" t="s">
        <v>112</v>
      </c>
      <c r="D1557" s="20">
        <v>0.25764408707618713</v>
      </c>
      <c r="E1557" s="20">
        <v>7.5636091642081738E-3</v>
      </c>
    </row>
    <row r="1558" spans="1:5" x14ac:dyDescent="0.2">
      <c r="A1558" s="19">
        <v>39</v>
      </c>
      <c r="B1558" s="19">
        <v>27</v>
      </c>
      <c r="C1558" s="19" t="s">
        <v>112</v>
      </c>
      <c r="D1558" s="20">
        <v>0.26413735747337341</v>
      </c>
      <c r="E1558" s="20">
        <v>1.4254624024033546E-2</v>
      </c>
    </row>
    <row r="1559" spans="1:5" x14ac:dyDescent="0.2">
      <c r="A1559" s="19">
        <v>39</v>
      </c>
      <c r="B1559" s="19">
        <v>28</v>
      </c>
      <c r="C1559" s="19" t="s">
        <v>112</v>
      </c>
      <c r="D1559" s="20">
        <v>0.27771675586700439</v>
      </c>
      <c r="E1559" s="20">
        <v>2.8031768277287483E-2</v>
      </c>
    </row>
    <row r="1560" spans="1:5" x14ac:dyDescent="0.2">
      <c r="A1560" s="19">
        <v>39</v>
      </c>
      <c r="B1560" s="19">
        <v>29</v>
      </c>
      <c r="C1560" s="19" t="s">
        <v>112</v>
      </c>
      <c r="D1560" s="20">
        <v>0.28975445032119751</v>
      </c>
      <c r="E1560" s="20">
        <v>4.0267206728458405E-2</v>
      </c>
    </row>
    <row r="1561" spans="1:5" x14ac:dyDescent="0.2">
      <c r="A1561" s="19">
        <v>39</v>
      </c>
      <c r="B1561" s="19">
        <v>30</v>
      </c>
      <c r="C1561" s="19" t="s">
        <v>112</v>
      </c>
      <c r="D1561" s="20">
        <v>0.30480071902275085</v>
      </c>
      <c r="E1561" s="20">
        <v>5.5511221289634705E-2</v>
      </c>
    </row>
    <row r="1562" spans="1:5" x14ac:dyDescent="0.2">
      <c r="A1562" s="19">
        <v>39</v>
      </c>
      <c r="B1562" s="19">
        <v>31</v>
      </c>
      <c r="C1562" s="19" t="s">
        <v>112</v>
      </c>
      <c r="D1562" s="20">
        <v>0.32150864601135254</v>
      </c>
      <c r="E1562" s="20">
        <v>7.2416894137859344E-2</v>
      </c>
    </row>
    <row r="1563" spans="1:5" x14ac:dyDescent="0.2">
      <c r="A1563" s="19">
        <v>39</v>
      </c>
      <c r="B1563" s="19">
        <v>32</v>
      </c>
      <c r="C1563" s="19" t="s">
        <v>112</v>
      </c>
      <c r="D1563" s="20">
        <v>0.33825957775115967</v>
      </c>
      <c r="E1563" s="20">
        <v>8.9365564286708832E-2</v>
      </c>
    </row>
    <row r="1564" spans="1:5" x14ac:dyDescent="0.2">
      <c r="A1564" s="19">
        <v>39</v>
      </c>
      <c r="B1564" s="19">
        <v>33</v>
      </c>
      <c r="C1564" s="19" t="s">
        <v>112</v>
      </c>
      <c r="D1564" s="20">
        <v>0.35257792472839355</v>
      </c>
      <c r="E1564" s="20">
        <v>0.10388165712356567</v>
      </c>
    </row>
    <row r="1565" spans="1:5" x14ac:dyDescent="0.2">
      <c r="A1565" s="19">
        <v>39</v>
      </c>
      <c r="B1565" s="19">
        <v>34</v>
      </c>
      <c r="C1565" s="19" t="s">
        <v>112</v>
      </c>
      <c r="D1565" s="20">
        <v>0.36601975560188293</v>
      </c>
      <c r="E1565" s="20">
        <v>0.11752123385667801</v>
      </c>
    </row>
    <row r="1566" spans="1:5" x14ac:dyDescent="0.2">
      <c r="A1566" s="19">
        <v>39</v>
      </c>
      <c r="B1566" s="19">
        <v>35</v>
      </c>
      <c r="C1566" s="19" t="s">
        <v>112</v>
      </c>
      <c r="D1566" s="20">
        <v>0.37714424729347229</v>
      </c>
      <c r="E1566" s="20">
        <v>0.12884347140789032</v>
      </c>
    </row>
    <row r="1567" spans="1:5" x14ac:dyDescent="0.2">
      <c r="A1567" s="19">
        <v>39</v>
      </c>
      <c r="B1567" s="19">
        <v>36</v>
      </c>
      <c r="C1567" s="19" t="s">
        <v>112</v>
      </c>
      <c r="D1567" s="20">
        <v>0.38069424033164978</v>
      </c>
      <c r="E1567" s="20">
        <v>0.13259120285511017</v>
      </c>
    </row>
    <row r="1568" spans="1:5" x14ac:dyDescent="0.2">
      <c r="A1568" s="19">
        <v>39</v>
      </c>
      <c r="B1568" s="19">
        <v>37</v>
      </c>
      <c r="C1568" s="19" t="s">
        <v>112</v>
      </c>
      <c r="D1568" s="20">
        <v>0.38086014986038208</v>
      </c>
      <c r="E1568" s="20">
        <v>0.13295486569404602</v>
      </c>
    </row>
    <row r="1569" spans="1:5" x14ac:dyDescent="0.2">
      <c r="A1569" s="19">
        <v>39</v>
      </c>
      <c r="B1569" s="19">
        <v>38</v>
      </c>
      <c r="C1569" s="19" t="s">
        <v>112</v>
      </c>
      <c r="D1569" s="20">
        <v>0.38196009397506714</v>
      </c>
      <c r="E1569" s="20">
        <v>0.13425254821777344</v>
      </c>
    </row>
    <row r="1570" spans="1:5" x14ac:dyDescent="0.2">
      <c r="A1570" s="19">
        <v>39</v>
      </c>
      <c r="B1570" s="19">
        <v>39</v>
      </c>
      <c r="C1570" s="19" t="s">
        <v>112</v>
      </c>
      <c r="D1570" s="20">
        <v>0.38166838884353638</v>
      </c>
      <c r="E1570" s="20">
        <v>0.13415859639644623</v>
      </c>
    </row>
    <row r="1571" spans="1:5" x14ac:dyDescent="0.2">
      <c r="A1571" s="19">
        <v>39</v>
      </c>
      <c r="B1571" s="19">
        <v>40</v>
      </c>
      <c r="C1571" s="19" t="s">
        <v>112</v>
      </c>
      <c r="D1571" s="20">
        <v>0.38109010457992554</v>
      </c>
      <c r="E1571" s="20">
        <v>0.13377805054187775</v>
      </c>
    </row>
    <row r="1572" spans="1:5" x14ac:dyDescent="0.2">
      <c r="A1572" s="19">
        <v>40</v>
      </c>
      <c r="B1572" s="19">
        <v>1</v>
      </c>
      <c r="C1572" s="19" t="s">
        <v>112</v>
      </c>
      <c r="D1572" s="20">
        <v>0.24829822778701782</v>
      </c>
      <c r="E1572" s="20">
        <v>2.0433096215128899E-3</v>
      </c>
    </row>
    <row r="1573" spans="1:5" x14ac:dyDescent="0.2">
      <c r="A1573" s="19">
        <v>40</v>
      </c>
      <c r="B1573" s="19">
        <v>2</v>
      </c>
      <c r="C1573" s="19" t="s">
        <v>112</v>
      </c>
      <c r="D1573" s="20">
        <v>0.24795763194561005</v>
      </c>
      <c r="E1573" s="20">
        <v>1.6334607498720288E-3</v>
      </c>
    </row>
    <row r="1574" spans="1:5" x14ac:dyDescent="0.2">
      <c r="A1574" s="19">
        <v>40</v>
      </c>
      <c r="B1574" s="19">
        <v>3</v>
      </c>
      <c r="C1574" s="19" t="s">
        <v>112</v>
      </c>
      <c r="D1574" s="20">
        <v>0.24778898060321808</v>
      </c>
      <c r="E1574" s="20">
        <v>1.3955563772469759E-3</v>
      </c>
    </row>
    <row r="1575" spans="1:5" x14ac:dyDescent="0.2">
      <c r="A1575" s="19">
        <v>40</v>
      </c>
      <c r="B1575" s="19">
        <v>4</v>
      </c>
      <c r="C1575" s="19" t="s">
        <v>112</v>
      </c>
      <c r="D1575" s="20">
        <v>0.24771146476268768</v>
      </c>
      <c r="E1575" s="20">
        <v>1.2487875064834952E-3</v>
      </c>
    </row>
    <row r="1576" spans="1:5" x14ac:dyDescent="0.2">
      <c r="A1576" s="19">
        <v>40</v>
      </c>
      <c r="B1576" s="19">
        <v>5</v>
      </c>
      <c r="C1576" s="19" t="s">
        <v>112</v>
      </c>
      <c r="D1576" s="20">
        <v>0.24735169112682343</v>
      </c>
      <c r="E1576" s="20">
        <v>8.1976095680147409E-4</v>
      </c>
    </row>
    <row r="1577" spans="1:5" x14ac:dyDescent="0.2">
      <c r="A1577" s="19">
        <v>40</v>
      </c>
      <c r="B1577" s="19">
        <v>6</v>
      </c>
      <c r="C1577" s="19" t="s">
        <v>112</v>
      </c>
      <c r="D1577" s="20">
        <v>0.24697661399841309</v>
      </c>
      <c r="E1577" s="20">
        <v>3.7543082726188004E-4</v>
      </c>
    </row>
    <row r="1578" spans="1:5" x14ac:dyDescent="0.2">
      <c r="A1578" s="19">
        <v>40</v>
      </c>
      <c r="B1578" s="19">
        <v>7</v>
      </c>
      <c r="C1578" s="19" t="s">
        <v>112</v>
      </c>
      <c r="D1578" s="20">
        <v>0.24680976569652557</v>
      </c>
      <c r="E1578" s="20">
        <v>1.3932956790085882E-4</v>
      </c>
    </row>
    <row r="1579" spans="1:5" x14ac:dyDescent="0.2">
      <c r="A1579" s="19">
        <v>40</v>
      </c>
      <c r="B1579" s="19">
        <v>8</v>
      </c>
      <c r="C1579" s="19" t="s">
        <v>112</v>
      </c>
      <c r="D1579" s="20">
        <v>0.24674816429615021</v>
      </c>
      <c r="E1579" s="20">
        <v>8.4751818576478399E-6</v>
      </c>
    </row>
    <row r="1580" spans="1:5" x14ac:dyDescent="0.2">
      <c r="A1580" s="19">
        <v>40</v>
      </c>
      <c r="B1580" s="19">
        <v>9</v>
      </c>
      <c r="C1580" s="19" t="s">
        <v>112</v>
      </c>
      <c r="D1580" s="20">
        <v>0.24678047001361847</v>
      </c>
      <c r="E1580" s="20">
        <v>-2.8472079065977596E-5</v>
      </c>
    </row>
    <row r="1581" spans="1:5" x14ac:dyDescent="0.2">
      <c r="A1581" s="19">
        <v>40</v>
      </c>
      <c r="B1581" s="19">
        <v>10</v>
      </c>
      <c r="C1581" s="19" t="s">
        <v>112</v>
      </c>
      <c r="D1581" s="20">
        <v>0.24670970439910889</v>
      </c>
      <c r="E1581" s="20">
        <v>-1.6849067469593138E-4</v>
      </c>
    </row>
    <row r="1582" spans="1:5" x14ac:dyDescent="0.2">
      <c r="A1582" s="19">
        <v>40</v>
      </c>
      <c r="B1582" s="19">
        <v>11</v>
      </c>
      <c r="C1582" s="19" t="s">
        <v>112</v>
      </c>
      <c r="D1582" s="20">
        <v>0.24655537307262421</v>
      </c>
      <c r="E1582" s="20">
        <v>-3.9207498775795102E-4</v>
      </c>
    </row>
    <row r="1583" spans="1:5" x14ac:dyDescent="0.2">
      <c r="A1583" s="19">
        <v>40</v>
      </c>
      <c r="B1583" s="19">
        <v>12</v>
      </c>
      <c r="C1583" s="19" t="s">
        <v>112</v>
      </c>
      <c r="D1583" s="20">
        <v>0.24677419662475586</v>
      </c>
      <c r="E1583" s="20">
        <v>-2.4250440765172243E-4</v>
      </c>
    </row>
    <row r="1584" spans="1:5" x14ac:dyDescent="0.2">
      <c r="A1584" s="19">
        <v>40</v>
      </c>
      <c r="B1584" s="19">
        <v>13</v>
      </c>
      <c r="C1584" s="19" t="s">
        <v>112</v>
      </c>
      <c r="D1584" s="20">
        <v>0.24660366773605347</v>
      </c>
      <c r="E1584" s="20">
        <v>-4.8228626837953925E-4</v>
      </c>
    </row>
    <row r="1585" spans="1:5" x14ac:dyDescent="0.2">
      <c r="A1585" s="19">
        <v>40</v>
      </c>
      <c r="B1585" s="19">
        <v>14</v>
      </c>
      <c r="C1585" s="19" t="s">
        <v>112</v>
      </c>
      <c r="D1585" s="20">
        <v>0.24631084501743317</v>
      </c>
      <c r="E1585" s="20">
        <v>-8.4436195902526379E-4</v>
      </c>
    </row>
    <row r="1586" spans="1:5" x14ac:dyDescent="0.2">
      <c r="A1586" s="19">
        <v>40</v>
      </c>
      <c r="B1586" s="19">
        <v>15</v>
      </c>
      <c r="C1586" s="19" t="s">
        <v>112</v>
      </c>
      <c r="D1586" s="20">
        <v>0.24656975269317627</v>
      </c>
      <c r="E1586" s="20">
        <v>-6.54707255307585E-4</v>
      </c>
    </row>
    <row r="1587" spans="1:5" x14ac:dyDescent="0.2">
      <c r="A1587" s="19">
        <v>40</v>
      </c>
      <c r="B1587" s="19">
        <v>16</v>
      </c>
      <c r="C1587" s="19" t="s">
        <v>112</v>
      </c>
      <c r="D1587" s="20">
        <v>0.24639289081096649</v>
      </c>
      <c r="E1587" s="20">
        <v>-9.0082210954278708E-4</v>
      </c>
    </row>
    <row r="1588" spans="1:5" x14ac:dyDescent="0.2">
      <c r="A1588" s="19">
        <v>40</v>
      </c>
      <c r="B1588" s="19">
        <v>17</v>
      </c>
      <c r="C1588" s="19" t="s">
        <v>112</v>
      </c>
      <c r="D1588" s="20">
        <v>0.24616320431232452</v>
      </c>
      <c r="E1588" s="20">
        <v>-1.19976163841784E-3</v>
      </c>
    </row>
    <row r="1589" spans="1:5" x14ac:dyDescent="0.2">
      <c r="A1589" s="19">
        <v>40</v>
      </c>
      <c r="B1589" s="19">
        <v>18</v>
      </c>
      <c r="C1589" s="19" t="s">
        <v>112</v>
      </c>
      <c r="D1589" s="20">
        <v>0.246247798204422</v>
      </c>
      <c r="E1589" s="20">
        <v>-1.1844206601381302E-3</v>
      </c>
    </row>
    <row r="1590" spans="1:5" x14ac:dyDescent="0.2">
      <c r="A1590" s="19">
        <v>40</v>
      </c>
      <c r="B1590" s="19">
        <v>19</v>
      </c>
      <c r="C1590" s="19" t="s">
        <v>112</v>
      </c>
      <c r="D1590" s="20">
        <v>0.24622949957847595</v>
      </c>
      <c r="E1590" s="20">
        <v>-1.2719723163172603E-3</v>
      </c>
    </row>
    <row r="1591" spans="1:5" x14ac:dyDescent="0.2">
      <c r="A1591" s="19">
        <v>40</v>
      </c>
      <c r="B1591" s="19">
        <v>20</v>
      </c>
      <c r="C1591" s="19" t="s">
        <v>112</v>
      </c>
      <c r="D1591" s="20">
        <v>0.24657297134399414</v>
      </c>
      <c r="E1591" s="20">
        <v>-9.9775346461683512E-4</v>
      </c>
    </row>
    <row r="1592" spans="1:5" x14ac:dyDescent="0.2">
      <c r="A1592" s="19">
        <v>40</v>
      </c>
      <c r="B1592" s="19">
        <v>21</v>
      </c>
      <c r="C1592" s="19" t="s">
        <v>112</v>
      </c>
      <c r="D1592" s="20">
        <v>0.24670915305614471</v>
      </c>
      <c r="E1592" s="20">
        <v>-9.3082478269934654E-4</v>
      </c>
    </row>
    <row r="1593" spans="1:5" x14ac:dyDescent="0.2">
      <c r="A1593" s="19">
        <v>40</v>
      </c>
      <c r="B1593" s="19">
        <v>22</v>
      </c>
      <c r="C1593" s="19" t="s">
        <v>112</v>
      </c>
      <c r="D1593" s="20">
        <v>0.24701939523220062</v>
      </c>
      <c r="E1593" s="20">
        <v>-6.8983557866886258E-4</v>
      </c>
    </row>
    <row r="1594" spans="1:5" x14ac:dyDescent="0.2">
      <c r="A1594" s="19">
        <v>40</v>
      </c>
      <c r="B1594" s="19">
        <v>23</v>
      </c>
      <c r="C1594" s="19" t="s">
        <v>112</v>
      </c>
      <c r="D1594" s="20">
        <v>0.24722804129123688</v>
      </c>
      <c r="E1594" s="20">
        <v>-5.5044249165803194E-4</v>
      </c>
    </row>
    <row r="1595" spans="1:5" x14ac:dyDescent="0.2">
      <c r="A1595" s="19">
        <v>40</v>
      </c>
      <c r="B1595" s="19">
        <v>24</v>
      </c>
      <c r="C1595" s="19" t="s">
        <v>112</v>
      </c>
      <c r="D1595" s="20">
        <v>0.24802207946777344</v>
      </c>
      <c r="E1595" s="20">
        <v>1.7434269830118865E-4</v>
      </c>
    </row>
    <row r="1596" spans="1:5" x14ac:dyDescent="0.2">
      <c r="A1596" s="19">
        <v>40</v>
      </c>
      <c r="B1596" s="19">
        <v>25</v>
      </c>
      <c r="C1596" s="19" t="s">
        <v>112</v>
      </c>
      <c r="D1596" s="20">
        <v>0.24977023899555206</v>
      </c>
      <c r="E1596" s="20">
        <v>1.8532492686063051E-3</v>
      </c>
    </row>
    <row r="1597" spans="1:5" x14ac:dyDescent="0.2">
      <c r="A1597" s="19">
        <v>40</v>
      </c>
      <c r="B1597" s="19">
        <v>26</v>
      </c>
      <c r="C1597" s="19" t="s">
        <v>112</v>
      </c>
      <c r="D1597" s="20">
        <v>0.25251004099845886</v>
      </c>
      <c r="E1597" s="20">
        <v>4.5237983576953411E-3</v>
      </c>
    </row>
    <row r="1598" spans="1:5" x14ac:dyDescent="0.2">
      <c r="A1598" s="19">
        <v>40</v>
      </c>
      <c r="B1598" s="19">
        <v>27</v>
      </c>
      <c r="C1598" s="19" t="s">
        <v>112</v>
      </c>
      <c r="D1598" s="20">
        <v>0.25671815872192383</v>
      </c>
      <c r="E1598" s="20">
        <v>8.6626634001731873E-3</v>
      </c>
    </row>
    <row r="1599" spans="1:5" x14ac:dyDescent="0.2">
      <c r="A1599" s="19">
        <v>40</v>
      </c>
      <c r="B1599" s="19">
        <v>28</v>
      </c>
      <c r="C1599" s="19" t="s">
        <v>112</v>
      </c>
      <c r="D1599" s="20">
        <v>0.26435032486915588</v>
      </c>
      <c r="E1599" s="20">
        <v>1.6225576400756836E-2</v>
      </c>
    </row>
    <row r="1600" spans="1:5" x14ac:dyDescent="0.2">
      <c r="A1600" s="19">
        <v>40</v>
      </c>
      <c r="B1600" s="19">
        <v>29</v>
      </c>
      <c r="C1600" s="19" t="s">
        <v>112</v>
      </c>
      <c r="D1600" s="20">
        <v>0.2763390839099884</v>
      </c>
      <c r="E1600" s="20">
        <v>2.8145082294940948E-2</v>
      </c>
    </row>
    <row r="1601" spans="1:5" x14ac:dyDescent="0.2">
      <c r="A1601" s="19">
        <v>40</v>
      </c>
      <c r="B1601" s="19">
        <v>30</v>
      </c>
      <c r="C1601" s="19" t="s">
        <v>112</v>
      </c>
      <c r="D1601" s="20">
        <v>0.29278978705406189</v>
      </c>
      <c r="E1601" s="20">
        <v>4.4526532292366028E-2</v>
      </c>
    </row>
    <row r="1602" spans="1:5" x14ac:dyDescent="0.2">
      <c r="A1602" s="19">
        <v>40</v>
      </c>
      <c r="B1602" s="19">
        <v>31</v>
      </c>
      <c r="C1602" s="19" t="s">
        <v>112</v>
      </c>
      <c r="D1602" s="20">
        <v>0.3116181492805481</v>
      </c>
      <c r="E1602" s="20">
        <v>6.3285641372203827E-2</v>
      </c>
    </row>
    <row r="1603" spans="1:5" x14ac:dyDescent="0.2">
      <c r="A1603" s="19">
        <v>40</v>
      </c>
      <c r="B1603" s="19">
        <v>32</v>
      </c>
      <c r="C1603" s="19" t="s">
        <v>112</v>
      </c>
      <c r="D1603" s="20">
        <v>0.33032724261283875</v>
      </c>
      <c r="E1603" s="20">
        <v>8.1925481557846069E-2</v>
      </c>
    </row>
    <row r="1604" spans="1:5" x14ac:dyDescent="0.2">
      <c r="A1604" s="19">
        <v>40</v>
      </c>
      <c r="B1604" s="19">
        <v>33</v>
      </c>
      <c r="C1604" s="19" t="s">
        <v>112</v>
      </c>
      <c r="D1604" s="20">
        <v>0.34648975729942322</v>
      </c>
      <c r="E1604" s="20">
        <v>9.8018743097782135E-2</v>
      </c>
    </row>
    <row r="1605" spans="1:5" x14ac:dyDescent="0.2">
      <c r="A1605" s="19">
        <v>40</v>
      </c>
      <c r="B1605" s="19">
        <v>34</v>
      </c>
      <c r="C1605" s="19" t="s">
        <v>112</v>
      </c>
      <c r="D1605" s="20">
        <v>0.35842457413673401</v>
      </c>
      <c r="E1605" s="20">
        <v>0.10988430678844452</v>
      </c>
    </row>
    <row r="1606" spans="1:5" x14ac:dyDescent="0.2">
      <c r="A1606" s="19">
        <v>40</v>
      </c>
      <c r="B1606" s="19">
        <v>35</v>
      </c>
      <c r="C1606" s="19" t="s">
        <v>112</v>
      </c>
      <c r="D1606" s="20">
        <v>0.36612686514854431</v>
      </c>
      <c r="E1606" s="20">
        <v>0.11751734465360641</v>
      </c>
    </row>
    <row r="1607" spans="1:5" x14ac:dyDescent="0.2">
      <c r="A1607" s="19">
        <v>40</v>
      </c>
      <c r="B1607" s="19">
        <v>36</v>
      </c>
      <c r="C1607" s="19" t="s">
        <v>112</v>
      </c>
      <c r="D1607" s="20">
        <v>0.37050873041152954</v>
      </c>
      <c r="E1607" s="20">
        <v>0.12182995676994324</v>
      </c>
    </row>
    <row r="1608" spans="1:5" x14ac:dyDescent="0.2">
      <c r="A1608" s="19">
        <v>40</v>
      </c>
      <c r="B1608" s="19">
        <v>37</v>
      </c>
      <c r="C1608" s="19" t="s">
        <v>112</v>
      </c>
      <c r="D1608" s="20">
        <v>0.3724915087223053</v>
      </c>
      <c r="E1608" s="20">
        <v>0.12374348193407059</v>
      </c>
    </row>
    <row r="1609" spans="1:5" x14ac:dyDescent="0.2">
      <c r="A1609" s="19">
        <v>40</v>
      </c>
      <c r="B1609" s="19">
        <v>38</v>
      </c>
      <c r="C1609" s="19" t="s">
        <v>112</v>
      </c>
      <c r="D1609" s="20">
        <v>0.3742450475692749</v>
      </c>
      <c r="E1609" s="20">
        <v>0.12542776763439178</v>
      </c>
    </row>
    <row r="1610" spans="1:5" x14ac:dyDescent="0.2">
      <c r="A1610" s="19">
        <v>40</v>
      </c>
      <c r="B1610" s="19">
        <v>39</v>
      </c>
      <c r="C1610" s="19" t="s">
        <v>112</v>
      </c>
      <c r="D1610" s="20">
        <v>0.37479239702224731</v>
      </c>
      <c r="E1610" s="20">
        <v>0.12590587139129639</v>
      </c>
    </row>
    <row r="1611" spans="1:5" x14ac:dyDescent="0.2">
      <c r="A1611" s="19">
        <v>40</v>
      </c>
      <c r="B1611" s="19">
        <v>40</v>
      </c>
      <c r="C1611" s="19" t="s">
        <v>112</v>
      </c>
      <c r="D1611" s="20">
        <v>0.37485998868942261</v>
      </c>
      <c r="E1611" s="20">
        <v>0.12590420246124268</v>
      </c>
    </row>
    <row r="1612" spans="1:5" x14ac:dyDescent="0.2">
      <c r="A1612" s="19">
        <v>41</v>
      </c>
      <c r="B1612" s="19">
        <v>1</v>
      </c>
      <c r="C1612" s="19" t="s">
        <v>112</v>
      </c>
      <c r="D1612" s="20">
        <v>0.24202053248882294</v>
      </c>
      <c r="E1612" s="20">
        <v>1.9207403529435396E-3</v>
      </c>
    </row>
    <row r="1613" spans="1:5" x14ac:dyDescent="0.2">
      <c r="A1613" s="19">
        <v>41</v>
      </c>
      <c r="B1613" s="19">
        <v>2</v>
      </c>
      <c r="C1613" s="19" t="s">
        <v>112</v>
      </c>
      <c r="D1613" s="20">
        <v>0.2418009489774704</v>
      </c>
      <c r="E1613" s="20">
        <v>1.6059704357758164E-3</v>
      </c>
    </row>
    <row r="1614" spans="1:5" x14ac:dyDescent="0.2">
      <c r="A1614" s="19">
        <v>41</v>
      </c>
      <c r="B1614" s="19">
        <v>3</v>
      </c>
      <c r="C1614" s="19" t="s">
        <v>112</v>
      </c>
      <c r="D1614" s="20">
        <v>0.24170574545860291</v>
      </c>
      <c r="E1614" s="20">
        <v>1.4155805110931396E-3</v>
      </c>
    </row>
    <row r="1615" spans="1:5" x14ac:dyDescent="0.2">
      <c r="A1615" s="19">
        <v>41</v>
      </c>
      <c r="B1615" s="19">
        <v>4</v>
      </c>
      <c r="C1615" s="19" t="s">
        <v>112</v>
      </c>
      <c r="D1615" s="20">
        <v>0.24171395599842072</v>
      </c>
      <c r="E1615" s="20">
        <v>1.3286046450957656E-3</v>
      </c>
    </row>
    <row r="1616" spans="1:5" x14ac:dyDescent="0.2">
      <c r="A1616" s="19">
        <v>41</v>
      </c>
      <c r="B1616" s="19">
        <v>5</v>
      </c>
      <c r="C1616" s="19" t="s">
        <v>112</v>
      </c>
      <c r="D1616" s="20">
        <v>0.24142786860466003</v>
      </c>
      <c r="E1616" s="20">
        <v>9.4733090372756124E-4</v>
      </c>
    </row>
    <row r="1617" spans="1:5" x14ac:dyDescent="0.2">
      <c r="A1617" s="19">
        <v>41</v>
      </c>
      <c r="B1617" s="19">
        <v>6</v>
      </c>
      <c r="C1617" s="19" t="s">
        <v>112</v>
      </c>
      <c r="D1617" s="20">
        <v>0.24088050425052643</v>
      </c>
      <c r="E1617" s="20">
        <v>3.0478014377877116E-4</v>
      </c>
    </row>
    <row r="1618" spans="1:5" x14ac:dyDescent="0.2">
      <c r="A1618" s="19">
        <v>41</v>
      </c>
      <c r="B1618" s="19">
        <v>7</v>
      </c>
      <c r="C1618" s="19" t="s">
        <v>112</v>
      </c>
      <c r="D1618" s="20">
        <v>0.240619957447052</v>
      </c>
      <c r="E1618" s="20">
        <v>-5.0953029131051153E-5</v>
      </c>
    </row>
    <row r="1619" spans="1:5" x14ac:dyDescent="0.2">
      <c r="A1619" s="19">
        <v>41</v>
      </c>
      <c r="B1619" s="19">
        <v>8</v>
      </c>
      <c r="C1619" s="19" t="s">
        <v>112</v>
      </c>
      <c r="D1619" s="20">
        <v>0.24017353355884552</v>
      </c>
      <c r="E1619" s="20">
        <v>-5.9256330132484436E-4</v>
      </c>
    </row>
    <row r="1620" spans="1:5" x14ac:dyDescent="0.2">
      <c r="A1620" s="19">
        <v>41</v>
      </c>
      <c r="B1620" s="19">
        <v>9</v>
      </c>
      <c r="C1620" s="19" t="s">
        <v>112</v>
      </c>
      <c r="D1620" s="20">
        <v>0.23980933427810669</v>
      </c>
      <c r="E1620" s="20">
        <v>-1.051948987878859E-3</v>
      </c>
    </row>
    <row r="1621" spans="1:5" x14ac:dyDescent="0.2">
      <c r="A1621" s="19">
        <v>41</v>
      </c>
      <c r="B1621" s="19">
        <v>10</v>
      </c>
      <c r="C1621" s="19" t="s">
        <v>112</v>
      </c>
      <c r="D1621" s="20">
        <v>0.23939768970012665</v>
      </c>
      <c r="E1621" s="20">
        <v>-1.5587799716740847E-3</v>
      </c>
    </row>
    <row r="1622" spans="1:5" x14ac:dyDescent="0.2">
      <c r="A1622" s="19">
        <v>41</v>
      </c>
      <c r="B1622" s="19">
        <v>11</v>
      </c>
      <c r="C1622" s="19" t="s">
        <v>112</v>
      </c>
      <c r="D1622" s="20">
        <v>0.23972447216510773</v>
      </c>
      <c r="E1622" s="20">
        <v>-1.3271837960928679E-3</v>
      </c>
    </row>
    <row r="1623" spans="1:5" x14ac:dyDescent="0.2">
      <c r="A1623" s="19">
        <v>41</v>
      </c>
      <c r="B1623" s="19">
        <v>12</v>
      </c>
      <c r="C1623" s="19" t="s">
        <v>112</v>
      </c>
      <c r="D1623" s="20">
        <v>0.23993201553821564</v>
      </c>
      <c r="E1623" s="20">
        <v>-1.2148268288001418E-3</v>
      </c>
    </row>
    <row r="1624" spans="1:5" x14ac:dyDescent="0.2">
      <c r="A1624" s="19">
        <v>41</v>
      </c>
      <c r="B1624" s="19">
        <v>13</v>
      </c>
      <c r="C1624" s="19" t="s">
        <v>112</v>
      </c>
      <c r="D1624" s="20">
        <v>0.24012520909309387</v>
      </c>
      <c r="E1624" s="20">
        <v>-1.1168196797370911E-3</v>
      </c>
    </row>
    <row r="1625" spans="1:5" x14ac:dyDescent="0.2">
      <c r="A1625" s="19">
        <v>41</v>
      </c>
      <c r="B1625" s="19">
        <v>14</v>
      </c>
      <c r="C1625" s="19" t="s">
        <v>112</v>
      </c>
      <c r="D1625" s="20">
        <v>0.24023370444774628</v>
      </c>
      <c r="E1625" s="20">
        <v>-1.1035107308998704E-3</v>
      </c>
    </row>
    <row r="1626" spans="1:5" x14ac:dyDescent="0.2">
      <c r="A1626" s="19">
        <v>41</v>
      </c>
      <c r="B1626" s="19">
        <v>15</v>
      </c>
      <c r="C1626" s="19" t="s">
        <v>112</v>
      </c>
      <c r="D1626" s="20">
        <v>0.24056433141231537</v>
      </c>
      <c r="E1626" s="20">
        <v>-8.680701139383018E-4</v>
      </c>
    </row>
    <row r="1627" spans="1:5" x14ac:dyDescent="0.2">
      <c r="A1627" s="19">
        <v>41</v>
      </c>
      <c r="B1627" s="19">
        <v>16</v>
      </c>
      <c r="C1627" s="19" t="s">
        <v>112</v>
      </c>
      <c r="D1627" s="20">
        <v>0.2418588399887085</v>
      </c>
      <c r="E1627" s="20">
        <v>3.3125205663964152E-4</v>
      </c>
    </row>
    <row r="1628" spans="1:5" x14ac:dyDescent="0.2">
      <c r="A1628" s="19">
        <v>41</v>
      </c>
      <c r="B1628" s="19">
        <v>17</v>
      </c>
      <c r="C1628" s="19" t="s">
        <v>112</v>
      </c>
      <c r="D1628" s="20">
        <v>0.24275892972946167</v>
      </c>
      <c r="E1628" s="20">
        <v>1.1361554497852921E-3</v>
      </c>
    </row>
    <row r="1629" spans="1:5" x14ac:dyDescent="0.2">
      <c r="A1629" s="19">
        <v>41</v>
      </c>
      <c r="B1629" s="19">
        <v>18</v>
      </c>
      <c r="C1629" s="19" t="s">
        <v>112</v>
      </c>
      <c r="D1629" s="20">
        <v>0.24513891339302063</v>
      </c>
      <c r="E1629" s="20">
        <v>3.420952707529068E-3</v>
      </c>
    </row>
    <row r="1630" spans="1:5" x14ac:dyDescent="0.2">
      <c r="A1630" s="19">
        <v>41</v>
      </c>
      <c r="B1630" s="19">
        <v>19</v>
      </c>
      <c r="C1630" s="19" t="s">
        <v>112</v>
      </c>
      <c r="D1630" s="20">
        <v>0.24952138960361481</v>
      </c>
      <c r="E1630" s="20">
        <v>7.7082426287233829E-3</v>
      </c>
    </row>
    <row r="1631" spans="1:5" x14ac:dyDescent="0.2">
      <c r="A1631" s="19">
        <v>41</v>
      </c>
      <c r="B1631" s="19">
        <v>20</v>
      </c>
      <c r="C1631" s="19" t="s">
        <v>112</v>
      </c>
      <c r="D1631" s="20">
        <v>0.25706300139427185</v>
      </c>
      <c r="E1631" s="20">
        <v>1.5154668129980564E-2</v>
      </c>
    </row>
    <row r="1632" spans="1:5" x14ac:dyDescent="0.2">
      <c r="A1632" s="19">
        <v>41</v>
      </c>
      <c r="B1632" s="19">
        <v>21</v>
      </c>
      <c r="C1632" s="19" t="s">
        <v>112</v>
      </c>
      <c r="D1632" s="20">
        <v>0.26854822039604187</v>
      </c>
      <c r="E1632" s="20">
        <v>2.6544701308012009E-2</v>
      </c>
    </row>
    <row r="1633" spans="1:5" x14ac:dyDescent="0.2">
      <c r="A1633" s="19">
        <v>41</v>
      </c>
      <c r="B1633" s="19">
        <v>22</v>
      </c>
      <c r="C1633" s="19" t="s">
        <v>112</v>
      </c>
      <c r="D1633" s="20">
        <v>0.28494077920913696</v>
      </c>
      <c r="E1633" s="20">
        <v>4.2842071503400803E-2</v>
      </c>
    </row>
    <row r="1634" spans="1:5" x14ac:dyDescent="0.2">
      <c r="A1634" s="19">
        <v>41</v>
      </c>
      <c r="B1634" s="19">
        <v>23</v>
      </c>
      <c r="C1634" s="19" t="s">
        <v>112</v>
      </c>
      <c r="D1634" s="20">
        <v>0.30432435870170593</v>
      </c>
      <c r="E1634" s="20">
        <v>6.2130466103553772E-2</v>
      </c>
    </row>
    <row r="1635" spans="1:5" x14ac:dyDescent="0.2">
      <c r="A1635" s="19">
        <v>41</v>
      </c>
      <c r="B1635" s="19">
        <v>24</v>
      </c>
      <c r="C1635" s="19" t="s">
        <v>112</v>
      </c>
      <c r="D1635" s="20">
        <v>0.323039710521698</v>
      </c>
      <c r="E1635" s="20">
        <v>8.0750629305839539E-2</v>
      </c>
    </row>
    <row r="1636" spans="1:5" x14ac:dyDescent="0.2">
      <c r="A1636" s="19">
        <v>41</v>
      </c>
      <c r="B1636" s="19">
        <v>25</v>
      </c>
      <c r="C1636" s="19" t="s">
        <v>112</v>
      </c>
      <c r="D1636" s="20">
        <v>0.33869555592536926</v>
      </c>
      <c r="E1636" s="20">
        <v>9.6311293542385101E-2</v>
      </c>
    </row>
    <row r="1637" spans="1:5" x14ac:dyDescent="0.2">
      <c r="A1637" s="19">
        <v>41</v>
      </c>
      <c r="B1637" s="19">
        <v>26</v>
      </c>
      <c r="C1637" s="19" t="s">
        <v>112</v>
      </c>
      <c r="D1637" s="20">
        <v>0.35065478086471558</v>
      </c>
      <c r="E1637" s="20">
        <v>0.10817532986402512</v>
      </c>
    </row>
    <row r="1638" spans="1:5" x14ac:dyDescent="0.2">
      <c r="A1638" s="19">
        <v>41</v>
      </c>
      <c r="B1638" s="19">
        <v>27</v>
      </c>
      <c r="C1638" s="19" t="s">
        <v>112</v>
      </c>
      <c r="D1638" s="20">
        <v>0.3584541380405426</v>
      </c>
      <c r="E1638" s="20">
        <v>0.11587949842214584</v>
      </c>
    </row>
    <row r="1639" spans="1:5" x14ac:dyDescent="0.2">
      <c r="A1639" s="19">
        <v>41</v>
      </c>
      <c r="B1639" s="19">
        <v>28</v>
      </c>
      <c r="C1639" s="19" t="s">
        <v>112</v>
      </c>
      <c r="D1639" s="20">
        <v>0.36334952712059021</v>
      </c>
      <c r="E1639" s="20">
        <v>0.12067969888448715</v>
      </c>
    </row>
    <row r="1640" spans="1:5" x14ac:dyDescent="0.2">
      <c r="A1640" s="19">
        <v>41</v>
      </c>
      <c r="B1640" s="19">
        <v>29</v>
      </c>
      <c r="C1640" s="19" t="s">
        <v>112</v>
      </c>
      <c r="D1640" s="20">
        <v>0.36592230200767517</v>
      </c>
      <c r="E1640" s="20">
        <v>0.12315729260444641</v>
      </c>
    </row>
    <row r="1641" spans="1:5" x14ac:dyDescent="0.2">
      <c r="A1641" s="19">
        <v>41</v>
      </c>
      <c r="B1641" s="19">
        <v>30</v>
      </c>
      <c r="C1641" s="19" t="s">
        <v>112</v>
      </c>
      <c r="D1641" s="20">
        <v>0.36708250641822815</v>
      </c>
      <c r="E1641" s="20">
        <v>0.12422230839729309</v>
      </c>
    </row>
    <row r="1642" spans="1:5" x14ac:dyDescent="0.2">
      <c r="A1642" s="19">
        <v>41</v>
      </c>
      <c r="B1642" s="19">
        <v>31</v>
      </c>
      <c r="C1642" s="19" t="s">
        <v>112</v>
      </c>
      <c r="D1642" s="20">
        <v>0.36735925078392029</v>
      </c>
      <c r="E1642" s="20">
        <v>0.12440386414527893</v>
      </c>
    </row>
    <row r="1643" spans="1:5" x14ac:dyDescent="0.2">
      <c r="A1643" s="19">
        <v>41</v>
      </c>
      <c r="B1643" s="19">
        <v>32</v>
      </c>
      <c r="C1643" s="19" t="s">
        <v>112</v>
      </c>
      <c r="D1643" s="20">
        <v>0.36767426133155823</v>
      </c>
      <c r="E1643" s="20">
        <v>0.12462369352579117</v>
      </c>
    </row>
    <row r="1644" spans="1:5" x14ac:dyDescent="0.2">
      <c r="A1644" s="19">
        <v>41</v>
      </c>
      <c r="B1644" s="19">
        <v>33</v>
      </c>
      <c r="C1644" s="19" t="s">
        <v>112</v>
      </c>
      <c r="D1644" s="20">
        <v>0.36837387084960938</v>
      </c>
      <c r="E1644" s="20">
        <v>0.12522810697555542</v>
      </c>
    </row>
    <row r="1645" spans="1:5" x14ac:dyDescent="0.2">
      <c r="A1645" s="19">
        <v>41</v>
      </c>
      <c r="B1645" s="19">
        <v>34</v>
      </c>
      <c r="C1645" s="19" t="s">
        <v>112</v>
      </c>
      <c r="D1645" s="20">
        <v>0.36848998069763184</v>
      </c>
      <c r="E1645" s="20">
        <v>0.12524904310703278</v>
      </c>
    </row>
    <row r="1646" spans="1:5" x14ac:dyDescent="0.2">
      <c r="A1646" s="19">
        <v>41</v>
      </c>
      <c r="B1646" s="19">
        <v>35</v>
      </c>
      <c r="C1646" s="19" t="s">
        <v>112</v>
      </c>
      <c r="D1646" s="20">
        <v>0.36914271116256714</v>
      </c>
      <c r="E1646" s="20">
        <v>0.12580658495426178</v>
      </c>
    </row>
    <row r="1647" spans="1:5" x14ac:dyDescent="0.2">
      <c r="A1647" s="19">
        <v>41</v>
      </c>
      <c r="B1647" s="19">
        <v>36</v>
      </c>
      <c r="C1647" s="19" t="s">
        <v>112</v>
      </c>
      <c r="D1647" s="20">
        <v>0.3695695698261261</v>
      </c>
      <c r="E1647" s="20">
        <v>0.12613825500011444</v>
      </c>
    </row>
    <row r="1648" spans="1:5" x14ac:dyDescent="0.2">
      <c r="A1648" s="19">
        <v>41</v>
      </c>
      <c r="B1648" s="19">
        <v>37</v>
      </c>
      <c r="C1648" s="19" t="s">
        <v>112</v>
      </c>
      <c r="D1648" s="20">
        <v>0.37035730481147766</v>
      </c>
      <c r="E1648" s="20">
        <v>0.1268308013677597</v>
      </c>
    </row>
    <row r="1649" spans="1:5" x14ac:dyDescent="0.2">
      <c r="A1649" s="19">
        <v>41</v>
      </c>
      <c r="B1649" s="19">
        <v>38</v>
      </c>
      <c r="C1649" s="19" t="s">
        <v>112</v>
      </c>
      <c r="D1649" s="20">
        <v>0.37000042200088501</v>
      </c>
      <c r="E1649" s="20">
        <v>0.12637872993946075</v>
      </c>
    </row>
    <row r="1650" spans="1:5" x14ac:dyDescent="0.2">
      <c r="A1650" s="19">
        <v>41</v>
      </c>
      <c r="B1650" s="19">
        <v>39</v>
      </c>
      <c r="C1650" s="19" t="s">
        <v>112</v>
      </c>
      <c r="D1650" s="20">
        <v>0.36999857425689697</v>
      </c>
      <c r="E1650" s="20">
        <v>0.12628169357776642</v>
      </c>
    </row>
    <row r="1651" spans="1:5" x14ac:dyDescent="0.2">
      <c r="A1651" s="19">
        <v>41</v>
      </c>
      <c r="B1651" s="19">
        <v>40</v>
      </c>
      <c r="C1651" s="19" t="s">
        <v>112</v>
      </c>
      <c r="D1651" s="20">
        <v>0.37019559741020203</v>
      </c>
      <c r="E1651" s="20">
        <v>0.12638354301452637</v>
      </c>
    </row>
    <row r="1652" spans="1:5" x14ac:dyDescent="0.2">
      <c r="A1652" s="19">
        <v>42</v>
      </c>
      <c r="B1652" s="19">
        <v>1</v>
      </c>
      <c r="C1652" s="19" t="s">
        <v>112</v>
      </c>
      <c r="D1652" s="20">
        <v>0.25245782732963562</v>
      </c>
      <c r="E1652" s="20">
        <v>1.9178944639861584E-3</v>
      </c>
    </row>
    <row r="1653" spans="1:5" x14ac:dyDescent="0.2">
      <c r="A1653" s="19">
        <v>42</v>
      </c>
      <c r="B1653" s="19">
        <v>2</v>
      </c>
      <c r="C1653" s="19" t="s">
        <v>112</v>
      </c>
      <c r="D1653" s="20">
        <v>0.2524283230304718</v>
      </c>
      <c r="E1653" s="20">
        <v>1.7213597893714905E-3</v>
      </c>
    </row>
    <row r="1654" spans="1:5" x14ac:dyDescent="0.2">
      <c r="A1654" s="19">
        <v>42</v>
      </c>
      <c r="B1654" s="19">
        <v>3</v>
      </c>
      <c r="C1654" s="19" t="s">
        <v>112</v>
      </c>
      <c r="D1654" s="20">
        <v>0.25234502553939819</v>
      </c>
      <c r="E1654" s="20">
        <v>1.4710319228470325E-3</v>
      </c>
    </row>
    <row r="1655" spans="1:5" x14ac:dyDescent="0.2">
      <c r="A1655" s="19">
        <v>42</v>
      </c>
      <c r="B1655" s="19">
        <v>4</v>
      </c>
      <c r="C1655" s="19" t="s">
        <v>112</v>
      </c>
      <c r="D1655" s="20">
        <v>0.25202280282974243</v>
      </c>
      <c r="E1655" s="20">
        <v>9.817788377404213E-4</v>
      </c>
    </row>
    <row r="1656" spans="1:5" x14ac:dyDescent="0.2">
      <c r="A1656" s="19">
        <v>42</v>
      </c>
      <c r="B1656" s="19">
        <v>5</v>
      </c>
      <c r="C1656" s="19" t="s">
        <v>112</v>
      </c>
      <c r="D1656" s="20">
        <v>0.25172057747840881</v>
      </c>
      <c r="E1656" s="20">
        <v>5.1252305274829268E-4</v>
      </c>
    </row>
    <row r="1657" spans="1:5" x14ac:dyDescent="0.2">
      <c r="A1657" s="19">
        <v>42</v>
      </c>
      <c r="B1657" s="19">
        <v>6</v>
      </c>
      <c r="C1657" s="19" t="s">
        <v>112</v>
      </c>
      <c r="D1657" s="20">
        <v>0.25159817934036255</v>
      </c>
      <c r="E1657" s="20">
        <v>2.2309448104351759E-4</v>
      </c>
    </row>
    <row r="1658" spans="1:5" x14ac:dyDescent="0.2">
      <c r="A1658" s="19">
        <v>42</v>
      </c>
      <c r="B1658" s="19">
        <v>7</v>
      </c>
      <c r="C1658" s="19" t="s">
        <v>112</v>
      </c>
      <c r="D1658" s="20">
        <v>0.25177514553070068</v>
      </c>
      <c r="E1658" s="20">
        <v>2.3303028137888759E-4</v>
      </c>
    </row>
    <row r="1659" spans="1:5" x14ac:dyDescent="0.2">
      <c r="A1659" s="19">
        <v>42</v>
      </c>
      <c r="B1659" s="19">
        <v>8</v>
      </c>
      <c r="C1659" s="19" t="s">
        <v>112</v>
      </c>
      <c r="D1659" s="20">
        <v>0.2510991096496582</v>
      </c>
      <c r="E1659" s="20">
        <v>-6.1003601877018809E-4</v>
      </c>
    </row>
    <row r="1660" spans="1:5" x14ac:dyDescent="0.2">
      <c r="A1660" s="19">
        <v>42</v>
      </c>
      <c r="B1660" s="19">
        <v>9</v>
      </c>
      <c r="C1660" s="19" t="s">
        <v>112</v>
      </c>
      <c r="D1660" s="20">
        <v>0.25073063373565674</v>
      </c>
      <c r="E1660" s="20">
        <v>-1.1455423664301634E-3</v>
      </c>
    </row>
    <row r="1661" spans="1:5" x14ac:dyDescent="0.2">
      <c r="A1661" s="19">
        <v>42</v>
      </c>
      <c r="B1661" s="19">
        <v>10</v>
      </c>
      <c r="C1661" s="19" t="s">
        <v>112</v>
      </c>
      <c r="D1661" s="20">
        <v>0.25087422132492065</v>
      </c>
      <c r="E1661" s="20">
        <v>-1.1689851526170969E-3</v>
      </c>
    </row>
    <row r="1662" spans="1:5" x14ac:dyDescent="0.2">
      <c r="A1662" s="19">
        <v>42</v>
      </c>
      <c r="B1662" s="19">
        <v>11</v>
      </c>
      <c r="C1662" s="19" t="s">
        <v>112</v>
      </c>
      <c r="D1662" s="20">
        <v>0.2511405348777771</v>
      </c>
      <c r="E1662" s="20">
        <v>-1.0697019752115011E-3</v>
      </c>
    </row>
    <row r="1663" spans="1:5" x14ac:dyDescent="0.2">
      <c r="A1663" s="19">
        <v>42</v>
      </c>
      <c r="B1663" s="19">
        <v>12</v>
      </c>
      <c r="C1663" s="19" t="s">
        <v>112</v>
      </c>
      <c r="D1663" s="20">
        <v>0.25171047449111938</v>
      </c>
      <c r="E1663" s="20">
        <v>-6.6679279552772641E-4</v>
      </c>
    </row>
    <row r="1664" spans="1:5" x14ac:dyDescent="0.2">
      <c r="A1664" s="19">
        <v>42</v>
      </c>
      <c r="B1664" s="19">
        <v>13</v>
      </c>
      <c r="C1664" s="19" t="s">
        <v>112</v>
      </c>
      <c r="D1664" s="20">
        <v>0.25176799297332764</v>
      </c>
      <c r="E1664" s="20">
        <v>-7.7630468877032399E-4</v>
      </c>
    </row>
    <row r="1665" spans="1:5" x14ac:dyDescent="0.2">
      <c r="A1665" s="19">
        <v>42</v>
      </c>
      <c r="B1665" s="19">
        <v>14</v>
      </c>
      <c r="C1665" s="19" t="s">
        <v>112</v>
      </c>
      <c r="D1665" s="20">
        <v>0.25157415866851807</v>
      </c>
      <c r="E1665" s="20">
        <v>-1.1371694272384048E-3</v>
      </c>
    </row>
    <row r="1666" spans="1:5" x14ac:dyDescent="0.2">
      <c r="A1666" s="19">
        <v>42</v>
      </c>
      <c r="B1666" s="19">
        <v>15</v>
      </c>
      <c r="C1666" s="19" t="s">
        <v>112</v>
      </c>
      <c r="D1666" s="20">
        <v>0.25186401605606079</v>
      </c>
      <c r="E1666" s="20">
        <v>-1.0143424151465297E-3</v>
      </c>
    </row>
    <row r="1667" spans="1:5" x14ac:dyDescent="0.2">
      <c r="A1667" s="19">
        <v>42</v>
      </c>
      <c r="B1667" s="19">
        <v>16</v>
      </c>
      <c r="C1667" s="19" t="s">
        <v>112</v>
      </c>
      <c r="D1667" s="20">
        <v>0.25307181477546692</v>
      </c>
      <c r="E1667" s="20">
        <v>2.6425894247950055E-5</v>
      </c>
    </row>
    <row r="1668" spans="1:5" x14ac:dyDescent="0.2">
      <c r="A1668" s="19">
        <v>42</v>
      </c>
      <c r="B1668" s="19">
        <v>17</v>
      </c>
      <c r="C1668" s="19" t="s">
        <v>112</v>
      </c>
      <c r="D1668" s="20">
        <v>0.25416994094848633</v>
      </c>
      <c r="E1668" s="20">
        <v>9.5752166816964746E-4</v>
      </c>
    </row>
    <row r="1669" spans="1:5" x14ac:dyDescent="0.2">
      <c r="A1669" s="19">
        <v>42</v>
      </c>
      <c r="B1669" s="19">
        <v>18</v>
      </c>
      <c r="C1669" s="19" t="s">
        <v>112</v>
      </c>
      <c r="D1669" s="20">
        <v>0.25656291842460632</v>
      </c>
      <c r="E1669" s="20">
        <v>3.1834687106311321E-3</v>
      </c>
    </row>
    <row r="1670" spans="1:5" x14ac:dyDescent="0.2">
      <c r="A1670" s="19">
        <v>42</v>
      </c>
      <c r="B1670" s="19">
        <v>19</v>
      </c>
      <c r="C1670" s="19" t="s">
        <v>112</v>
      </c>
      <c r="D1670" s="20">
        <v>0.26105254888534546</v>
      </c>
      <c r="E1670" s="20">
        <v>7.5060687959194183E-3</v>
      </c>
    </row>
    <row r="1671" spans="1:5" x14ac:dyDescent="0.2">
      <c r="A1671" s="19">
        <v>42</v>
      </c>
      <c r="B1671" s="19">
        <v>20</v>
      </c>
      <c r="C1671" s="19" t="s">
        <v>112</v>
      </c>
      <c r="D1671" s="20">
        <v>0.26888823509216309</v>
      </c>
      <c r="E1671" s="20">
        <v>1.5174724161624908E-2</v>
      </c>
    </row>
    <row r="1672" spans="1:5" x14ac:dyDescent="0.2">
      <c r="A1672" s="19">
        <v>42</v>
      </c>
      <c r="B1672" s="19">
        <v>21</v>
      </c>
      <c r="C1672" s="19" t="s">
        <v>112</v>
      </c>
      <c r="D1672" s="20">
        <v>0.28091350197792053</v>
      </c>
      <c r="E1672" s="20">
        <v>2.7032960206270218E-2</v>
      </c>
    </row>
    <row r="1673" spans="1:5" x14ac:dyDescent="0.2">
      <c r="A1673" s="19">
        <v>42</v>
      </c>
      <c r="B1673" s="19">
        <v>22</v>
      </c>
      <c r="C1673" s="19" t="s">
        <v>112</v>
      </c>
      <c r="D1673" s="20">
        <v>0.29771003127098083</v>
      </c>
      <c r="E1673" s="20">
        <v>4.3662458658218384E-2</v>
      </c>
    </row>
    <row r="1674" spans="1:5" x14ac:dyDescent="0.2">
      <c r="A1674" s="19">
        <v>42</v>
      </c>
      <c r="B1674" s="19">
        <v>23</v>
      </c>
      <c r="C1674" s="19" t="s">
        <v>112</v>
      </c>
      <c r="D1674" s="20">
        <v>0.31723687052726746</v>
      </c>
      <c r="E1674" s="20">
        <v>6.3022270798683167E-2</v>
      </c>
    </row>
    <row r="1675" spans="1:5" x14ac:dyDescent="0.2">
      <c r="A1675" s="19">
        <v>42</v>
      </c>
      <c r="B1675" s="19">
        <v>24</v>
      </c>
      <c r="C1675" s="19" t="s">
        <v>112</v>
      </c>
      <c r="D1675" s="20">
        <v>0.33522698283195496</v>
      </c>
      <c r="E1675" s="20">
        <v>8.0845348536968231E-2</v>
      </c>
    </row>
    <row r="1676" spans="1:5" x14ac:dyDescent="0.2">
      <c r="A1676" s="19">
        <v>42</v>
      </c>
      <c r="B1676" s="19">
        <v>25</v>
      </c>
      <c r="C1676" s="19" t="s">
        <v>112</v>
      </c>
      <c r="D1676" s="20">
        <v>0.35123023390769958</v>
      </c>
      <c r="E1676" s="20">
        <v>9.6681572496891022E-2</v>
      </c>
    </row>
    <row r="1677" spans="1:5" x14ac:dyDescent="0.2">
      <c r="A1677" s="19">
        <v>42</v>
      </c>
      <c r="B1677" s="19">
        <v>26</v>
      </c>
      <c r="C1677" s="19" t="s">
        <v>112</v>
      </c>
      <c r="D1677" s="20">
        <v>0.3634619414806366</v>
      </c>
      <c r="E1677" s="20">
        <v>0.1087462455034256</v>
      </c>
    </row>
    <row r="1678" spans="1:5" x14ac:dyDescent="0.2">
      <c r="A1678" s="19">
        <v>42</v>
      </c>
      <c r="B1678" s="19">
        <v>27</v>
      </c>
      <c r="C1678" s="19" t="s">
        <v>112</v>
      </c>
      <c r="D1678" s="20">
        <v>0.37117081880569458</v>
      </c>
      <c r="E1678" s="20">
        <v>0.11628809571266174</v>
      </c>
    </row>
    <row r="1679" spans="1:5" x14ac:dyDescent="0.2">
      <c r="A1679" s="19">
        <v>42</v>
      </c>
      <c r="B1679" s="19">
        <v>28</v>
      </c>
      <c r="C1679" s="19" t="s">
        <v>112</v>
      </c>
      <c r="D1679" s="20">
        <v>0.37561017274856567</v>
      </c>
      <c r="E1679" s="20">
        <v>0.120560422539711</v>
      </c>
    </row>
    <row r="1680" spans="1:5" x14ac:dyDescent="0.2">
      <c r="A1680" s="19">
        <v>42</v>
      </c>
      <c r="B1680" s="19">
        <v>29</v>
      </c>
      <c r="C1680" s="19" t="s">
        <v>112</v>
      </c>
      <c r="D1680" s="20">
        <v>0.37796029448509216</v>
      </c>
      <c r="E1680" s="20">
        <v>0.12274350970983505</v>
      </c>
    </row>
    <row r="1681" spans="1:5" x14ac:dyDescent="0.2">
      <c r="A1681" s="19">
        <v>42</v>
      </c>
      <c r="B1681" s="19">
        <v>30</v>
      </c>
      <c r="C1681" s="19" t="s">
        <v>112</v>
      </c>
      <c r="D1681" s="20">
        <v>0.38026586174964905</v>
      </c>
      <c r="E1681" s="20">
        <v>0.1248820498585701</v>
      </c>
    </row>
    <row r="1682" spans="1:5" x14ac:dyDescent="0.2">
      <c r="A1682" s="19">
        <v>42</v>
      </c>
      <c r="B1682" s="19">
        <v>31</v>
      </c>
      <c r="C1682" s="19" t="s">
        <v>112</v>
      </c>
      <c r="D1682" s="20">
        <v>0.38094508647918701</v>
      </c>
      <c r="E1682" s="20">
        <v>0.12539424002170563</v>
      </c>
    </row>
    <row r="1683" spans="1:5" x14ac:dyDescent="0.2">
      <c r="A1683" s="19">
        <v>42</v>
      </c>
      <c r="B1683" s="19">
        <v>32</v>
      </c>
      <c r="C1683" s="19" t="s">
        <v>112</v>
      </c>
      <c r="D1683" s="20">
        <v>0.38132023811340332</v>
      </c>
      <c r="E1683" s="20">
        <v>0.1256023645401001</v>
      </c>
    </row>
    <row r="1684" spans="1:5" x14ac:dyDescent="0.2">
      <c r="A1684" s="19">
        <v>42</v>
      </c>
      <c r="B1684" s="19">
        <v>33</v>
      </c>
      <c r="C1684" s="19" t="s">
        <v>112</v>
      </c>
      <c r="D1684" s="20">
        <v>0.38183343410491943</v>
      </c>
      <c r="E1684" s="20">
        <v>0.12594853341579437</v>
      </c>
    </row>
    <row r="1685" spans="1:5" x14ac:dyDescent="0.2">
      <c r="A1685" s="19">
        <v>42</v>
      </c>
      <c r="B1685" s="19">
        <v>34</v>
      </c>
      <c r="C1685" s="19" t="s">
        <v>112</v>
      </c>
      <c r="D1685" s="20">
        <v>0.38178694248199463</v>
      </c>
      <c r="E1685" s="20">
        <v>0.12573499977588654</v>
      </c>
    </row>
    <row r="1686" spans="1:5" x14ac:dyDescent="0.2">
      <c r="A1686" s="19">
        <v>42</v>
      </c>
      <c r="B1686" s="19">
        <v>35</v>
      </c>
      <c r="C1686" s="19" t="s">
        <v>112</v>
      </c>
      <c r="D1686" s="20">
        <v>0.38252133131027222</v>
      </c>
      <c r="E1686" s="20">
        <v>0.12630236148834229</v>
      </c>
    </row>
    <row r="1687" spans="1:5" x14ac:dyDescent="0.2">
      <c r="A1687" s="19">
        <v>42</v>
      </c>
      <c r="B1687" s="19">
        <v>36</v>
      </c>
      <c r="C1687" s="19" t="s">
        <v>112</v>
      </c>
      <c r="D1687" s="20">
        <v>0.38308107852935791</v>
      </c>
      <c r="E1687" s="20">
        <v>0.12669508159160614</v>
      </c>
    </row>
    <row r="1688" spans="1:5" x14ac:dyDescent="0.2">
      <c r="A1688" s="19">
        <v>42</v>
      </c>
      <c r="B1688" s="19">
        <v>37</v>
      </c>
      <c r="C1688" s="19" t="s">
        <v>112</v>
      </c>
      <c r="D1688" s="20">
        <v>0.38349124789237976</v>
      </c>
      <c r="E1688" s="20">
        <v>0.12693822383880615</v>
      </c>
    </row>
    <row r="1689" spans="1:5" x14ac:dyDescent="0.2">
      <c r="A1689" s="19">
        <v>42</v>
      </c>
      <c r="B1689" s="19">
        <v>38</v>
      </c>
      <c r="C1689" s="19" t="s">
        <v>112</v>
      </c>
      <c r="D1689" s="20">
        <v>0.38409137725830078</v>
      </c>
      <c r="E1689" s="20">
        <v>0.12737132608890533</v>
      </c>
    </row>
    <row r="1690" spans="1:5" x14ac:dyDescent="0.2">
      <c r="A1690" s="19">
        <v>42</v>
      </c>
      <c r="B1690" s="19">
        <v>39</v>
      </c>
      <c r="C1690" s="19" t="s">
        <v>112</v>
      </c>
      <c r="D1690" s="20">
        <v>0.38390934467315674</v>
      </c>
      <c r="E1690" s="20">
        <v>0.12702225148677826</v>
      </c>
    </row>
    <row r="1691" spans="1:5" x14ac:dyDescent="0.2">
      <c r="A1691" s="19">
        <v>42</v>
      </c>
      <c r="B1691" s="19">
        <v>40</v>
      </c>
      <c r="C1691" s="19" t="s">
        <v>112</v>
      </c>
      <c r="D1691" s="20">
        <v>0.38383868336677551</v>
      </c>
      <c r="E1691" s="20">
        <v>0.1267845630645752</v>
      </c>
    </row>
    <row r="1692" spans="1:5" x14ac:dyDescent="0.2">
      <c r="A1692" s="19">
        <v>43</v>
      </c>
      <c r="B1692" s="19">
        <v>1</v>
      </c>
      <c r="C1692" s="19" t="s">
        <v>112</v>
      </c>
      <c r="D1692" s="20">
        <v>0.25215703248977661</v>
      </c>
      <c r="E1692" s="20">
        <v>2.046393696218729E-3</v>
      </c>
    </row>
    <row r="1693" spans="1:5" x14ac:dyDescent="0.2">
      <c r="A1693" s="19">
        <v>43</v>
      </c>
      <c r="B1693" s="19">
        <v>2</v>
      </c>
      <c r="C1693" s="19" t="s">
        <v>112</v>
      </c>
      <c r="D1693" s="20">
        <v>0.25223797559738159</v>
      </c>
      <c r="E1693" s="20">
        <v>2.102504251524806E-3</v>
      </c>
    </row>
    <row r="1694" spans="1:5" x14ac:dyDescent="0.2">
      <c r="A1694" s="19">
        <v>43</v>
      </c>
      <c r="B1694" s="19">
        <v>3</v>
      </c>
      <c r="C1694" s="19" t="s">
        <v>112</v>
      </c>
      <c r="D1694" s="20">
        <v>0.25175860524177551</v>
      </c>
      <c r="E1694" s="20">
        <v>1.5983013436198235E-3</v>
      </c>
    </row>
    <row r="1695" spans="1:5" x14ac:dyDescent="0.2">
      <c r="A1695" s="19">
        <v>43</v>
      </c>
      <c r="B1695" s="19">
        <v>4</v>
      </c>
      <c r="C1695" s="19" t="s">
        <v>112</v>
      </c>
      <c r="D1695" s="20">
        <v>0.25158342719078064</v>
      </c>
      <c r="E1695" s="20">
        <v>1.3982906239107251E-3</v>
      </c>
    </row>
    <row r="1696" spans="1:5" x14ac:dyDescent="0.2">
      <c r="A1696" s="19">
        <v>43</v>
      </c>
      <c r="B1696" s="19">
        <v>5</v>
      </c>
      <c r="C1696" s="19" t="s">
        <v>112</v>
      </c>
      <c r="D1696" s="20">
        <v>0.25142079591751099</v>
      </c>
      <c r="E1696" s="20">
        <v>1.2108267983421683E-3</v>
      </c>
    </row>
    <row r="1697" spans="1:5" x14ac:dyDescent="0.2">
      <c r="A1697" s="19">
        <v>43</v>
      </c>
      <c r="B1697" s="19">
        <v>6</v>
      </c>
      <c r="C1697" s="19" t="s">
        <v>112</v>
      </c>
      <c r="D1697" s="20">
        <v>0.25097748637199402</v>
      </c>
      <c r="E1697" s="20">
        <v>7.4268464231863618E-4</v>
      </c>
    </row>
    <row r="1698" spans="1:5" x14ac:dyDescent="0.2">
      <c r="A1698" s="19">
        <v>43</v>
      </c>
      <c r="B1698" s="19">
        <v>7</v>
      </c>
      <c r="C1698" s="19" t="s">
        <v>112</v>
      </c>
      <c r="D1698" s="20">
        <v>0.25028809905052185</v>
      </c>
      <c r="E1698" s="20">
        <v>2.8464703063946217E-5</v>
      </c>
    </row>
    <row r="1699" spans="1:5" x14ac:dyDescent="0.2">
      <c r="A1699" s="19">
        <v>43</v>
      </c>
      <c r="B1699" s="19">
        <v>8</v>
      </c>
      <c r="C1699" s="19" t="s">
        <v>112</v>
      </c>
      <c r="D1699" s="20">
        <v>0.24989578127861023</v>
      </c>
      <c r="E1699" s="20">
        <v>-3.8868567207828164E-4</v>
      </c>
    </row>
    <row r="1700" spans="1:5" x14ac:dyDescent="0.2">
      <c r="A1700" s="19">
        <v>43</v>
      </c>
      <c r="B1700" s="19">
        <v>9</v>
      </c>
      <c r="C1700" s="19" t="s">
        <v>112</v>
      </c>
      <c r="D1700" s="20">
        <v>0.24970313906669617</v>
      </c>
      <c r="E1700" s="20">
        <v>-6.0616049449890852E-4</v>
      </c>
    </row>
    <row r="1701" spans="1:5" x14ac:dyDescent="0.2">
      <c r="A1701" s="19">
        <v>43</v>
      </c>
      <c r="B1701" s="19">
        <v>10</v>
      </c>
      <c r="C1701" s="19" t="s">
        <v>112</v>
      </c>
      <c r="D1701" s="20">
        <v>0.24978816509246826</v>
      </c>
      <c r="E1701" s="20">
        <v>-5.4596707923337817E-4</v>
      </c>
    </row>
    <row r="1702" spans="1:5" x14ac:dyDescent="0.2">
      <c r="A1702" s="19">
        <v>43</v>
      </c>
      <c r="B1702" s="19">
        <v>11</v>
      </c>
      <c r="C1702" s="19" t="s">
        <v>112</v>
      </c>
      <c r="D1702" s="20">
        <v>0.24924544990062714</v>
      </c>
      <c r="E1702" s="20">
        <v>-1.113514881581068E-3</v>
      </c>
    </row>
    <row r="1703" spans="1:5" x14ac:dyDescent="0.2">
      <c r="A1703" s="19">
        <v>43</v>
      </c>
      <c r="B1703" s="19">
        <v>12</v>
      </c>
      <c r="C1703" s="19" t="s">
        <v>112</v>
      </c>
      <c r="D1703" s="20">
        <v>0.24912141263484955</v>
      </c>
      <c r="E1703" s="20">
        <v>-1.2623846996575594E-3</v>
      </c>
    </row>
    <row r="1704" spans="1:5" x14ac:dyDescent="0.2">
      <c r="A1704" s="19">
        <v>43</v>
      </c>
      <c r="B1704" s="19">
        <v>13</v>
      </c>
      <c r="C1704" s="19" t="s">
        <v>112</v>
      </c>
      <c r="D1704" s="20">
        <v>0.24935460090637207</v>
      </c>
      <c r="E1704" s="20">
        <v>-1.0540290968492627E-3</v>
      </c>
    </row>
    <row r="1705" spans="1:5" x14ac:dyDescent="0.2">
      <c r="A1705" s="19">
        <v>43</v>
      </c>
      <c r="B1705" s="19">
        <v>14</v>
      </c>
      <c r="C1705" s="19" t="s">
        <v>112</v>
      </c>
      <c r="D1705" s="20">
        <v>0.24927836656570435</v>
      </c>
      <c r="E1705" s="20">
        <v>-1.1550959898158908E-3</v>
      </c>
    </row>
    <row r="1706" spans="1:5" x14ac:dyDescent="0.2">
      <c r="A1706" s="19">
        <v>43</v>
      </c>
      <c r="B1706" s="19">
        <v>15</v>
      </c>
      <c r="C1706" s="19" t="s">
        <v>112</v>
      </c>
      <c r="D1706" s="20">
        <v>0.2491203248500824</v>
      </c>
      <c r="E1706" s="20">
        <v>-1.3379703741520643E-3</v>
      </c>
    </row>
    <row r="1707" spans="1:5" x14ac:dyDescent="0.2">
      <c r="A1707" s="19">
        <v>43</v>
      </c>
      <c r="B1707" s="19">
        <v>16</v>
      </c>
      <c r="C1707" s="19" t="s">
        <v>112</v>
      </c>
      <c r="D1707" s="20">
        <v>0.24925516545772552</v>
      </c>
      <c r="E1707" s="20">
        <v>-1.2279623188078403E-3</v>
      </c>
    </row>
    <row r="1708" spans="1:5" x14ac:dyDescent="0.2">
      <c r="A1708" s="19">
        <v>43</v>
      </c>
      <c r="B1708" s="19">
        <v>17</v>
      </c>
      <c r="C1708" s="19" t="s">
        <v>112</v>
      </c>
      <c r="D1708" s="20">
        <v>0.24908819794654846</v>
      </c>
      <c r="E1708" s="20">
        <v>-1.4197624986991286E-3</v>
      </c>
    </row>
    <row r="1709" spans="1:5" x14ac:dyDescent="0.2">
      <c r="A1709" s="19">
        <v>43</v>
      </c>
      <c r="B1709" s="19">
        <v>18</v>
      </c>
      <c r="C1709" s="19" t="s">
        <v>112</v>
      </c>
      <c r="D1709" s="20">
        <v>0.24987581372261047</v>
      </c>
      <c r="E1709" s="20">
        <v>-6.5697927493602037E-4</v>
      </c>
    </row>
    <row r="1710" spans="1:5" x14ac:dyDescent="0.2">
      <c r="A1710" s="19">
        <v>43</v>
      </c>
      <c r="B1710" s="19">
        <v>19</v>
      </c>
      <c r="C1710" s="19" t="s">
        <v>112</v>
      </c>
      <c r="D1710" s="20">
        <v>0.2505519688129425</v>
      </c>
      <c r="E1710" s="20">
        <v>-5.6568055697425734E-6</v>
      </c>
    </row>
    <row r="1711" spans="1:5" x14ac:dyDescent="0.2">
      <c r="A1711" s="19">
        <v>43</v>
      </c>
      <c r="B1711" s="19">
        <v>20</v>
      </c>
      <c r="C1711" s="19" t="s">
        <v>112</v>
      </c>
      <c r="D1711" s="20">
        <v>0.25065836310386658</v>
      </c>
      <c r="E1711" s="20">
        <v>7.590487803099677E-5</v>
      </c>
    </row>
    <row r="1712" spans="1:5" x14ac:dyDescent="0.2">
      <c r="A1712" s="19">
        <v>43</v>
      </c>
      <c r="B1712" s="19">
        <v>21</v>
      </c>
      <c r="C1712" s="19" t="s">
        <v>112</v>
      </c>
      <c r="D1712" s="20">
        <v>0.25197464227676392</v>
      </c>
      <c r="E1712" s="20">
        <v>1.367351389490068E-3</v>
      </c>
    </row>
    <row r="1713" spans="1:5" x14ac:dyDescent="0.2">
      <c r="A1713" s="19">
        <v>43</v>
      </c>
      <c r="B1713" s="19">
        <v>22</v>
      </c>
      <c r="C1713" s="19" t="s">
        <v>112</v>
      </c>
      <c r="D1713" s="20">
        <v>0.25498446822166443</v>
      </c>
      <c r="E1713" s="20">
        <v>4.3523446656763554E-3</v>
      </c>
    </row>
    <row r="1714" spans="1:5" x14ac:dyDescent="0.2">
      <c r="A1714" s="19">
        <v>43</v>
      </c>
      <c r="B1714" s="19">
        <v>23</v>
      </c>
      <c r="C1714" s="19" t="s">
        <v>112</v>
      </c>
      <c r="D1714" s="20">
        <v>0.26047414541244507</v>
      </c>
      <c r="E1714" s="20">
        <v>9.8171895369887352E-3</v>
      </c>
    </row>
    <row r="1715" spans="1:5" x14ac:dyDescent="0.2">
      <c r="A1715" s="19">
        <v>43</v>
      </c>
      <c r="B1715" s="19">
        <v>24</v>
      </c>
      <c r="C1715" s="19" t="s">
        <v>112</v>
      </c>
      <c r="D1715" s="20">
        <v>0.27003210783004761</v>
      </c>
      <c r="E1715" s="20">
        <v>1.9350320100784302E-2</v>
      </c>
    </row>
    <row r="1716" spans="1:5" x14ac:dyDescent="0.2">
      <c r="A1716" s="19">
        <v>43</v>
      </c>
      <c r="B1716" s="19">
        <v>25</v>
      </c>
      <c r="C1716" s="19" t="s">
        <v>112</v>
      </c>
      <c r="D1716" s="20">
        <v>0.28338974714279175</v>
      </c>
      <c r="E1716" s="20">
        <v>3.2683126628398895E-2</v>
      </c>
    </row>
    <row r="1717" spans="1:5" x14ac:dyDescent="0.2">
      <c r="A1717" s="19">
        <v>43</v>
      </c>
      <c r="B1717" s="19">
        <v>26</v>
      </c>
      <c r="C1717" s="19" t="s">
        <v>112</v>
      </c>
      <c r="D1717" s="20">
        <v>0.30059891939163208</v>
      </c>
      <c r="E1717" s="20">
        <v>4.986746609210968E-2</v>
      </c>
    </row>
    <row r="1718" spans="1:5" x14ac:dyDescent="0.2">
      <c r="A1718" s="19">
        <v>43</v>
      </c>
      <c r="B1718" s="19">
        <v>27</v>
      </c>
      <c r="C1718" s="19" t="s">
        <v>112</v>
      </c>
      <c r="D1718" s="20">
        <v>0.32057732343673706</v>
      </c>
      <c r="E1718" s="20">
        <v>6.9821037352085114E-2</v>
      </c>
    </row>
    <row r="1719" spans="1:5" x14ac:dyDescent="0.2">
      <c r="A1719" s="19">
        <v>43</v>
      </c>
      <c r="B1719" s="19">
        <v>28</v>
      </c>
      <c r="C1719" s="19" t="s">
        <v>112</v>
      </c>
      <c r="D1719" s="20">
        <v>0.33850029110908508</v>
      </c>
      <c r="E1719" s="20">
        <v>8.7719172239303589E-2</v>
      </c>
    </row>
    <row r="1720" spans="1:5" x14ac:dyDescent="0.2">
      <c r="A1720" s="19">
        <v>43</v>
      </c>
      <c r="B1720" s="19">
        <v>29</v>
      </c>
      <c r="C1720" s="19" t="s">
        <v>112</v>
      </c>
      <c r="D1720" s="20">
        <v>0.35384058952331543</v>
      </c>
      <c r="E1720" s="20">
        <v>0.10303463786840439</v>
      </c>
    </row>
    <row r="1721" spans="1:5" x14ac:dyDescent="0.2">
      <c r="A1721" s="19">
        <v>43</v>
      </c>
      <c r="B1721" s="19">
        <v>30</v>
      </c>
      <c r="C1721" s="19" t="s">
        <v>112</v>
      </c>
      <c r="D1721" s="20">
        <v>0.3642706573009491</v>
      </c>
      <c r="E1721" s="20">
        <v>0.11343987286090851</v>
      </c>
    </row>
    <row r="1722" spans="1:5" x14ac:dyDescent="0.2">
      <c r="A1722" s="19">
        <v>43</v>
      </c>
      <c r="B1722" s="19">
        <v>31</v>
      </c>
      <c r="C1722" s="19" t="s">
        <v>112</v>
      </c>
      <c r="D1722" s="20">
        <v>0.37098380923271179</v>
      </c>
      <c r="E1722" s="20">
        <v>0.12012819200754166</v>
      </c>
    </row>
    <row r="1723" spans="1:5" x14ac:dyDescent="0.2">
      <c r="A1723" s="19">
        <v>43</v>
      </c>
      <c r="B1723" s="19">
        <v>32</v>
      </c>
      <c r="C1723" s="19" t="s">
        <v>112</v>
      </c>
      <c r="D1723" s="20">
        <v>0.37496903538703918</v>
      </c>
      <c r="E1723" s="20">
        <v>0.1240885853767395</v>
      </c>
    </row>
    <row r="1724" spans="1:5" x14ac:dyDescent="0.2">
      <c r="A1724" s="19">
        <v>43</v>
      </c>
      <c r="B1724" s="19">
        <v>33</v>
      </c>
      <c r="C1724" s="19" t="s">
        <v>112</v>
      </c>
      <c r="D1724" s="20">
        <v>0.37721699476242065</v>
      </c>
      <c r="E1724" s="20">
        <v>0.12631171941757202</v>
      </c>
    </row>
    <row r="1725" spans="1:5" x14ac:dyDescent="0.2">
      <c r="A1725" s="19">
        <v>43</v>
      </c>
      <c r="B1725" s="19">
        <v>34</v>
      </c>
      <c r="C1725" s="19" t="s">
        <v>112</v>
      </c>
      <c r="D1725" s="20">
        <v>0.37782594561576843</v>
      </c>
      <c r="E1725" s="20">
        <v>0.12689583003520966</v>
      </c>
    </row>
    <row r="1726" spans="1:5" x14ac:dyDescent="0.2">
      <c r="A1726" s="19">
        <v>43</v>
      </c>
      <c r="B1726" s="19">
        <v>35</v>
      </c>
      <c r="C1726" s="19" t="s">
        <v>112</v>
      </c>
      <c r="D1726" s="20">
        <v>0.37860214710235596</v>
      </c>
      <c r="E1726" s="20">
        <v>0.12764720618724823</v>
      </c>
    </row>
    <row r="1727" spans="1:5" x14ac:dyDescent="0.2">
      <c r="A1727" s="19">
        <v>43</v>
      </c>
      <c r="B1727" s="19">
        <v>36</v>
      </c>
      <c r="C1727" s="19" t="s">
        <v>112</v>
      </c>
      <c r="D1727" s="20">
        <v>0.3797372579574585</v>
      </c>
      <c r="E1727" s="20">
        <v>0.12875747680664063</v>
      </c>
    </row>
    <row r="1728" spans="1:5" x14ac:dyDescent="0.2">
      <c r="A1728" s="19">
        <v>43</v>
      </c>
      <c r="B1728" s="19">
        <v>37</v>
      </c>
      <c r="C1728" s="19" t="s">
        <v>112</v>
      </c>
      <c r="D1728" s="20">
        <v>0.37981367111206055</v>
      </c>
      <c r="E1728" s="20">
        <v>0.12880906462669373</v>
      </c>
    </row>
    <row r="1729" spans="1:5" x14ac:dyDescent="0.2">
      <c r="A1729" s="19">
        <v>43</v>
      </c>
      <c r="B1729" s="19">
        <v>38</v>
      </c>
      <c r="C1729" s="19" t="s">
        <v>112</v>
      </c>
      <c r="D1729" s="20">
        <v>0.38004648685455322</v>
      </c>
      <c r="E1729" s="20">
        <v>0.12901704013347626</v>
      </c>
    </row>
    <row r="1730" spans="1:5" x14ac:dyDescent="0.2">
      <c r="A1730" s="19">
        <v>43</v>
      </c>
      <c r="B1730" s="19">
        <v>39</v>
      </c>
      <c r="C1730" s="19" t="s">
        <v>112</v>
      </c>
      <c r="D1730" s="20">
        <v>0.38028824329376221</v>
      </c>
      <c r="E1730" s="20">
        <v>0.12923397123813629</v>
      </c>
    </row>
    <row r="1731" spans="1:5" x14ac:dyDescent="0.2">
      <c r="A1731" s="19">
        <v>43</v>
      </c>
      <c r="B1731" s="19">
        <v>40</v>
      </c>
      <c r="C1731" s="19" t="s">
        <v>112</v>
      </c>
      <c r="D1731" s="20">
        <v>0.38140401244163513</v>
      </c>
      <c r="E1731" s="20">
        <v>0.13032490015029907</v>
      </c>
    </row>
    <row r="1732" spans="1:5" x14ac:dyDescent="0.2">
      <c r="A1732" s="19">
        <v>44</v>
      </c>
      <c r="B1732" s="19">
        <v>1</v>
      </c>
      <c r="C1732" s="19" t="s">
        <v>112</v>
      </c>
      <c r="D1732" s="20">
        <v>0.25479269027709961</v>
      </c>
      <c r="E1732" s="20">
        <v>2.3672152310609818E-3</v>
      </c>
    </row>
    <row r="1733" spans="1:5" x14ac:dyDescent="0.2">
      <c r="A1733" s="19">
        <v>44</v>
      </c>
      <c r="B1733" s="19">
        <v>2</v>
      </c>
      <c r="C1733" s="19" t="s">
        <v>112</v>
      </c>
      <c r="D1733" s="20">
        <v>0.25438648462295532</v>
      </c>
      <c r="E1733" s="20">
        <v>1.8723641987890005E-3</v>
      </c>
    </row>
    <row r="1734" spans="1:5" x14ac:dyDescent="0.2">
      <c r="A1734" s="19">
        <v>44</v>
      </c>
      <c r="B1734" s="19">
        <v>3</v>
      </c>
      <c r="C1734" s="19" t="s">
        <v>112</v>
      </c>
      <c r="D1734" s="20">
        <v>0.25415217876434326</v>
      </c>
      <c r="E1734" s="20">
        <v>1.5494129620492458E-3</v>
      </c>
    </row>
    <row r="1735" spans="1:5" x14ac:dyDescent="0.2">
      <c r="A1735" s="19">
        <v>44</v>
      </c>
      <c r="B1735" s="19">
        <v>4</v>
      </c>
      <c r="C1735" s="19" t="s">
        <v>112</v>
      </c>
      <c r="D1735" s="20">
        <v>0.25398996472358704</v>
      </c>
      <c r="E1735" s="20">
        <v>1.2985535431653261E-3</v>
      </c>
    </row>
    <row r="1736" spans="1:5" x14ac:dyDescent="0.2">
      <c r="A1736" s="19">
        <v>44</v>
      </c>
      <c r="B1736" s="19">
        <v>5</v>
      </c>
      <c r="C1736" s="19" t="s">
        <v>112</v>
      </c>
      <c r="D1736" s="20">
        <v>0.25348174571990967</v>
      </c>
      <c r="E1736" s="20">
        <v>7.0168921956792474E-4</v>
      </c>
    </row>
    <row r="1737" spans="1:5" x14ac:dyDescent="0.2">
      <c r="A1737" s="19">
        <v>44</v>
      </c>
      <c r="B1737" s="19">
        <v>6</v>
      </c>
      <c r="C1737" s="19" t="s">
        <v>112</v>
      </c>
      <c r="D1737" s="20">
        <v>0.25317424535751343</v>
      </c>
      <c r="E1737" s="20">
        <v>3.0554347904399037E-4</v>
      </c>
    </row>
    <row r="1738" spans="1:5" x14ac:dyDescent="0.2">
      <c r="A1738" s="19">
        <v>44</v>
      </c>
      <c r="B1738" s="19">
        <v>7</v>
      </c>
      <c r="C1738" s="19" t="s">
        <v>112</v>
      </c>
      <c r="D1738" s="20">
        <v>0.2534472644329071</v>
      </c>
      <c r="E1738" s="20">
        <v>4.8991723451763391E-4</v>
      </c>
    </row>
    <row r="1739" spans="1:5" x14ac:dyDescent="0.2">
      <c r="A1739" s="19">
        <v>44</v>
      </c>
      <c r="B1739" s="19">
        <v>8</v>
      </c>
      <c r="C1739" s="19" t="s">
        <v>112</v>
      </c>
      <c r="D1739" s="20">
        <v>0.25270423293113708</v>
      </c>
      <c r="E1739" s="20">
        <v>-3.4175964538007975E-4</v>
      </c>
    </row>
    <row r="1740" spans="1:5" x14ac:dyDescent="0.2">
      <c r="A1740" s="19">
        <v>44</v>
      </c>
      <c r="B1740" s="19">
        <v>9</v>
      </c>
      <c r="C1740" s="19" t="s">
        <v>112</v>
      </c>
      <c r="D1740" s="20">
        <v>0.25261232256889343</v>
      </c>
      <c r="E1740" s="20">
        <v>-5.2231532754376531E-4</v>
      </c>
    </row>
    <row r="1741" spans="1:5" x14ac:dyDescent="0.2">
      <c r="A1741" s="19">
        <v>44</v>
      </c>
      <c r="B1741" s="19">
        <v>10</v>
      </c>
      <c r="C1741" s="19" t="s">
        <v>112</v>
      </c>
      <c r="D1741" s="20">
        <v>0.25279954075813293</v>
      </c>
      <c r="E1741" s="20">
        <v>-4.2374251643195748E-4</v>
      </c>
    </row>
    <row r="1742" spans="1:5" x14ac:dyDescent="0.2">
      <c r="A1742" s="19">
        <v>44</v>
      </c>
      <c r="B1742" s="19">
        <v>11</v>
      </c>
      <c r="C1742" s="19" t="s">
        <v>112</v>
      </c>
      <c r="D1742" s="20">
        <v>0.25259226560592651</v>
      </c>
      <c r="E1742" s="20">
        <v>-7.196629885584116E-4</v>
      </c>
    </row>
    <row r="1743" spans="1:5" x14ac:dyDescent="0.2">
      <c r="A1743" s="19">
        <v>44</v>
      </c>
      <c r="B1743" s="19">
        <v>12</v>
      </c>
      <c r="C1743" s="19" t="s">
        <v>112</v>
      </c>
      <c r="D1743" s="20">
        <v>0.25255328416824341</v>
      </c>
      <c r="E1743" s="20">
        <v>-8.472898043692112E-4</v>
      </c>
    </row>
    <row r="1744" spans="1:5" x14ac:dyDescent="0.2">
      <c r="A1744" s="19">
        <v>44</v>
      </c>
      <c r="B1744" s="19">
        <v>13</v>
      </c>
      <c r="C1744" s="19" t="s">
        <v>112</v>
      </c>
      <c r="D1744" s="20">
        <v>0.25269165635108948</v>
      </c>
      <c r="E1744" s="20">
        <v>-7.9756294144317508E-4</v>
      </c>
    </row>
    <row r="1745" spans="1:5" x14ac:dyDescent="0.2">
      <c r="A1745" s="19">
        <v>44</v>
      </c>
      <c r="B1745" s="19">
        <v>14</v>
      </c>
      <c r="C1745" s="19" t="s">
        <v>112</v>
      </c>
      <c r="D1745" s="20">
        <v>0.25262388586997986</v>
      </c>
      <c r="E1745" s="20">
        <v>-9.5397880068048835E-4</v>
      </c>
    </row>
    <row r="1746" spans="1:5" x14ac:dyDescent="0.2">
      <c r="A1746" s="19">
        <v>44</v>
      </c>
      <c r="B1746" s="19">
        <v>15</v>
      </c>
      <c r="C1746" s="19" t="s">
        <v>112</v>
      </c>
      <c r="D1746" s="20">
        <v>0.25242605805397034</v>
      </c>
      <c r="E1746" s="20">
        <v>-1.240451936610043E-3</v>
      </c>
    </row>
    <row r="1747" spans="1:5" x14ac:dyDescent="0.2">
      <c r="A1747" s="19">
        <v>44</v>
      </c>
      <c r="B1747" s="19">
        <v>16</v>
      </c>
      <c r="C1747" s="19" t="s">
        <v>112</v>
      </c>
      <c r="D1747" s="20">
        <v>0.25238007307052612</v>
      </c>
      <c r="E1747" s="20">
        <v>-1.375082298181951E-3</v>
      </c>
    </row>
    <row r="1748" spans="1:5" x14ac:dyDescent="0.2">
      <c r="A1748" s="19">
        <v>44</v>
      </c>
      <c r="B1748" s="19">
        <v>17</v>
      </c>
      <c r="C1748" s="19" t="s">
        <v>112</v>
      </c>
      <c r="D1748" s="20">
        <v>0.25270503759384155</v>
      </c>
      <c r="E1748" s="20">
        <v>-1.1387631529942155E-3</v>
      </c>
    </row>
    <row r="1749" spans="1:5" x14ac:dyDescent="0.2">
      <c r="A1749" s="19">
        <v>44</v>
      </c>
      <c r="B1749" s="19">
        <v>18</v>
      </c>
      <c r="C1749" s="19" t="s">
        <v>112</v>
      </c>
      <c r="D1749" s="20">
        <v>0.25267326831817627</v>
      </c>
      <c r="E1749" s="20">
        <v>-1.259177690371871E-3</v>
      </c>
    </row>
    <row r="1750" spans="1:5" x14ac:dyDescent="0.2">
      <c r="A1750" s="19">
        <v>44</v>
      </c>
      <c r="B1750" s="19">
        <v>19</v>
      </c>
      <c r="C1750" s="19" t="s">
        <v>112</v>
      </c>
      <c r="D1750" s="20">
        <v>0.25312626361846924</v>
      </c>
      <c r="E1750" s="20">
        <v>-8.9482776820659637E-4</v>
      </c>
    </row>
    <row r="1751" spans="1:5" x14ac:dyDescent="0.2">
      <c r="A1751" s="19">
        <v>44</v>
      </c>
      <c r="B1751" s="19">
        <v>20</v>
      </c>
      <c r="C1751" s="19" t="s">
        <v>112</v>
      </c>
      <c r="D1751" s="20">
        <v>0.25400456786155701</v>
      </c>
      <c r="E1751" s="20">
        <v>-1.0516890324652195E-4</v>
      </c>
    </row>
    <row r="1752" spans="1:5" x14ac:dyDescent="0.2">
      <c r="A1752" s="19">
        <v>44</v>
      </c>
      <c r="B1752" s="19">
        <v>21</v>
      </c>
      <c r="C1752" s="19" t="s">
        <v>112</v>
      </c>
      <c r="D1752" s="20">
        <v>0.25563713908195496</v>
      </c>
      <c r="E1752" s="20">
        <v>1.4387569390237331E-3</v>
      </c>
    </row>
    <row r="1753" spans="1:5" x14ac:dyDescent="0.2">
      <c r="A1753" s="19">
        <v>44</v>
      </c>
      <c r="B1753" s="19">
        <v>22</v>
      </c>
      <c r="C1753" s="19" t="s">
        <v>112</v>
      </c>
      <c r="D1753" s="20">
        <v>0.25912293791770935</v>
      </c>
      <c r="E1753" s="20">
        <v>4.8359106294810772E-3</v>
      </c>
    </row>
    <row r="1754" spans="1:5" x14ac:dyDescent="0.2">
      <c r="A1754" s="19">
        <v>44</v>
      </c>
      <c r="B1754" s="19">
        <v>23</v>
      </c>
      <c r="C1754" s="19" t="s">
        <v>112</v>
      </c>
      <c r="D1754" s="20">
        <v>0.26498332619667053</v>
      </c>
      <c r="E1754" s="20">
        <v>1.0607653297483921E-2</v>
      </c>
    </row>
    <row r="1755" spans="1:5" x14ac:dyDescent="0.2">
      <c r="A1755" s="19">
        <v>44</v>
      </c>
      <c r="B1755" s="19">
        <v>24</v>
      </c>
      <c r="C1755" s="19" t="s">
        <v>112</v>
      </c>
      <c r="D1755" s="20">
        <v>0.27326750755310059</v>
      </c>
      <c r="E1755" s="20">
        <v>1.880318857729435E-2</v>
      </c>
    </row>
    <row r="1756" spans="1:5" x14ac:dyDescent="0.2">
      <c r="A1756" s="19">
        <v>44</v>
      </c>
      <c r="B1756" s="19">
        <v>25</v>
      </c>
      <c r="C1756" s="19" t="s">
        <v>112</v>
      </c>
      <c r="D1756" s="20">
        <v>0.2867685854434967</v>
      </c>
      <c r="E1756" s="20">
        <v>3.2215621322393417E-2</v>
      </c>
    </row>
    <row r="1757" spans="1:5" x14ac:dyDescent="0.2">
      <c r="A1757" s="19">
        <v>44</v>
      </c>
      <c r="B1757" s="19">
        <v>26</v>
      </c>
      <c r="C1757" s="19" t="s">
        <v>112</v>
      </c>
      <c r="D1757" s="20">
        <v>0.30457168817520142</v>
      </c>
      <c r="E1757" s="20">
        <v>4.9930080771446228E-2</v>
      </c>
    </row>
    <row r="1758" spans="1:5" x14ac:dyDescent="0.2">
      <c r="A1758" s="19">
        <v>44</v>
      </c>
      <c r="B1758" s="19">
        <v>27</v>
      </c>
      <c r="C1758" s="19" t="s">
        <v>112</v>
      </c>
      <c r="D1758" s="20">
        <v>0.32453089952468872</v>
      </c>
      <c r="E1758" s="20">
        <v>6.9800645112991333E-2</v>
      </c>
    </row>
    <row r="1759" spans="1:5" x14ac:dyDescent="0.2">
      <c r="A1759" s="19">
        <v>44</v>
      </c>
      <c r="B1759" s="19">
        <v>28</v>
      </c>
      <c r="C1759" s="19" t="s">
        <v>112</v>
      </c>
      <c r="D1759" s="20">
        <v>0.34292912483215332</v>
      </c>
      <c r="E1759" s="20">
        <v>8.8110223412513733E-2</v>
      </c>
    </row>
    <row r="1760" spans="1:5" x14ac:dyDescent="0.2">
      <c r="A1760" s="19">
        <v>44</v>
      </c>
      <c r="B1760" s="19">
        <v>29</v>
      </c>
      <c r="C1760" s="19" t="s">
        <v>112</v>
      </c>
      <c r="D1760" s="20">
        <v>0.35774815082550049</v>
      </c>
      <c r="E1760" s="20">
        <v>0.1028406023979187</v>
      </c>
    </row>
    <row r="1761" spans="1:5" x14ac:dyDescent="0.2">
      <c r="A1761" s="19">
        <v>44</v>
      </c>
      <c r="B1761" s="19">
        <v>30</v>
      </c>
      <c r="C1761" s="19" t="s">
        <v>112</v>
      </c>
      <c r="D1761" s="20">
        <v>0.36826035380363464</v>
      </c>
      <c r="E1761" s="20">
        <v>0.11326416581869125</v>
      </c>
    </row>
    <row r="1762" spans="1:5" x14ac:dyDescent="0.2">
      <c r="A1762" s="19">
        <v>44</v>
      </c>
      <c r="B1762" s="19">
        <v>31</v>
      </c>
      <c r="C1762" s="19" t="s">
        <v>112</v>
      </c>
      <c r="D1762" s="20">
        <v>0.37590667605400085</v>
      </c>
      <c r="E1762" s="20">
        <v>0.12082184106111526</v>
      </c>
    </row>
    <row r="1763" spans="1:5" x14ac:dyDescent="0.2">
      <c r="A1763" s="19">
        <v>44</v>
      </c>
      <c r="B1763" s="19">
        <v>32</v>
      </c>
      <c r="C1763" s="19" t="s">
        <v>112</v>
      </c>
      <c r="D1763" s="20">
        <v>0.38019552826881409</v>
      </c>
      <c r="E1763" s="20">
        <v>0.12502205371856689</v>
      </c>
    </row>
    <row r="1764" spans="1:5" x14ac:dyDescent="0.2">
      <c r="A1764" s="19">
        <v>44</v>
      </c>
      <c r="B1764" s="19">
        <v>33</v>
      </c>
      <c r="C1764" s="19" t="s">
        <v>112</v>
      </c>
      <c r="D1764" s="20">
        <v>0.38202229142189026</v>
      </c>
      <c r="E1764" s="20">
        <v>0.12676016986370087</v>
      </c>
    </row>
    <row r="1765" spans="1:5" x14ac:dyDescent="0.2">
      <c r="A1765" s="19">
        <v>44</v>
      </c>
      <c r="B1765" s="19">
        <v>34</v>
      </c>
      <c r="C1765" s="19" t="s">
        <v>112</v>
      </c>
      <c r="D1765" s="20">
        <v>0.38273987174034119</v>
      </c>
      <c r="E1765" s="20">
        <v>0.12738910317420959</v>
      </c>
    </row>
    <row r="1766" spans="1:5" x14ac:dyDescent="0.2">
      <c r="A1766" s="19">
        <v>44</v>
      </c>
      <c r="B1766" s="19">
        <v>35</v>
      </c>
      <c r="C1766" s="19" t="s">
        <v>112</v>
      </c>
      <c r="D1766" s="20">
        <v>0.38287630677223206</v>
      </c>
      <c r="E1766" s="20">
        <v>0.12743689119815826</v>
      </c>
    </row>
    <row r="1767" spans="1:5" x14ac:dyDescent="0.2">
      <c r="A1767" s="19">
        <v>44</v>
      </c>
      <c r="B1767" s="19">
        <v>36</v>
      </c>
      <c r="C1767" s="19" t="s">
        <v>112</v>
      </c>
      <c r="D1767" s="20">
        <v>0.38365259766578674</v>
      </c>
      <c r="E1767" s="20">
        <v>0.12812453508377075</v>
      </c>
    </row>
    <row r="1768" spans="1:5" x14ac:dyDescent="0.2">
      <c r="A1768" s="19">
        <v>44</v>
      </c>
      <c r="B1768" s="19">
        <v>37</v>
      </c>
      <c r="C1768" s="19" t="s">
        <v>112</v>
      </c>
      <c r="D1768" s="20">
        <v>0.38408014178276062</v>
      </c>
      <c r="E1768" s="20">
        <v>0.12846343219280243</v>
      </c>
    </row>
    <row r="1769" spans="1:5" x14ac:dyDescent="0.2">
      <c r="A1769" s="19">
        <v>44</v>
      </c>
      <c r="B1769" s="19">
        <v>38</v>
      </c>
      <c r="C1769" s="19" t="s">
        <v>112</v>
      </c>
      <c r="D1769" s="20">
        <v>0.38395002484321594</v>
      </c>
      <c r="E1769" s="20">
        <v>0.12824466824531555</v>
      </c>
    </row>
    <row r="1770" spans="1:5" x14ac:dyDescent="0.2">
      <c r="A1770" s="19">
        <v>44</v>
      </c>
      <c r="B1770" s="19">
        <v>39</v>
      </c>
      <c r="C1770" s="19" t="s">
        <v>112</v>
      </c>
      <c r="D1770" s="20">
        <v>0.38386601209640503</v>
      </c>
      <c r="E1770" s="20">
        <v>0.12807200849056244</v>
      </c>
    </row>
    <row r="1771" spans="1:5" x14ac:dyDescent="0.2">
      <c r="A1771" s="19">
        <v>44</v>
      </c>
      <c r="B1771" s="19">
        <v>40</v>
      </c>
      <c r="C1771" s="19" t="s">
        <v>112</v>
      </c>
      <c r="D1771" s="20">
        <v>0.38387665152549744</v>
      </c>
      <c r="E1771" s="20">
        <v>0.12799400091171265</v>
      </c>
    </row>
    <row r="1772" spans="1:5" x14ac:dyDescent="0.2">
      <c r="A1772" s="19">
        <v>45</v>
      </c>
      <c r="B1772" s="19">
        <v>1</v>
      </c>
      <c r="C1772" s="19" t="s">
        <v>112</v>
      </c>
      <c r="D1772" s="20">
        <v>0.24661484360694885</v>
      </c>
      <c r="E1772" s="20">
        <v>2.4029402993619442E-3</v>
      </c>
    </row>
    <row r="1773" spans="1:5" x14ac:dyDescent="0.2">
      <c r="A1773" s="19">
        <v>45</v>
      </c>
      <c r="B1773" s="19">
        <v>2</v>
      </c>
      <c r="C1773" s="19" t="s">
        <v>112</v>
      </c>
      <c r="D1773" s="20">
        <v>0.24686086177825928</v>
      </c>
      <c r="E1773" s="20">
        <v>2.5004956405609846E-3</v>
      </c>
    </row>
    <row r="1774" spans="1:5" x14ac:dyDescent="0.2">
      <c r="A1774" s="19">
        <v>45</v>
      </c>
      <c r="B1774" s="19">
        <v>3</v>
      </c>
      <c r="C1774" s="19" t="s">
        <v>112</v>
      </c>
      <c r="D1774" s="20">
        <v>0.24634701013565063</v>
      </c>
      <c r="E1774" s="20">
        <v>1.8381812842562795E-3</v>
      </c>
    </row>
    <row r="1775" spans="1:5" x14ac:dyDescent="0.2">
      <c r="A1775" s="19">
        <v>45</v>
      </c>
      <c r="B1775" s="19">
        <v>4</v>
      </c>
      <c r="C1775" s="19" t="s">
        <v>112</v>
      </c>
      <c r="D1775" s="20">
        <v>0.24568374454975128</v>
      </c>
      <c r="E1775" s="20">
        <v>1.026452868245542E-3</v>
      </c>
    </row>
    <row r="1776" spans="1:5" x14ac:dyDescent="0.2">
      <c r="A1776" s="19">
        <v>45</v>
      </c>
      <c r="B1776" s="19">
        <v>5</v>
      </c>
      <c r="C1776" s="19" t="s">
        <v>112</v>
      </c>
      <c r="D1776" s="20">
        <v>0.24522383511066437</v>
      </c>
      <c r="E1776" s="20">
        <v>4.1808056994341314E-4</v>
      </c>
    </row>
    <row r="1777" spans="1:5" x14ac:dyDescent="0.2">
      <c r="A1777" s="19">
        <v>45</v>
      </c>
      <c r="B1777" s="19">
        <v>6</v>
      </c>
      <c r="C1777" s="19" t="s">
        <v>112</v>
      </c>
      <c r="D1777" s="20">
        <v>0.24510221183300018</v>
      </c>
      <c r="E1777" s="20">
        <v>1.4799446216784418E-4</v>
      </c>
    </row>
    <row r="1778" spans="1:5" x14ac:dyDescent="0.2">
      <c r="A1778" s="19">
        <v>45</v>
      </c>
      <c r="B1778" s="19">
        <v>7</v>
      </c>
      <c r="C1778" s="19" t="s">
        <v>112</v>
      </c>
      <c r="D1778" s="20">
        <v>0.24512150883674622</v>
      </c>
      <c r="E1778" s="20">
        <v>1.8828639440471306E-5</v>
      </c>
    </row>
    <row r="1779" spans="1:5" x14ac:dyDescent="0.2">
      <c r="A1779" s="19">
        <v>45</v>
      </c>
      <c r="B1779" s="19">
        <v>8</v>
      </c>
      <c r="C1779" s="19" t="s">
        <v>112</v>
      </c>
      <c r="D1779" s="20">
        <v>0.2450830489397049</v>
      </c>
      <c r="E1779" s="20">
        <v>-1.6809407679829746E-4</v>
      </c>
    </row>
    <row r="1780" spans="1:5" x14ac:dyDescent="0.2">
      <c r="A1780" s="19">
        <v>45</v>
      </c>
      <c r="B1780" s="19">
        <v>9</v>
      </c>
      <c r="C1780" s="19" t="s">
        <v>112</v>
      </c>
      <c r="D1780" s="20">
        <v>0.24533425271511078</v>
      </c>
      <c r="E1780" s="20">
        <v>-6.5353131503798068E-5</v>
      </c>
    </row>
    <row r="1781" spans="1:5" x14ac:dyDescent="0.2">
      <c r="A1781" s="19">
        <v>45</v>
      </c>
      <c r="B1781" s="19">
        <v>10</v>
      </c>
      <c r="C1781" s="19" t="s">
        <v>112</v>
      </c>
      <c r="D1781" s="20">
        <v>0.24445895850658417</v>
      </c>
      <c r="E1781" s="20">
        <v>-1.0891101555898786E-3</v>
      </c>
    </row>
    <row r="1782" spans="1:5" x14ac:dyDescent="0.2">
      <c r="A1782" s="19">
        <v>45</v>
      </c>
      <c r="B1782" s="19">
        <v>11</v>
      </c>
      <c r="C1782" s="19" t="s">
        <v>112</v>
      </c>
      <c r="D1782" s="20">
        <v>0.24405469000339508</v>
      </c>
      <c r="E1782" s="20">
        <v>-1.6418414888903499E-3</v>
      </c>
    </row>
    <row r="1783" spans="1:5" x14ac:dyDescent="0.2">
      <c r="A1783" s="19">
        <v>45</v>
      </c>
      <c r="B1783" s="19">
        <v>12</v>
      </c>
      <c r="C1783" s="19" t="s">
        <v>112</v>
      </c>
      <c r="D1783" s="20">
        <v>0.24470680952072144</v>
      </c>
      <c r="E1783" s="20">
        <v>-1.1381848016753793E-3</v>
      </c>
    </row>
    <row r="1784" spans="1:5" x14ac:dyDescent="0.2">
      <c r="A1784" s="19">
        <v>45</v>
      </c>
      <c r="B1784" s="19">
        <v>13</v>
      </c>
      <c r="C1784" s="19" t="s">
        <v>112</v>
      </c>
      <c r="D1784" s="20">
        <v>0.24485909938812256</v>
      </c>
      <c r="E1784" s="20">
        <v>-1.1343577643856406E-3</v>
      </c>
    </row>
    <row r="1785" spans="1:5" x14ac:dyDescent="0.2">
      <c r="A1785" s="19">
        <v>45</v>
      </c>
      <c r="B1785" s="19">
        <v>14</v>
      </c>
      <c r="C1785" s="19" t="s">
        <v>112</v>
      </c>
      <c r="D1785" s="20">
        <v>0.24479113519191742</v>
      </c>
      <c r="E1785" s="20">
        <v>-1.3507847907021642E-3</v>
      </c>
    </row>
    <row r="1786" spans="1:5" x14ac:dyDescent="0.2">
      <c r="A1786" s="19">
        <v>45</v>
      </c>
      <c r="B1786" s="19">
        <v>15</v>
      </c>
      <c r="C1786" s="19" t="s">
        <v>112</v>
      </c>
      <c r="D1786" s="20">
        <v>0.24540747702121735</v>
      </c>
      <c r="E1786" s="20">
        <v>-8.8290579151362181E-4</v>
      </c>
    </row>
    <row r="1787" spans="1:5" x14ac:dyDescent="0.2">
      <c r="A1787" s="19">
        <v>45</v>
      </c>
      <c r="B1787" s="19">
        <v>16</v>
      </c>
      <c r="C1787" s="19" t="s">
        <v>112</v>
      </c>
      <c r="D1787" s="20">
        <v>0.24546921253204346</v>
      </c>
      <c r="E1787" s="20">
        <v>-9.6963311079889536E-4</v>
      </c>
    </row>
    <row r="1788" spans="1:5" x14ac:dyDescent="0.2">
      <c r="A1788" s="19">
        <v>45</v>
      </c>
      <c r="B1788" s="19">
        <v>17</v>
      </c>
      <c r="C1788" s="19" t="s">
        <v>112</v>
      </c>
      <c r="D1788" s="20">
        <v>0.24627892673015594</v>
      </c>
      <c r="E1788" s="20">
        <v>-3.083817136939615E-4</v>
      </c>
    </row>
    <row r="1789" spans="1:5" x14ac:dyDescent="0.2">
      <c r="A1789" s="19">
        <v>45</v>
      </c>
      <c r="B1789" s="19">
        <v>18</v>
      </c>
      <c r="C1789" s="19" t="s">
        <v>112</v>
      </c>
      <c r="D1789" s="20">
        <v>0.24794901907444</v>
      </c>
      <c r="E1789" s="20">
        <v>1.2132477713748813E-3</v>
      </c>
    </row>
    <row r="1790" spans="1:5" x14ac:dyDescent="0.2">
      <c r="A1790" s="19">
        <v>45</v>
      </c>
      <c r="B1790" s="19">
        <v>19</v>
      </c>
      <c r="C1790" s="19" t="s">
        <v>112</v>
      </c>
      <c r="D1790" s="20">
        <v>0.25097009539604187</v>
      </c>
      <c r="E1790" s="20">
        <v>4.0858611464500427E-3</v>
      </c>
    </row>
    <row r="1791" spans="1:5" x14ac:dyDescent="0.2">
      <c r="A1791" s="19">
        <v>45</v>
      </c>
      <c r="B1791" s="19">
        <v>20</v>
      </c>
      <c r="C1791" s="19" t="s">
        <v>112</v>
      </c>
      <c r="D1791" s="20">
        <v>0.25605413317680359</v>
      </c>
      <c r="E1791" s="20">
        <v>9.0214358642697334E-3</v>
      </c>
    </row>
    <row r="1792" spans="1:5" x14ac:dyDescent="0.2">
      <c r="A1792" s="19">
        <v>45</v>
      </c>
      <c r="B1792" s="19">
        <v>21</v>
      </c>
      <c r="C1792" s="19" t="s">
        <v>112</v>
      </c>
      <c r="D1792" s="20">
        <v>0.26526415348052979</v>
      </c>
      <c r="E1792" s="20">
        <v>1.8082993105053902E-2</v>
      </c>
    </row>
    <row r="1793" spans="1:5" x14ac:dyDescent="0.2">
      <c r="A1793" s="19">
        <v>45</v>
      </c>
      <c r="B1793" s="19">
        <v>22</v>
      </c>
      <c r="C1793" s="19" t="s">
        <v>112</v>
      </c>
      <c r="D1793" s="20">
        <v>0.27901884913444519</v>
      </c>
      <c r="E1793" s="20">
        <v>3.1689226627349854E-2</v>
      </c>
    </row>
    <row r="1794" spans="1:5" x14ac:dyDescent="0.2">
      <c r="A1794" s="19">
        <v>45</v>
      </c>
      <c r="B1794" s="19">
        <v>23</v>
      </c>
      <c r="C1794" s="19" t="s">
        <v>112</v>
      </c>
      <c r="D1794" s="20">
        <v>0.29622435569763184</v>
      </c>
      <c r="E1794" s="20">
        <v>4.8746269196271896E-2</v>
      </c>
    </row>
    <row r="1795" spans="1:5" x14ac:dyDescent="0.2">
      <c r="A1795" s="19">
        <v>45</v>
      </c>
      <c r="B1795" s="19">
        <v>24</v>
      </c>
      <c r="C1795" s="19" t="s">
        <v>112</v>
      </c>
      <c r="D1795" s="20">
        <v>0.31499871611595154</v>
      </c>
      <c r="E1795" s="20">
        <v>6.7372165620326996E-2</v>
      </c>
    </row>
    <row r="1796" spans="1:5" x14ac:dyDescent="0.2">
      <c r="A1796" s="19">
        <v>45</v>
      </c>
      <c r="B1796" s="19">
        <v>25</v>
      </c>
      <c r="C1796" s="19" t="s">
        <v>112</v>
      </c>
      <c r="D1796" s="20">
        <v>0.33237597346305847</v>
      </c>
      <c r="E1796" s="20">
        <v>8.4600962698459625E-2</v>
      </c>
    </row>
    <row r="1797" spans="1:5" x14ac:dyDescent="0.2">
      <c r="A1797" s="19">
        <v>45</v>
      </c>
      <c r="B1797" s="19">
        <v>26</v>
      </c>
      <c r="C1797" s="19" t="s">
        <v>112</v>
      </c>
      <c r="D1797" s="20">
        <v>0.34714385867118835</v>
      </c>
      <c r="E1797" s="20">
        <v>9.9220387637615204E-2</v>
      </c>
    </row>
    <row r="1798" spans="1:5" x14ac:dyDescent="0.2">
      <c r="A1798" s="19">
        <v>45</v>
      </c>
      <c r="B1798" s="19">
        <v>27</v>
      </c>
      <c r="C1798" s="19" t="s">
        <v>112</v>
      </c>
      <c r="D1798" s="20">
        <v>0.35761773586273193</v>
      </c>
      <c r="E1798" s="20">
        <v>0.10954579710960388</v>
      </c>
    </row>
    <row r="1799" spans="1:5" x14ac:dyDescent="0.2">
      <c r="A1799" s="19">
        <v>45</v>
      </c>
      <c r="B1799" s="19">
        <v>28</v>
      </c>
      <c r="C1799" s="19" t="s">
        <v>112</v>
      </c>
      <c r="D1799" s="20">
        <v>0.36363306641578674</v>
      </c>
      <c r="E1799" s="20">
        <v>0.11541266739368439</v>
      </c>
    </row>
    <row r="1800" spans="1:5" x14ac:dyDescent="0.2">
      <c r="A1800" s="19">
        <v>45</v>
      </c>
      <c r="B1800" s="19">
        <v>29</v>
      </c>
      <c r="C1800" s="19" t="s">
        <v>112</v>
      </c>
      <c r="D1800" s="20">
        <v>0.36739653348922729</v>
      </c>
      <c r="E1800" s="20">
        <v>0.11902767419815063</v>
      </c>
    </row>
    <row r="1801" spans="1:5" x14ac:dyDescent="0.2">
      <c r="A1801" s="19">
        <v>45</v>
      </c>
      <c r="B1801" s="19">
        <v>30</v>
      </c>
      <c r="C1801" s="19" t="s">
        <v>112</v>
      </c>
      <c r="D1801" s="20">
        <v>0.36894387006759644</v>
      </c>
      <c r="E1801" s="20">
        <v>0.12042654305696487</v>
      </c>
    </row>
    <row r="1802" spans="1:5" x14ac:dyDescent="0.2">
      <c r="A1802" s="19">
        <v>45</v>
      </c>
      <c r="B1802" s="19">
        <v>31</v>
      </c>
      <c r="C1802" s="19" t="s">
        <v>112</v>
      </c>
      <c r="D1802" s="20">
        <v>0.37027746438980103</v>
      </c>
      <c r="E1802" s="20">
        <v>0.12161167711019516</v>
      </c>
    </row>
    <row r="1803" spans="1:5" x14ac:dyDescent="0.2">
      <c r="A1803" s="19">
        <v>45</v>
      </c>
      <c r="B1803" s="19">
        <v>32</v>
      </c>
      <c r="C1803" s="19" t="s">
        <v>112</v>
      </c>
      <c r="D1803" s="20">
        <v>0.37149149179458618</v>
      </c>
      <c r="E1803" s="20">
        <v>0.12267724424600601</v>
      </c>
    </row>
    <row r="1804" spans="1:5" x14ac:dyDescent="0.2">
      <c r="A1804" s="19">
        <v>45</v>
      </c>
      <c r="B1804" s="19">
        <v>33</v>
      </c>
      <c r="C1804" s="19" t="s">
        <v>112</v>
      </c>
      <c r="D1804" s="20">
        <v>0.3715699315071106</v>
      </c>
      <c r="E1804" s="20">
        <v>0.12260721623897552</v>
      </c>
    </row>
    <row r="1805" spans="1:5" x14ac:dyDescent="0.2">
      <c r="A1805" s="19">
        <v>45</v>
      </c>
      <c r="B1805" s="19">
        <v>34</v>
      </c>
      <c r="C1805" s="19" t="s">
        <v>112</v>
      </c>
      <c r="D1805" s="20">
        <v>0.37213751673698425</v>
      </c>
      <c r="E1805" s="20">
        <v>0.12302634119987488</v>
      </c>
    </row>
    <row r="1806" spans="1:5" x14ac:dyDescent="0.2">
      <c r="A1806" s="19">
        <v>45</v>
      </c>
      <c r="B1806" s="19">
        <v>35</v>
      </c>
      <c r="C1806" s="19" t="s">
        <v>112</v>
      </c>
      <c r="D1806" s="20">
        <v>0.37240180373191833</v>
      </c>
      <c r="E1806" s="20">
        <v>0.12314216792583466</v>
      </c>
    </row>
    <row r="1807" spans="1:5" x14ac:dyDescent="0.2">
      <c r="A1807" s="19">
        <v>45</v>
      </c>
      <c r="B1807" s="19">
        <v>36</v>
      </c>
      <c r="C1807" s="19" t="s">
        <v>112</v>
      </c>
      <c r="D1807" s="20">
        <v>0.37237432599067688</v>
      </c>
      <c r="E1807" s="20">
        <v>0.1229662224650383</v>
      </c>
    </row>
    <row r="1808" spans="1:5" x14ac:dyDescent="0.2">
      <c r="A1808" s="19">
        <v>45</v>
      </c>
      <c r="B1808" s="19">
        <v>37</v>
      </c>
      <c r="C1808" s="19" t="s">
        <v>112</v>
      </c>
      <c r="D1808" s="20">
        <v>0.37244501709938049</v>
      </c>
      <c r="E1808" s="20">
        <v>0.12288845330476761</v>
      </c>
    </row>
    <row r="1809" spans="1:5" x14ac:dyDescent="0.2">
      <c r="A1809" s="19">
        <v>45</v>
      </c>
      <c r="B1809" s="19">
        <v>38</v>
      </c>
      <c r="C1809" s="19" t="s">
        <v>112</v>
      </c>
      <c r="D1809" s="20">
        <v>0.37320861220359802</v>
      </c>
      <c r="E1809" s="20">
        <v>0.12350358068943024</v>
      </c>
    </row>
    <row r="1810" spans="1:5" x14ac:dyDescent="0.2">
      <c r="A1810" s="19">
        <v>45</v>
      </c>
      <c r="B1810" s="19">
        <v>39</v>
      </c>
      <c r="C1810" s="19" t="s">
        <v>112</v>
      </c>
      <c r="D1810" s="20">
        <v>0.37349328398704529</v>
      </c>
      <c r="E1810" s="20">
        <v>0.1236397922039032</v>
      </c>
    </row>
    <row r="1811" spans="1:5" x14ac:dyDescent="0.2">
      <c r="A1811" s="19">
        <v>45</v>
      </c>
      <c r="B1811" s="19">
        <v>40</v>
      </c>
      <c r="C1811" s="19" t="s">
        <v>112</v>
      </c>
      <c r="D1811" s="20">
        <v>0.37315687537193298</v>
      </c>
      <c r="E1811" s="20">
        <v>0.12315492331981659</v>
      </c>
    </row>
    <row r="1812" spans="1:5" x14ac:dyDescent="0.2">
      <c r="A1812" s="19">
        <v>46</v>
      </c>
      <c r="B1812" s="19">
        <v>1</v>
      </c>
      <c r="C1812" s="19" t="s">
        <v>112</v>
      </c>
      <c r="D1812" s="20">
        <v>0.24142239987850189</v>
      </c>
      <c r="E1812" s="20">
        <v>1.9776043482124805E-3</v>
      </c>
    </row>
    <row r="1813" spans="1:5" x14ac:dyDescent="0.2">
      <c r="A1813" s="19">
        <v>46</v>
      </c>
      <c r="B1813" s="19">
        <v>2</v>
      </c>
      <c r="C1813" s="19" t="s">
        <v>112</v>
      </c>
      <c r="D1813" s="20">
        <v>0.24130304157733917</v>
      </c>
      <c r="E1813" s="20">
        <v>1.6767678316682577E-3</v>
      </c>
    </row>
    <row r="1814" spans="1:5" x14ac:dyDescent="0.2">
      <c r="A1814" s="19">
        <v>46</v>
      </c>
      <c r="B1814" s="19">
        <v>3</v>
      </c>
      <c r="C1814" s="19" t="s">
        <v>112</v>
      </c>
      <c r="D1814" s="20">
        <v>0.24121487140655518</v>
      </c>
      <c r="E1814" s="20">
        <v>1.4071195619180799E-3</v>
      </c>
    </row>
    <row r="1815" spans="1:5" x14ac:dyDescent="0.2">
      <c r="A1815" s="19">
        <v>46</v>
      </c>
      <c r="B1815" s="19">
        <v>4</v>
      </c>
      <c r="C1815" s="19" t="s">
        <v>112</v>
      </c>
      <c r="D1815" s="20">
        <v>0.24109736084938049</v>
      </c>
      <c r="E1815" s="20">
        <v>1.108130905777216E-3</v>
      </c>
    </row>
    <row r="1816" spans="1:5" x14ac:dyDescent="0.2">
      <c r="A1816" s="19">
        <v>46</v>
      </c>
      <c r="B1816" s="19">
        <v>5</v>
      </c>
      <c r="C1816" s="19" t="s">
        <v>112</v>
      </c>
      <c r="D1816" s="20">
        <v>0.24073007702827454</v>
      </c>
      <c r="E1816" s="20">
        <v>5.5936898570507765E-4</v>
      </c>
    </row>
    <row r="1817" spans="1:5" x14ac:dyDescent="0.2">
      <c r="A1817" s="19">
        <v>46</v>
      </c>
      <c r="B1817" s="19">
        <v>6</v>
      </c>
      <c r="C1817" s="19" t="s">
        <v>112</v>
      </c>
      <c r="D1817" s="20">
        <v>0.24060060083866119</v>
      </c>
      <c r="E1817" s="20">
        <v>2.4841469712555408E-4</v>
      </c>
    </row>
    <row r="1818" spans="1:5" x14ac:dyDescent="0.2">
      <c r="A1818" s="19">
        <v>46</v>
      </c>
      <c r="B1818" s="19">
        <v>7</v>
      </c>
      <c r="C1818" s="19" t="s">
        <v>112</v>
      </c>
      <c r="D1818" s="20">
        <v>0.24060787260532379</v>
      </c>
      <c r="E1818" s="20">
        <v>7.4208364821970463E-5</v>
      </c>
    </row>
    <row r="1819" spans="1:5" x14ac:dyDescent="0.2">
      <c r="A1819" s="19">
        <v>46</v>
      </c>
      <c r="B1819" s="19">
        <v>8</v>
      </c>
      <c r="C1819" s="19" t="s">
        <v>112</v>
      </c>
      <c r="D1819" s="20">
        <v>0.24008284509181976</v>
      </c>
      <c r="E1819" s="20">
        <v>-6.3229724764823914E-4</v>
      </c>
    </row>
    <row r="1820" spans="1:5" x14ac:dyDescent="0.2">
      <c r="A1820" s="19">
        <v>46</v>
      </c>
      <c r="B1820" s="19">
        <v>9</v>
      </c>
      <c r="C1820" s="19" t="s">
        <v>112</v>
      </c>
      <c r="D1820" s="20">
        <v>0.24008910357952118</v>
      </c>
      <c r="E1820" s="20">
        <v>-8.075168589130044E-4</v>
      </c>
    </row>
    <row r="1821" spans="1:5" x14ac:dyDescent="0.2">
      <c r="A1821" s="19">
        <v>46</v>
      </c>
      <c r="B1821" s="19">
        <v>10</v>
      </c>
      <c r="C1821" s="19" t="s">
        <v>112</v>
      </c>
      <c r="D1821" s="20">
        <v>0.2404899001121521</v>
      </c>
      <c r="E1821" s="20">
        <v>-5.8819842524826527E-4</v>
      </c>
    </row>
    <row r="1822" spans="1:5" x14ac:dyDescent="0.2">
      <c r="A1822" s="19">
        <v>46</v>
      </c>
      <c r="B1822" s="19">
        <v>11</v>
      </c>
      <c r="C1822" s="19" t="s">
        <v>112</v>
      </c>
      <c r="D1822" s="20">
        <v>0.24058441817760468</v>
      </c>
      <c r="E1822" s="20">
        <v>-6.7515845876187086E-4</v>
      </c>
    </row>
    <row r="1823" spans="1:5" x14ac:dyDescent="0.2">
      <c r="A1823" s="19">
        <v>46</v>
      </c>
      <c r="B1823" s="19">
        <v>12</v>
      </c>
      <c r="C1823" s="19" t="s">
        <v>112</v>
      </c>
      <c r="D1823" s="20">
        <v>0.2404390275478363</v>
      </c>
      <c r="E1823" s="20">
        <v>-1.0020271874964237E-3</v>
      </c>
    </row>
    <row r="1824" spans="1:5" x14ac:dyDescent="0.2">
      <c r="A1824" s="19">
        <v>46</v>
      </c>
      <c r="B1824" s="19">
        <v>13</v>
      </c>
      <c r="C1824" s="19" t="s">
        <v>112</v>
      </c>
      <c r="D1824" s="20">
        <v>0.24065808951854706</v>
      </c>
      <c r="E1824" s="20">
        <v>-9.6444331575185061E-4</v>
      </c>
    </row>
    <row r="1825" spans="1:5" x14ac:dyDescent="0.2">
      <c r="A1825" s="19">
        <v>46</v>
      </c>
      <c r="B1825" s="19">
        <v>14</v>
      </c>
      <c r="C1825" s="19" t="s">
        <v>112</v>
      </c>
      <c r="D1825" s="20">
        <v>0.24061670899391174</v>
      </c>
      <c r="E1825" s="20">
        <v>-1.1873019393533468E-3</v>
      </c>
    </row>
    <row r="1826" spans="1:5" x14ac:dyDescent="0.2">
      <c r="A1826" s="19">
        <v>46</v>
      </c>
      <c r="B1826" s="19">
        <v>15</v>
      </c>
      <c r="C1826" s="19" t="s">
        <v>112</v>
      </c>
      <c r="D1826" s="20">
        <v>0.24077054858207703</v>
      </c>
      <c r="E1826" s="20">
        <v>-1.2149404501542449E-3</v>
      </c>
    </row>
    <row r="1827" spans="1:5" x14ac:dyDescent="0.2">
      <c r="A1827" s="19">
        <v>46</v>
      </c>
      <c r="B1827" s="19">
        <v>16</v>
      </c>
      <c r="C1827" s="19" t="s">
        <v>112</v>
      </c>
      <c r="D1827" s="20">
        <v>0.24134676158428192</v>
      </c>
      <c r="E1827" s="20">
        <v>-8.2020554691553116E-4</v>
      </c>
    </row>
    <row r="1828" spans="1:5" x14ac:dyDescent="0.2">
      <c r="A1828" s="19">
        <v>46</v>
      </c>
      <c r="B1828" s="19">
        <v>17</v>
      </c>
      <c r="C1828" s="19" t="s">
        <v>112</v>
      </c>
      <c r="D1828" s="20">
        <v>0.24225325882434845</v>
      </c>
      <c r="E1828" s="20">
        <v>-9.5186427643056959E-5</v>
      </c>
    </row>
    <row r="1829" spans="1:5" x14ac:dyDescent="0.2">
      <c r="A1829" s="19">
        <v>46</v>
      </c>
      <c r="B1829" s="19">
        <v>18</v>
      </c>
      <c r="C1829" s="19" t="s">
        <v>112</v>
      </c>
      <c r="D1829" s="20">
        <v>0.24341659247875214</v>
      </c>
      <c r="E1829" s="20">
        <v>8.8666914962232113E-4</v>
      </c>
    </row>
    <row r="1830" spans="1:5" x14ac:dyDescent="0.2">
      <c r="A1830" s="19">
        <v>46</v>
      </c>
      <c r="B1830" s="19">
        <v>19</v>
      </c>
      <c r="C1830" s="19" t="s">
        <v>112</v>
      </c>
      <c r="D1830" s="20">
        <v>0.24641476571559906</v>
      </c>
      <c r="E1830" s="20">
        <v>3.7033641710877419E-3</v>
      </c>
    </row>
    <row r="1831" spans="1:5" x14ac:dyDescent="0.2">
      <c r="A1831" s="19">
        <v>46</v>
      </c>
      <c r="B1831" s="19">
        <v>20</v>
      </c>
      <c r="C1831" s="19" t="s">
        <v>112</v>
      </c>
      <c r="D1831" s="20">
        <v>0.25229156017303467</v>
      </c>
      <c r="E1831" s="20">
        <v>9.398680180311203E-3</v>
      </c>
    </row>
    <row r="1832" spans="1:5" x14ac:dyDescent="0.2">
      <c r="A1832" s="19">
        <v>46</v>
      </c>
      <c r="B1832" s="19">
        <v>21</v>
      </c>
      <c r="C1832" s="19" t="s">
        <v>112</v>
      </c>
      <c r="D1832" s="20">
        <v>0.26111915707588196</v>
      </c>
      <c r="E1832" s="20">
        <v>1.8044799566268921E-2</v>
      </c>
    </row>
    <row r="1833" spans="1:5" x14ac:dyDescent="0.2">
      <c r="A1833" s="19">
        <v>46</v>
      </c>
      <c r="B1833" s="19">
        <v>22</v>
      </c>
      <c r="C1833" s="19" t="s">
        <v>112</v>
      </c>
      <c r="D1833" s="20">
        <v>0.27440750598907471</v>
      </c>
      <c r="E1833" s="20">
        <v>3.1151670962572098E-2</v>
      </c>
    </row>
    <row r="1834" spans="1:5" x14ac:dyDescent="0.2">
      <c r="A1834" s="19">
        <v>46</v>
      </c>
      <c r="B1834" s="19">
        <v>23</v>
      </c>
      <c r="C1834" s="19" t="s">
        <v>112</v>
      </c>
      <c r="D1834" s="20">
        <v>0.29081782698631287</v>
      </c>
      <c r="E1834" s="20">
        <v>4.7380514442920685E-2</v>
      </c>
    </row>
    <row r="1835" spans="1:5" x14ac:dyDescent="0.2">
      <c r="A1835" s="19">
        <v>46</v>
      </c>
      <c r="B1835" s="19">
        <v>24</v>
      </c>
      <c r="C1835" s="19" t="s">
        <v>112</v>
      </c>
      <c r="D1835" s="20">
        <v>0.30893790721893311</v>
      </c>
      <c r="E1835" s="20">
        <v>6.5319113433361053E-2</v>
      </c>
    </row>
    <row r="1836" spans="1:5" x14ac:dyDescent="0.2">
      <c r="A1836" s="19">
        <v>46</v>
      </c>
      <c r="B1836" s="19">
        <v>25</v>
      </c>
      <c r="C1836" s="19" t="s">
        <v>112</v>
      </c>
      <c r="D1836" s="20">
        <v>0.32616773247718811</v>
      </c>
      <c r="E1836" s="20">
        <v>8.2367464900016785E-2</v>
      </c>
    </row>
    <row r="1837" spans="1:5" x14ac:dyDescent="0.2">
      <c r="A1837" s="19">
        <v>46</v>
      </c>
      <c r="B1837" s="19">
        <v>26</v>
      </c>
      <c r="C1837" s="19" t="s">
        <v>112</v>
      </c>
      <c r="D1837" s="20">
        <v>0.34041818976402283</v>
      </c>
      <c r="E1837" s="20">
        <v>9.6436440944671631E-2</v>
      </c>
    </row>
    <row r="1838" spans="1:5" x14ac:dyDescent="0.2">
      <c r="A1838" s="19">
        <v>46</v>
      </c>
      <c r="B1838" s="19">
        <v>27</v>
      </c>
      <c r="C1838" s="19" t="s">
        <v>112</v>
      </c>
      <c r="D1838" s="20">
        <v>0.35060557723045349</v>
      </c>
      <c r="E1838" s="20">
        <v>0.10644235461950302</v>
      </c>
    </row>
    <row r="1839" spans="1:5" x14ac:dyDescent="0.2">
      <c r="A1839" s="19">
        <v>46</v>
      </c>
      <c r="B1839" s="19">
        <v>28</v>
      </c>
      <c r="C1839" s="19" t="s">
        <v>112</v>
      </c>
      <c r="D1839" s="20">
        <v>0.35676547884941101</v>
      </c>
      <c r="E1839" s="20">
        <v>0.11242077499628067</v>
      </c>
    </row>
    <row r="1840" spans="1:5" x14ac:dyDescent="0.2">
      <c r="A1840" s="19">
        <v>46</v>
      </c>
      <c r="B1840" s="19">
        <v>29</v>
      </c>
      <c r="C1840" s="19" t="s">
        <v>112</v>
      </c>
      <c r="D1840" s="20">
        <v>0.36068612337112427</v>
      </c>
      <c r="E1840" s="20">
        <v>0.11615993827581406</v>
      </c>
    </row>
    <row r="1841" spans="1:5" x14ac:dyDescent="0.2">
      <c r="A1841" s="19">
        <v>46</v>
      </c>
      <c r="B1841" s="19">
        <v>30</v>
      </c>
      <c r="C1841" s="19" t="s">
        <v>112</v>
      </c>
      <c r="D1841" s="20">
        <v>0.36288458108901978</v>
      </c>
      <c r="E1841" s="20">
        <v>0.11817692220211029</v>
      </c>
    </row>
    <row r="1842" spans="1:5" x14ac:dyDescent="0.2">
      <c r="A1842" s="19">
        <v>46</v>
      </c>
      <c r="B1842" s="19">
        <v>31</v>
      </c>
      <c r="C1842" s="19" t="s">
        <v>112</v>
      </c>
      <c r="D1842" s="20">
        <v>0.36397907137870789</v>
      </c>
      <c r="E1842" s="20">
        <v>0.11908993124961853</v>
      </c>
    </row>
    <row r="1843" spans="1:5" x14ac:dyDescent="0.2">
      <c r="A1843" s="19">
        <v>46</v>
      </c>
      <c r="B1843" s="19">
        <v>32</v>
      </c>
      <c r="C1843" s="19" t="s">
        <v>112</v>
      </c>
      <c r="D1843" s="20">
        <v>0.36421272158622742</v>
      </c>
      <c r="E1843" s="20">
        <v>0.11914210766553879</v>
      </c>
    </row>
    <row r="1844" spans="1:5" x14ac:dyDescent="0.2">
      <c r="A1844" s="19">
        <v>46</v>
      </c>
      <c r="B1844" s="19">
        <v>33</v>
      </c>
      <c r="C1844" s="19" t="s">
        <v>112</v>
      </c>
      <c r="D1844" s="20">
        <v>0.36440947651863098</v>
      </c>
      <c r="E1844" s="20">
        <v>0.11915738135576248</v>
      </c>
    </row>
    <row r="1845" spans="1:5" x14ac:dyDescent="0.2">
      <c r="A1845" s="19">
        <v>46</v>
      </c>
      <c r="B1845" s="19">
        <v>34</v>
      </c>
      <c r="C1845" s="19" t="s">
        <v>112</v>
      </c>
      <c r="D1845" s="20">
        <v>0.36517488956451416</v>
      </c>
      <c r="E1845" s="20">
        <v>0.11974131315946579</v>
      </c>
    </row>
    <row r="1846" spans="1:5" x14ac:dyDescent="0.2">
      <c r="A1846" s="19">
        <v>46</v>
      </c>
      <c r="B1846" s="19">
        <v>35</v>
      </c>
      <c r="C1846" s="19" t="s">
        <v>112</v>
      </c>
      <c r="D1846" s="20">
        <v>0.3655322790145874</v>
      </c>
      <c r="E1846" s="20">
        <v>0.11991722881793976</v>
      </c>
    </row>
    <row r="1847" spans="1:5" x14ac:dyDescent="0.2">
      <c r="A1847" s="19">
        <v>46</v>
      </c>
      <c r="B1847" s="19">
        <v>36</v>
      </c>
      <c r="C1847" s="19" t="s">
        <v>112</v>
      </c>
      <c r="D1847" s="20">
        <v>0.36582234501838684</v>
      </c>
      <c r="E1847" s="20">
        <v>0.12002581357955933</v>
      </c>
    </row>
    <row r="1848" spans="1:5" x14ac:dyDescent="0.2">
      <c r="A1848" s="19">
        <v>46</v>
      </c>
      <c r="B1848" s="19">
        <v>37</v>
      </c>
      <c r="C1848" s="19" t="s">
        <v>112</v>
      </c>
      <c r="D1848" s="20">
        <v>0.36630189418792725</v>
      </c>
      <c r="E1848" s="20">
        <v>0.12032388895750046</v>
      </c>
    </row>
    <row r="1849" spans="1:5" x14ac:dyDescent="0.2">
      <c r="A1849" s="19">
        <v>46</v>
      </c>
      <c r="B1849" s="19">
        <v>38</v>
      </c>
      <c r="C1849" s="19" t="s">
        <v>112</v>
      </c>
      <c r="D1849" s="20">
        <v>0.36630851030349731</v>
      </c>
      <c r="E1849" s="20">
        <v>0.12014902383089066</v>
      </c>
    </row>
    <row r="1850" spans="1:5" x14ac:dyDescent="0.2">
      <c r="A1850" s="19">
        <v>46</v>
      </c>
      <c r="B1850" s="19">
        <v>39</v>
      </c>
      <c r="C1850" s="19" t="s">
        <v>112</v>
      </c>
      <c r="D1850" s="20">
        <v>0.36646610498428345</v>
      </c>
      <c r="E1850" s="20">
        <v>0.12012514472007751</v>
      </c>
    </row>
    <row r="1851" spans="1:5" x14ac:dyDescent="0.2">
      <c r="A1851" s="19">
        <v>46</v>
      </c>
      <c r="B1851" s="19">
        <v>40</v>
      </c>
      <c r="C1851" s="19" t="s">
        <v>112</v>
      </c>
      <c r="D1851" s="20">
        <v>0.36691766977310181</v>
      </c>
      <c r="E1851" s="20">
        <v>0.120395228266716</v>
      </c>
    </row>
    <row r="1852" spans="1:5" x14ac:dyDescent="0.2">
      <c r="A1852" s="19">
        <v>47</v>
      </c>
      <c r="B1852" s="19">
        <v>1</v>
      </c>
      <c r="C1852" s="19" t="s">
        <v>112</v>
      </c>
      <c r="D1852" s="20">
        <v>0.23582138121128082</v>
      </c>
      <c r="E1852" s="20">
        <v>2.4101049639284611E-3</v>
      </c>
    </row>
    <row r="1853" spans="1:5" x14ac:dyDescent="0.2">
      <c r="A1853" s="19">
        <v>47</v>
      </c>
      <c r="B1853" s="19">
        <v>2</v>
      </c>
      <c r="C1853" s="19" t="s">
        <v>112</v>
      </c>
      <c r="D1853" s="20">
        <v>0.23587299883365631</v>
      </c>
      <c r="E1853" s="20">
        <v>2.348289592191577E-3</v>
      </c>
    </row>
    <row r="1854" spans="1:5" x14ac:dyDescent="0.2">
      <c r="A1854" s="19">
        <v>47</v>
      </c>
      <c r="B1854" s="19">
        <v>3</v>
      </c>
      <c r="C1854" s="19" t="s">
        <v>112</v>
      </c>
      <c r="D1854" s="20">
        <v>0.23577523231506348</v>
      </c>
      <c r="E1854" s="20">
        <v>2.1370900794863701E-3</v>
      </c>
    </row>
    <row r="1855" spans="1:5" x14ac:dyDescent="0.2">
      <c r="A1855" s="19">
        <v>47</v>
      </c>
      <c r="B1855" s="19">
        <v>4</v>
      </c>
      <c r="C1855" s="19" t="s">
        <v>112</v>
      </c>
      <c r="D1855" s="20">
        <v>0.23524950444698334</v>
      </c>
      <c r="E1855" s="20">
        <v>1.4979293337091804E-3</v>
      </c>
    </row>
    <row r="1856" spans="1:5" x14ac:dyDescent="0.2">
      <c r="A1856" s="19">
        <v>47</v>
      </c>
      <c r="B1856" s="19">
        <v>5</v>
      </c>
      <c r="C1856" s="19" t="s">
        <v>112</v>
      </c>
      <c r="D1856" s="20">
        <v>0.23473724722862244</v>
      </c>
      <c r="E1856" s="20">
        <v>8.7223906302824616E-4</v>
      </c>
    </row>
    <row r="1857" spans="1:5" x14ac:dyDescent="0.2">
      <c r="A1857" s="19">
        <v>47</v>
      </c>
      <c r="B1857" s="19">
        <v>6</v>
      </c>
      <c r="C1857" s="19" t="s">
        <v>112</v>
      </c>
      <c r="D1857" s="20">
        <v>0.23445919156074524</v>
      </c>
      <c r="E1857" s="20">
        <v>4.807504010386765E-4</v>
      </c>
    </row>
    <row r="1858" spans="1:5" x14ac:dyDescent="0.2">
      <c r="A1858" s="19">
        <v>47</v>
      </c>
      <c r="B1858" s="19">
        <v>7</v>
      </c>
      <c r="C1858" s="19" t="s">
        <v>112</v>
      </c>
      <c r="D1858" s="20">
        <v>0.23438622057437897</v>
      </c>
      <c r="E1858" s="20">
        <v>2.9434642056003213E-4</v>
      </c>
    </row>
    <row r="1859" spans="1:5" x14ac:dyDescent="0.2">
      <c r="A1859" s="19">
        <v>47</v>
      </c>
      <c r="B1859" s="19">
        <v>8</v>
      </c>
      <c r="C1859" s="19" t="s">
        <v>112</v>
      </c>
      <c r="D1859" s="20">
        <v>0.23410423099994659</v>
      </c>
      <c r="E1859" s="20">
        <v>-1.0107615526067093E-4</v>
      </c>
    </row>
    <row r="1860" spans="1:5" x14ac:dyDescent="0.2">
      <c r="A1860" s="19">
        <v>47</v>
      </c>
      <c r="B1860" s="19">
        <v>9</v>
      </c>
      <c r="C1860" s="19" t="s">
        <v>112</v>
      </c>
      <c r="D1860" s="20">
        <v>0.23416832089424133</v>
      </c>
      <c r="E1860" s="20">
        <v>-1.5041926235426217E-4</v>
      </c>
    </row>
    <row r="1861" spans="1:5" x14ac:dyDescent="0.2">
      <c r="A1861" s="19">
        <v>47</v>
      </c>
      <c r="B1861" s="19">
        <v>10</v>
      </c>
      <c r="C1861" s="19" t="s">
        <v>112</v>
      </c>
      <c r="D1861" s="20">
        <v>0.23386852443218231</v>
      </c>
      <c r="E1861" s="20">
        <v>-5.6364870397374034E-4</v>
      </c>
    </row>
    <row r="1862" spans="1:5" x14ac:dyDescent="0.2">
      <c r="A1862" s="19">
        <v>47</v>
      </c>
      <c r="B1862" s="19">
        <v>11</v>
      </c>
      <c r="C1862" s="19" t="s">
        <v>112</v>
      </c>
      <c r="D1862" s="20">
        <v>0.23375856876373291</v>
      </c>
      <c r="E1862" s="20">
        <v>-7.8703736653551459E-4</v>
      </c>
    </row>
    <row r="1863" spans="1:5" x14ac:dyDescent="0.2">
      <c r="A1863" s="19">
        <v>47</v>
      </c>
      <c r="B1863" s="19">
        <v>12</v>
      </c>
      <c r="C1863" s="19" t="s">
        <v>112</v>
      </c>
      <c r="D1863" s="20">
        <v>0.23360192775726318</v>
      </c>
      <c r="E1863" s="20">
        <v>-1.0571114253252745E-3</v>
      </c>
    </row>
    <row r="1864" spans="1:5" x14ac:dyDescent="0.2">
      <c r="A1864" s="19">
        <v>47</v>
      </c>
      <c r="B1864" s="19">
        <v>13</v>
      </c>
      <c r="C1864" s="19" t="s">
        <v>112</v>
      </c>
      <c r="D1864" s="20">
        <v>0.23358051478862762</v>
      </c>
      <c r="E1864" s="20">
        <v>-1.1919573880732059E-3</v>
      </c>
    </row>
    <row r="1865" spans="1:5" x14ac:dyDescent="0.2">
      <c r="A1865" s="19">
        <v>47</v>
      </c>
      <c r="B1865" s="19">
        <v>14</v>
      </c>
      <c r="C1865" s="19" t="s">
        <v>112</v>
      </c>
      <c r="D1865" s="20">
        <v>0.2340405136346817</v>
      </c>
      <c r="E1865" s="20">
        <v>-8.453915361315012E-4</v>
      </c>
    </row>
    <row r="1866" spans="1:5" x14ac:dyDescent="0.2">
      <c r="A1866" s="19">
        <v>47</v>
      </c>
      <c r="B1866" s="19">
        <v>15</v>
      </c>
      <c r="C1866" s="19" t="s">
        <v>112</v>
      </c>
      <c r="D1866" s="20">
        <v>0.23351295292377472</v>
      </c>
      <c r="E1866" s="20">
        <v>-1.486385241150856E-3</v>
      </c>
    </row>
    <row r="1867" spans="1:5" x14ac:dyDescent="0.2">
      <c r="A1867" s="19">
        <v>47</v>
      </c>
      <c r="B1867" s="19">
        <v>16</v>
      </c>
      <c r="C1867" s="19" t="s">
        <v>112</v>
      </c>
      <c r="D1867" s="20">
        <v>0.2333194762468338</v>
      </c>
      <c r="E1867" s="20">
        <v>-1.7932949122041464E-3</v>
      </c>
    </row>
    <row r="1868" spans="1:5" x14ac:dyDescent="0.2">
      <c r="A1868" s="19">
        <v>47</v>
      </c>
      <c r="B1868" s="19">
        <v>17</v>
      </c>
      <c r="C1868" s="19" t="s">
        <v>112</v>
      </c>
      <c r="D1868" s="20">
        <v>0.23357930779457092</v>
      </c>
      <c r="E1868" s="20">
        <v>-1.6468963585793972E-3</v>
      </c>
    </row>
    <row r="1869" spans="1:5" x14ac:dyDescent="0.2">
      <c r="A1869" s="19">
        <v>47</v>
      </c>
      <c r="B1869" s="19">
        <v>18</v>
      </c>
      <c r="C1869" s="19" t="s">
        <v>112</v>
      </c>
      <c r="D1869" s="20">
        <v>0.23356539011001587</v>
      </c>
      <c r="E1869" s="20">
        <v>-1.7742470372468233E-3</v>
      </c>
    </row>
    <row r="1870" spans="1:5" x14ac:dyDescent="0.2">
      <c r="A1870" s="19">
        <v>47</v>
      </c>
      <c r="B1870" s="19">
        <v>19</v>
      </c>
      <c r="C1870" s="19" t="s">
        <v>112</v>
      </c>
      <c r="D1870" s="20">
        <v>0.2340494692325592</v>
      </c>
      <c r="E1870" s="20">
        <v>-1.4036009088158607E-3</v>
      </c>
    </row>
    <row r="1871" spans="1:5" x14ac:dyDescent="0.2">
      <c r="A1871" s="19">
        <v>47</v>
      </c>
      <c r="B1871" s="19">
        <v>20</v>
      </c>
      <c r="C1871" s="19" t="s">
        <v>112</v>
      </c>
      <c r="D1871" s="20">
        <v>0.23475104570388794</v>
      </c>
      <c r="E1871" s="20">
        <v>-8.154574315994978E-4</v>
      </c>
    </row>
    <row r="1872" spans="1:5" x14ac:dyDescent="0.2">
      <c r="A1872" s="19">
        <v>47</v>
      </c>
      <c r="B1872" s="19">
        <v>21</v>
      </c>
      <c r="C1872" s="19" t="s">
        <v>112</v>
      </c>
      <c r="D1872" s="20">
        <v>0.23613718152046204</v>
      </c>
      <c r="E1872" s="20">
        <v>4.5724536175839603E-4</v>
      </c>
    </row>
    <row r="1873" spans="1:5" x14ac:dyDescent="0.2">
      <c r="A1873" s="19">
        <v>47</v>
      </c>
      <c r="B1873" s="19">
        <v>22</v>
      </c>
      <c r="C1873" s="19" t="s">
        <v>112</v>
      </c>
      <c r="D1873" s="20">
        <v>0.23790156841278076</v>
      </c>
      <c r="E1873" s="20">
        <v>2.1081992890685797E-3</v>
      </c>
    </row>
    <row r="1874" spans="1:5" x14ac:dyDescent="0.2">
      <c r="A1874" s="19">
        <v>47</v>
      </c>
      <c r="B1874" s="19">
        <v>23</v>
      </c>
      <c r="C1874" s="19" t="s">
        <v>112</v>
      </c>
      <c r="D1874" s="20">
        <v>0.24167552590370178</v>
      </c>
      <c r="E1874" s="20">
        <v>5.7687237858772278E-3</v>
      </c>
    </row>
    <row r="1875" spans="1:5" x14ac:dyDescent="0.2">
      <c r="A1875" s="19">
        <v>47</v>
      </c>
      <c r="B1875" s="19">
        <v>24</v>
      </c>
      <c r="C1875" s="19" t="s">
        <v>112</v>
      </c>
      <c r="D1875" s="20">
        <v>0.24740847945213318</v>
      </c>
      <c r="E1875" s="20">
        <v>1.1388244107365608E-2</v>
      </c>
    </row>
    <row r="1876" spans="1:5" x14ac:dyDescent="0.2">
      <c r="A1876" s="19">
        <v>47</v>
      </c>
      <c r="B1876" s="19">
        <v>25</v>
      </c>
      <c r="C1876" s="19" t="s">
        <v>112</v>
      </c>
      <c r="D1876" s="20">
        <v>0.2578529417514801</v>
      </c>
      <c r="E1876" s="20">
        <v>2.1719273179769516E-2</v>
      </c>
    </row>
    <row r="1877" spans="1:5" x14ac:dyDescent="0.2">
      <c r="A1877" s="19">
        <v>47</v>
      </c>
      <c r="B1877" s="19">
        <v>26</v>
      </c>
      <c r="C1877" s="19" t="s">
        <v>112</v>
      </c>
      <c r="D1877" s="20">
        <v>0.27254804968833923</v>
      </c>
      <c r="E1877" s="20">
        <v>3.630094975233078E-2</v>
      </c>
    </row>
    <row r="1878" spans="1:5" x14ac:dyDescent="0.2">
      <c r="A1878" s="19">
        <v>47</v>
      </c>
      <c r="B1878" s="19">
        <v>27</v>
      </c>
      <c r="C1878" s="19" t="s">
        <v>112</v>
      </c>
      <c r="D1878" s="20">
        <v>0.29015976190567017</v>
      </c>
      <c r="E1878" s="20">
        <v>5.3799226880073547E-2</v>
      </c>
    </row>
    <row r="1879" spans="1:5" x14ac:dyDescent="0.2">
      <c r="A1879" s="19">
        <v>47</v>
      </c>
      <c r="B1879" s="19">
        <v>28</v>
      </c>
      <c r="C1879" s="19" t="s">
        <v>112</v>
      </c>
      <c r="D1879" s="20">
        <v>0.30799192190170288</v>
      </c>
      <c r="E1879" s="20">
        <v>7.1517951786518097E-2</v>
      </c>
    </row>
    <row r="1880" spans="1:5" x14ac:dyDescent="0.2">
      <c r="A1880" s="19">
        <v>47</v>
      </c>
      <c r="B1880" s="19">
        <v>29</v>
      </c>
      <c r="C1880" s="19" t="s">
        <v>112</v>
      </c>
      <c r="D1880" s="20">
        <v>0.32411998510360718</v>
      </c>
      <c r="E1880" s="20">
        <v>8.7532587349414825E-2</v>
      </c>
    </row>
    <row r="1881" spans="1:5" x14ac:dyDescent="0.2">
      <c r="A1881" s="19">
        <v>47</v>
      </c>
      <c r="B1881" s="19">
        <v>30</v>
      </c>
      <c r="C1881" s="19" t="s">
        <v>112</v>
      </c>
      <c r="D1881" s="20">
        <v>0.33642899990081787</v>
      </c>
      <c r="E1881" s="20">
        <v>9.9728167057037354E-2</v>
      </c>
    </row>
    <row r="1882" spans="1:5" x14ac:dyDescent="0.2">
      <c r="A1882" s="19">
        <v>47</v>
      </c>
      <c r="B1882" s="19">
        <v>31</v>
      </c>
      <c r="C1882" s="19" t="s">
        <v>112</v>
      </c>
      <c r="D1882" s="20">
        <v>0.34494230151176453</v>
      </c>
      <c r="E1882" s="20">
        <v>0.10812803357839584</v>
      </c>
    </row>
    <row r="1883" spans="1:5" x14ac:dyDescent="0.2">
      <c r="A1883" s="19">
        <v>47</v>
      </c>
      <c r="B1883" s="19">
        <v>32</v>
      </c>
      <c r="C1883" s="19" t="s">
        <v>112</v>
      </c>
      <c r="D1883" s="20">
        <v>0.35003593564033508</v>
      </c>
      <c r="E1883" s="20">
        <v>0.11310824006795883</v>
      </c>
    </row>
    <row r="1884" spans="1:5" x14ac:dyDescent="0.2">
      <c r="A1884" s="19">
        <v>47</v>
      </c>
      <c r="B1884" s="19">
        <v>33</v>
      </c>
      <c r="C1884" s="19" t="s">
        <v>112</v>
      </c>
      <c r="D1884" s="20">
        <v>0.35312521457672119</v>
      </c>
      <c r="E1884" s="20">
        <v>0.11608408391475677</v>
      </c>
    </row>
    <row r="1885" spans="1:5" x14ac:dyDescent="0.2">
      <c r="A1885" s="19">
        <v>47</v>
      </c>
      <c r="B1885" s="19">
        <v>34</v>
      </c>
      <c r="C1885" s="19" t="s">
        <v>112</v>
      </c>
      <c r="D1885" s="20">
        <v>0.35443010926246643</v>
      </c>
      <c r="E1885" s="20">
        <v>0.11727554351091385</v>
      </c>
    </row>
    <row r="1886" spans="1:5" x14ac:dyDescent="0.2">
      <c r="A1886" s="19">
        <v>47</v>
      </c>
      <c r="B1886" s="19">
        <v>35</v>
      </c>
      <c r="C1886" s="19" t="s">
        <v>112</v>
      </c>
      <c r="D1886" s="20">
        <v>0.3553881049156189</v>
      </c>
      <c r="E1886" s="20">
        <v>0.11812010407447815</v>
      </c>
    </row>
    <row r="1887" spans="1:5" x14ac:dyDescent="0.2">
      <c r="A1887" s="19">
        <v>47</v>
      </c>
      <c r="B1887" s="19">
        <v>36</v>
      </c>
      <c r="C1887" s="19" t="s">
        <v>112</v>
      </c>
      <c r="D1887" s="20">
        <v>0.35584840178489685</v>
      </c>
      <c r="E1887" s="20">
        <v>0.11846697330474854</v>
      </c>
    </row>
    <row r="1888" spans="1:5" x14ac:dyDescent="0.2">
      <c r="A1888" s="19">
        <v>47</v>
      </c>
      <c r="B1888" s="19">
        <v>37</v>
      </c>
      <c r="C1888" s="19" t="s">
        <v>112</v>
      </c>
      <c r="D1888" s="20">
        <v>0.35603120923042297</v>
      </c>
      <c r="E1888" s="20">
        <v>0.11853634566068649</v>
      </c>
    </row>
    <row r="1889" spans="1:5" x14ac:dyDescent="0.2">
      <c r="A1889" s="19">
        <v>47</v>
      </c>
      <c r="B1889" s="19">
        <v>38</v>
      </c>
      <c r="C1889" s="19" t="s">
        <v>112</v>
      </c>
      <c r="D1889" s="20">
        <v>0.35677683353424072</v>
      </c>
      <c r="E1889" s="20">
        <v>0.11916853487491608</v>
      </c>
    </row>
    <row r="1890" spans="1:5" x14ac:dyDescent="0.2">
      <c r="A1890" s="19">
        <v>47</v>
      </c>
      <c r="B1890" s="19">
        <v>39</v>
      </c>
      <c r="C1890" s="19" t="s">
        <v>112</v>
      </c>
      <c r="D1890" s="20">
        <v>0.35749110579490662</v>
      </c>
      <c r="E1890" s="20">
        <v>0.1197693720459938</v>
      </c>
    </row>
    <row r="1891" spans="1:5" x14ac:dyDescent="0.2">
      <c r="A1891" s="19">
        <v>47</v>
      </c>
      <c r="B1891" s="19">
        <v>40</v>
      </c>
      <c r="C1891" s="19" t="s">
        <v>112</v>
      </c>
      <c r="D1891" s="20">
        <v>0.357759028673172</v>
      </c>
      <c r="E1891" s="20">
        <v>0.11992386728525162</v>
      </c>
    </row>
    <row r="1892" spans="1:5" x14ac:dyDescent="0.2">
      <c r="A1892" s="19">
        <v>48</v>
      </c>
      <c r="B1892" s="19">
        <v>1</v>
      </c>
      <c r="C1892" s="19" t="s">
        <v>112</v>
      </c>
      <c r="D1892" s="20">
        <v>0.26298403739929199</v>
      </c>
      <c r="E1892" s="20">
        <v>-6.7754888732451946E-5</v>
      </c>
    </row>
    <row r="1893" spans="1:5" x14ac:dyDescent="0.2">
      <c r="A1893" s="19">
        <v>48</v>
      </c>
      <c r="B1893" s="19">
        <v>2</v>
      </c>
      <c r="C1893" s="19" t="s">
        <v>112</v>
      </c>
      <c r="D1893" s="20">
        <v>0.26310083270072937</v>
      </c>
      <c r="E1893" s="20">
        <v>-1.1377114788047038E-5</v>
      </c>
    </row>
    <row r="1894" spans="1:5" x14ac:dyDescent="0.2">
      <c r="A1894" s="19">
        <v>48</v>
      </c>
      <c r="B1894" s="19">
        <v>3</v>
      </c>
      <c r="C1894" s="19" t="s">
        <v>112</v>
      </c>
      <c r="D1894" s="20">
        <v>0.26332142949104309</v>
      </c>
      <c r="E1894" s="20">
        <v>1.4880213711876422E-4</v>
      </c>
    </row>
    <row r="1895" spans="1:5" x14ac:dyDescent="0.2">
      <c r="A1895" s="19">
        <v>48</v>
      </c>
      <c r="B1895" s="19">
        <v>4</v>
      </c>
      <c r="C1895" s="19" t="s">
        <v>112</v>
      </c>
      <c r="D1895" s="20">
        <v>0.26358601450920105</v>
      </c>
      <c r="E1895" s="20">
        <v>3.5296962596476078E-4</v>
      </c>
    </row>
    <row r="1896" spans="1:5" x14ac:dyDescent="0.2">
      <c r="A1896" s="19">
        <v>48</v>
      </c>
      <c r="B1896" s="19">
        <v>5</v>
      </c>
      <c r="C1896" s="19" t="s">
        <v>112</v>
      </c>
      <c r="D1896" s="20">
        <v>0.26405060291290283</v>
      </c>
      <c r="E1896" s="20">
        <v>7.5714051490649581E-4</v>
      </c>
    </row>
    <row r="1897" spans="1:5" x14ac:dyDescent="0.2">
      <c r="A1897" s="19">
        <v>48</v>
      </c>
      <c r="B1897" s="19">
        <v>6</v>
      </c>
      <c r="C1897" s="19" t="s">
        <v>112</v>
      </c>
      <c r="D1897" s="20">
        <v>0.26386427879333496</v>
      </c>
      <c r="E1897" s="20">
        <v>5.1039888057857752E-4</v>
      </c>
    </row>
    <row r="1898" spans="1:5" x14ac:dyDescent="0.2">
      <c r="A1898" s="19">
        <v>48</v>
      </c>
      <c r="B1898" s="19">
        <v>7</v>
      </c>
      <c r="C1898" s="19" t="s">
        <v>112</v>
      </c>
      <c r="D1898" s="20">
        <v>0.26375219225883484</v>
      </c>
      <c r="E1898" s="20">
        <v>3.3789477311074734E-4</v>
      </c>
    </row>
    <row r="1899" spans="1:5" x14ac:dyDescent="0.2">
      <c r="A1899" s="19">
        <v>48</v>
      </c>
      <c r="B1899" s="19">
        <v>8</v>
      </c>
      <c r="C1899" s="19" t="s">
        <v>112</v>
      </c>
      <c r="D1899" s="20">
        <v>0.26348444819450378</v>
      </c>
      <c r="E1899" s="20">
        <v>9.733192200656049E-6</v>
      </c>
    </row>
    <row r="1900" spans="1:5" x14ac:dyDescent="0.2">
      <c r="A1900" s="19">
        <v>48</v>
      </c>
      <c r="B1900" s="19">
        <v>9</v>
      </c>
      <c r="C1900" s="19" t="s">
        <v>112</v>
      </c>
      <c r="D1900" s="20">
        <v>0.26344487071037292</v>
      </c>
      <c r="E1900" s="20">
        <v>-9.0261826699133962E-5</v>
      </c>
    </row>
    <row r="1901" spans="1:5" x14ac:dyDescent="0.2">
      <c r="A1901" s="19">
        <v>48</v>
      </c>
      <c r="B1901" s="19">
        <v>10</v>
      </c>
      <c r="C1901" s="19" t="s">
        <v>112</v>
      </c>
      <c r="D1901" s="20">
        <v>0.26355183124542236</v>
      </c>
      <c r="E1901" s="20">
        <v>-4.3718820961657912E-5</v>
      </c>
    </row>
    <row r="1902" spans="1:5" x14ac:dyDescent="0.2">
      <c r="A1902" s="19">
        <v>48</v>
      </c>
      <c r="B1902" s="19">
        <v>11</v>
      </c>
      <c r="C1902" s="19" t="s">
        <v>112</v>
      </c>
      <c r="D1902" s="20">
        <v>0.26360571384429932</v>
      </c>
      <c r="E1902" s="20">
        <v>-5.0253751396667212E-5</v>
      </c>
    </row>
    <row r="1903" spans="1:5" x14ac:dyDescent="0.2">
      <c r="A1903" s="19">
        <v>48</v>
      </c>
      <c r="B1903" s="19">
        <v>12</v>
      </c>
      <c r="C1903" s="19" t="s">
        <v>112</v>
      </c>
      <c r="D1903" s="20">
        <v>0.26328808069229126</v>
      </c>
      <c r="E1903" s="20">
        <v>-4.2830442544072866E-4</v>
      </c>
    </row>
    <row r="1904" spans="1:5" x14ac:dyDescent="0.2">
      <c r="A1904" s="19">
        <v>48</v>
      </c>
      <c r="B1904" s="19">
        <v>13</v>
      </c>
      <c r="C1904" s="19" t="s">
        <v>112</v>
      </c>
      <c r="D1904" s="20">
        <v>0.26329872012138367</v>
      </c>
      <c r="E1904" s="20">
        <v>-4.7808254021219909E-4</v>
      </c>
    </row>
    <row r="1905" spans="1:5" x14ac:dyDescent="0.2">
      <c r="A1905" s="19">
        <v>48</v>
      </c>
      <c r="B1905" s="19">
        <v>14</v>
      </c>
      <c r="C1905" s="19" t="s">
        <v>112</v>
      </c>
      <c r="D1905" s="20">
        <v>0.26314711570739746</v>
      </c>
      <c r="E1905" s="20">
        <v>-6.901044980622828E-4</v>
      </c>
    </row>
    <row r="1906" spans="1:5" x14ac:dyDescent="0.2">
      <c r="A1906" s="19">
        <v>48</v>
      </c>
      <c r="B1906" s="19">
        <v>15</v>
      </c>
      <c r="C1906" s="19" t="s">
        <v>112</v>
      </c>
      <c r="D1906" s="20">
        <v>0.26306471228599548</v>
      </c>
      <c r="E1906" s="20">
        <v>-8.3292543422430754E-4</v>
      </c>
    </row>
    <row r="1907" spans="1:5" x14ac:dyDescent="0.2">
      <c r="A1907" s="19">
        <v>48</v>
      </c>
      <c r="B1907" s="19">
        <v>16</v>
      </c>
      <c r="C1907" s="19" t="s">
        <v>112</v>
      </c>
      <c r="D1907" s="20">
        <v>0.2631983757019043</v>
      </c>
      <c r="E1907" s="20">
        <v>-7.5967953307554126E-4</v>
      </c>
    </row>
    <row r="1908" spans="1:5" x14ac:dyDescent="0.2">
      <c r="A1908" s="19">
        <v>48</v>
      </c>
      <c r="B1908" s="19">
        <v>17</v>
      </c>
      <c r="C1908" s="19" t="s">
        <v>112</v>
      </c>
      <c r="D1908" s="20">
        <v>0.26348811388015747</v>
      </c>
      <c r="E1908" s="20">
        <v>-5.3035892779007554E-4</v>
      </c>
    </row>
    <row r="1909" spans="1:5" x14ac:dyDescent="0.2">
      <c r="A1909" s="19">
        <v>48</v>
      </c>
      <c r="B1909" s="19">
        <v>18</v>
      </c>
      <c r="C1909" s="19" t="s">
        <v>112</v>
      </c>
      <c r="D1909" s="20">
        <v>0.26327374577522278</v>
      </c>
      <c r="E1909" s="20">
        <v>-8.0514454748481512E-4</v>
      </c>
    </row>
    <row r="1910" spans="1:5" x14ac:dyDescent="0.2">
      <c r="A1910" s="19">
        <v>48</v>
      </c>
      <c r="B1910" s="19">
        <v>19</v>
      </c>
      <c r="C1910" s="19" t="s">
        <v>112</v>
      </c>
      <c r="D1910" s="20">
        <v>0.26315057277679443</v>
      </c>
      <c r="E1910" s="20">
        <v>-9.8873511888086796E-4</v>
      </c>
    </row>
    <row r="1911" spans="1:5" x14ac:dyDescent="0.2">
      <c r="A1911" s="19">
        <v>48</v>
      </c>
      <c r="B1911" s="19">
        <v>20</v>
      </c>
      <c r="C1911" s="19" t="s">
        <v>112</v>
      </c>
      <c r="D1911" s="20">
        <v>0.26380836963653564</v>
      </c>
      <c r="E1911" s="20">
        <v>-3.9135574479587376E-4</v>
      </c>
    </row>
    <row r="1912" spans="1:5" x14ac:dyDescent="0.2">
      <c r="A1912" s="19">
        <v>48</v>
      </c>
      <c r="B1912" s="19">
        <v>21</v>
      </c>
      <c r="C1912" s="19" t="s">
        <v>112</v>
      </c>
      <c r="D1912" s="20">
        <v>0.26520428061485291</v>
      </c>
      <c r="E1912" s="20">
        <v>9.4413768965750933E-4</v>
      </c>
    </row>
    <row r="1913" spans="1:5" x14ac:dyDescent="0.2">
      <c r="A1913" s="19">
        <v>48</v>
      </c>
      <c r="B1913" s="19">
        <v>22</v>
      </c>
      <c r="C1913" s="19" t="s">
        <v>112</v>
      </c>
      <c r="D1913" s="20">
        <v>0.26734840869903564</v>
      </c>
      <c r="E1913" s="20">
        <v>3.0278482008725405E-3</v>
      </c>
    </row>
    <row r="1914" spans="1:5" x14ac:dyDescent="0.2">
      <c r="A1914" s="19">
        <v>48</v>
      </c>
      <c r="B1914" s="19">
        <v>23</v>
      </c>
      <c r="C1914" s="19" t="s">
        <v>112</v>
      </c>
      <c r="D1914" s="20">
        <v>0.27100569009780884</v>
      </c>
      <c r="E1914" s="20">
        <v>6.6247121430933475E-3</v>
      </c>
    </row>
    <row r="1915" spans="1:5" x14ac:dyDescent="0.2">
      <c r="A1915" s="19">
        <v>48</v>
      </c>
      <c r="B1915" s="19">
        <v>24</v>
      </c>
      <c r="C1915" s="19" t="s">
        <v>112</v>
      </c>
      <c r="D1915" s="20">
        <v>0.27784270048141479</v>
      </c>
      <c r="E1915" s="20">
        <v>1.3401305302977562E-2</v>
      </c>
    </row>
    <row r="1916" spans="1:5" x14ac:dyDescent="0.2">
      <c r="A1916" s="19">
        <v>48</v>
      </c>
      <c r="B1916" s="19">
        <v>25</v>
      </c>
      <c r="C1916" s="19" t="s">
        <v>112</v>
      </c>
      <c r="D1916" s="20">
        <v>0.28871574997901917</v>
      </c>
      <c r="E1916" s="20">
        <v>2.4213936179876328E-2</v>
      </c>
    </row>
    <row r="1917" spans="1:5" x14ac:dyDescent="0.2">
      <c r="A1917" s="19">
        <v>48</v>
      </c>
      <c r="B1917" s="19">
        <v>26</v>
      </c>
      <c r="C1917" s="19" t="s">
        <v>112</v>
      </c>
      <c r="D1917" s="20">
        <v>0.3031717836856842</v>
      </c>
      <c r="E1917" s="20">
        <v>3.8609553128480911E-2</v>
      </c>
    </row>
    <row r="1918" spans="1:5" x14ac:dyDescent="0.2">
      <c r="A1918" s="19">
        <v>48</v>
      </c>
      <c r="B1918" s="19">
        <v>27</v>
      </c>
      <c r="C1918" s="19" t="s">
        <v>112</v>
      </c>
      <c r="D1918" s="20">
        <v>0.32182252407073975</v>
      </c>
      <c r="E1918" s="20">
        <v>5.7199876755475998E-2</v>
      </c>
    </row>
    <row r="1919" spans="1:5" x14ac:dyDescent="0.2">
      <c r="A1919" s="19">
        <v>48</v>
      </c>
      <c r="B1919" s="19">
        <v>28</v>
      </c>
      <c r="C1919" s="19" t="s">
        <v>112</v>
      </c>
      <c r="D1919" s="20">
        <v>0.34084823727607727</v>
      </c>
      <c r="E1919" s="20">
        <v>7.6165169477462769E-2</v>
      </c>
    </row>
    <row r="1920" spans="1:5" x14ac:dyDescent="0.2">
      <c r="A1920" s="19">
        <v>48</v>
      </c>
      <c r="B1920" s="19">
        <v>29</v>
      </c>
      <c r="C1920" s="19" t="s">
        <v>112</v>
      </c>
      <c r="D1920" s="20">
        <v>0.3579145073890686</v>
      </c>
      <c r="E1920" s="20">
        <v>9.3171022832393646E-2</v>
      </c>
    </row>
    <row r="1921" spans="1:5" x14ac:dyDescent="0.2">
      <c r="A1921" s="19">
        <v>48</v>
      </c>
      <c r="B1921" s="19">
        <v>30</v>
      </c>
      <c r="C1921" s="19" t="s">
        <v>112</v>
      </c>
      <c r="D1921" s="20">
        <v>0.37093353271484375</v>
      </c>
      <c r="E1921" s="20">
        <v>0.10612963140010834</v>
      </c>
    </row>
    <row r="1922" spans="1:5" x14ac:dyDescent="0.2">
      <c r="A1922" s="19">
        <v>48</v>
      </c>
      <c r="B1922" s="19">
        <v>31</v>
      </c>
      <c r="C1922" s="19" t="s">
        <v>112</v>
      </c>
      <c r="D1922" s="20">
        <v>0.38032233715057373</v>
      </c>
      <c r="E1922" s="20">
        <v>0.11545801907777786</v>
      </c>
    </row>
    <row r="1923" spans="1:5" x14ac:dyDescent="0.2">
      <c r="A1923" s="19">
        <v>48</v>
      </c>
      <c r="B1923" s="19">
        <v>32</v>
      </c>
      <c r="C1923" s="19" t="s">
        <v>112</v>
      </c>
      <c r="D1923" s="20">
        <v>0.38579365611076355</v>
      </c>
      <c r="E1923" s="20">
        <v>0.12086892127990723</v>
      </c>
    </row>
    <row r="1924" spans="1:5" x14ac:dyDescent="0.2">
      <c r="A1924" s="19">
        <v>48</v>
      </c>
      <c r="B1924" s="19">
        <v>33</v>
      </c>
      <c r="C1924" s="19" t="s">
        <v>112</v>
      </c>
      <c r="D1924" s="20">
        <v>0.38904526829719543</v>
      </c>
      <c r="E1924" s="20">
        <v>0.12406011670827866</v>
      </c>
    </row>
    <row r="1925" spans="1:5" x14ac:dyDescent="0.2">
      <c r="A1925" s="19">
        <v>48</v>
      </c>
      <c r="B1925" s="19">
        <v>34</v>
      </c>
      <c r="C1925" s="19" t="s">
        <v>112</v>
      </c>
      <c r="D1925" s="20">
        <v>0.39116558432579041</v>
      </c>
      <c r="E1925" s="20">
        <v>0.12612001597881317</v>
      </c>
    </row>
    <row r="1926" spans="1:5" x14ac:dyDescent="0.2">
      <c r="A1926" s="19">
        <v>48</v>
      </c>
      <c r="B1926" s="19">
        <v>35</v>
      </c>
      <c r="C1926" s="19" t="s">
        <v>112</v>
      </c>
      <c r="D1926" s="20">
        <v>0.39196369051933289</v>
      </c>
      <c r="E1926" s="20">
        <v>0.1268576979637146</v>
      </c>
    </row>
    <row r="1927" spans="1:5" x14ac:dyDescent="0.2">
      <c r="A1927" s="19">
        <v>48</v>
      </c>
      <c r="B1927" s="19">
        <v>36</v>
      </c>
      <c r="C1927" s="19" t="s">
        <v>112</v>
      </c>
      <c r="D1927" s="20">
        <v>0.39196586608886719</v>
      </c>
      <c r="E1927" s="20">
        <v>0.12679946422576904</v>
      </c>
    </row>
    <row r="1928" spans="1:5" x14ac:dyDescent="0.2">
      <c r="A1928" s="19">
        <v>48</v>
      </c>
      <c r="B1928" s="19">
        <v>37</v>
      </c>
      <c r="C1928" s="19" t="s">
        <v>112</v>
      </c>
      <c r="D1928" s="20">
        <v>0.39209139347076416</v>
      </c>
      <c r="E1928" s="20">
        <v>0.12686456739902496</v>
      </c>
    </row>
    <row r="1929" spans="1:5" x14ac:dyDescent="0.2">
      <c r="A1929" s="19">
        <v>48</v>
      </c>
      <c r="B1929" s="19">
        <v>38</v>
      </c>
      <c r="C1929" s="19" t="s">
        <v>112</v>
      </c>
      <c r="D1929" s="20">
        <v>0.39263775944709778</v>
      </c>
      <c r="E1929" s="20">
        <v>0.12735052406787872</v>
      </c>
    </row>
    <row r="1930" spans="1:5" x14ac:dyDescent="0.2">
      <c r="A1930" s="19">
        <v>48</v>
      </c>
      <c r="B1930" s="19">
        <v>39</v>
      </c>
      <c r="C1930" s="19" t="s">
        <v>112</v>
      </c>
      <c r="D1930" s="20">
        <v>0.39279890060424805</v>
      </c>
      <c r="E1930" s="20">
        <v>0.12745124101638794</v>
      </c>
    </row>
    <row r="1931" spans="1:5" x14ac:dyDescent="0.2">
      <c r="A1931" s="19">
        <v>48</v>
      </c>
      <c r="B1931" s="19">
        <v>40</v>
      </c>
      <c r="C1931" s="19" t="s">
        <v>112</v>
      </c>
      <c r="D1931" s="20">
        <v>0.39284569025039673</v>
      </c>
      <c r="E1931" s="20">
        <v>0.12743762135505676</v>
      </c>
    </row>
    <row r="1932" spans="1:5" x14ac:dyDescent="0.2">
      <c r="A1932" s="19">
        <v>49</v>
      </c>
      <c r="B1932" s="19">
        <v>1</v>
      </c>
      <c r="C1932" s="19" t="s">
        <v>112</v>
      </c>
      <c r="D1932" s="20">
        <v>0.25316852331161499</v>
      </c>
      <c r="E1932" s="20">
        <v>1.4868816360831261E-3</v>
      </c>
    </row>
    <row r="1933" spans="1:5" x14ac:dyDescent="0.2">
      <c r="A1933" s="19">
        <v>49</v>
      </c>
      <c r="B1933" s="19">
        <v>2</v>
      </c>
      <c r="C1933" s="19" t="s">
        <v>112</v>
      </c>
      <c r="D1933" s="20">
        <v>0.25321048498153687</v>
      </c>
      <c r="E1933" s="20">
        <v>1.3749967329204082E-3</v>
      </c>
    </row>
    <row r="1934" spans="1:5" x14ac:dyDescent="0.2">
      <c r="A1934" s="19">
        <v>49</v>
      </c>
      <c r="B1934" s="19">
        <v>3</v>
      </c>
      <c r="C1934" s="19" t="s">
        <v>112</v>
      </c>
      <c r="D1934" s="20">
        <v>0.25317394733428955</v>
      </c>
      <c r="E1934" s="20">
        <v>1.184612512588501E-3</v>
      </c>
    </row>
    <row r="1935" spans="1:5" x14ac:dyDescent="0.2">
      <c r="A1935" s="19">
        <v>49</v>
      </c>
      <c r="B1935" s="19">
        <v>4</v>
      </c>
      <c r="C1935" s="19" t="s">
        <v>112</v>
      </c>
      <c r="D1935" s="20">
        <v>0.252727210521698</v>
      </c>
      <c r="E1935" s="20">
        <v>5.8402912691235542E-4</v>
      </c>
    </row>
    <row r="1936" spans="1:5" x14ac:dyDescent="0.2">
      <c r="A1936" s="19">
        <v>49</v>
      </c>
      <c r="B1936" s="19">
        <v>5</v>
      </c>
      <c r="C1936" s="19" t="s">
        <v>112</v>
      </c>
      <c r="D1936" s="20">
        <v>0.25249412655830383</v>
      </c>
      <c r="E1936" s="20">
        <v>1.9709853222593665E-4</v>
      </c>
    </row>
    <row r="1937" spans="1:5" x14ac:dyDescent="0.2">
      <c r="A1937" s="19">
        <v>49</v>
      </c>
      <c r="B1937" s="19">
        <v>6</v>
      </c>
      <c r="C1937" s="19" t="s">
        <v>112</v>
      </c>
      <c r="D1937" s="20">
        <v>0.25269544124603271</v>
      </c>
      <c r="E1937" s="20">
        <v>2.4456661776639521E-4</v>
      </c>
    </row>
    <row r="1938" spans="1:5" x14ac:dyDescent="0.2">
      <c r="A1938" s="19">
        <v>49</v>
      </c>
      <c r="B1938" s="19">
        <v>7</v>
      </c>
      <c r="C1938" s="19" t="s">
        <v>112</v>
      </c>
      <c r="D1938" s="20">
        <v>0.25302308797836304</v>
      </c>
      <c r="E1938" s="20">
        <v>4.183667479082942E-4</v>
      </c>
    </row>
    <row r="1939" spans="1:5" x14ac:dyDescent="0.2">
      <c r="A1939" s="19">
        <v>49</v>
      </c>
      <c r="B1939" s="19">
        <v>8</v>
      </c>
      <c r="C1939" s="19" t="s">
        <v>112</v>
      </c>
      <c r="D1939" s="20">
        <v>0.25274562835693359</v>
      </c>
      <c r="E1939" s="20">
        <v>-1.2939467524120118E-5</v>
      </c>
    </row>
    <row r="1940" spans="1:5" x14ac:dyDescent="0.2">
      <c r="A1940" s="19">
        <v>49</v>
      </c>
      <c r="B1940" s="19">
        <v>9</v>
      </c>
      <c r="C1940" s="19" t="s">
        <v>112</v>
      </c>
      <c r="D1940" s="20">
        <v>0.25262036919593811</v>
      </c>
      <c r="E1940" s="20">
        <v>-2.9204523889347911E-4</v>
      </c>
    </row>
    <row r="1941" spans="1:5" x14ac:dyDescent="0.2">
      <c r="A1941" s="19">
        <v>49</v>
      </c>
      <c r="B1941" s="19">
        <v>10</v>
      </c>
      <c r="C1941" s="19" t="s">
        <v>112</v>
      </c>
      <c r="D1941" s="20">
        <v>0.25261834263801575</v>
      </c>
      <c r="E1941" s="20">
        <v>-4.4791839900426567E-4</v>
      </c>
    </row>
    <row r="1942" spans="1:5" x14ac:dyDescent="0.2">
      <c r="A1942" s="19">
        <v>49</v>
      </c>
      <c r="B1942" s="19">
        <v>11</v>
      </c>
      <c r="C1942" s="19" t="s">
        <v>112</v>
      </c>
      <c r="D1942" s="20">
        <v>0.25264570116996765</v>
      </c>
      <c r="E1942" s="20">
        <v>-5.7440646924078465E-4</v>
      </c>
    </row>
    <row r="1943" spans="1:5" x14ac:dyDescent="0.2">
      <c r="A1943" s="19">
        <v>49</v>
      </c>
      <c r="B1943" s="19">
        <v>12</v>
      </c>
      <c r="C1943" s="19" t="s">
        <v>112</v>
      </c>
      <c r="D1943" s="20">
        <v>0.25275346636772156</v>
      </c>
      <c r="E1943" s="20">
        <v>-6.2048784457147121E-4</v>
      </c>
    </row>
    <row r="1944" spans="1:5" x14ac:dyDescent="0.2">
      <c r="A1944" s="19">
        <v>49</v>
      </c>
      <c r="B1944" s="19">
        <v>13</v>
      </c>
      <c r="C1944" s="19" t="s">
        <v>112</v>
      </c>
      <c r="D1944" s="20">
        <v>0.25284844636917114</v>
      </c>
      <c r="E1944" s="20">
        <v>-6.7935447441413999E-4</v>
      </c>
    </row>
    <row r="1945" spans="1:5" x14ac:dyDescent="0.2">
      <c r="A1945" s="19">
        <v>49</v>
      </c>
      <c r="B1945" s="19">
        <v>14</v>
      </c>
      <c r="C1945" s="19" t="s">
        <v>112</v>
      </c>
      <c r="D1945" s="20">
        <v>0.25272354483604431</v>
      </c>
      <c r="E1945" s="20">
        <v>-9.5810258062556386E-4</v>
      </c>
    </row>
    <row r="1946" spans="1:5" x14ac:dyDescent="0.2">
      <c r="A1946" s="19">
        <v>49</v>
      </c>
      <c r="B1946" s="19">
        <v>15</v>
      </c>
      <c r="C1946" s="19" t="s">
        <v>112</v>
      </c>
      <c r="D1946" s="20">
        <v>0.25274810194969177</v>
      </c>
      <c r="E1946" s="20">
        <v>-1.0873920982703567E-3</v>
      </c>
    </row>
    <row r="1947" spans="1:5" x14ac:dyDescent="0.2">
      <c r="A1947" s="19">
        <v>49</v>
      </c>
      <c r="B1947" s="19">
        <v>16</v>
      </c>
      <c r="C1947" s="19" t="s">
        <v>112</v>
      </c>
      <c r="D1947" s="20">
        <v>0.25271722674369812</v>
      </c>
      <c r="E1947" s="20">
        <v>-1.2721138773486018E-3</v>
      </c>
    </row>
    <row r="1948" spans="1:5" x14ac:dyDescent="0.2">
      <c r="A1948" s="19">
        <v>49</v>
      </c>
      <c r="B1948" s="19">
        <v>17</v>
      </c>
      <c r="C1948" s="19" t="s">
        <v>112</v>
      </c>
      <c r="D1948" s="20">
        <v>0.25325605273246765</v>
      </c>
      <c r="E1948" s="20">
        <v>-8.871345198713243E-4</v>
      </c>
    </row>
    <row r="1949" spans="1:5" x14ac:dyDescent="0.2">
      <c r="A1949" s="19">
        <v>49</v>
      </c>
      <c r="B1949" s="19">
        <v>18</v>
      </c>
      <c r="C1949" s="19" t="s">
        <v>112</v>
      </c>
      <c r="D1949" s="20">
        <v>0.2539430558681488</v>
      </c>
      <c r="E1949" s="20">
        <v>-3.5397795727476478E-4</v>
      </c>
    </row>
    <row r="1950" spans="1:5" x14ac:dyDescent="0.2">
      <c r="A1950" s="19">
        <v>49</v>
      </c>
      <c r="B1950" s="19">
        <v>19</v>
      </c>
      <c r="C1950" s="19" t="s">
        <v>112</v>
      </c>
      <c r="D1950" s="20">
        <v>0.25552821159362793</v>
      </c>
      <c r="E1950" s="20">
        <v>1.0773311369121075E-3</v>
      </c>
    </row>
    <row r="1951" spans="1:5" x14ac:dyDescent="0.2">
      <c r="A1951" s="19">
        <v>49</v>
      </c>
      <c r="B1951" s="19">
        <v>20</v>
      </c>
      <c r="C1951" s="19" t="s">
        <v>112</v>
      </c>
      <c r="D1951" s="20">
        <v>0.25808459520339966</v>
      </c>
      <c r="E1951" s="20">
        <v>3.4798681735992432E-3</v>
      </c>
    </row>
    <row r="1952" spans="1:5" x14ac:dyDescent="0.2">
      <c r="A1952" s="19">
        <v>49</v>
      </c>
      <c r="B1952" s="19">
        <v>21</v>
      </c>
      <c r="C1952" s="19" t="s">
        <v>112</v>
      </c>
      <c r="D1952" s="20">
        <v>0.26333361864089966</v>
      </c>
      <c r="E1952" s="20">
        <v>8.575044572353363E-3</v>
      </c>
    </row>
    <row r="1953" spans="1:5" x14ac:dyDescent="0.2">
      <c r="A1953" s="19">
        <v>49</v>
      </c>
      <c r="B1953" s="19">
        <v>22</v>
      </c>
      <c r="C1953" s="19" t="s">
        <v>112</v>
      </c>
      <c r="D1953" s="20">
        <v>0.27190855145454407</v>
      </c>
      <c r="E1953" s="20">
        <v>1.6996130347251892E-2</v>
      </c>
    </row>
    <row r="1954" spans="1:5" x14ac:dyDescent="0.2">
      <c r="A1954" s="19">
        <v>49</v>
      </c>
      <c r="B1954" s="19">
        <v>23</v>
      </c>
      <c r="C1954" s="19" t="s">
        <v>112</v>
      </c>
      <c r="D1954" s="20">
        <v>0.28414356708526611</v>
      </c>
      <c r="E1954" s="20">
        <v>2.9077300801873207E-2</v>
      </c>
    </row>
    <row r="1955" spans="1:5" x14ac:dyDescent="0.2">
      <c r="A1955" s="19">
        <v>49</v>
      </c>
      <c r="B1955" s="19">
        <v>24</v>
      </c>
      <c r="C1955" s="19" t="s">
        <v>112</v>
      </c>
      <c r="D1955" s="20">
        <v>0.30091610550880432</v>
      </c>
      <c r="E1955" s="20">
        <v>4.5695990324020386E-2</v>
      </c>
    </row>
    <row r="1956" spans="1:5" x14ac:dyDescent="0.2">
      <c r="A1956" s="19">
        <v>49</v>
      </c>
      <c r="B1956" s="19">
        <v>25</v>
      </c>
      <c r="C1956" s="19" t="s">
        <v>112</v>
      </c>
      <c r="D1956" s="20">
        <v>0.31911459565162659</v>
      </c>
      <c r="E1956" s="20">
        <v>6.3740633428096771E-2</v>
      </c>
    </row>
    <row r="1957" spans="1:5" x14ac:dyDescent="0.2">
      <c r="A1957" s="19">
        <v>49</v>
      </c>
      <c r="B1957" s="19">
        <v>26</v>
      </c>
      <c r="C1957" s="19" t="s">
        <v>112</v>
      </c>
      <c r="D1957" s="20">
        <v>0.33642873167991638</v>
      </c>
      <c r="E1957" s="20">
        <v>8.0900922417640686E-2</v>
      </c>
    </row>
    <row r="1958" spans="1:5" x14ac:dyDescent="0.2">
      <c r="A1958" s="19">
        <v>49</v>
      </c>
      <c r="B1958" s="19">
        <v>27</v>
      </c>
      <c r="C1958" s="19" t="s">
        <v>112</v>
      </c>
      <c r="D1958" s="20">
        <v>0.35139164328575134</v>
      </c>
      <c r="E1958" s="20">
        <v>9.5709986984729767E-2</v>
      </c>
    </row>
    <row r="1959" spans="1:5" x14ac:dyDescent="0.2">
      <c r="A1959" s="19">
        <v>49</v>
      </c>
      <c r="B1959" s="19">
        <v>28</v>
      </c>
      <c r="C1959" s="19" t="s">
        <v>112</v>
      </c>
      <c r="D1959" s="20">
        <v>0.36242383718490601</v>
      </c>
      <c r="E1959" s="20">
        <v>0.10658833384513855</v>
      </c>
    </row>
    <row r="1960" spans="1:5" x14ac:dyDescent="0.2">
      <c r="A1960" s="19">
        <v>49</v>
      </c>
      <c r="B1960" s="19">
        <v>29</v>
      </c>
      <c r="C1960" s="19" t="s">
        <v>112</v>
      </c>
      <c r="D1960" s="20">
        <v>0.36956554651260376</v>
      </c>
      <c r="E1960" s="20">
        <v>0.11357620358467102</v>
      </c>
    </row>
    <row r="1961" spans="1:5" x14ac:dyDescent="0.2">
      <c r="A1961" s="19">
        <v>49</v>
      </c>
      <c r="B1961" s="19">
        <v>30</v>
      </c>
      <c r="C1961" s="19" t="s">
        <v>112</v>
      </c>
      <c r="D1961" s="20">
        <v>0.37374681234359741</v>
      </c>
      <c r="E1961" s="20">
        <v>0.11760362237691879</v>
      </c>
    </row>
    <row r="1962" spans="1:5" x14ac:dyDescent="0.2">
      <c r="A1962" s="19">
        <v>49</v>
      </c>
      <c r="B1962" s="19">
        <v>31</v>
      </c>
      <c r="C1962" s="19" t="s">
        <v>112</v>
      </c>
      <c r="D1962" s="20">
        <v>0.37595155835151672</v>
      </c>
      <c r="E1962" s="20">
        <v>0.11965452134609222</v>
      </c>
    </row>
    <row r="1963" spans="1:5" x14ac:dyDescent="0.2">
      <c r="A1963" s="19">
        <v>49</v>
      </c>
      <c r="B1963" s="19">
        <v>32</v>
      </c>
      <c r="C1963" s="19" t="s">
        <v>112</v>
      </c>
      <c r="D1963" s="20">
        <v>0.37714973092079163</v>
      </c>
      <c r="E1963" s="20">
        <v>0.12069884687662125</v>
      </c>
    </row>
    <row r="1964" spans="1:5" x14ac:dyDescent="0.2">
      <c r="A1964" s="19">
        <v>49</v>
      </c>
      <c r="B1964" s="19">
        <v>33</v>
      </c>
      <c r="C1964" s="19" t="s">
        <v>112</v>
      </c>
      <c r="D1964" s="20">
        <v>0.37796691060066223</v>
      </c>
      <c r="E1964" s="20">
        <v>0.12136217951774597</v>
      </c>
    </row>
    <row r="1965" spans="1:5" x14ac:dyDescent="0.2">
      <c r="A1965" s="19">
        <v>49</v>
      </c>
      <c r="B1965" s="19">
        <v>34</v>
      </c>
      <c r="C1965" s="19" t="s">
        <v>112</v>
      </c>
      <c r="D1965" s="20">
        <v>0.37824165821075439</v>
      </c>
      <c r="E1965" s="20">
        <v>0.12148308008909225</v>
      </c>
    </row>
    <row r="1966" spans="1:5" x14ac:dyDescent="0.2">
      <c r="A1966" s="19">
        <v>49</v>
      </c>
      <c r="B1966" s="19">
        <v>35</v>
      </c>
      <c r="C1966" s="19" t="s">
        <v>112</v>
      </c>
      <c r="D1966" s="20">
        <v>0.3787098228931427</v>
      </c>
      <c r="E1966" s="20">
        <v>0.12179739773273468</v>
      </c>
    </row>
    <row r="1967" spans="1:5" x14ac:dyDescent="0.2">
      <c r="A1967" s="19">
        <v>49</v>
      </c>
      <c r="B1967" s="19">
        <v>36</v>
      </c>
      <c r="C1967" s="19" t="s">
        <v>112</v>
      </c>
      <c r="D1967" s="20">
        <v>0.37881401181221008</v>
      </c>
      <c r="E1967" s="20">
        <v>0.12174773961305618</v>
      </c>
    </row>
    <row r="1968" spans="1:5" x14ac:dyDescent="0.2">
      <c r="A1968" s="19">
        <v>49</v>
      </c>
      <c r="B1968" s="19">
        <v>37</v>
      </c>
      <c r="C1968" s="19" t="s">
        <v>112</v>
      </c>
      <c r="D1968" s="20">
        <v>0.37924769520759583</v>
      </c>
      <c r="E1968" s="20">
        <v>0.12202757596969604</v>
      </c>
    </row>
    <row r="1969" spans="1:5" x14ac:dyDescent="0.2">
      <c r="A1969" s="19">
        <v>49</v>
      </c>
      <c r="B1969" s="19">
        <v>38</v>
      </c>
      <c r="C1969" s="19" t="s">
        <v>112</v>
      </c>
      <c r="D1969" s="20">
        <v>0.37958738207817078</v>
      </c>
      <c r="E1969" s="20">
        <v>0.12221341580152512</v>
      </c>
    </row>
    <row r="1970" spans="1:5" x14ac:dyDescent="0.2">
      <c r="A1970" s="19">
        <v>49</v>
      </c>
      <c r="B1970" s="19">
        <v>39</v>
      </c>
      <c r="C1970" s="19" t="s">
        <v>112</v>
      </c>
      <c r="D1970" s="20">
        <v>0.37972110509872437</v>
      </c>
      <c r="E1970" s="20">
        <v>0.12219329178333282</v>
      </c>
    </row>
    <row r="1971" spans="1:5" x14ac:dyDescent="0.2">
      <c r="A1971" s="19">
        <v>49</v>
      </c>
      <c r="B1971" s="19">
        <v>40</v>
      </c>
      <c r="C1971" s="19" t="s">
        <v>112</v>
      </c>
      <c r="D1971" s="20">
        <v>0.37983670830726624</v>
      </c>
      <c r="E1971" s="20">
        <v>0.12215504795312881</v>
      </c>
    </row>
    <row r="1972" spans="1:5" x14ac:dyDescent="0.2">
      <c r="A1972" s="19">
        <v>50</v>
      </c>
      <c r="B1972" s="19">
        <v>1</v>
      </c>
      <c r="C1972" s="19" t="s">
        <v>112</v>
      </c>
      <c r="D1972" s="20">
        <v>0.24602365493774414</v>
      </c>
      <c r="E1972" s="20">
        <v>2.164152218028903E-3</v>
      </c>
    </row>
    <row r="1973" spans="1:5" x14ac:dyDescent="0.2">
      <c r="A1973" s="19">
        <v>50</v>
      </c>
      <c r="B1973" s="19">
        <v>2</v>
      </c>
      <c r="C1973" s="19" t="s">
        <v>112</v>
      </c>
      <c r="D1973" s="20">
        <v>0.24575884640216827</v>
      </c>
      <c r="E1973" s="20">
        <v>1.7774048028513789E-3</v>
      </c>
    </row>
    <row r="1974" spans="1:5" x14ac:dyDescent="0.2">
      <c r="A1974" s="19">
        <v>50</v>
      </c>
      <c r="B1974" s="19">
        <v>3</v>
      </c>
      <c r="C1974" s="19" t="s">
        <v>112</v>
      </c>
      <c r="D1974" s="20">
        <v>0.24541386961936951</v>
      </c>
      <c r="E1974" s="20">
        <v>1.3104890240356326E-3</v>
      </c>
    </row>
    <row r="1975" spans="1:5" x14ac:dyDescent="0.2">
      <c r="A1975" s="19">
        <v>50</v>
      </c>
      <c r="B1975" s="19">
        <v>4</v>
      </c>
      <c r="C1975" s="19" t="s">
        <v>112</v>
      </c>
      <c r="D1975" s="20">
        <v>0.24526657164096832</v>
      </c>
      <c r="E1975" s="20">
        <v>1.0412521660327911E-3</v>
      </c>
    </row>
    <row r="1976" spans="1:5" x14ac:dyDescent="0.2">
      <c r="A1976" s="19">
        <v>50</v>
      </c>
      <c r="B1976" s="19">
        <v>5</v>
      </c>
      <c r="C1976" s="19" t="s">
        <v>112</v>
      </c>
      <c r="D1976" s="20">
        <v>0.24507297575473785</v>
      </c>
      <c r="E1976" s="20">
        <v>7.25717400200665E-4</v>
      </c>
    </row>
    <row r="1977" spans="1:5" x14ac:dyDescent="0.2">
      <c r="A1977" s="19">
        <v>50</v>
      </c>
      <c r="B1977" s="19">
        <v>6</v>
      </c>
      <c r="C1977" s="19" t="s">
        <v>112</v>
      </c>
      <c r="D1977" s="20">
        <v>0.24465510249137878</v>
      </c>
      <c r="E1977" s="20">
        <v>1.859052135841921E-4</v>
      </c>
    </row>
    <row r="1978" spans="1:5" x14ac:dyDescent="0.2">
      <c r="A1978" s="19">
        <v>50</v>
      </c>
      <c r="B1978" s="19">
        <v>7</v>
      </c>
      <c r="C1978" s="19" t="s">
        <v>112</v>
      </c>
      <c r="D1978" s="20">
        <v>0.24489468336105347</v>
      </c>
      <c r="E1978" s="20">
        <v>3.035471891053021E-4</v>
      </c>
    </row>
    <row r="1979" spans="1:5" x14ac:dyDescent="0.2">
      <c r="A1979" s="19">
        <v>50</v>
      </c>
      <c r="B1979" s="19">
        <v>8</v>
      </c>
      <c r="C1979" s="19" t="s">
        <v>112</v>
      </c>
      <c r="D1979" s="20">
        <v>0.24469177424907684</v>
      </c>
      <c r="E1979" s="20">
        <v>-2.1300844309735112E-5</v>
      </c>
    </row>
    <row r="1980" spans="1:5" x14ac:dyDescent="0.2">
      <c r="A1980" s="19">
        <v>50</v>
      </c>
      <c r="B1980" s="19">
        <v>9</v>
      </c>
      <c r="C1980" s="19" t="s">
        <v>112</v>
      </c>
      <c r="D1980" s="20">
        <v>0.2443249374628067</v>
      </c>
      <c r="E1980" s="20">
        <v>-5.1007652655243874E-4</v>
      </c>
    </row>
    <row r="1981" spans="1:5" x14ac:dyDescent="0.2">
      <c r="A1981" s="19">
        <v>50</v>
      </c>
      <c r="B1981" s="19">
        <v>10</v>
      </c>
      <c r="C1981" s="19" t="s">
        <v>112</v>
      </c>
      <c r="D1981" s="20">
        <v>0.244270920753479</v>
      </c>
      <c r="E1981" s="20">
        <v>-6.8603217368945479E-4</v>
      </c>
    </row>
    <row r="1982" spans="1:5" x14ac:dyDescent="0.2">
      <c r="A1982" s="19">
        <v>50</v>
      </c>
      <c r="B1982" s="19">
        <v>11</v>
      </c>
      <c r="C1982" s="19" t="s">
        <v>112</v>
      </c>
      <c r="D1982" s="20">
        <v>0.24425674974918365</v>
      </c>
      <c r="E1982" s="20">
        <v>-8.2214205758646131E-4</v>
      </c>
    </row>
    <row r="1983" spans="1:5" x14ac:dyDescent="0.2">
      <c r="A1983" s="19">
        <v>50</v>
      </c>
      <c r="B1983" s="19">
        <v>12</v>
      </c>
      <c r="C1983" s="19" t="s">
        <v>112</v>
      </c>
      <c r="D1983" s="20">
        <v>0.24435289204120636</v>
      </c>
      <c r="E1983" s="20">
        <v>-8.4793870337307453E-4</v>
      </c>
    </row>
    <row r="1984" spans="1:5" x14ac:dyDescent="0.2">
      <c r="A1984" s="19">
        <v>50</v>
      </c>
      <c r="B1984" s="19">
        <v>13</v>
      </c>
      <c r="C1984" s="19" t="s">
        <v>112</v>
      </c>
      <c r="D1984" s="20">
        <v>0.24410249292850494</v>
      </c>
      <c r="E1984" s="20">
        <v>-1.2202766956761479E-3</v>
      </c>
    </row>
    <row r="1985" spans="1:5" x14ac:dyDescent="0.2">
      <c r="A1985" s="19">
        <v>50</v>
      </c>
      <c r="B1985" s="19">
        <v>14</v>
      </c>
      <c r="C1985" s="19" t="s">
        <v>112</v>
      </c>
      <c r="D1985" s="20">
        <v>0.24392275512218475</v>
      </c>
      <c r="E1985" s="20">
        <v>-1.5219533815979958E-3</v>
      </c>
    </row>
    <row r="1986" spans="1:5" x14ac:dyDescent="0.2">
      <c r="A1986" s="19">
        <v>50</v>
      </c>
      <c r="B1986" s="19">
        <v>15</v>
      </c>
      <c r="C1986" s="19" t="s">
        <v>112</v>
      </c>
      <c r="D1986" s="20">
        <v>0.24403123557567596</v>
      </c>
      <c r="E1986" s="20">
        <v>-1.535411924123764E-3</v>
      </c>
    </row>
    <row r="1987" spans="1:5" x14ac:dyDescent="0.2">
      <c r="A1987" s="19">
        <v>50</v>
      </c>
      <c r="B1987" s="19">
        <v>16</v>
      </c>
      <c r="C1987" s="19" t="s">
        <v>112</v>
      </c>
      <c r="D1987" s="20">
        <v>0.24484184384346008</v>
      </c>
      <c r="E1987" s="20">
        <v>-8.4674253594130278E-4</v>
      </c>
    </row>
    <row r="1988" spans="1:5" x14ac:dyDescent="0.2">
      <c r="A1988" s="19">
        <v>50</v>
      </c>
      <c r="B1988" s="19">
        <v>17</v>
      </c>
      <c r="C1988" s="19" t="s">
        <v>112</v>
      </c>
      <c r="D1988" s="20">
        <v>0.24526485800743103</v>
      </c>
      <c r="E1988" s="20">
        <v>-5.456672515720129E-4</v>
      </c>
    </row>
    <row r="1989" spans="1:5" x14ac:dyDescent="0.2">
      <c r="A1989" s="19">
        <v>50</v>
      </c>
      <c r="B1989" s="19">
        <v>18</v>
      </c>
      <c r="C1989" s="19" t="s">
        <v>112</v>
      </c>
      <c r="D1989" s="20">
        <v>0.24566131830215454</v>
      </c>
      <c r="E1989" s="20">
        <v>-2.7114586555399001E-4</v>
      </c>
    </row>
    <row r="1990" spans="1:5" x14ac:dyDescent="0.2">
      <c r="A1990" s="19">
        <v>50</v>
      </c>
      <c r="B1990" s="19">
        <v>19</v>
      </c>
      <c r="C1990" s="19" t="s">
        <v>112</v>
      </c>
      <c r="D1990" s="20">
        <v>0.24750804901123047</v>
      </c>
      <c r="E1990" s="20">
        <v>1.453645876608789E-3</v>
      </c>
    </row>
    <row r="1991" spans="1:5" x14ac:dyDescent="0.2">
      <c r="A1991" s="19">
        <v>50</v>
      </c>
      <c r="B1991" s="19">
        <v>20</v>
      </c>
      <c r="C1991" s="19" t="s">
        <v>112</v>
      </c>
      <c r="D1991" s="20">
        <v>0.24998447299003601</v>
      </c>
      <c r="E1991" s="20">
        <v>3.8081309758126736E-3</v>
      </c>
    </row>
    <row r="1992" spans="1:5" x14ac:dyDescent="0.2">
      <c r="A1992" s="19">
        <v>50</v>
      </c>
      <c r="B1992" s="19">
        <v>21</v>
      </c>
      <c r="C1992" s="19" t="s">
        <v>112</v>
      </c>
      <c r="D1992" s="20">
        <v>0.25490564107894897</v>
      </c>
      <c r="E1992" s="20">
        <v>8.6073605343699455E-3</v>
      </c>
    </row>
    <row r="1993" spans="1:5" x14ac:dyDescent="0.2">
      <c r="A1993" s="19">
        <v>50</v>
      </c>
      <c r="B1993" s="19">
        <v>22</v>
      </c>
      <c r="C1993" s="19" t="s">
        <v>112</v>
      </c>
      <c r="D1993" s="20">
        <v>0.26332250237464905</v>
      </c>
      <c r="E1993" s="20">
        <v>1.690228283405304E-2</v>
      </c>
    </row>
    <row r="1994" spans="1:5" x14ac:dyDescent="0.2">
      <c r="A1994" s="19">
        <v>50</v>
      </c>
      <c r="B1994" s="19">
        <v>23</v>
      </c>
      <c r="C1994" s="19" t="s">
        <v>112</v>
      </c>
      <c r="D1994" s="20">
        <v>0.27604568004608154</v>
      </c>
      <c r="E1994" s="20">
        <v>2.9503520578145981E-2</v>
      </c>
    </row>
    <row r="1995" spans="1:5" x14ac:dyDescent="0.2">
      <c r="A1995" s="19">
        <v>50</v>
      </c>
      <c r="B1995" s="19">
        <v>24</v>
      </c>
      <c r="C1995" s="19" t="s">
        <v>112</v>
      </c>
      <c r="D1995" s="20">
        <v>0.29279756546020508</v>
      </c>
      <c r="E1995" s="20">
        <v>4.6133466064929962E-2</v>
      </c>
    </row>
    <row r="1996" spans="1:5" x14ac:dyDescent="0.2">
      <c r="A1996" s="19">
        <v>50</v>
      </c>
      <c r="B1996" s="19">
        <v>25</v>
      </c>
      <c r="C1996" s="19" t="s">
        <v>112</v>
      </c>
      <c r="D1996" s="20">
        <v>0.31120198965072632</v>
      </c>
      <c r="E1996" s="20">
        <v>6.4415954053401947E-2</v>
      </c>
    </row>
    <row r="1997" spans="1:5" x14ac:dyDescent="0.2">
      <c r="A1997" s="19">
        <v>50</v>
      </c>
      <c r="B1997" s="19">
        <v>26</v>
      </c>
      <c r="C1997" s="19" t="s">
        <v>112</v>
      </c>
      <c r="D1997" s="20">
        <v>0.32877135276794434</v>
      </c>
      <c r="E1997" s="20">
        <v>8.1863380968570709E-2</v>
      </c>
    </row>
    <row r="1998" spans="1:5" x14ac:dyDescent="0.2">
      <c r="A1998" s="19">
        <v>50</v>
      </c>
      <c r="B1998" s="19">
        <v>27</v>
      </c>
      <c r="C1998" s="19" t="s">
        <v>112</v>
      </c>
      <c r="D1998" s="20">
        <v>0.3432542085647583</v>
      </c>
      <c r="E1998" s="20">
        <v>9.6224293112754822E-2</v>
      </c>
    </row>
    <row r="1999" spans="1:5" x14ac:dyDescent="0.2">
      <c r="A1999" s="19">
        <v>50</v>
      </c>
      <c r="B1999" s="19">
        <v>28</v>
      </c>
      <c r="C1999" s="19" t="s">
        <v>112</v>
      </c>
      <c r="D1999" s="20">
        <v>0.35437789559364319</v>
      </c>
      <c r="E1999" s="20">
        <v>0.10722604393959045</v>
      </c>
    </row>
    <row r="2000" spans="1:5" x14ac:dyDescent="0.2">
      <c r="A2000" s="19">
        <v>50</v>
      </c>
      <c r="B2000" s="19">
        <v>29</v>
      </c>
      <c r="C2000" s="19" t="s">
        <v>112</v>
      </c>
      <c r="D2000" s="20">
        <v>0.36168640851974487</v>
      </c>
      <c r="E2000" s="20">
        <v>0.11441261321306229</v>
      </c>
    </row>
    <row r="2001" spans="1:5" x14ac:dyDescent="0.2">
      <c r="A2001" s="19">
        <v>50</v>
      </c>
      <c r="B2001" s="19">
        <v>30</v>
      </c>
      <c r="C2001" s="19" t="s">
        <v>112</v>
      </c>
      <c r="D2001" s="20">
        <v>0.36565324664115906</v>
      </c>
      <c r="E2001" s="20">
        <v>0.11825751513242722</v>
      </c>
    </row>
    <row r="2002" spans="1:5" x14ac:dyDescent="0.2">
      <c r="A2002" s="19">
        <v>50</v>
      </c>
      <c r="B2002" s="19">
        <v>31</v>
      </c>
      <c r="C2002" s="19" t="s">
        <v>112</v>
      </c>
      <c r="D2002" s="20">
        <v>0.36784055829048157</v>
      </c>
      <c r="E2002" s="20">
        <v>0.12032289057970047</v>
      </c>
    </row>
    <row r="2003" spans="1:5" x14ac:dyDescent="0.2">
      <c r="A2003" s="19">
        <v>50</v>
      </c>
      <c r="B2003" s="19">
        <v>32</v>
      </c>
      <c r="C2003" s="19" t="s">
        <v>112</v>
      </c>
      <c r="D2003" s="20">
        <v>0.36882960796356201</v>
      </c>
      <c r="E2003" s="20">
        <v>0.12118999660015106</v>
      </c>
    </row>
    <row r="2004" spans="1:5" x14ac:dyDescent="0.2">
      <c r="A2004" s="19">
        <v>50</v>
      </c>
      <c r="B2004" s="19">
        <v>33</v>
      </c>
      <c r="C2004" s="19" t="s">
        <v>112</v>
      </c>
      <c r="D2004" s="20">
        <v>0.36924421787261963</v>
      </c>
      <c r="E2004" s="20">
        <v>0.12148267030715942</v>
      </c>
    </row>
    <row r="2005" spans="1:5" x14ac:dyDescent="0.2">
      <c r="A2005" s="19">
        <v>50</v>
      </c>
      <c r="B2005" s="19">
        <v>34</v>
      </c>
      <c r="C2005" s="19" t="s">
        <v>112</v>
      </c>
      <c r="D2005" s="20">
        <v>0.36985796689987183</v>
      </c>
      <c r="E2005" s="20">
        <v>0.12197448313236237</v>
      </c>
    </row>
    <row r="2006" spans="1:5" x14ac:dyDescent="0.2">
      <c r="A2006" s="19">
        <v>50</v>
      </c>
      <c r="B2006" s="19">
        <v>35</v>
      </c>
      <c r="C2006" s="19" t="s">
        <v>112</v>
      </c>
      <c r="D2006" s="20">
        <v>0.37018740177154541</v>
      </c>
      <c r="E2006" s="20">
        <v>0.1221819743514061</v>
      </c>
    </row>
    <row r="2007" spans="1:5" x14ac:dyDescent="0.2">
      <c r="A2007" s="19">
        <v>50</v>
      </c>
      <c r="B2007" s="19">
        <v>36</v>
      </c>
      <c r="C2007" s="19" t="s">
        <v>112</v>
      </c>
      <c r="D2007" s="20">
        <v>0.37059435248374939</v>
      </c>
      <c r="E2007" s="20">
        <v>0.12246698886156082</v>
      </c>
    </row>
    <row r="2008" spans="1:5" x14ac:dyDescent="0.2">
      <c r="A2008" s="19">
        <v>50</v>
      </c>
      <c r="B2008" s="19">
        <v>37</v>
      </c>
      <c r="C2008" s="19" t="s">
        <v>112</v>
      </c>
      <c r="D2008" s="20">
        <v>0.37092998623847961</v>
      </c>
      <c r="E2008" s="20">
        <v>0.12268068641424179</v>
      </c>
    </row>
    <row r="2009" spans="1:5" x14ac:dyDescent="0.2">
      <c r="A2009" s="19">
        <v>50</v>
      </c>
      <c r="B2009" s="19">
        <v>38</v>
      </c>
      <c r="C2009" s="19" t="s">
        <v>112</v>
      </c>
      <c r="D2009" s="20">
        <v>0.37166312336921692</v>
      </c>
      <c r="E2009" s="20">
        <v>0.12329187989234924</v>
      </c>
    </row>
    <row r="2010" spans="1:5" x14ac:dyDescent="0.2">
      <c r="A2010" s="19">
        <v>50</v>
      </c>
      <c r="B2010" s="19">
        <v>39</v>
      </c>
      <c r="C2010" s="19" t="s">
        <v>112</v>
      </c>
      <c r="D2010" s="20">
        <v>0.37124764919281006</v>
      </c>
      <c r="E2010" s="20">
        <v>0.12275446951389313</v>
      </c>
    </row>
    <row r="2011" spans="1:5" x14ac:dyDescent="0.2">
      <c r="A2011" s="19">
        <v>50</v>
      </c>
      <c r="B2011" s="19">
        <v>40</v>
      </c>
      <c r="C2011" s="19" t="s">
        <v>112</v>
      </c>
      <c r="D2011" s="20">
        <v>0.3715137243270874</v>
      </c>
      <c r="E2011" s="20">
        <v>0.12289860099554062</v>
      </c>
    </row>
    <row r="2012" spans="1:5" x14ac:dyDescent="0.2">
      <c r="A2012" s="19">
        <v>51</v>
      </c>
      <c r="B2012" s="19">
        <v>1</v>
      </c>
      <c r="C2012" s="19" t="s">
        <v>112</v>
      </c>
      <c r="D2012" s="20">
        <v>0.24808603525161743</v>
      </c>
      <c r="E2012" s="20">
        <v>2.3340457119047642E-3</v>
      </c>
    </row>
    <row r="2013" spans="1:5" x14ac:dyDescent="0.2">
      <c r="A2013" s="19">
        <v>51</v>
      </c>
      <c r="B2013" s="19">
        <v>2</v>
      </c>
      <c r="C2013" s="19" t="s">
        <v>112</v>
      </c>
      <c r="D2013" s="20">
        <v>0.24756088852882385</v>
      </c>
      <c r="E2013" s="20">
        <v>1.6662998823449016E-3</v>
      </c>
    </row>
    <row r="2014" spans="1:5" x14ac:dyDescent="0.2">
      <c r="A2014" s="19">
        <v>51</v>
      </c>
      <c r="B2014" s="19">
        <v>3</v>
      </c>
      <c r="C2014" s="19" t="s">
        <v>112</v>
      </c>
      <c r="D2014" s="20">
        <v>0.24741077423095703</v>
      </c>
      <c r="E2014" s="20">
        <v>1.3735865941271186E-3</v>
      </c>
    </row>
    <row r="2015" spans="1:5" x14ac:dyDescent="0.2">
      <c r="A2015" s="19">
        <v>51</v>
      </c>
      <c r="B2015" s="19">
        <v>4</v>
      </c>
      <c r="C2015" s="19" t="s">
        <v>112</v>
      </c>
      <c r="D2015" s="20">
        <v>0.2476496547460556</v>
      </c>
      <c r="E2015" s="20">
        <v>1.4698680024594069E-3</v>
      </c>
    </row>
    <row r="2016" spans="1:5" x14ac:dyDescent="0.2">
      <c r="A2016" s="19">
        <v>51</v>
      </c>
      <c r="B2016" s="19">
        <v>5</v>
      </c>
      <c r="C2016" s="19" t="s">
        <v>112</v>
      </c>
      <c r="D2016" s="20">
        <v>0.24698080122470856</v>
      </c>
      <c r="E2016" s="20">
        <v>6.5841549076139927E-4</v>
      </c>
    </row>
    <row r="2017" spans="1:5" x14ac:dyDescent="0.2">
      <c r="A2017" s="19">
        <v>51</v>
      </c>
      <c r="B2017" s="19">
        <v>6</v>
      </c>
      <c r="C2017" s="19" t="s">
        <v>112</v>
      </c>
      <c r="D2017" s="20">
        <v>0.24688942730426788</v>
      </c>
      <c r="E2017" s="20">
        <v>4.2444252176210284E-4</v>
      </c>
    </row>
    <row r="2018" spans="1:5" x14ac:dyDescent="0.2">
      <c r="A2018" s="19">
        <v>51</v>
      </c>
      <c r="B2018" s="19">
        <v>7</v>
      </c>
      <c r="C2018" s="19" t="s">
        <v>112</v>
      </c>
      <c r="D2018" s="20">
        <v>0.24717254936695099</v>
      </c>
      <c r="E2018" s="20">
        <v>5.6496553588658571E-4</v>
      </c>
    </row>
    <row r="2019" spans="1:5" x14ac:dyDescent="0.2">
      <c r="A2019" s="19">
        <v>51</v>
      </c>
      <c r="B2019" s="19">
        <v>8</v>
      </c>
      <c r="C2019" s="19" t="s">
        <v>112</v>
      </c>
      <c r="D2019" s="20">
        <v>0.24744883179664612</v>
      </c>
      <c r="E2019" s="20">
        <v>6.9864891702309251E-4</v>
      </c>
    </row>
    <row r="2020" spans="1:5" x14ac:dyDescent="0.2">
      <c r="A2020" s="19">
        <v>51</v>
      </c>
      <c r="B2020" s="19">
        <v>9</v>
      </c>
      <c r="C2020" s="19" t="s">
        <v>112</v>
      </c>
      <c r="D2020" s="20">
        <v>0.2472957968711853</v>
      </c>
      <c r="E2020" s="20">
        <v>4.0301497210748494E-4</v>
      </c>
    </row>
    <row r="2021" spans="1:5" x14ac:dyDescent="0.2">
      <c r="A2021" s="19">
        <v>51</v>
      </c>
      <c r="B2021" s="19">
        <v>10</v>
      </c>
      <c r="C2021" s="19" t="s">
        <v>112</v>
      </c>
      <c r="D2021" s="20">
        <v>0.24695593118667603</v>
      </c>
      <c r="E2021" s="20">
        <v>-7.9449753684457392E-5</v>
      </c>
    </row>
    <row r="2022" spans="1:5" x14ac:dyDescent="0.2">
      <c r="A2022" s="19">
        <v>51</v>
      </c>
      <c r="B2022" s="19">
        <v>11</v>
      </c>
      <c r="C2022" s="19" t="s">
        <v>112</v>
      </c>
      <c r="D2022" s="20">
        <v>0.24649785459041595</v>
      </c>
      <c r="E2022" s="20">
        <v>-6.8012537667527795E-4</v>
      </c>
    </row>
    <row r="2023" spans="1:5" x14ac:dyDescent="0.2">
      <c r="A2023" s="19">
        <v>51</v>
      </c>
      <c r="B2023" s="19">
        <v>12</v>
      </c>
      <c r="C2023" s="19" t="s">
        <v>112</v>
      </c>
      <c r="D2023" s="20">
        <v>0.24617059528827667</v>
      </c>
      <c r="E2023" s="20">
        <v>-1.1499837273731828E-3</v>
      </c>
    </row>
    <row r="2024" spans="1:5" x14ac:dyDescent="0.2">
      <c r="A2024" s="19">
        <v>51</v>
      </c>
      <c r="B2024" s="19">
        <v>13</v>
      </c>
      <c r="C2024" s="19" t="s">
        <v>112</v>
      </c>
      <c r="D2024" s="20">
        <v>0.24650475382804871</v>
      </c>
      <c r="E2024" s="20">
        <v>-9.5842423615977168E-4</v>
      </c>
    </row>
    <row r="2025" spans="1:5" x14ac:dyDescent="0.2">
      <c r="A2025" s="19">
        <v>51</v>
      </c>
      <c r="B2025" s="19">
        <v>14</v>
      </c>
      <c r="C2025" s="19" t="s">
        <v>112</v>
      </c>
      <c r="D2025" s="20">
        <v>0.24627107381820679</v>
      </c>
      <c r="E2025" s="20">
        <v>-1.3347032945603132E-3</v>
      </c>
    </row>
    <row r="2026" spans="1:5" x14ac:dyDescent="0.2">
      <c r="A2026" s="19">
        <v>51</v>
      </c>
      <c r="B2026" s="19">
        <v>15</v>
      </c>
      <c r="C2026" s="19" t="s">
        <v>112</v>
      </c>
      <c r="D2026" s="20">
        <v>0.24597543478012085</v>
      </c>
      <c r="E2026" s="20">
        <v>-1.7729413229972124E-3</v>
      </c>
    </row>
    <row r="2027" spans="1:5" x14ac:dyDescent="0.2">
      <c r="A2027" s="19">
        <v>51</v>
      </c>
      <c r="B2027" s="19">
        <v>16</v>
      </c>
      <c r="C2027" s="19" t="s">
        <v>112</v>
      </c>
      <c r="D2027" s="20">
        <v>0.24620826542377472</v>
      </c>
      <c r="E2027" s="20">
        <v>-1.6827097861096263E-3</v>
      </c>
    </row>
    <row r="2028" spans="1:5" x14ac:dyDescent="0.2">
      <c r="A2028" s="19">
        <v>51</v>
      </c>
      <c r="B2028" s="19">
        <v>17</v>
      </c>
      <c r="C2028" s="19" t="s">
        <v>112</v>
      </c>
      <c r="D2028" s="20">
        <v>0.24663685262203217</v>
      </c>
      <c r="E2028" s="20">
        <v>-1.3967215782031417E-3</v>
      </c>
    </row>
    <row r="2029" spans="1:5" x14ac:dyDescent="0.2">
      <c r="A2029" s="19">
        <v>51</v>
      </c>
      <c r="B2029" s="19">
        <v>18</v>
      </c>
      <c r="C2029" s="19" t="s">
        <v>112</v>
      </c>
      <c r="D2029" s="20">
        <v>0.24681001901626587</v>
      </c>
      <c r="E2029" s="20">
        <v>-1.3661542907357216E-3</v>
      </c>
    </row>
    <row r="2030" spans="1:5" x14ac:dyDescent="0.2">
      <c r="A2030" s="19">
        <v>51</v>
      </c>
      <c r="B2030" s="19">
        <v>19</v>
      </c>
      <c r="C2030" s="19" t="s">
        <v>112</v>
      </c>
      <c r="D2030" s="20">
        <v>0.24709849059581757</v>
      </c>
      <c r="E2030" s="20">
        <v>-1.2202817015349865E-3</v>
      </c>
    </row>
    <row r="2031" spans="1:5" x14ac:dyDescent="0.2">
      <c r="A2031" s="19">
        <v>51</v>
      </c>
      <c r="B2031" s="19">
        <v>20</v>
      </c>
      <c r="C2031" s="19" t="s">
        <v>112</v>
      </c>
      <c r="D2031" s="20">
        <v>0.24756389856338501</v>
      </c>
      <c r="E2031" s="20">
        <v>-8.9747278252616525E-4</v>
      </c>
    </row>
    <row r="2032" spans="1:5" x14ac:dyDescent="0.2">
      <c r="A2032" s="19">
        <v>51</v>
      </c>
      <c r="B2032" s="19">
        <v>21</v>
      </c>
      <c r="C2032" s="19" t="s">
        <v>112</v>
      </c>
      <c r="D2032" s="20">
        <v>0.2477809339761734</v>
      </c>
      <c r="E2032" s="20">
        <v>-8.2303641829639673E-4</v>
      </c>
    </row>
    <row r="2033" spans="1:5" x14ac:dyDescent="0.2">
      <c r="A2033" s="19">
        <v>51</v>
      </c>
      <c r="B2033" s="19">
        <v>22</v>
      </c>
      <c r="C2033" s="19" t="s">
        <v>112</v>
      </c>
      <c r="D2033" s="20">
        <v>0.24871270358562469</v>
      </c>
      <c r="E2033" s="20">
        <v>-3.3865821023937315E-5</v>
      </c>
    </row>
    <row r="2034" spans="1:5" x14ac:dyDescent="0.2">
      <c r="A2034" s="19">
        <v>51</v>
      </c>
      <c r="B2034" s="19">
        <v>23</v>
      </c>
      <c r="C2034" s="19" t="s">
        <v>112</v>
      </c>
      <c r="D2034" s="20">
        <v>0.25093230605125427</v>
      </c>
      <c r="E2034" s="20">
        <v>2.0431375596672297E-3</v>
      </c>
    </row>
    <row r="2035" spans="1:5" x14ac:dyDescent="0.2">
      <c r="A2035" s="19">
        <v>51</v>
      </c>
      <c r="B2035" s="19">
        <v>24</v>
      </c>
      <c r="C2035" s="19" t="s">
        <v>112</v>
      </c>
      <c r="D2035" s="20">
        <v>0.25479155778884888</v>
      </c>
      <c r="E2035" s="20">
        <v>5.7597900740802288E-3</v>
      </c>
    </row>
    <row r="2036" spans="1:5" x14ac:dyDescent="0.2">
      <c r="A2036" s="19">
        <v>51</v>
      </c>
      <c r="B2036" s="19">
        <v>25</v>
      </c>
      <c r="C2036" s="19" t="s">
        <v>112</v>
      </c>
      <c r="D2036" s="20">
        <v>0.26101973652839661</v>
      </c>
      <c r="E2036" s="20">
        <v>1.1845369823276997E-2</v>
      </c>
    </row>
    <row r="2037" spans="1:5" x14ac:dyDescent="0.2">
      <c r="A2037" s="19">
        <v>51</v>
      </c>
      <c r="B2037" s="19">
        <v>26</v>
      </c>
      <c r="C2037" s="19" t="s">
        <v>112</v>
      </c>
      <c r="D2037" s="20">
        <v>0.27136096358299255</v>
      </c>
      <c r="E2037" s="20">
        <v>2.2043997421860695E-2</v>
      </c>
    </row>
    <row r="2038" spans="1:5" x14ac:dyDescent="0.2">
      <c r="A2038" s="19">
        <v>51</v>
      </c>
      <c r="B2038" s="19">
        <v>27</v>
      </c>
      <c r="C2038" s="19" t="s">
        <v>112</v>
      </c>
      <c r="D2038" s="20">
        <v>0.2867397665977478</v>
      </c>
      <c r="E2038" s="20">
        <v>3.728020191192627E-2</v>
      </c>
    </row>
    <row r="2039" spans="1:5" x14ac:dyDescent="0.2">
      <c r="A2039" s="19">
        <v>51</v>
      </c>
      <c r="B2039" s="19">
        <v>28</v>
      </c>
      <c r="C2039" s="19" t="s">
        <v>112</v>
      </c>
      <c r="D2039" s="20">
        <v>0.3051755428314209</v>
      </c>
      <c r="E2039" s="20">
        <v>5.5573377758264542E-2</v>
      </c>
    </row>
    <row r="2040" spans="1:5" x14ac:dyDescent="0.2">
      <c r="A2040" s="19">
        <v>51</v>
      </c>
      <c r="B2040" s="19">
        <v>29</v>
      </c>
      <c r="C2040" s="19" t="s">
        <v>112</v>
      </c>
      <c r="D2040" s="20">
        <v>0.32441312074661255</v>
      </c>
      <c r="E2040" s="20">
        <v>7.4668355286121368E-2</v>
      </c>
    </row>
    <row r="2041" spans="1:5" x14ac:dyDescent="0.2">
      <c r="A2041" s="19">
        <v>51</v>
      </c>
      <c r="B2041" s="19">
        <v>30</v>
      </c>
      <c r="C2041" s="19" t="s">
        <v>112</v>
      </c>
      <c r="D2041" s="20">
        <v>0.34160700440406799</v>
      </c>
      <c r="E2041" s="20">
        <v>9.1719642281532288E-2</v>
      </c>
    </row>
    <row r="2042" spans="1:5" x14ac:dyDescent="0.2">
      <c r="A2042" s="19">
        <v>51</v>
      </c>
      <c r="B2042" s="19">
        <v>31</v>
      </c>
      <c r="C2042" s="19" t="s">
        <v>112</v>
      </c>
      <c r="D2042" s="20">
        <v>0.35465794801712036</v>
      </c>
      <c r="E2042" s="20">
        <v>0.10462798923254013</v>
      </c>
    </row>
    <row r="2043" spans="1:5" x14ac:dyDescent="0.2">
      <c r="A2043" s="19">
        <v>51</v>
      </c>
      <c r="B2043" s="19">
        <v>32</v>
      </c>
      <c r="C2043" s="19" t="s">
        <v>112</v>
      </c>
      <c r="D2043" s="20">
        <v>0.36406472325325012</v>
      </c>
      <c r="E2043" s="20">
        <v>0.11389216035604477</v>
      </c>
    </row>
    <row r="2044" spans="1:5" x14ac:dyDescent="0.2">
      <c r="A2044" s="19">
        <v>51</v>
      </c>
      <c r="B2044" s="19">
        <v>33</v>
      </c>
      <c r="C2044" s="19" t="s">
        <v>112</v>
      </c>
      <c r="D2044" s="20">
        <v>0.36890324950218201</v>
      </c>
      <c r="E2044" s="20">
        <v>0.11858808994293213</v>
      </c>
    </row>
    <row r="2045" spans="1:5" x14ac:dyDescent="0.2">
      <c r="A2045" s="19">
        <v>51</v>
      </c>
      <c r="B2045" s="19">
        <v>34</v>
      </c>
      <c r="C2045" s="19" t="s">
        <v>112</v>
      </c>
      <c r="D2045" s="20">
        <v>0.37182611227035522</v>
      </c>
      <c r="E2045" s="20">
        <v>0.12136835604906082</v>
      </c>
    </row>
    <row r="2046" spans="1:5" x14ac:dyDescent="0.2">
      <c r="A2046" s="19">
        <v>51</v>
      </c>
      <c r="B2046" s="19">
        <v>35</v>
      </c>
      <c r="C2046" s="19" t="s">
        <v>112</v>
      </c>
      <c r="D2046" s="20">
        <v>0.37342116236686707</v>
      </c>
      <c r="E2046" s="20">
        <v>0.12282080203294754</v>
      </c>
    </row>
    <row r="2047" spans="1:5" x14ac:dyDescent="0.2">
      <c r="A2047" s="19">
        <v>51</v>
      </c>
      <c r="B2047" s="19">
        <v>36</v>
      </c>
      <c r="C2047" s="19" t="s">
        <v>112</v>
      </c>
      <c r="D2047" s="20">
        <v>0.37433317303657532</v>
      </c>
      <c r="E2047" s="20">
        <v>0.12359021604061127</v>
      </c>
    </row>
    <row r="2048" spans="1:5" x14ac:dyDescent="0.2">
      <c r="A2048" s="19">
        <v>51</v>
      </c>
      <c r="B2048" s="19">
        <v>37</v>
      </c>
      <c r="C2048" s="19" t="s">
        <v>112</v>
      </c>
      <c r="D2048" s="20">
        <v>0.37436747550964355</v>
      </c>
      <c r="E2048" s="20">
        <v>0.12348192185163498</v>
      </c>
    </row>
    <row r="2049" spans="1:5" x14ac:dyDescent="0.2">
      <c r="A2049" s="19">
        <v>51</v>
      </c>
      <c r="B2049" s="19">
        <v>38</v>
      </c>
      <c r="C2049" s="19" t="s">
        <v>112</v>
      </c>
      <c r="D2049" s="20">
        <v>0.37511256337165833</v>
      </c>
      <c r="E2049" s="20">
        <v>0.12408441305160522</v>
      </c>
    </row>
    <row r="2050" spans="1:5" x14ac:dyDescent="0.2">
      <c r="A2050" s="19">
        <v>51</v>
      </c>
      <c r="B2050" s="19">
        <v>39</v>
      </c>
      <c r="C2050" s="19" t="s">
        <v>112</v>
      </c>
      <c r="D2050" s="20">
        <v>0.37554147839546204</v>
      </c>
      <c r="E2050" s="20">
        <v>0.12437072396278381</v>
      </c>
    </row>
    <row r="2051" spans="1:5" x14ac:dyDescent="0.2">
      <c r="A2051" s="19">
        <v>51</v>
      </c>
      <c r="B2051" s="19">
        <v>40</v>
      </c>
      <c r="C2051" s="19" t="s">
        <v>112</v>
      </c>
      <c r="D2051" s="20">
        <v>0.37576580047607422</v>
      </c>
      <c r="E2051" s="20">
        <v>0.12445244938135147</v>
      </c>
    </row>
    <row r="2052" spans="1:5" x14ac:dyDescent="0.2">
      <c r="A2052" s="19">
        <v>52</v>
      </c>
      <c r="B2052" s="19">
        <v>1</v>
      </c>
      <c r="C2052" s="19" t="s">
        <v>112</v>
      </c>
      <c r="D2052" s="20">
        <v>0.24587728083133698</v>
      </c>
      <c r="E2052" s="20">
        <v>2.8971577994525433E-3</v>
      </c>
    </row>
    <row r="2053" spans="1:5" x14ac:dyDescent="0.2">
      <c r="A2053" s="19">
        <v>52</v>
      </c>
      <c r="B2053" s="19">
        <v>2</v>
      </c>
      <c r="C2053" s="19" t="s">
        <v>112</v>
      </c>
      <c r="D2053" s="20">
        <v>0.24593164026737213</v>
      </c>
      <c r="E2053" s="20">
        <v>2.8221865650266409E-3</v>
      </c>
    </row>
    <row r="2054" spans="1:5" x14ac:dyDescent="0.2">
      <c r="A2054" s="19">
        <v>52</v>
      </c>
      <c r="B2054" s="19">
        <v>3</v>
      </c>
      <c r="C2054" s="19" t="s">
        <v>112</v>
      </c>
      <c r="D2054" s="20">
        <v>0.24548149108886719</v>
      </c>
      <c r="E2054" s="20">
        <v>2.2427067160606384E-3</v>
      </c>
    </row>
    <row r="2055" spans="1:5" x14ac:dyDescent="0.2">
      <c r="A2055" s="19">
        <v>52</v>
      </c>
      <c r="B2055" s="19">
        <v>4</v>
      </c>
      <c r="C2055" s="19" t="s">
        <v>112</v>
      </c>
      <c r="D2055" s="20">
        <v>0.24501039087772369</v>
      </c>
      <c r="E2055" s="20">
        <v>1.642275950871408E-3</v>
      </c>
    </row>
    <row r="2056" spans="1:5" x14ac:dyDescent="0.2">
      <c r="A2056" s="19">
        <v>52</v>
      </c>
      <c r="B2056" s="19">
        <v>5</v>
      </c>
      <c r="C2056" s="19" t="s">
        <v>112</v>
      </c>
      <c r="D2056" s="20">
        <v>0.24430976808071136</v>
      </c>
      <c r="E2056" s="20">
        <v>8.1232248339802027E-4</v>
      </c>
    </row>
    <row r="2057" spans="1:5" x14ac:dyDescent="0.2">
      <c r="A2057" s="19">
        <v>52</v>
      </c>
      <c r="B2057" s="19">
        <v>6</v>
      </c>
      <c r="C2057" s="19" t="s">
        <v>112</v>
      </c>
      <c r="D2057" s="20">
        <v>0.24408893287181854</v>
      </c>
      <c r="E2057" s="20">
        <v>4.6215657494030893E-4</v>
      </c>
    </row>
    <row r="2058" spans="1:5" x14ac:dyDescent="0.2">
      <c r="A2058" s="19">
        <v>52</v>
      </c>
      <c r="B2058" s="19">
        <v>7</v>
      </c>
      <c r="C2058" s="19" t="s">
        <v>112</v>
      </c>
      <c r="D2058" s="20">
        <v>0.24401694536209106</v>
      </c>
      <c r="E2058" s="20">
        <v>2.6083839475177228E-4</v>
      </c>
    </row>
    <row r="2059" spans="1:5" x14ac:dyDescent="0.2">
      <c r="A2059" s="19">
        <v>52</v>
      </c>
      <c r="B2059" s="19">
        <v>8</v>
      </c>
      <c r="C2059" s="19" t="s">
        <v>112</v>
      </c>
      <c r="D2059" s="20">
        <v>0.24388091266155243</v>
      </c>
      <c r="E2059" s="20">
        <v>-4.5249717004480772E-6</v>
      </c>
    </row>
    <row r="2060" spans="1:5" x14ac:dyDescent="0.2">
      <c r="A2060" s="19">
        <v>52</v>
      </c>
      <c r="B2060" s="19">
        <v>9</v>
      </c>
      <c r="C2060" s="19" t="s">
        <v>112</v>
      </c>
      <c r="D2060" s="20">
        <v>0.24351593852043152</v>
      </c>
      <c r="E2060" s="20">
        <v>-4.9882975872606039E-4</v>
      </c>
    </row>
    <row r="2061" spans="1:5" x14ac:dyDescent="0.2">
      <c r="A2061" s="19">
        <v>52</v>
      </c>
      <c r="B2061" s="19">
        <v>10</v>
      </c>
      <c r="C2061" s="19" t="s">
        <v>112</v>
      </c>
      <c r="D2061" s="20">
        <v>0.2435833215713501</v>
      </c>
      <c r="E2061" s="20">
        <v>-5.6077737826853991E-4</v>
      </c>
    </row>
    <row r="2062" spans="1:5" x14ac:dyDescent="0.2">
      <c r="A2062" s="19">
        <v>52</v>
      </c>
      <c r="B2062" s="19">
        <v>11</v>
      </c>
      <c r="C2062" s="19" t="s">
        <v>112</v>
      </c>
      <c r="D2062" s="20">
        <v>0.24363470077514648</v>
      </c>
      <c r="E2062" s="20">
        <v>-6.387288449332118E-4</v>
      </c>
    </row>
    <row r="2063" spans="1:5" x14ac:dyDescent="0.2">
      <c r="A2063" s="19">
        <v>52</v>
      </c>
      <c r="B2063" s="19">
        <v>12</v>
      </c>
      <c r="C2063" s="19" t="s">
        <v>112</v>
      </c>
      <c r="D2063" s="20">
        <v>0.24344353377819061</v>
      </c>
      <c r="E2063" s="20">
        <v>-9.59226512350142E-4</v>
      </c>
    </row>
    <row r="2064" spans="1:5" x14ac:dyDescent="0.2">
      <c r="A2064" s="19">
        <v>52</v>
      </c>
      <c r="B2064" s="19">
        <v>13</v>
      </c>
      <c r="C2064" s="19" t="s">
        <v>112</v>
      </c>
      <c r="D2064" s="20">
        <v>0.24354724586009979</v>
      </c>
      <c r="E2064" s="20">
        <v>-9.8484510090202093E-4</v>
      </c>
    </row>
    <row r="2065" spans="1:5" x14ac:dyDescent="0.2">
      <c r="A2065" s="19">
        <v>52</v>
      </c>
      <c r="B2065" s="19">
        <v>14</v>
      </c>
      <c r="C2065" s="19" t="s">
        <v>112</v>
      </c>
      <c r="D2065" s="20">
        <v>0.2438223659992218</v>
      </c>
      <c r="E2065" s="20">
        <v>-8.3905563224107027E-4</v>
      </c>
    </row>
    <row r="2066" spans="1:5" x14ac:dyDescent="0.2">
      <c r="A2066" s="19">
        <v>52</v>
      </c>
      <c r="B2066" s="19">
        <v>15</v>
      </c>
      <c r="C2066" s="19" t="s">
        <v>112</v>
      </c>
      <c r="D2066" s="20">
        <v>0.24369426071643829</v>
      </c>
      <c r="E2066" s="20">
        <v>-1.0964915854856372E-3</v>
      </c>
    </row>
    <row r="2067" spans="1:5" x14ac:dyDescent="0.2">
      <c r="A2067" s="19">
        <v>52</v>
      </c>
      <c r="B2067" s="19">
        <v>16</v>
      </c>
      <c r="C2067" s="19" t="s">
        <v>112</v>
      </c>
      <c r="D2067" s="20">
        <v>0.24357973039150238</v>
      </c>
      <c r="E2067" s="20">
        <v>-1.3403525808826089E-3</v>
      </c>
    </row>
    <row r="2068" spans="1:5" x14ac:dyDescent="0.2">
      <c r="A2068" s="19">
        <v>52</v>
      </c>
      <c r="B2068" s="19">
        <v>17</v>
      </c>
      <c r="C2068" s="19" t="s">
        <v>112</v>
      </c>
      <c r="D2068" s="20">
        <v>0.24344766139984131</v>
      </c>
      <c r="E2068" s="20">
        <v>-1.6017522430047393E-3</v>
      </c>
    </row>
    <row r="2069" spans="1:5" x14ac:dyDescent="0.2">
      <c r="A2069" s="19">
        <v>52</v>
      </c>
      <c r="B2069" s="19">
        <v>18</v>
      </c>
      <c r="C2069" s="19" t="s">
        <v>112</v>
      </c>
      <c r="D2069" s="20">
        <v>0.24357031285762787</v>
      </c>
      <c r="E2069" s="20">
        <v>-1.6084314556792378E-3</v>
      </c>
    </row>
    <row r="2070" spans="1:5" x14ac:dyDescent="0.2">
      <c r="A2070" s="19">
        <v>52</v>
      </c>
      <c r="B2070" s="19">
        <v>19</v>
      </c>
      <c r="C2070" s="19" t="s">
        <v>112</v>
      </c>
      <c r="D2070" s="20">
        <v>0.24369040131568909</v>
      </c>
      <c r="E2070" s="20">
        <v>-1.6176736680790782E-3</v>
      </c>
    </row>
    <row r="2071" spans="1:5" x14ac:dyDescent="0.2">
      <c r="A2071" s="19">
        <v>52</v>
      </c>
      <c r="B2071" s="19">
        <v>20</v>
      </c>
      <c r="C2071" s="19" t="s">
        <v>112</v>
      </c>
      <c r="D2071" s="20">
        <v>0.24412724375724792</v>
      </c>
      <c r="E2071" s="20">
        <v>-1.3101618969812989E-3</v>
      </c>
    </row>
    <row r="2072" spans="1:5" x14ac:dyDescent="0.2">
      <c r="A2072" s="19">
        <v>52</v>
      </c>
      <c r="B2072" s="19">
        <v>21</v>
      </c>
      <c r="C2072" s="19" t="s">
        <v>112</v>
      </c>
      <c r="D2072" s="20">
        <v>0.24468030035495758</v>
      </c>
      <c r="E2072" s="20">
        <v>-8.8643596973270178E-4</v>
      </c>
    </row>
    <row r="2073" spans="1:5" x14ac:dyDescent="0.2">
      <c r="A2073" s="19">
        <v>52</v>
      </c>
      <c r="B2073" s="19">
        <v>22</v>
      </c>
      <c r="C2073" s="19" t="s">
        <v>112</v>
      </c>
      <c r="D2073" s="20">
        <v>0.24646200239658356</v>
      </c>
      <c r="E2073" s="20">
        <v>7.6593540143221617E-4</v>
      </c>
    </row>
    <row r="2074" spans="1:5" x14ac:dyDescent="0.2">
      <c r="A2074" s="19">
        <v>52</v>
      </c>
      <c r="B2074" s="19">
        <v>23</v>
      </c>
      <c r="C2074" s="19" t="s">
        <v>112</v>
      </c>
      <c r="D2074" s="20">
        <v>0.24805016815662384</v>
      </c>
      <c r="E2074" s="20">
        <v>2.2247703745961189E-3</v>
      </c>
    </row>
    <row r="2075" spans="1:5" x14ac:dyDescent="0.2">
      <c r="A2075" s="19">
        <v>52</v>
      </c>
      <c r="B2075" s="19">
        <v>24</v>
      </c>
      <c r="C2075" s="19" t="s">
        <v>112</v>
      </c>
      <c r="D2075" s="20">
        <v>0.2514910101890564</v>
      </c>
      <c r="E2075" s="20">
        <v>5.5362819693982601E-3</v>
      </c>
    </row>
    <row r="2076" spans="1:5" x14ac:dyDescent="0.2">
      <c r="A2076" s="19">
        <v>52</v>
      </c>
      <c r="B2076" s="19">
        <v>25</v>
      </c>
      <c r="C2076" s="19" t="s">
        <v>112</v>
      </c>
      <c r="D2076" s="20">
        <v>0.25699269771575928</v>
      </c>
      <c r="E2076" s="20">
        <v>1.0908639058470726E-2</v>
      </c>
    </row>
    <row r="2077" spans="1:5" x14ac:dyDescent="0.2">
      <c r="A2077" s="19">
        <v>52</v>
      </c>
      <c r="B2077" s="19">
        <v>26</v>
      </c>
      <c r="C2077" s="19" t="s">
        <v>112</v>
      </c>
      <c r="D2077" s="20">
        <v>0.26617386937141418</v>
      </c>
      <c r="E2077" s="20">
        <v>1.9960479810833931E-2</v>
      </c>
    </row>
    <row r="2078" spans="1:5" x14ac:dyDescent="0.2">
      <c r="A2078" s="19">
        <v>52</v>
      </c>
      <c r="B2078" s="19">
        <v>27</v>
      </c>
      <c r="C2078" s="19" t="s">
        <v>112</v>
      </c>
      <c r="D2078" s="20">
        <v>0.28110986948013306</v>
      </c>
      <c r="E2078" s="20">
        <v>3.476715087890625E-2</v>
      </c>
    </row>
    <row r="2079" spans="1:5" x14ac:dyDescent="0.2">
      <c r="A2079" s="19">
        <v>52</v>
      </c>
      <c r="B2079" s="19">
        <v>28</v>
      </c>
      <c r="C2079" s="19" t="s">
        <v>112</v>
      </c>
      <c r="D2079" s="20">
        <v>0.29963892698287964</v>
      </c>
      <c r="E2079" s="20">
        <v>5.316687747836113E-2</v>
      </c>
    </row>
    <row r="2080" spans="1:5" x14ac:dyDescent="0.2">
      <c r="A2080" s="19">
        <v>52</v>
      </c>
      <c r="B2080" s="19">
        <v>29</v>
      </c>
      <c r="C2080" s="19" t="s">
        <v>112</v>
      </c>
      <c r="D2080" s="20">
        <v>0.31887966394424438</v>
      </c>
      <c r="E2080" s="20">
        <v>7.2278283536434174E-2</v>
      </c>
    </row>
    <row r="2081" spans="1:5" x14ac:dyDescent="0.2">
      <c r="A2081" s="19">
        <v>52</v>
      </c>
      <c r="B2081" s="19">
        <v>30</v>
      </c>
      <c r="C2081" s="19" t="s">
        <v>112</v>
      </c>
      <c r="D2081" s="20">
        <v>0.33614742755889893</v>
      </c>
      <c r="E2081" s="20">
        <v>8.9416712522506714E-2</v>
      </c>
    </row>
    <row r="2082" spans="1:5" x14ac:dyDescent="0.2">
      <c r="A2082" s="19">
        <v>52</v>
      </c>
      <c r="B2082" s="19">
        <v>31</v>
      </c>
      <c r="C2082" s="19" t="s">
        <v>112</v>
      </c>
      <c r="D2082" s="20">
        <v>0.34979063272476196</v>
      </c>
      <c r="E2082" s="20">
        <v>0.10293059051036835</v>
      </c>
    </row>
    <row r="2083" spans="1:5" x14ac:dyDescent="0.2">
      <c r="A2083" s="19">
        <v>52</v>
      </c>
      <c r="B2083" s="19">
        <v>32</v>
      </c>
      <c r="C2083" s="19" t="s">
        <v>112</v>
      </c>
      <c r="D2083" s="20">
        <v>0.35971710085868835</v>
      </c>
      <c r="E2083" s="20">
        <v>0.11272772401571274</v>
      </c>
    </row>
    <row r="2084" spans="1:5" x14ac:dyDescent="0.2">
      <c r="A2084" s="19">
        <v>52</v>
      </c>
      <c r="B2084" s="19">
        <v>33</v>
      </c>
      <c r="C2084" s="19" t="s">
        <v>112</v>
      </c>
      <c r="D2084" s="20">
        <v>0.36521133780479431</v>
      </c>
      <c r="E2084" s="20">
        <v>0.11809263378381729</v>
      </c>
    </row>
    <row r="2085" spans="1:5" x14ac:dyDescent="0.2">
      <c r="A2085" s="19">
        <v>52</v>
      </c>
      <c r="B2085" s="19">
        <v>34</v>
      </c>
      <c r="C2085" s="19" t="s">
        <v>112</v>
      </c>
      <c r="D2085" s="20">
        <v>0.36806553602218628</v>
      </c>
      <c r="E2085" s="20">
        <v>0.12081749737262726</v>
      </c>
    </row>
    <row r="2086" spans="1:5" x14ac:dyDescent="0.2">
      <c r="A2086" s="19">
        <v>52</v>
      </c>
      <c r="B2086" s="19">
        <v>35</v>
      </c>
      <c r="C2086" s="19" t="s">
        <v>112</v>
      </c>
      <c r="D2086" s="20">
        <v>0.36948853731155396</v>
      </c>
      <c r="E2086" s="20">
        <v>0.12211117148399353</v>
      </c>
    </row>
    <row r="2087" spans="1:5" x14ac:dyDescent="0.2">
      <c r="A2087" s="19">
        <v>52</v>
      </c>
      <c r="B2087" s="19">
        <v>36</v>
      </c>
      <c r="C2087" s="19" t="s">
        <v>112</v>
      </c>
      <c r="D2087" s="20">
        <v>0.37039026618003845</v>
      </c>
      <c r="E2087" s="20">
        <v>0.12288357317447662</v>
      </c>
    </row>
    <row r="2088" spans="1:5" x14ac:dyDescent="0.2">
      <c r="A2088" s="19">
        <v>52</v>
      </c>
      <c r="B2088" s="19">
        <v>37</v>
      </c>
      <c r="C2088" s="19" t="s">
        <v>112</v>
      </c>
      <c r="D2088" s="20">
        <v>0.37036824226379395</v>
      </c>
      <c r="E2088" s="20">
        <v>0.12273221462965012</v>
      </c>
    </row>
    <row r="2089" spans="1:5" x14ac:dyDescent="0.2">
      <c r="A2089" s="19">
        <v>52</v>
      </c>
      <c r="B2089" s="19">
        <v>38</v>
      </c>
      <c r="C2089" s="19" t="s">
        <v>112</v>
      </c>
      <c r="D2089" s="20">
        <v>0.37058922648429871</v>
      </c>
      <c r="E2089" s="20">
        <v>0.12282387167215347</v>
      </c>
    </row>
    <row r="2090" spans="1:5" x14ac:dyDescent="0.2">
      <c r="A2090" s="19">
        <v>52</v>
      </c>
      <c r="B2090" s="19">
        <v>39</v>
      </c>
      <c r="C2090" s="19" t="s">
        <v>112</v>
      </c>
      <c r="D2090" s="20">
        <v>0.37165701389312744</v>
      </c>
      <c r="E2090" s="20">
        <v>0.12376232445240021</v>
      </c>
    </row>
    <row r="2091" spans="1:5" x14ac:dyDescent="0.2">
      <c r="A2091" s="19">
        <v>52</v>
      </c>
      <c r="B2091" s="19">
        <v>40</v>
      </c>
      <c r="C2091" s="19" t="s">
        <v>112</v>
      </c>
      <c r="D2091" s="20">
        <v>0.37205773591995239</v>
      </c>
      <c r="E2091" s="20">
        <v>0.12403371930122375</v>
      </c>
    </row>
    <row r="2092" spans="1:5" x14ac:dyDescent="0.2">
      <c r="A2092" s="19">
        <v>53</v>
      </c>
      <c r="B2092" s="19">
        <v>1</v>
      </c>
      <c r="C2092" s="19" t="s">
        <v>112</v>
      </c>
      <c r="D2092" s="20">
        <v>0.24441032111644745</v>
      </c>
      <c r="E2092" s="20">
        <v>2.5324770249426365E-3</v>
      </c>
    </row>
    <row r="2093" spans="1:5" x14ac:dyDescent="0.2">
      <c r="A2093" s="19">
        <v>53</v>
      </c>
      <c r="B2093" s="19">
        <v>2</v>
      </c>
      <c r="C2093" s="19" t="s">
        <v>112</v>
      </c>
      <c r="D2093" s="20">
        <v>0.24397684633731842</v>
      </c>
      <c r="E2093" s="20">
        <v>1.8841464770957828E-3</v>
      </c>
    </row>
    <row r="2094" spans="1:5" x14ac:dyDescent="0.2">
      <c r="A2094" s="19">
        <v>53</v>
      </c>
      <c r="B2094" s="19">
        <v>3</v>
      </c>
      <c r="C2094" s="19" t="s">
        <v>112</v>
      </c>
      <c r="D2094" s="20">
        <v>0.24376979470252991</v>
      </c>
      <c r="E2094" s="20">
        <v>1.4622390735894442E-3</v>
      </c>
    </row>
    <row r="2095" spans="1:5" x14ac:dyDescent="0.2">
      <c r="A2095" s="19">
        <v>53</v>
      </c>
      <c r="B2095" s="19">
        <v>4</v>
      </c>
      <c r="C2095" s="19" t="s">
        <v>112</v>
      </c>
      <c r="D2095" s="20">
        <v>0.24384833872318268</v>
      </c>
      <c r="E2095" s="20">
        <v>1.3259274419397116E-3</v>
      </c>
    </row>
    <row r="2096" spans="1:5" x14ac:dyDescent="0.2">
      <c r="A2096" s="19">
        <v>53</v>
      </c>
      <c r="B2096" s="19">
        <v>5</v>
      </c>
      <c r="C2096" s="19" t="s">
        <v>112</v>
      </c>
      <c r="D2096" s="20">
        <v>0.24392379820346832</v>
      </c>
      <c r="E2096" s="20">
        <v>1.1865311535075307E-3</v>
      </c>
    </row>
    <row r="2097" spans="1:5" x14ac:dyDescent="0.2">
      <c r="A2097" s="19">
        <v>53</v>
      </c>
      <c r="B2097" s="19">
        <v>6</v>
      </c>
      <c r="C2097" s="19" t="s">
        <v>112</v>
      </c>
      <c r="D2097" s="20">
        <v>0.24327753484249115</v>
      </c>
      <c r="E2097" s="20">
        <v>3.2541208202019334E-4</v>
      </c>
    </row>
    <row r="2098" spans="1:5" x14ac:dyDescent="0.2">
      <c r="A2098" s="19">
        <v>53</v>
      </c>
      <c r="B2098" s="19">
        <v>7</v>
      </c>
      <c r="C2098" s="19" t="s">
        <v>112</v>
      </c>
      <c r="D2098" s="20">
        <v>0.24292705953121185</v>
      </c>
      <c r="E2098" s="20">
        <v>-2.3991896887309849E-4</v>
      </c>
    </row>
    <row r="2099" spans="1:5" x14ac:dyDescent="0.2">
      <c r="A2099" s="19">
        <v>53</v>
      </c>
      <c r="B2099" s="19">
        <v>8</v>
      </c>
      <c r="C2099" s="19" t="s">
        <v>112</v>
      </c>
      <c r="D2099" s="20">
        <v>0.2429499477148056</v>
      </c>
      <c r="E2099" s="20">
        <v>-4.3188649578951299E-4</v>
      </c>
    </row>
    <row r="2100" spans="1:5" x14ac:dyDescent="0.2">
      <c r="A2100" s="19">
        <v>53</v>
      </c>
      <c r="B2100" s="19">
        <v>9</v>
      </c>
      <c r="C2100" s="19" t="s">
        <v>112</v>
      </c>
      <c r="D2100" s="20">
        <v>0.2429368793964386</v>
      </c>
      <c r="E2100" s="20">
        <v>-6.5981055377051234E-4</v>
      </c>
    </row>
    <row r="2101" spans="1:5" x14ac:dyDescent="0.2">
      <c r="A2101" s="19">
        <v>53</v>
      </c>
      <c r="B2101" s="19">
        <v>10</v>
      </c>
      <c r="C2101" s="19" t="s">
        <v>112</v>
      </c>
      <c r="D2101" s="20">
        <v>0.24313203990459442</v>
      </c>
      <c r="E2101" s="20">
        <v>-6.7950575612485409E-4</v>
      </c>
    </row>
    <row r="2102" spans="1:5" x14ac:dyDescent="0.2">
      <c r="A2102" s="19">
        <v>53</v>
      </c>
      <c r="B2102" s="19">
        <v>11</v>
      </c>
      <c r="C2102" s="19" t="s">
        <v>112</v>
      </c>
      <c r="D2102" s="20">
        <v>0.24315601587295532</v>
      </c>
      <c r="E2102" s="20">
        <v>-8.7038549827411771E-4</v>
      </c>
    </row>
    <row r="2103" spans="1:5" x14ac:dyDescent="0.2">
      <c r="A2103" s="19">
        <v>53</v>
      </c>
      <c r="B2103" s="19">
        <v>12</v>
      </c>
      <c r="C2103" s="19" t="s">
        <v>112</v>
      </c>
      <c r="D2103" s="20">
        <v>0.2430584579706192</v>
      </c>
      <c r="E2103" s="20">
        <v>-1.1827991111204028E-3</v>
      </c>
    </row>
    <row r="2104" spans="1:5" x14ac:dyDescent="0.2">
      <c r="A2104" s="19">
        <v>53</v>
      </c>
      <c r="B2104" s="19">
        <v>13</v>
      </c>
      <c r="C2104" s="19" t="s">
        <v>112</v>
      </c>
      <c r="D2104" s="20">
        <v>0.2434326559305191</v>
      </c>
      <c r="E2104" s="20">
        <v>-1.0234569199383259E-3</v>
      </c>
    </row>
    <row r="2105" spans="1:5" x14ac:dyDescent="0.2">
      <c r="A2105" s="19">
        <v>53</v>
      </c>
      <c r="B2105" s="19">
        <v>14</v>
      </c>
      <c r="C2105" s="19" t="s">
        <v>112</v>
      </c>
      <c r="D2105" s="20">
        <v>0.24348799884319305</v>
      </c>
      <c r="E2105" s="20">
        <v>-1.1829696595668793E-3</v>
      </c>
    </row>
    <row r="2106" spans="1:5" x14ac:dyDescent="0.2">
      <c r="A2106" s="19">
        <v>53</v>
      </c>
      <c r="B2106" s="19">
        <v>15</v>
      </c>
      <c r="C2106" s="19" t="s">
        <v>112</v>
      </c>
      <c r="D2106" s="20">
        <v>0.24343407154083252</v>
      </c>
      <c r="E2106" s="20">
        <v>-1.4517527306452394E-3</v>
      </c>
    </row>
    <row r="2107" spans="1:5" x14ac:dyDescent="0.2">
      <c r="A2107" s="19">
        <v>53</v>
      </c>
      <c r="B2107" s="19">
        <v>16</v>
      </c>
      <c r="C2107" s="19" t="s">
        <v>112</v>
      </c>
      <c r="D2107" s="20">
        <v>0.24388706684112549</v>
      </c>
      <c r="E2107" s="20">
        <v>-1.213613199070096E-3</v>
      </c>
    </row>
    <row r="2108" spans="1:5" x14ac:dyDescent="0.2">
      <c r="A2108" s="19">
        <v>53</v>
      </c>
      <c r="B2108" s="19">
        <v>17</v>
      </c>
      <c r="C2108" s="19" t="s">
        <v>112</v>
      </c>
      <c r="D2108" s="20">
        <v>0.24411067366600037</v>
      </c>
      <c r="E2108" s="20">
        <v>-1.2048620264977217E-3</v>
      </c>
    </row>
    <row r="2109" spans="1:5" x14ac:dyDescent="0.2">
      <c r="A2109" s="19">
        <v>53</v>
      </c>
      <c r="B2109" s="19">
        <v>18</v>
      </c>
      <c r="C2109" s="19" t="s">
        <v>112</v>
      </c>
      <c r="D2109" s="20">
        <v>0.24533377587795258</v>
      </c>
      <c r="E2109" s="20">
        <v>-1.9661555415950716E-4</v>
      </c>
    </row>
    <row r="2110" spans="1:5" x14ac:dyDescent="0.2">
      <c r="A2110" s="19">
        <v>53</v>
      </c>
      <c r="B2110" s="19">
        <v>19</v>
      </c>
      <c r="C2110" s="19" t="s">
        <v>112</v>
      </c>
      <c r="D2110" s="20">
        <v>0.24735207855701447</v>
      </c>
      <c r="E2110" s="20">
        <v>1.6068314434960485E-3</v>
      </c>
    </row>
    <row r="2111" spans="1:5" x14ac:dyDescent="0.2">
      <c r="A2111" s="19">
        <v>53</v>
      </c>
      <c r="B2111" s="19">
        <v>20</v>
      </c>
      <c r="C2111" s="19" t="s">
        <v>112</v>
      </c>
      <c r="D2111" s="20">
        <v>0.25039073824882507</v>
      </c>
      <c r="E2111" s="20">
        <v>4.4306353665888309E-3</v>
      </c>
    </row>
    <row r="2112" spans="1:5" x14ac:dyDescent="0.2">
      <c r="A2112" s="19">
        <v>53</v>
      </c>
      <c r="B2112" s="19">
        <v>21</v>
      </c>
      <c r="C2112" s="19" t="s">
        <v>112</v>
      </c>
      <c r="D2112" s="20">
        <v>0.2555215060710907</v>
      </c>
      <c r="E2112" s="20">
        <v>9.3465475365519524E-3</v>
      </c>
    </row>
    <row r="2113" spans="1:5" x14ac:dyDescent="0.2">
      <c r="A2113" s="19">
        <v>53</v>
      </c>
      <c r="B2113" s="19">
        <v>22</v>
      </c>
      <c r="C2113" s="19" t="s">
        <v>112</v>
      </c>
      <c r="D2113" s="20">
        <v>0.26495403051376343</v>
      </c>
      <c r="E2113" s="20">
        <v>1.8564216792583466E-2</v>
      </c>
    </row>
    <row r="2114" spans="1:5" x14ac:dyDescent="0.2">
      <c r="A2114" s="19">
        <v>53</v>
      </c>
      <c r="B2114" s="19">
        <v>23</v>
      </c>
      <c r="C2114" s="19" t="s">
        <v>112</v>
      </c>
      <c r="D2114" s="20">
        <v>0.27771085500717163</v>
      </c>
      <c r="E2114" s="20">
        <v>3.1106185168027878E-2</v>
      </c>
    </row>
    <row r="2115" spans="1:5" x14ac:dyDescent="0.2">
      <c r="A2115" s="19">
        <v>53</v>
      </c>
      <c r="B2115" s="19">
        <v>24</v>
      </c>
      <c r="C2115" s="19" t="s">
        <v>112</v>
      </c>
      <c r="D2115" s="20">
        <v>0.29437068104743958</v>
      </c>
      <c r="E2115" s="20">
        <v>4.7551155090332031E-2</v>
      </c>
    </row>
    <row r="2116" spans="1:5" x14ac:dyDescent="0.2">
      <c r="A2116" s="19">
        <v>53</v>
      </c>
      <c r="B2116" s="19">
        <v>25</v>
      </c>
      <c r="C2116" s="19" t="s">
        <v>112</v>
      </c>
      <c r="D2116" s="20">
        <v>0.31299084424972534</v>
      </c>
      <c r="E2116" s="20">
        <v>6.5956465899944305E-2</v>
      </c>
    </row>
    <row r="2117" spans="1:5" x14ac:dyDescent="0.2">
      <c r="A2117" s="19">
        <v>53</v>
      </c>
      <c r="B2117" s="19">
        <v>26</v>
      </c>
      <c r="C2117" s="19" t="s">
        <v>112</v>
      </c>
      <c r="D2117" s="20">
        <v>0.33097776770591736</v>
      </c>
      <c r="E2117" s="20">
        <v>8.3728529512882233E-2</v>
      </c>
    </row>
    <row r="2118" spans="1:5" x14ac:dyDescent="0.2">
      <c r="A2118" s="19">
        <v>53</v>
      </c>
      <c r="B2118" s="19">
        <v>27</v>
      </c>
      <c r="C2118" s="19" t="s">
        <v>112</v>
      </c>
      <c r="D2118" s="20">
        <v>0.34611806273460388</v>
      </c>
      <c r="E2118" s="20">
        <v>9.8653972148895264E-2</v>
      </c>
    </row>
    <row r="2119" spans="1:5" x14ac:dyDescent="0.2">
      <c r="A2119" s="19">
        <v>53</v>
      </c>
      <c r="B2119" s="19">
        <v>28</v>
      </c>
      <c r="C2119" s="19" t="s">
        <v>112</v>
      </c>
      <c r="D2119" s="20">
        <v>0.35626122355461121</v>
      </c>
      <c r="E2119" s="20">
        <v>0.1085822731256485</v>
      </c>
    </row>
    <row r="2120" spans="1:5" x14ac:dyDescent="0.2">
      <c r="A2120" s="19">
        <v>53</v>
      </c>
      <c r="B2120" s="19">
        <v>29</v>
      </c>
      <c r="C2120" s="19" t="s">
        <v>112</v>
      </c>
      <c r="D2120" s="20">
        <v>0.36285907030105591</v>
      </c>
      <c r="E2120" s="20">
        <v>0.11496526747941971</v>
      </c>
    </row>
    <row r="2121" spans="1:5" x14ac:dyDescent="0.2">
      <c r="A2121" s="19">
        <v>53</v>
      </c>
      <c r="B2121" s="19">
        <v>30</v>
      </c>
      <c r="C2121" s="19" t="s">
        <v>112</v>
      </c>
      <c r="D2121" s="20">
        <v>0.36638134717941284</v>
      </c>
      <c r="E2121" s="20">
        <v>0.11827268451452255</v>
      </c>
    </row>
    <row r="2122" spans="1:5" x14ac:dyDescent="0.2">
      <c r="A2122" s="19">
        <v>53</v>
      </c>
      <c r="B2122" s="19">
        <v>31</v>
      </c>
      <c r="C2122" s="19" t="s">
        <v>112</v>
      </c>
      <c r="D2122" s="20">
        <v>0.36741155385971069</v>
      </c>
      <c r="E2122" s="20">
        <v>0.11908803880214691</v>
      </c>
    </row>
    <row r="2123" spans="1:5" x14ac:dyDescent="0.2">
      <c r="A2123" s="19">
        <v>53</v>
      </c>
      <c r="B2123" s="19">
        <v>32</v>
      </c>
      <c r="C2123" s="19" t="s">
        <v>112</v>
      </c>
      <c r="D2123" s="20">
        <v>0.36863419413566589</v>
      </c>
      <c r="E2123" s="20">
        <v>0.12009581923484802</v>
      </c>
    </row>
    <row r="2124" spans="1:5" x14ac:dyDescent="0.2">
      <c r="A2124" s="19">
        <v>53</v>
      </c>
      <c r="B2124" s="19">
        <v>33</v>
      </c>
      <c r="C2124" s="19" t="s">
        <v>112</v>
      </c>
      <c r="D2124" s="20">
        <v>0.36964559555053711</v>
      </c>
      <c r="E2124" s="20">
        <v>0.12089236825704575</v>
      </c>
    </row>
    <row r="2125" spans="1:5" x14ac:dyDescent="0.2">
      <c r="A2125" s="19">
        <v>53</v>
      </c>
      <c r="B2125" s="19">
        <v>34</v>
      </c>
      <c r="C2125" s="19" t="s">
        <v>112</v>
      </c>
      <c r="D2125" s="20">
        <v>0.37063467502593994</v>
      </c>
      <c r="E2125" s="20">
        <v>0.12166659533977509</v>
      </c>
    </row>
    <row r="2126" spans="1:5" x14ac:dyDescent="0.2">
      <c r="A2126" s="19">
        <v>53</v>
      </c>
      <c r="B2126" s="19">
        <v>35</v>
      </c>
      <c r="C2126" s="19" t="s">
        <v>112</v>
      </c>
      <c r="D2126" s="20">
        <v>0.37107008695602417</v>
      </c>
      <c r="E2126" s="20">
        <v>0.12188714742660522</v>
      </c>
    </row>
    <row r="2127" spans="1:5" x14ac:dyDescent="0.2">
      <c r="A2127" s="19">
        <v>53</v>
      </c>
      <c r="B2127" s="19">
        <v>36</v>
      </c>
      <c r="C2127" s="19" t="s">
        <v>112</v>
      </c>
      <c r="D2127" s="20">
        <v>0.37140747904777527</v>
      </c>
      <c r="E2127" s="20">
        <v>0.12200968712568283</v>
      </c>
    </row>
    <row r="2128" spans="1:5" x14ac:dyDescent="0.2">
      <c r="A2128" s="19">
        <v>53</v>
      </c>
      <c r="B2128" s="19">
        <v>37</v>
      </c>
      <c r="C2128" s="19" t="s">
        <v>112</v>
      </c>
      <c r="D2128" s="20">
        <v>0.37078627943992615</v>
      </c>
      <c r="E2128" s="20">
        <v>0.12117362767457962</v>
      </c>
    </row>
    <row r="2129" spans="1:5" x14ac:dyDescent="0.2">
      <c r="A2129" s="19">
        <v>53</v>
      </c>
      <c r="B2129" s="19">
        <v>38</v>
      </c>
      <c r="C2129" s="19" t="s">
        <v>112</v>
      </c>
      <c r="D2129" s="20">
        <v>0.37107282876968384</v>
      </c>
      <c r="E2129" s="20">
        <v>0.12124532461166382</v>
      </c>
    </row>
    <row r="2130" spans="1:5" x14ac:dyDescent="0.2">
      <c r="A2130" s="19">
        <v>53</v>
      </c>
      <c r="B2130" s="19">
        <v>39</v>
      </c>
      <c r="C2130" s="19" t="s">
        <v>112</v>
      </c>
      <c r="D2130" s="20">
        <v>0.37202978134155273</v>
      </c>
      <c r="E2130" s="20">
        <v>0.12198741734027863</v>
      </c>
    </row>
    <row r="2131" spans="1:5" x14ac:dyDescent="0.2">
      <c r="A2131" s="19">
        <v>53</v>
      </c>
      <c r="B2131" s="19">
        <v>40</v>
      </c>
      <c r="C2131" s="19" t="s">
        <v>112</v>
      </c>
      <c r="D2131" s="20">
        <v>0.37277266383171082</v>
      </c>
      <c r="E2131" s="20">
        <v>0.12251544743776321</v>
      </c>
    </row>
    <row r="2132" spans="1:5" x14ac:dyDescent="0.2">
      <c r="A2132" s="19">
        <v>54</v>
      </c>
      <c r="B2132" s="19">
        <v>1</v>
      </c>
      <c r="C2132" s="19" t="s">
        <v>112</v>
      </c>
      <c r="D2132" s="20">
        <v>0.24542400240898132</v>
      </c>
      <c r="E2132" s="20">
        <v>1.9627958536148071E-3</v>
      </c>
    </row>
    <row r="2133" spans="1:5" x14ac:dyDescent="0.2">
      <c r="A2133" s="19">
        <v>54</v>
      </c>
      <c r="B2133" s="19">
        <v>2</v>
      </c>
      <c r="C2133" s="19" t="s">
        <v>112</v>
      </c>
      <c r="D2133" s="20">
        <v>0.24514469504356384</v>
      </c>
      <c r="E2133" s="20">
        <v>1.5759519301354885E-3</v>
      </c>
    </row>
    <row r="2134" spans="1:5" x14ac:dyDescent="0.2">
      <c r="A2134" s="19">
        <v>54</v>
      </c>
      <c r="B2134" s="19">
        <v>3</v>
      </c>
      <c r="C2134" s="19" t="s">
        <v>112</v>
      </c>
      <c r="D2134" s="20">
        <v>0.24489232897758484</v>
      </c>
      <c r="E2134" s="20">
        <v>1.2160491896793246E-3</v>
      </c>
    </row>
    <row r="2135" spans="1:5" x14ac:dyDescent="0.2">
      <c r="A2135" s="19">
        <v>54</v>
      </c>
      <c r="B2135" s="19">
        <v>4</v>
      </c>
      <c r="C2135" s="19" t="s">
        <v>112</v>
      </c>
      <c r="D2135" s="20">
        <v>0.2449735701084137</v>
      </c>
      <c r="E2135" s="20">
        <v>1.1897536460310221E-3</v>
      </c>
    </row>
    <row r="2136" spans="1:5" x14ac:dyDescent="0.2">
      <c r="A2136" s="19">
        <v>54</v>
      </c>
      <c r="B2136" s="19">
        <v>5</v>
      </c>
      <c r="C2136" s="19" t="s">
        <v>112</v>
      </c>
      <c r="D2136" s="20">
        <v>0.24470724165439606</v>
      </c>
      <c r="E2136" s="20">
        <v>8.1588857574388385E-4</v>
      </c>
    </row>
    <row r="2137" spans="1:5" x14ac:dyDescent="0.2">
      <c r="A2137" s="19">
        <v>54</v>
      </c>
      <c r="B2137" s="19">
        <v>6</v>
      </c>
      <c r="C2137" s="19" t="s">
        <v>112</v>
      </c>
      <c r="D2137" s="20">
        <v>0.24426709115505219</v>
      </c>
      <c r="E2137" s="20">
        <v>2.6820143102668226E-4</v>
      </c>
    </row>
    <row r="2138" spans="1:5" x14ac:dyDescent="0.2">
      <c r="A2138" s="19">
        <v>54</v>
      </c>
      <c r="B2138" s="19">
        <v>7</v>
      </c>
      <c r="C2138" s="19" t="s">
        <v>112</v>
      </c>
      <c r="D2138" s="20">
        <v>0.24434049427509308</v>
      </c>
      <c r="E2138" s="20">
        <v>2.3406792024616152E-4</v>
      </c>
    </row>
    <row r="2139" spans="1:5" x14ac:dyDescent="0.2">
      <c r="A2139" s="19">
        <v>54</v>
      </c>
      <c r="B2139" s="19">
        <v>8</v>
      </c>
      <c r="C2139" s="19" t="s">
        <v>112</v>
      </c>
      <c r="D2139" s="20">
        <v>0.24427631497383118</v>
      </c>
      <c r="E2139" s="20">
        <v>6.2351980886887759E-5</v>
      </c>
    </row>
    <row r="2140" spans="1:5" x14ac:dyDescent="0.2">
      <c r="A2140" s="19">
        <v>54</v>
      </c>
      <c r="B2140" s="19">
        <v>9</v>
      </c>
      <c r="C2140" s="19" t="s">
        <v>112</v>
      </c>
      <c r="D2140" s="20">
        <v>0.24413500726222992</v>
      </c>
      <c r="E2140" s="20">
        <v>-1.8649236881174147E-4</v>
      </c>
    </row>
    <row r="2141" spans="1:5" x14ac:dyDescent="0.2">
      <c r="A2141" s="19">
        <v>54</v>
      </c>
      <c r="B2141" s="19">
        <v>10</v>
      </c>
      <c r="C2141" s="19" t="s">
        <v>112</v>
      </c>
      <c r="D2141" s="20">
        <v>0.24354340136051178</v>
      </c>
      <c r="E2141" s="20">
        <v>-8.8563491590321064E-4</v>
      </c>
    </row>
    <row r="2142" spans="1:5" x14ac:dyDescent="0.2">
      <c r="A2142" s="19">
        <v>54</v>
      </c>
      <c r="B2142" s="19">
        <v>11</v>
      </c>
      <c r="C2142" s="19" t="s">
        <v>112</v>
      </c>
      <c r="D2142" s="20">
        <v>0.24339395761489868</v>
      </c>
      <c r="E2142" s="20">
        <v>-1.1426153359934688E-3</v>
      </c>
    </row>
    <row r="2143" spans="1:5" x14ac:dyDescent="0.2">
      <c r="A2143" s="19">
        <v>54</v>
      </c>
      <c r="B2143" s="19">
        <v>12</v>
      </c>
      <c r="C2143" s="19" t="s">
        <v>112</v>
      </c>
      <c r="D2143" s="20">
        <v>0.24352511763572693</v>
      </c>
      <c r="E2143" s="20">
        <v>-1.1189918732270598E-3</v>
      </c>
    </row>
    <row r="2144" spans="1:5" x14ac:dyDescent="0.2">
      <c r="A2144" s="19">
        <v>54</v>
      </c>
      <c r="B2144" s="19">
        <v>13</v>
      </c>
      <c r="C2144" s="19" t="s">
        <v>112</v>
      </c>
      <c r="D2144" s="20">
        <v>0.24397960305213928</v>
      </c>
      <c r="E2144" s="20">
        <v>-7.720431312918663E-4</v>
      </c>
    </row>
    <row r="2145" spans="1:5" x14ac:dyDescent="0.2">
      <c r="A2145" s="19">
        <v>54</v>
      </c>
      <c r="B2145" s="19">
        <v>14</v>
      </c>
      <c r="C2145" s="19" t="s">
        <v>112</v>
      </c>
      <c r="D2145" s="20">
        <v>0.24353061616420746</v>
      </c>
      <c r="E2145" s="20">
        <v>-1.32856669370085E-3</v>
      </c>
    </row>
    <row r="2146" spans="1:5" x14ac:dyDescent="0.2">
      <c r="A2146" s="19">
        <v>54</v>
      </c>
      <c r="B2146" s="19">
        <v>15</v>
      </c>
      <c r="C2146" s="19" t="s">
        <v>112</v>
      </c>
      <c r="D2146" s="20">
        <v>0.24329434335231781</v>
      </c>
      <c r="E2146" s="20">
        <v>-1.6723760636523366E-3</v>
      </c>
    </row>
    <row r="2147" spans="1:5" x14ac:dyDescent="0.2">
      <c r="A2147" s="19">
        <v>54</v>
      </c>
      <c r="B2147" s="19">
        <v>16</v>
      </c>
      <c r="C2147" s="19" t="s">
        <v>112</v>
      </c>
      <c r="D2147" s="20">
        <v>0.24354963004589081</v>
      </c>
      <c r="E2147" s="20">
        <v>-1.5246260445564985E-3</v>
      </c>
    </row>
    <row r="2148" spans="1:5" x14ac:dyDescent="0.2">
      <c r="A2148" s="19">
        <v>54</v>
      </c>
      <c r="B2148" s="19">
        <v>17</v>
      </c>
      <c r="C2148" s="19" t="s">
        <v>112</v>
      </c>
      <c r="D2148" s="20">
        <v>0.2443232536315918</v>
      </c>
      <c r="E2148" s="20">
        <v>-8.5853907512500882E-4</v>
      </c>
    </row>
    <row r="2149" spans="1:5" x14ac:dyDescent="0.2">
      <c r="A2149" s="19">
        <v>54</v>
      </c>
      <c r="B2149" s="19">
        <v>18</v>
      </c>
      <c r="C2149" s="19" t="s">
        <v>112</v>
      </c>
      <c r="D2149" s="20">
        <v>0.24506211280822754</v>
      </c>
      <c r="E2149" s="20">
        <v>-2.2721654386259615E-4</v>
      </c>
    </row>
    <row r="2150" spans="1:5" x14ac:dyDescent="0.2">
      <c r="A2150" s="19">
        <v>54</v>
      </c>
      <c r="B2150" s="19">
        <v>19</v>
      </c>
      <c r="C2150" s="19" t="s">
        <v>112</v>
      </c>
      <c r="D2150" s="20">
        <v>0.24691309034824371</v>
      </c>
      <c r="E2150" s="20">
        <v>1.5162243507802486E-3</v>
      </c>
    </row>
    <row r="2151" spans="1:5" x14ac:dyDescent="0.2">
      <c r="A2151" s="19">
        <v>54</v>
      </c>
      <c r="B2151" s="19">
        <v>20</v>
      </c>
      <c r="C2151" s="19" t="s">
        <v>112</v>
      </c>
      <c r="D2151" s="20">
        <v>0.24991896748542786</v>
      </c>
      <c r="E2151" s="20">
        <v>4.4145649299025536E-3</v>
      </c>
    </row>
    <row r="2152" spans="1:5" x14ac:dyDescent="0.2">
      <c r="A2152" s="19">
        <v>54</v>
      </c>
      <c r="B2152" s="19">
        <v>21</v>
      </c>
      <c r="C2152" s="19" t="s">
        <v>112</v>
      </c>
      <c r="D2152" s="20">
        <v>0.25539019703865051</v>
      </c>
      <c r="E2152" s="20">
        <v>9.7782574594020844E-3</v>
      </c>
    </row>
    <row r="2153" spans="1:5" x14ac:dyDescent="0.2">
      <c r="A2153" s="19">
        <v>54</v>
      </c>
      <c r="B2153" s="19">
        <v>22</v>
      </c>
      <c r="C2153" s="19" t="s">
        <v>112</v>
      </c>
      <c r="D2153" s="20">
        <v>0.26454228162765503</v>
      </c>
      <c r="E2153" s="20">
        <v>1.882280595600605E-2</v>
      </c>
    </row>
    <row r="2154" spans="1:5" x14ac:dyDescent="0.2">
      <c r="A2154" s="19">
        <v>54</v>
      </c>
      <c r="B2154" s="19">
        <v>23</v>
      </c>
      <c r="C2154" s="19" t="s">
        <v>112</v>
      </c>
      <c r="D2154" s="20">
        <v>0.27816450595855713</v>
      </c>
      <c r="E2154" s="20">
        <v>3.2337494194507599E-2</v>
      </c>
    </row>
    <row r="2155" spans="1:5" x14ac:dyDescent="0.2">
      <c r="A2155" s="19">
        <v>54</v>
      </c>
      <c r="B2155" s="19">
        <v>24</v>
      </c>
      <c r="C2155" s="19" t="s">
        <v>112</v>
      </c>
      <c r="D2155" s="20">
        <v>0.29608544707298279</v>
      </c>
      <c r="E2155" s="20">
        <v>5.0150897353887558E-2</v>
      </c>
    </row>
    <row r="2156" spans="1:5" x14ac:dyDescent="0.2">
      <c r="A2156" s="19">
        <v>54</v>
      </c>
      <c r="B2156" s="19">
        <v>25</v>
      </c>
      <c r="C2156" s="19" t="s">
        <v>112</v>
      </c>
      <c r="D2156" s="20">
        <v>0.31557562947273254</v>
      </c>
      <c r="E2156" s="20">
        <v>6.9533541798591614E-2</v>
      </c>
    </row>
    <row r="2157" spans="1:5" x14ac:dyDescent="0.2">
      <c r="A2157" s="19">
        <v>54</v>
      </c>
      <c r="B2157" s="19">
        <v>26</v>
      </c>
      <c r="C2157" s="19" t="s">
        <v>112</v>
      </c>
      <c r="D2157" s="20">
        <v>0.33246850967407227</v>
      </c>
      <c r="E2157" s="20">
        <v>8.6318887770175934E-2</v>
      </c>
    </row>
    <row r="2158" spans="1:5" x14ac:dyDescent="0.2">
      <c r="A2158" s="19">
        <v>54</v>
      </c>
      <c r="B2158" s="19">
        <v>27</v>
      </c>
      <c r="C2158" s="19" t="s">
        <v>112</v>
      </c>
      <c r="D2158" s="20">
        <v>0.34626135230064392</v>
      </c>
      <c r="E2158" s="20">
        <v>0.10000419616699219</v>
      </c>
    </row>
    <row r="2159" spans="1:5" x14ac:dyDescent="0.2">
      <c r="A2159" s="19">
        <v>54</v>
      </c>
      <c r="B2159" s="19">
        <v>28</v>
      </c>
      <c r="C2159" s="19" t="s">
        <v>112</v>
      </c>
      <c r="D2159" s="20">
        <v>0.35679242014884949</v>
      </c>
      <c r="E2159" s="20">
        <v>0.11042772233486176</v>
      </c>
    </row>
    <row r="2160" spans="1:5" x14ac:dyDescent="0.2">
      <c r="A2160" s="19">
        <v>54</v>
      </c>
      <c r="B2160" s="19">
        <v>29</v>
      </c>
      <c r="C2160" s="19" t="s">
        <v>112</v>
      </c>
      <c r="D2160" s="20">
        <v>0.36426547169685364</v>
      </c>
      <c r="E2160" s="20">
        <v>0.1177932396531105</v>
      </c>
    </row>
    <row r="2161" spans="1:5" x14ac:dyDescent="0.2">
      <c r="A2161" s="19">
        <v>54</v>
      </c>
      <c r="B2161" s="19">
        <v>30</v>
      </c>
      <c r="C2161" s="19" t="s">
        <v>112</v>
      </c>
      <c r="D2161" s="20">
        <v>0.36823433637619019</v>
      </c>
      <c r="E2161" s="20">
        <v>0.12165457010269165</v>
      </c>
    </row>
    <row r="2162" spans="1:5" x14ac:dyDescent="0.2">
      <c r="A2162" s="19">
        <v>54</v>
      </c>
      <c r="B2162" s="19">
        <v>31</v>
      </c>
      <c r="C2162" s="19" t="s">
        <v>112</v>
      </c>
      <c r="D2162" s="20">
        <v>0.36925828456878662</v>
      </c>
      <c r="E2162" s="20">
        <v>0.12257097661495209</v>
      </c>
    </row>
    <row r="2163" spans="1:5" x14ac:dyDescent="0.2">
      <c r="A2163" s="19">
        <v>54</v>
      </c>
      <c r="B2163" s="19">
        <v>32</v>
      </c>
      <c r="C2163" s="19" t="s">
        <v>112</v>
      </c>
      <c r="D2163" s="20">
        <v>0.36998456716537476</v>
      </c>
      <c r="E2163" s="20">
        <v>0.12318972498178482</v>
      </c>
    </row>
    <row r="2164" spans="1:5" x14ac:dyDescent="0.2">
      <c r="A2164" s="19">
        <v>54</v>
      </c>
      <c r="B2164" s="19">
        <v>33</v>
      </c>
      <c r="C2164" s="19" t="s">
        <v>112</v>
      </c>
      <c r="D2164" s="20">
        <v>0.37072372436523438</v>
      </c>
      <c r="E2164" s="20">
        <v>0.12382134795188904</v>
      </c>
    </row>
    <row r="2165" spans="1:5" x14ac:dyDescent="0.2">
      <c r="A2165" s="19">
        <v>54</v>
      </c>
      <c r="B2165" s="19">
        <v>34</v>
      </c>
      <c r="C2165" s="19" t="s">
        <v>112</v>
      </c>
      <c r="D2165" s="20">
        <v>0.37098300457000732</v>
      </c>
      <c r="E2165" s="20">
        <v>0.12397308647632599</v>
      </c>
    </row>
    <row r="2166" spans="1:5" x14ac:dyDescent="0.2">
      <c r="A2166" s="19">
        <v>54</v>
      </c>
      <c r="B2166" s="19">
        <v>35</v>
      </c>
      <c r="C2166" s="19" t="s">
        <v>112</v>
      </c>
      <c r="D2166" s="20">
        <v>0.37165305018424988</v>
      </c>
      <c r="E2166" s="20">
        <v>0.12453559786081314</v>
      </c>
    </row>
    <row r="2167" spans="1:5" x14ac:dyDescent="0.2">
      <c r="A2167" s="19">
        <v>54</v>
      </c>
      <c r="B2167" s="19">
        <v>36</v>
      </c>
      <c r="C2167" s="19" t="s">
        <v>112</v>
      </c>
      <c r="D2167" s="20">
        <v>0.37240082025527954</v>
      </c>
      <c r="E2167" s="20">
        <v>0.1251758337020874</v>
      </c>
    </row>
    <row r="2168" spans="1:5" x14ac:dyDescent="0.2">
      <c r="A2168" s="19">
        <v>54</v>
      </c>
      <c r="B2168" s="19">
        <v>37</v>
      </c>
      <c r="C2168" s="19" t="s">
        <v>112</v>
      </c>
      <c r="D2168" s="20">
        <v>0.37298896908760071</v>
      </c>
      <c r="E2168" s="20">
        <v>0.12565644085407257</v>
      </c>
    </row>
    <row r="2169" spans="1:5" x14ac:dyDescent="0.2">
      <c r="A2169" s="19">
        <v>54</v>
      </c>
      <c r="B2169" s="19">
        <v>38</v>
      </c>
      <c r="C2169" s="19" t="s">
        <v>112</v>
      </c>
      <c r="D2169" s="20">
        <v>0.37286978960037231</v>
      </c>
      <c r="E2169" s="20">
        <v>0.12542973458766937</v>
      </c>
    </row>
    <row r="2170" spans="1:5" x14ac:dyDescent="0.2">
      <c r="A2170" s="19">
        <v>54</v>
      </c>
      <c r="B2170" s="19">
        <v>39</v>
      </c>
      <c r="C2170" s="19" t="s">
        <v>112</v>
      </c>
      <c r="D2170" s="20">
        <v>0.37335246801376343</v>
      </c>
      <c r="E2170" s="20">
        <v>0.12580487132072449</v>
      </c>
    </row>
    <row r="2171" spans="1:5" x14ac:dyDescent="0.2">
      <c r="A2171" s="19">
        <v>54</v>
      </c>
      <c r="B2171" s="19">
        <v>40</v>
      </c>
      <c r="C2171" s="19" t="s">
        <v>112</v>
      </c>
      <c r="D2171" s="20">
        <v>0.37422242760658264</v>
      </c>
      <c r="E2171" s="20">
        <v>0.1265672892332077</v>
      </c>
    </row>
    <row r="2172" spans="1:5" x14ac:dyDescent="0.2">
      <c r="A2172" s="19">
        <v>55</v>
      </c>
      <c r="B2172" s="19">
        <v>1</v>
      </c>
      <c r="C2172" s="19" t="s">
        <v>112</v>
      </c>
      <c r="D2172" s="20">
        <v>0.2533169686794281</v>
      </c>
      <c r="E2172" s="20">
        <v>1.492137904278934E-3</v>
      </c>
    </row>
    <row r="2173" spans="1:5" x14ac:dyDescent="0.2">
      <c r="A2173" s="19">
        <v>55</v>
      </c>
      <c r="B2173" s="19">
        <v>2</v>
      </c>
      <c r="C2173" s="19" t="s">
        <v>112</v>
      </c>
      <c r="D2173" s="20">
        <v>0.25325095653533936</v>
      </c>
      <c r="E2173" s="20">
        <v>1.3455930165946484E-3</v>
      </c>
    </row>
    <row r="2174" spans="1:5" x14ac:dyDescent="0.2">
      <c r="A2174" s="19">
        <v>55</v>
      </c>
      <c r="B2174" s="19">
        <v>3</v>
      </c>
      <c r="C2174" s="19" t="s">
        <v>112</v>
      </c>
      <c r="D2174" s="20">
        <v>0.2531578540802002</v>
      </c>
      <c r="E2174" s="20">
        <v>1.1719579342752695E-3</v>
      </c>
    </row>
    <row r="2175" spans="1:5" x14ac:dyDescent="0.2">
      <c r="A2175" s="19">
        <v>55</v>
      </c>
      <c r="B2175" s="19">
        <v>4</v>
      </c>
      <c r="C2175" s="19" t="s">
        <v>112</v>
      </c>
      <c r="D2175" s="20">
        <v>0.25290438532829285</v>
      </c>
      <c r="E2175" s="20">
        <v>8.3795643877238035E-4</v>
      </c>
    </row>
    <row r="2176" spans="1:5" x14ac:dyDescent="0.2">
      <c r="A2176" s="19">
        <v>55</v>
      </c>
      <c r="B2176" s="19">
        <v>5</v>
      </c>
      <c r="C2176" s="19" t="s">
        <v>112</v>
      </c>
      <c r="D2176" s="20">
        <v>0.25277027487754822</v>
      </c>
      <c r="E2176" s="20">
        <v>6.2331330263987184E-4</v>
      </c>
    </row>
    <row r="2177" spans="1:5" x14ac:dyDescent="0.2">
      <c r="A2177" s="19">
        <v>55</v>
      </c>
      <c r="B2177" s="19">
        <v>6</v>
      </c>
      <c r="C2177" s="19" t="s">
        <v>112</v>
      </c>
      <c r="D2177" s="20">
        <v>0.25258776545524597</v>
      </c>
      <c r="E2177" s="20">
        <v>3.6027119494974613E-4</v>
      </c>
    </row>
    <row r="2178" spans="1:5" x14ac:dyDescent="0.2">
      <c r="A2178" s="19">
        <v>55</v>
      </c>
      <c r="B2178" s="19">
        <v>7</v>
      </c>
      <c r="C2178" s="19" t="s">
        <v>112</v>
      </c>
      <c r="D2178" s="20">
        <v>0.25224322080612183</v>
      </c>
      <c r="E2178" s="20">
        <v>-6.48061468382366E-5</v>
      </c>
    </row>
    <row r="2179" spans="1:5" x14ac:dyDescent="0.2">
      <c r="A2179" s="19">
        <v>55</v>
      </c>
      <c r="B2179" s="19">
        <v>8</v>
      </c>
      <c r="C2179" s="19" t="s">
        <v>112</v>
      </c>
      <c r="D2179" s="20">
        <v>0.25211438536643982</v>
      </c>
      <c r="E2179" s="20">
        <v>-2.7417426463216543E-4</v>
      </c>
    </row>
    <row r="2180" spans="1:5" x14ac:dyDescent="0.2">
      <c r="A2180" s="19">
        <v>55</v>
      </c>
      <c r="B2180" s="19">
        <v>9</v>
      </c>
      <c r="C2180" s="19" t="s">
        <v>112</v>
      </c>
      <c r="D2180" s="20">
        <v>0.2525615394115448</v>
      </c>
      <c r="E2180" s="20">
        <v>9.2447087808977813E-5</v>
      </c>
    </row>
    <row r="2181" spans="1:5" x14ac:dyDescent="0.2">
      <c r="A2181" s="19">
        <v>55</v>
      </c>
      <c r="B2181" s="19">
        <v>10</v>
      </c>
      <c r="C2181" s="19" t="s">
        <v>112</v>
      </c>
      <c r="D2181" s="20">
        <v>0.25217980146408081</v>
      </c>
      <c r="E2181" s="20">
        <v>-3.6982353776693344E-4</v>
      </c>
    </row>
    <row r="2182" spans="1:5" x14ac:dyDescent="0.2">
      <c r="A2182" s="19">
        <v>55</v>
      </c>
      <c r="B2182" s="19">
        <v>11</v>
      </c>
      <c r="C2182" s="19" t="s">
        <v>112</v>
      </c>
      <c r="D2182" s="20">
        <v>0.25198051333427429</v>
      </c>
      <c r="E2182" s="20">
        <v>-6.4964435296133161E-4</v>
      </c>
    </row>
    <row r="2183" spans="1:5" x14ac:dyDescent="0.2">
      <c r="A2183" s="19">
        <v>55</v>
      </c>
      <c r="B2183" s="19">
        <v>12</v>
      </c>
      <c r="C2183" s="19" t="s">
        <v>112</v>
      </c>
      <c r="D2183" s="20">
        <v>0.25181359052658081</v>
      </c>
      <c r="E2183" s="20">
        <v>-8.9709984604269266E-4</v>
      </c>
    </row>
    <row r="2184" spans="1:5" x14ac:dyDescent="0.2">
      <c r="A2184" s="19">
        <v>55</v>
      </c>
      <c r="B2184" s="19">
        <v>13</v>
      </c>
      <c r="C2184" s="19" t="s">
        <v>112</v>
      </c>
      <c r="D2184" s="20">
        <v>0.25189849734306335</v>
      </c>
      <c r="E2184" s="20">
        <v>-8.9272571494802833E-4</v>
      </c>
    </row>
    <row r="2185" spans="1:5" x14ac:dyDescent="0.2">
      <c r="A2185" s="19">
        <v>55</v>
      </c>
      <c r="B2185" s="19">
        <v>14</v>
      </c>
      <c r="C2185" s="19" t="s">
        <v>112</v>
      </c>
      <c r="D2185" s="20">
        <v>0.25253364443778992</v>
      </c>
      <c r="E2185" s="20">
        <v>-3.3811133471317589E-4</v>
      </c>
    </row>
    <row r="2186" spans="1:5" x14ac:dyDescent="0.2">
      <c r="A2186" s="19">
        <v>55</v>
      </c>
      <c r="B2186" s="19">
        <v>15</v>
      </c>
      <c r="C2186" s="19" t="s">
        <v>112</v>
      </c>
      <c r="D2186" s="20">
        <v>0.25264394283294678</v>
      </c>
      <c r="E2186" s="20">
        <v>-3.0834562494419515E-4</v>
      </c>
    </row>
    <row r="2187" spans="1:5" x14ac:dyDescent="0.2">
      <c r="A2187" s="19">
        <v>55</v>
      </c>
      <c r="B2187" s="19">
        <v>16</v>
      </c>
      <c r="C2187" s="19" t="s">
        <v>112</v>
      </c>
      <c r="D2187" s="20">
        <v>0.25260818004608154</v>
      </c>
      <c r="E2187" s="20">
        <v>-4.2464109719730914E-4</v>
      </c>
    </row>
    <row r="2188" spans="1:5" x14ac:dyDescent="0.2">
      <c r="A2188" s="19">
        <v>55</v>
      </c>
      <c r="B2188" s="19">
        <v>17</v>
      </c>
      <c r="C2188" s="19" t="s">
        <v>112</v>
      </c>
      <c r="D2188" s="20">
        <v>0.25246086716651917</v>
      </c>
      <c r="E2188" s="20">
        <v>-6.5248663304373622E-4</v>
      </c>
    </row>
    <row r="2189" spans="1:5" x14ac:dyDescent="0.2">
      <c r="A2189" s="19">
        <v>55</v>
      </c>
      <c r="B2189" s="19">
        <v>18</v>
      </c>
      <c r="C2189" s="19" t="s">
        <v>112</v>
      </c>
      <c r="D2189" s="20">
        <v>0.25216737389564514</v>
      </c>
      <c r="E2189" s="20">
        <v>-1.0265125893056393E-3</v>
      </c>
    </row>
    <row r="2190" spans="1:5" x14ac:dyDescent="0.2">
      <c r="A2190" s="19">
        <v>55</v>
      </c>
      <c r="B2190" s="19">
        <v>19</v>
      </c>
      <c r="C2190" s="19" t="s">
        <v>112</v>
      </c>
      <c r="D2190" s="20">
        <v>0.25236758589744568</v>
      </c>
      <c r="E2190" s="20">
        <v>-9.0683327289298177E-4</v>
      </c>
    </row>
    <row r="2191" spans="1:5" x14ac:dyDescent="0.2">
      <c r="A2191" s="19">
        <v>55</v>
      </c>
      <c r="B2191" s="19">
        <v>20</v>
      </c>
      <c r="C2191" s="19" t="s">
        <v>112</v>
      </c>
      <c r="D2191" s="20">
        <v>0.25297009944915771</v>
      </c>
      <c r="E2191" s="20">
        <v>-3.848524356726557E-4</v>
      </c>
    </row>
    <row r="2192" spans="1:5" x14ac:dyDescent="0.2">
      <c r="A2192" s="19">
        <v>55</v>
      </c>
      <c r="B2192" s="19">
        <v>21</v>
      </c>
      <c r="C2192" s="19" t="s">
        <v>112</v>
      </c>
      <c r="D2192" s="20">
        <v>0.25341466069221497</v>
      </c>
      <c r="E2192" s="20">
        <v>-2.0823876184294932E-5</v>
      </c>
    </row>
    <row r="2193" spans="1:5" x14ac:dyDescent="0.2">
      <c r="A2193" s="19">
        <v>55</v>
      </c>
      <c r="B2193" s="19">
        <v>22</v>
      </c>
      <c r="C2193" s="19" t="s">
        <v>112</v>
      </c>
      <c r="D2193" s="20">
        <v>0.2544187605381012</v>
      </c>
      <c r="E2193" s="20">
        <v>9.0274331159889698E-4</v>
      </c>
    </row>
    <row r="2194" spans="1:5" x14ac:dyDescent="0.2">
      <c r="A2194" s="19">
        <v>55</v>
      </c>
      <c r="B2194" s="19">
        <v>23</v>
      </c>
      <c r="C2194" s="19" t="s">
        <v>112</v>
      </c>
      <c r="D2194" s="20">
        <v>0.2568187415599823</v>
      </c>
      <c r="E2194" s="20">
        <v>3.2221917062997818E-3</v>
      </c>
    </row>
    <row r="2195" spans="1:5" x14ac:dyDescent="0.2">
      <c r="A2195" s="19">
        <v>55</v>
      </c>
      <c r="B2195" s="19">
        <v>24</v>
      </c>
      <c r="C2195" s="19" t="s">
        <v>112</v>
      </c>
      <c r="D2195" s="20">
        <v>0.26076686382293701</v>
      </c>
      <c r="E2195" s="20">
        <v>7.0897811092436314E-3</v>
      </c>
    </row>
    <row r="2196" spans="1:5" x14ac:dyDescent="0.2">
      <c r="A2196" s="19">
        <v>55</v>
      </c>
      <c r="B2196" s="19">
        <v>25</v>
      </c>
      <c r="C2196" s="19" t="s">
        <v>112</v>
      </c>
      <c r="D2196" s="20">
        <v>0.26714673638343811</v>
      </c>
      <c r="E2196" s="20">
        <v>1.3389120809733868E-2</v>
      </c>
    </row>
    <row r="2197" spans="1:5" x14ac:dyDescent="0.2">
      <c r="A2197" s="19">
        <v>55</v>
      </c>
      <c r="B2197" s="19">
        <v>26</v>
      </c>
      <c r="C2197" s="19" t="s">
        <v>112</v>
      </c>
      <c r="D2197" s="20">
        <v>0.27700695395469666</v>
      </c>
      <c r="E2197" s="20">
        <v>2.3168805986642838E-2</v>
      </c>
    </row>
    <row r="2198" spans="1:5" x14ac:dyDescent="0.2">
      <c r="A2198" s="19">
        <v>55</v>
      </c>
      <c r="B2198" s="19">
        <v>27</v>
      </c>
      <c r="C2198" s="19" t="s">
        <v>112</v>
      </c>
      <c r="D2198" s="20">
        <v>0.29215312004089355</v>
      </c>
      <c r="E2198" s="20">
        <v>3.8234438747167587E-2</v>
      </c>
    </row>
    <row r="2199" spans="1:5" x14ac:dyDescent="0.2">
      <c r="A2199" s="19">
        <v>55</v>
      </c>
      <c r="B2199" s="19">
        <v>28</v>
      </c>
      <c r="C2199" s="19" t="s">
        <v>112</v>
      </c>
      <c r="D2199" s="20">
        <v>0.3112451434135437</v>
      </c>
      <c r="E2199" s="20">
        <v>5.7245928794145584E-2</v>
      </c>
    </row>
    <row r="2200" spans="1:5" x14ac:dyDescent="0.2">
      <c r="A2200" s="19">
        <v>55</v>
      </c>
      <c r="B2200" s="19">
        <v>29</v>
      </c>
      <c r="C2200" s="19" t="s">
        <v>112</v>
      </c>
      <c r="D2200" s="20">
        <v>0.33116200566291809</v>
      </c>
      <c r="E2200" s="20">
        <v>7.7082261443138123E-2</v>
      </c>
    </row>
    <row r="2201" spans="1:5" x14ac:dyDescent="0.2">
      <c r="A2201" s="19">
        <v>55</v>
      </c>
      <c r="B2201" s="19">
        <v>30</v>
      </c>
      <c r="C2201" s="19" t="s">
        <v>112</v>
      </c>
      <c r="D2201" s="20">
        <v>0.34835514426231384</v>
      </c>
      <c r="E2201" s="20">
        <v>9.4194866716861725E-2</v>
      </c>
    </row>
    <row r="2202" spans="1:5" x14ac:dyDescent="0.2">
      <c r="A2202" s="19">
        <v>55</v>
      </c>
      <c r="B2202" s="19">
        <v>31</v>
      </c>
      <c r="C2202" s="19" t="s">
        <v>112</v>
      </c>
      <c r="D2202" s="20">
        <v>0.36189207434654236</v>
      </c>
      <c r="E2202" s="20">
        <v>0.10765126347541809</v>
      </c>
    </row>
    <row r="2203" spans="1:5" x14ac:dyDescent="0.2">
      <c r="A2203" s="19">
        <v>55</v>
      </c>
      <c r="B2203" s="19">
        <v>32</v>
      </c>
      <c r="C2203" s="19" t="s">
        <v>112</v>
      </c>
      <c r="D2203" s="20">
        <v>0.37066447734832764</v>
      </c>
      <c r="E2203" s="20">
        <v>0.11634313315153122</v>
      </c>
    </row>
    <row r="2204" spans="1:5" x14ac:dyDescent="0.2">
      <c r="A2204" s="19">
        <v>55</v>
      </c>
      <c r="B2204" s="19">
        <v>33</v>
      </c>
      <c r="C2204" s="19" t="s">
        <v>112</v>
      </c>
      <c r="D2204" s="20">
        <v>0.37645512819290161</v>
      </c>
      <c r="E2204" s="20">
        <v>0.12205325067043304</v>
      </c>
    </row>
    <row r="2205" spans="1:5" x14ac:dyDescent="0.2">
      <c r="A2205" s="19">
        <v>55</v>
      </c>
      <c r="B2205" s="19">
        <v>34</v>
      </c>
      <c r="C2205" s="19" t="s">
        <v>112</v>
      </c>
      <c r="D2205" s="20">
        <v>0.38017275929450989</v>
      </c>
      <c r="E2205" s="20">
        <v>0.12569035589694977</v>
      </c>
    </row>
    <row r="2206" spans="1:5" x14ac:dyDescent="0.2">
      <c r="A2206" s="19">
        <v>55</v>
      </c>
      <c r="B2206" s="19">
        <v>35</v>
      </c>
      <c r="C2206" s="19" t="s">
        <v>112</v>
      </c>
      <c r="D2206" s="20">
        <v>0.38119670748710632</v>
      </c>
      <c r="E2206" s="20">
        <v>0.12663376331329346</v>
      </c>
    </row>
    <row r="2207" spans="1:5" x14ac:dyDescent="0.2">
      <c r="A2207" s="19">
        <v>55</v>
      </c>
      <c r="B2207" s="19">
        <v>36</v>
      </c>
      <c r="C2207" s="19" t="s">
        <v>112</v>
      </c>
      <c r="D2207" s="20">
        <v>0.38183704018592834</v>
      </c>
      <c r="E2207" s="20">
        <v>0.12719357013702393</v>
      </c>
    </row>
    <row r="2208" spans="1:5" x14ac:dyDescent="0.2">
      <c r="A2208" s="19">
        <v>55</v>
      </c>
      <c r="B2208" s="19">
        <v>37</v>
      </c>
      <c r="C2208" s="19" t="s">
        <v>112</v>
      </c>
      <c r="D2208" s="20">
        <v>0.38247856497764587</v>
      </c>
      <c r="E2208" s="20">
        <v>0.12775455415248871</v>
      </c>
    </row>
    <row r="2209" spans="1:5" x14ac:dyDescent="0.2">
      <c r="A2209" s="19">
        <v>55</v>
      </c>
      <c r="B2209" s="19">
        <v>38</v>
      </c>
      <c r="C2209" s="19" t="s">
        <v>112</v>
      </c>
      <c r="D2209" s="20">
        <v>0.38293167948722839</v>
      </c>
      <c r="E2209" s="20">
        <v>0.12812714278697968</v>
      </c>
    </row>
    <row r="2210" spans="1:5" x14ac:dyDescent="0.2">
      <c r="A2210" s="19">
        <v>55</v>
      </c>
      <c r="B2210" s="19">
        <v>39</v>
      </c>
      <c r="C2210" s="19" t="s">
        <v>112</v>
      </c>
      <c r="D2210" s="20">
        <v>0.38316255807876587</v>
      </c>
      <c r="E2210" s="20">
        <v>0.1282774806022644</v>
      </c>
    </row>
    <row r="2211" spans="1:5" x14ac:dyDescent="0.2">
      <c r="A2211" s="19">
        <v>55</v>
      </c>
      <c r="B2211" s="19">
        <v>40</v>
      </c>
      <c r="C2211" s="19" t="s">
        <v>112</v>
      </c>
      <c r="D2211" s="20">
        <v>0.38385149836540222</v>
      </c>
      <c r="E2211" s="20">
        <v>0.1288858950138092</v>
      </c>
    </row>
    <row r="2212" spans="1:5" x14ac:dyDescent="0.2">
      <c r="A2212" s="19">
        <v>56</v>
      </c>
      <c r="B2212" s="19">
        <v>1</v>
      </c>
      <c r="C2212" s="19" t="s">
        <v>112</v>
      </c>
      <c r="D2212" s="20">
        <v>0.25474116206169128</v>
      </c>
      <c r="E2212" s="20">
        <v>2.0851846784353256E-3</v>
      </c>
    </row>
    <row r="2213" spans="1:5" x14ac:dyDescent="0.2">
      <c r="A2213" s="19">
        <v>56</v>
      </c>
      <c r="B2213" s="19">
        <v>2</v>
      </c>
      <c r="C2213" s="19" t="s">
        <v>112</v>
      </c>
      <c r="D2213" s="20">
        <v>0.25472009181976318</v>
      </c>
      <c r="E2213" s="20">
        <v>2.1118707954883575E-3</v>
      </c>
    </row>
    <row r="2214" spans="1:5" x14ac:dyDescent="0.2">
      <c r="A2214" s="19">
        <v>56</v>
      </c>
      <c r="B2214" s="19">
        <v>3</v>
      </c>
      <c r="C2214" s="19" t="s">
        <v>112</v>
      </c>
      <c r="D2214" s="20">
        <v>0.2541639506816864</v>
      </c>
      <c r="E2214" s="20">
        <v>1.6034857835620642E-3</v>
      </c>
    </row>
    <row r="2215" spans="1:5" x14ac:dyDescent="0.2">
      <c r="A2215" s="19">
        <v>56</v>
      </c>
      <c r="B2215" s="19">
        <v>4</v>
      </c>
      <c r="C2215" s="19" t="s">
        <v>112</v>
      </c>
      <c r="D2215" s="20">
        <v>0.25328150391578674</v>
      </c>
      <c r="E2215" s="20">
        <v>7.6879526022821665E-4</v>
      </c>
    </row>
    <row r="2216" spans="1:5" x14ac:dyDescent="0.2">
      <c r="A2216" s="19">
        <v>56</v>
      </c>
      <c r="B2216" s="19">
        <v>5</v>
      </c>
      <c r="C2216" s="19" t="s">
        <v>112</v>
      </c>
      <c r="D2216" s="20">
        <v>0.25277528166770935</v>
      </c>
      <c r="E2216" s="20">
        <v>3.1032922561280429E-4</v>
      </c>
    </row>
    <row r="2217" spans="1:5" x14ac:dyDescent="0.2">
      <c r="A2217" s="19">
        <v>56</v>
      </c>
      <c r="B2217" s="19">
        <v>6</v>
      </c>
      <c r="C2217" s="19" t="s">
        <v>112</v>
      </c>
      <c r="D2217" s="20">
        <v>0.25271394848823547</v>
      </c>
      <c r="E2217" s="20">
        <v>2.9675225960090756E-4</v>
      </c>
    </row>
    <row r="2218" spans="1:5" x14ac:dyDescent="0.2">
      <c r="A2218" s="19">
        <v>56</v>
      </c>
      <c r="B2218" s="19">
        <v>7</v>
      </c>
      <c r="C2218" s="19" t="s">
        <v>112</v>
      </c>
      <c r="D2218" s="20">
        <v>0.25236168503761292</v>
      </c>
      <c r="E2218" s="20">
        <v>-7.7549775596708059E-6</v>
      </c>
    </row>
    <row r="2219" spans="1:5" x14ac:dyDescent="0.2">
      <c r="A2219" s="19">
        <v>56</v>
      </c>
      <c r="B2219" s="19">
        <v>8</v>
      </c>
      <c r="C2219" s="19" t="s">
        <v>112</v>
      </c>
      <c r="D2219" s="20">
        <v>0.25207400321960449</v>
      </c>
      <c r="E2219" s="20">
        <v>-2.4768058210611343E-4</v>
      </c>
    </row>
    <row r="2220" spans="1:5" x14ac:dyDescent="0.2">
      <c r="A2220" s="19">
        <v>56</v>
      </c>
      <c r="B2220" s="19">
        <v>9</v>
      </c>
      <c r="C2220" s="19" t="s">
        <v>112</v>
      </c>
      <c r="D2220" s="20">
        <v>0.25256678462028503</v>
      </c>
      <c r="E2220" s="20">
        <v>2.9285703203640878E-4</v>
      </c>
    </row>
    <row r="2221" spans="1:5" x14ac:dyDescent="0.2">
      <c r="A2221" s="19">
        <v>56</v>
      </c>
      <c r="B2221" s="19">
        <v>10</v>
      </c>
      <c r="C2221" s="19" t="s">
        <v>112</v>
      </c>
      <c r="D2221" s="20">
        <v>0.25211349129676819</v>
      </c>
      <c r="E2221" s="20">
        <v>-1.1268009257037193E-4</v>
      </c>
    </row>
    <row r="2222" spans="1:5" x14ac:dyDescent="0.2">
      <c r="A2222" s="19">
        <v>56</v>
      </c>
      <c r="B2222" s="19">
        <v>11</v>
      </c>
      <c r="C2222" s="19" t="s">
        <v>112</v>
      </c>
      <c r="D2222" s="20">
        <v>0.25184622406959534</v>
      </c>
      <c r="E2222" s="20">
        <v>-3.3219112083315849E-4</v>
      </c>
    </row>
    <row r="2223" spans="1:5" x14ac:dyDescent="0.2">
      <c r="A2223" s="19">
        <v>56</v>
      </c>
      <c r="B2223" s="19">
        <v>12</v>
      </c>
      <c r="C2223" s="19" t="s">
        <v>112</v>
      </c>
      <c r="D2223" s="20">
        <v>0.25138959288597107</v>
      </c>
      <c r="E2223" s="20">
        <v>-7.4106606189161539E-4</v>
      </c>
    </row>
    <row r="2224" spans="1:5" x14ac:dyDescent="0.2">
      <c r="A2224" s="19">
        <v>56</v>
      </c>
      <c r="B2224" s="19">
        <v>13</v>
      </c>
      <c r="C2224" s="19" t="s">
        <v>112</v>
      </c>
      <c r="D2224" s="20">
        <v>0.25112071633338928</v>
      </c>
      <c r="E2224" s="20">
        <v>-9.6218643011525273E-4</v>
      </c>
    </row>
    <row r="2225" spans="1:5" x14ac:dyDescent="0.2">
      <c r="A2225" s="19">
        <v>56</v>
      </c>
      <c r="B2225" s="19">
        <v>14</v>
      </c>
      <c r="C2225" s="19" t="s">
        <v>112</v>
      </c>
      <c r="D2225" s="20">
        <v>0.25126868486404419</v>
      </c>
      <c r="E2225" s="20">
        <v>-7.6646171510219574E-4</v>
      </c>
    </row>
    <row r="2226" spans="1:5" x14ac:dyDescent="0.2">
      <c r="A2226" s="19">
        <v>56</v>
      </c>
      <c r="B2226" s="19">
        <v>15</v>
      </c>
      <c r="C2226" s="19" t="s">
        <v>112</v>
      </c>
      <c r="D2226" s="20">
        <v>0.25085476040840149</v>
      </c>
      <c r="E2226" s="20">
        <v>-1.1326299281790853E-3</v>
      </c>
    </row>
    <row r="2227" spans="1:5" x14ac:dyDescent="0.2">
      <c r="A2227" s="19">
        <v>56</v>
      </c>
      <c r="B2227" s="19">
        <v>16</v>
      </c>
      <c r="C2227" s="19" t="s">
        <v>112</v>
      </c>
      <c r="D2227" s="20">
        <v>0.25069519877433777</v>
      </c>
      <c r="E2227" s="20">
        <v>-1.2444353196769953E-3</v>
      </c>
    </row>
    <row r="2228" spans="1:5" x14ac:dyDescent="0.2">
      <c r="A2228" s="19">
        <v>56</v>
      </c>
      <c r="B2228" s="19">
        <v>17</v>
      </c>
      <c r="C2228" s="19" t="s">
        <v>112</v>
      </c>
      <c r="D2228" s="20">
        <v>0.25108814239501953</v>
      </c>
      <c r="E2228" s="20">
        <v>-8.0373551463708282E-4</v>
      </c>
    </row>
    <row r="2229" spans="1:5" x14ac:dyDescent="0.2">
      <c r="A2229" s="19">
        <v>56</v>
      </c>
      <c r="B2229" s="19">
        <v>18</v>
      </c>
      <c r="C2229" s="19" t="s">
        <v>112</v>
      </c>
      <c r="D2229" s="20">
        <v>0.25116392970085144</v>
      </c>
      <c r="E2229" s="20">
        <v>-6.8019202444702387E-4</v>
      </c>
    </row>
    <row r="2230" spans="1:5" x14ac:dyDescent="0.2">
      <c r="A2230" s="19">
        <v>56</v>
      </c>
      <c r="B2230" s="19">
        <v>19</v>
      </c>
      <c r="C2230" s="19" t="s">
        <v>112</v>
      </c>
      <c r="D2230" s="20">
        <v>0.25116762518882751</v>
      </c>
      <c r="E2230" s="20">
        <v>-6.2874029390513897E-4</v>
      </c>
    </row>
    <row r="2231" spans="1:5" x14ac:dyDescent="0.2">
      <c r="A2231" s="19">
        <v>56</v>
      </c>
      <c r="B2231" s="19">
        <v>20</v>
      </c>
      <c r="C2231" s="19" t="s">
        <v>112</v>
      </c>
      <c r="D2231" s="20">
        <v>0.25144815444946289</v>
      </c>
      <c r="E2231" s="20">
        <v>-3.0045484891161323E-4</v>
      </c>
    </row>
    <row r="2232" spans="1:5" x14ac:dyDescent="0.2">
      <c r="A2232" s="19">
        <v>56</v>
      </c>
      <c r="B2232" s="19">
        <v>21</v>
      </c>
      <c r="C2232" s="19" t="s">
        <v>112</v>
      </c>
      <c r="D2232" s="20">
        <v>0.25198772549629211</v>
      </c>
      <c r="E2232" s="20">
        <v>2.8687241137959063E-4</v>
      </c>
    </row>
    <row r="2233" spans="1:5" x14ac:dyDescent="0.2">
      <c r="A2233" s="19">
        <v>56</v>
      </c>
      <c r="B2233" s="19">
        <v>22</v>
      </c>
      <c r="C2233" s="19" t="s">
        <v>112</v>
      </c>
      <c r="D2233" s="20">
        <v>0.25304576754570007</v>
      </c>
      <c r="E2233" s="20">
        <v>1.3926706742495298E-3</v>
      </c>
    </row>
    <row r="2234" spans="1:5" x14ac:dyDescent="0.2">
      <c r="A2234" s="19">
        <v>56</v>
      </c>
      <c r="B2234" s="19">
        <v>23</v>
      </c>
      <c r="C2234" s="19" t="s">
        <v>112</v>
      </c>
      <c r="D2234" s="20">
        <v>0.25461378693580627</v>
      </c>
      <c r="E2234" s="20">
        <v>3.0084461905062199E-3</v>
      </c>
    </row>
    <row r="2235" spans="1:5" x14ac:dyDescent="0.2">
      <c r="A2235" s="19">
        <v>56</v>
      </c>
      <c r="B2235" s="19">
        <v>24</v>
      </c>
      <c r="C2235" s="19" t="s">
        <v>112</v>
      </c>
      <c r="D2235" s="20">
        <v>0.25793460011482239</v>
      </c>
      <c r="E2235" s="20">
        <v>6.3770157285034657E-3</v>
      </c>
    </row>
    <row r="2236" spans="1:5" x14ac:dyDescent="0.2">
      <c r="A2236" s="19">
        <v>56</v>
      </c>
      <c r="B2236" s="19">
        <v>25</v>
      </c>
      <c r="C2236" s="19" t="s">
        <v>112</v>
      </c>
      <c r="D2236" s="20">
        <v>0.26494264602661133</v>
      </c>
      <c r="E2236" s="20">
        <v>1.3432817533612251E-2</v>
      </c>
    </row>
    <row r="2237" spans="1:5" x14ac:dyDescent="0.2">
      <c r="A2237" s="19">
        <v>56</v>
      </c>
      <c r="B2237" s="19">
        <v>26</v>
      </c>
      <c r="C2237" s="19" t="s">
        <v>112</v>
      </c>
      <c r="D2237" s="20">
        <v>0.27475395798683167</v>
      </c>
      <c r="E2237" s="20">
        <v>2.3291885852813721E-2</v>
      </c>
    </row>
    <row r="2238" spans="1:5" x14ac:dyDescent="0.2">
      <c r="A2238" s="19">
        <v>56</v>
      </c>
      <c r="B2238" s="19">
        <v>27</v>
      </c>
      <c r="C2238" s="19" t="s">
        <v>112</v>
      </c>
      <c r="D2238" s="20">
        <v>0.2901313304901123</v>
      </c>
      <c r="E2238" s="20">
        <v>3.8717012852430344E-2</v>
      </c>
    </row>
    <row r="2239" spans="1:5" x14ac:dyDescent="0.2">
      <c r="A2239" s="19">
        <v>56</v>
      </c>
      <c r="B2239" s="19">
        <v>28</v>
      </c>
      <c r="C2239" s="19" t="s">
        <v>112</v>
      </c>
      <c r="D2239" s="20">
        <v>0.30881252884864807</v>
      </c>
      <c r="E2239" s="20">
        <v>5.7445969432592392E-2</v>
      </c>
    </row>
    <row r="2240" spans="1:5" x14ac:dyDescent="0.2">
      <c r="A2240" s="19">
        <v>56</v>
      </c>
      <c r="B2240" s="19">
        <v>29</v>
      </c>
      <c r="C2240" s="19" t="s">
        <v>112</v>
      </c>
      <c r="D2240" s="20">
        <v>0.32822364568710327</v>
      </c>
      <c r="E2240" s="20">
        <v>7.6904840767383575E-2</v>
      </c>
    </row>
    <row r="2241" spans="1:5" x14ac:dyDescent="0.2">
      <c r="A2241" s="19">
        <v>56</v>
      </c>
      <c r="B2241" s="19">
        <v>30</v>
      </c>
      <c r="C2241" s="19" t="s">
        <v>112</v>
      </c>
      <c r="D2241" s="20">
        <v>0.34604260325431824</v>
      </c>
      <c r="E2241" s="20">
        <v>9.4771556556224823E-2</v>
      </c>
    </row>
    <row r="2242" spans="1:5" x14ac:dyDescent="0.2">
      <c r="A2242" s="19">
        <v>56</v>
      </c>
      <c r="B2242" s="19">
        <v>31</v>
      </c>
      <c r="C2242" s="19" t="s">
        <v>112</v>
      </c>
      <c r="D2242" s="20">
        <v>0.35947436094284058</v>
      </c>
      <c r="E2242" s="20">
        <v>0.10825107246637344</v>
      </c>
    </row>
    <row r="2243" spans="1:5" x14ac:dyDescent="0.2">
      <c r="A2243" s="19">
        <v>56</v>
      </c>
      <c r="B2243" s="19">
        <v>32</v>
      </c>
      <c r="C2243" s="19" t="s">
        <v>112</v>
      </c>
      <c r="D2243" s="20">
        <v>0.36862432956695557</v>
      </c>
      <c r="E2243" s="20">
        <v>0.11744879186153412</v>
      </c>
    </row>
    <row r="2244" spans="1:5" x14ac:dyDescent="0.2">
      <c r="A2244" s="19">
        <v>56</v>
      </c>
      <c r="B2244" s="19">
        <v>33</v>
      </c>
      <c r="C2244" s="19" t="s">
        <v>112</v>
      </c>
      <c r="D2244" s="20">
        <v>0.37383133172988892</v>
      </c>
      <c r="E2244" s="20">
        <v>0.12270355224609375</v>
      </c>
    </row>
    <row r="2245" spans="1:5" x14ac:dyDescent="0.2">
      <c r="A2245" s="19">
        <v>56</v>
      </c>
      <c r="B2245" s="19">
        <v>34</v>
      </c>
      <c r="C2245" s="19" t="s">
        <v>112</v>
      </c>
      <c r="D2245" s="20">
        <v>0.37742426991462708</v>
      </c>
      <c r="E2245" s="20">
        <v>0.12634424865245819</v>
      </c>
    </row>
    <row r="2246" spans="1:5" x14ac:dyDescent="0.2">
      <c r="A2246" s="19">
        <v>56</v>
      </c>
      <c r="B2246" s="19">
        <v>35</v>
      </c>
      <c r="C2246" s="19" t="s">
        <v>112</v>
      </c>
      <c r="D2246" s="20">
        <v>0.37887132167816162</v>
      </c>
      <c r="E2246" s="20">
        <v>0.12783905863761902</v>
      </c>
    </row>
    <row r="2247" spans="1:5" x14ac:dyDescent="0.2">
      <c r="A2247" s="19">
        <v>56</v>
      </c>
      <c r="B2247" s="19">
        <v>36</v>
      </c>
      <c r="C2247" s="19" t="s">
        <v>112</v>
      </c>
      <c r="D2247" s="20">
        <v>0.37955844402313232</v>
      </c>
      <c r="E2247" s="20">
        <v>0.128573939204216</v>
      </c>
    </row>
    <row r="2248" spans="1:5" x14ac:dyDescent="0.2">
      <c r="A2248" s="19">
        <v>56</v>
      </c>
      <c r="B2248" s="19">
        <v>37</v>
      </c>
      <c r="C2248" s="19" t="s">
        <v>112</v>
      </c>
      <c r="D2248" s="20">
        <v>0.38025683164596558</v>
      </c>
      <c r="E2248" s="20">
        <v>0.12932008504867554</v>
      </c>
    </row>
    <row r="2249" spans="1:5" x14ac:dyDescent="0.2">
      <c r="A2249" s="19">
        <v>56</v>
      </c>
      <c r="B2249" s="19">
        <v>38</v>
      </c>
      <c r="C2249" s="19" t="s">
        <v>112</v>
      </c>
      <c r="D2249" s="20">
        <v>0.38011643290519714</v>
      </c>
      <c r="E2249" s="20">
        <v>0.12922742962837219</v>
      </c>
    </row>
    <row r="2250" spans="1:5" x14ac:dyDescent="0.2">
      <c r="A2250" s="19">
        <v>56</v>
      </c>
      <c r="B2250" s="19">
        <v>39</v>
      </c>
      <c r="C2250" s="19" t="s">
        <v>112</v>
      </c>
      <c r="D2250" s="20">
        <v>0.38114947080612183</v>
      </c>
      <c r="E2250" s="20">
        <v>0.13030822575092316</v>
      </c>
    </row>
    <row r="2251" spans="1:5" x14ac:dyDescent="0.2">
      <c r="A2251" s="19">
        <v>56</v>
      </c>
      <c r="B2251" s="19">
        <v>40</v>
      </c>
      <c r="C2251" s="19" t="s">
        <v>112</v>
      </c>
      <c r="D2251" s="20">
        <v>0.38193503022193909</v>
      </c>
      <c r="E2251" s="20">
        <v>0.1311415433883667</v>
      </c>
    </row>
    <row r="2252" spans="1:5" x14ac:dyDescent="0.2">
      <c r="A2252" s="19">
        <v>57</v>
      </c>
      <c r="B2252" s="19">
        <v>1</v>
      </c>
      <c r="C2252" s="19" t="s">
        <v>112</v>
      </c>
      <c r="D2252" s="20">
        <v>0.24967440962791443</v>
      </c>
      <c r="E2252" s="20">
        <v>1.4767134562134743E-3</v>
      </c>
    </row>
    <row r="2253" spans="1:5" x14ac:dyDescent="0.2">
      <c r="A2253" s="19">
        <v>57</v>
      </c>
      <c r="B2253" s="19">
        <v>2</v>
      </c>
      <c r="C2253" s="19" t="s">
        <v>112</v>
      </c>
      <c r="D2253" s="20">
        <v>0.24971608817577362</v>
      </c>
      <c r="E2253" s="20">
        <v>1.4449444133788347E-3</v>
      </c>
    </row>
    <row r="2254" spans="1:5" x14ac:dyDescent="0.2">
      <c r="A2254" s="19">
        <v>57</v>
      </c>
      <c r="B2254" s="19">
        <v>3</v>
      </c>
      <c r="C2254" s="19" t="s">
        <v>112</v>
      </c>
      <c r="D2254" s="20">
        <v>0.24953849613666534</v>
      </c>
      <c r="E2254" s="20">
        <v>1.1939047835767269E-3</v>
      </c>
    </row>
    <row r="2255" spans="1:5" x14ac:dyDescent="0.2">
      <c r="A2255" s="19">
        <v>57</v>
      </c>
      <c r="B2255" s="19">
        <v>4</v>
      </c>
      <c r="C2255" s="19" t="s">
        <v>112</v>
      </c>
      <c r="D2255" s="20">
        <v>0.24915902316570282</v>
      </c>
      <c r="E2255" s="20">
        <v>7.4098422192037106E-4</v>
      </c>
    </row>
    <row r="2256" spans="1:5" x14ac:dyDescent="0.2">
      <c r="A2256" s="19">
        <v>57</v>
      </c>
      <c r="B2256" s="19">
        <v>5</v>
      </c>
      <c r="C2256" s="19" t="s">
        <v>112</v>
      </c>
      <c r="D2256" s="20">
        <v>0.24909655749797821</v>
      </c>
      <c r="E2256" s="20">
        <v>6.0507096350193024E-4</v>
      </c>
    </row>
    <row r="2257" spans="1:5" x14ac:dyDescent="0.2">
      <c r="A2257" s="19">
        <v>57</v>
      </c>
      <c r="B2257" s="19">
        <v>6</v>
      </c>
      <c r="C2257" s="19" t="s">
        <v>112</v>
      </c>
      <c r="D2257" s="20">
        <v>0.24876493215560913</v>
      </c>
      <c r="E2257" s="20">
        <v>1.9999807409476489E-4</v>
      </c>
    </row>
    <row r="2258" spans="1:5" x14ac:dyDescent="0.2">
      <c r="A2258" s="19">
        <v>57</v>
      </c>
      <c r="B2258" s="19">
        <v>7</v>
      </c>
      <c r="C2258" s="19" t="s">
        <v>112</v>
      </c>
      <c r="D2258" s="20">
        <v>0.24852901697158813</v>
      </c>
      <c r="E2258" s="20">
        <v>-1.0936467879218981E-4</v>
      </c>
    </row>
    <row r="2259" spans="1:5" x14ac:dyDescent="0.2">
      <c r="A2259" s="19">
        <v>57</v>
      </c>
      <c r="B2259" s="19">
        <v>8</v>
      </c>
      <c r="C2259" s="19" t="s">
        <v>112</v>
      </c>
      <c r="D2259" s="20">
        <v>0.24852214753627777</v>
      </c>
      <c r="E2259" s="20">
        <v>-1.8968168296851218E-4</v>
      </c>
    </row>
    <row r="2260" spans="1:5" x14ac:dyDescent="0.2">
      <c r="A2260" s="19">
        <v>57</v>
      </c>
      <c r="B2260" s="19">
        <v>9</v>
      </c>
      <c r="C2260" s="19" t="s">
        <v>112</v>
      </c>
      <c r="D2260" s="20">
        <v>0.24864381551742554</v>
      </c>
      <c r="E2260" s="20">
        <v>-1.4146127796266228E-4</v>
      </c>
    </row>
    <row r="2261" spans="1:5" x14ac:dyDescent="0.2">
      <c r="A2261" s="19">
        <v>57</v>
      </c>
      <c r="B2261" s="19">
        <v>10</v>
      </c>
      <c r="C2261" s="19" t="s">
        <v>112</v>
      </c>
      <c r="D2261" s="20">
        <v>0.24830712378025055</v>
      </c>
      <c r="E2261" s="20">
        <v>-5.5160059127956629E-4</v>
      </c>
    </row>
    <row r="2262" spans="1:5" x14ac:dyDescent="0.2">
      <c r="A2262" s="19">
        <v>57</v>
      </c>
      <c r="B2262" s="19">
        <v>11</v>
      </c>
      <c r="C2262" s="19" t="s">
        <v>112</v>
      </c>
      <c r="D2262" s="20">
        <v>0.24832405149936676</v>
      </c>
      <c r="E2262" s="20">
        <v>-6.0812046285718679E-4</v>
      </c>
    </row>
    <row r="2263" spans="1:5" x14ac:dyDescent="0.2">
      <c r="A2263" s="19">
        <v>57</v>
      </c>
      <c r="B2263" s="19">
        <v>12</v>
      </c>
      <c r="C2263" s="19" t="s">
        <v>112</v>
      </c>
      <c r="D2263" s="20">
        <v>0.24868480861186981</v>
      </c>
      <c r="E2263" s="20">
        <v>-3.2081091194413602E-4</v>
      </c>
    </row>
    <row r="2264" spans="1:5" x14ac:dyDescent="0.2">
      <c r="A2264" s="19">
        <v>57</v>
      </c>
      <c r="B2264" s="19">
        <v>13</v>
      </c>
      <c r="C2264" s="19" t="s">
        <v>112</v>
      </c>
      <c r="D2264" s="20">
        <v>0.24888119101524353</v>
      </c>
      <c r="E2264" s="20">
        <v>-1.9787607016041875E-4</v>
      </c>
    </row>
    <row r="2265" spans="1:5" x14ac:dyDescent="0.2">
      <c r="A2265" s="19">
        <v>57</v>
      </c>
      <c r="B2265" s="19">
        <v>14</v>
      </c>
      <c r="C2265" s="19" t="s">
        <v>112</v>
      </c>
      <c r="D2265" s="20">
        <v>0.24873903393745422</v>
      </c>
      <c r="E2265" s="20">
        <v>-4.1348070953972638E-4</v>
      </c>
    </row>
    <row r="2266" spans="1:5" x14ac:dyDescent="0.2">
      <c r="A2266" s="19">
        <v>57</v>
      </c>
      <c r="B2266" s="19">
        <v>15</v>
      </c>
      <c r="C2266" s="19" t="s">
        <v>112</v>
      </c>
      <c r="D2266" s="20">
        <v>0.24881355464458466</v>
      </c>
      <c r="E2266" s="20">
        <v>-4.1240759310312569E-4</v>
      </c>
    </row>
    <row r="2267" spans="1:5" x14ac:dyDescent="0.2">
      <c r="A2267" s="19">
        <v>57</v>
      </c>
      <c r="B2267" s="19">
        <v>16</v>
      </c>
      <c r="C2267" s="19" t="s">
        <v>112</v>
      </c>
      <c r="D2267" s="20">
        <v>0.24864001572132111</v>
      </c>
      <c r="E2267" s="20">
        <v>-6.5939407795667648E-4</v>
      </c>
    </row>
    <row r="2268" spans="1:5" x14ac:dyDescent="0.2">
      <c r="A2268" s="19">
        <v>57</v>
      </c>
      <c r="B2268" s="19">
        <v>17</v>
      </c>
      <c r="C2268" s="19" t="s">
        <v>112</v>
      </c>
      <c r="D2268" s="20">
        <v>0.24850253760814667</v>
      </c>
      <c r="E2268" s="20">
        <v>-8.703197818249464E-4</v>
      </c>
    </row>
    <row r="2269" spans="1:5" x14ac:dyDescent="0.2">
      <c r="A2269" s="19">
        <v>57</v>
      </c>
      <c r="B2269" s="19">
        <v>18</v>
      </c>
      <c r="C2269" s="19" t="s">
        <v>112</v>
      </c>
      <c r="D2269" s="20">
        <v>0.24857050180435181</v>
      </c>
      <c r="E2269" s="20">
        <v>-8.7580311810597777E-4</v>
      </c>
    </row>
    <row r="2270" spans="1:5" x14ac:dyDescent="0.2">
      <c r="A2270" s="19">
        <v>57</v>
      </c>
      <c r="B2270" s="19">
        <v>19</v>
      </c>
      <c r="C2270" s="19" t="s">
        <v>112</v>
      </c>
      <c r="D2270" s="20">
        <v>0.24875055253505707</v>
      </c>
      <c r="E2270" s="20">
        <v>-7.6919997809454799E-4</v>
      </c>
    </row>
    <row r="2271" spans="1:5" x14ac:dyDescent="0.2">
      <c r="A2271" s="19">
        <v>57</v>
      </c>
      <c r="B2271" s="19">
        <v>20</v>
      </c>
      <c r="C2271" s="19" t="s">
        <v>112</v>
      </c>
      <c r="D2271" s="20">
        <v>0.24894502758979797</v>
      </c>
      <c r="E2271" s="20">
        <v>-6.4817251404747367E-4</v>
      </c>
    </row>
    <row r="2272" spans="1:5" x14ac:dyDescent="0.2">
      <c r="A2272" s="19">
        <v>57</v>
      </c>
      <c r="B2272" s="19">
        <v>21</v>
      </c>
      <c r="C2272" s="19" t="s">
        <v>112</v>
      </c>
      <c r="D2272" s="20">
        <v>0.24943201243877411</v>
      </c>
      <c r="E2272" s="20">
        <v>-2.346352266613394E-4</v>
      </c>
    </row>
    <row r="2273" spans="1:5" x14ac:dyDescent="0.2">
      <c r="A2273" s="19">
        <v>57</v>
      </c>
      <c r="B2273" s="19">
        <v>22</v>
      </c>
      <c r="C2273" s="19" t="s">
        <v>112</v>
      </c>
      <c r="D2273" s="20">
        <v>0.25077137351036072</v>
      </c>
      <c r="E2273" s="20">
        <v>1.0312782833352685E-3</v>
      </c>
    </row>
    <row r="2274" spans="1:5" x14ac:dyDescent="0.2">
      <c r="A2274" s="19">
        <v>57</v>
      </c>
      <c r="B2274" s="19">
        <v>23</v>
      </c>
      <c r="C2274" s="19" t="s">
        <v>112</v>
      </c>
      <c r="D2274" s="20">
        <v>0.25304463505744934</v>
      </c>
      <c r="E2274" s="20">
        <v>3.2310923561453819E-3</v>
      </c>
    </row>
    <row r="2275" spans="1:5" x14ac:dyDescent="0.2">
      <c r="A2275" s="19">
        <v>57</v>
      </c>
      <c r="B2275" s="19">
        <v>24</v>
      </c>
      <c r="C2275" s="19" t="s">
        <v>112</v>
      </c>
      <c r="D2275" s="20">
        <v>0.25693029165267944</v>
      </c>
      <c r="E2275" s="20">
        <v>7.0433011278510094E-3</v>
      </c>
    </row>
    <row r="2276" spans="1:5" x14ac:dyDescent="0.2">
      <c r="A2276" s="19">
        <v>57</v>
      </c>
      <c r="B2276" s="19">
        <v>25</v>
      </c>
      <c r="C2276" s="19" t="s">
        <v>112</v>
      </c>
      <c r="D2276" s="20">
        <v>0.26429027318954468</v>
      </c>
      <c r="E2276" s="20">
        <v>1.4329834841191769E-2</v>
      </c>
    </row>
    <row r="2277" spans="1:5" x14ac:dyDescent="0.2">
      <c r="A2277" s="19">
        <v>57</v>
      </c>
      <c r="B2277" s="19">
        <v>26</v>
      </c>
      <c r="C2277" s="19" t="s">
        <v>112</v>
      </c>
      <c r="D2277" s="20">
        <v>0.27508080005645752</v>
      </c>
      <c r="E2277" s="20">
        <v>2.504691481590271E-2</v>
      </c>
    </row>
    <row r="2278" spans="1:5" x14ac:dyDescent="0.2">
      <c r="A2278" s="19">
        <v>57</v>
      </c>
      <c r="B2278" s="19">
        <v>27</v>
      </c>
      <c r="C2278" s="19" t="s">
        <v>112</v>
      </c>
      <c r="D2278" s="20">
        <v>0.29015862941741943</v>
      </c>
      <c r="E2278" s="20">
        <v>4.0051296353340149E-2</v>
      </c>
    </row>
    <row r="2279" spans="1:5" x14ac:dyDescent="0.2">
      <c r="A2279" s="19">
        <v>57</v>
      </c>
      <c r="B2279" s="19">
        <v>28</v>
      </c>
      <c r="C2279" s="19" t="s">
        <v>112</v>
      </c>
      <c r="D2279" s="20">
        <v>0.30858701467514038</v>
      </c>
      <c r="E2279" s="20">
        <v>5.8406233787536621E-2</v>
      </c>
    </row>
    <row r="2280" spans="1:5" x14ac:dyDescent="0.2">
      <c r="A2280" s="19">
        <v>57</v>
      </c>
      <c r="B2280" s="19">
        <v>29</v>
      </c>
      <c r="C2280" s="19" t="s">
        <v>112</v>
      </c>
      <c r="D2280" s="20">
        <v>0.32688462734222412</v>
      </c>
      <c r="E2280" s="20">
        <v>7.6630398631095886E-2</v>
      </c>
    </row>
    <row r="2281" spans="1:5" x14ac:dyDescent="0.2">
      <c r="A2281" s="19">
        <v>57</v>
      </c>
      <c r="B2281" s="19">
        <v>30</v>
      </c>
      <c r="C2281" s="19" t="s">
        <v>112</v>
      </c>
      <c r="D2281" s="20">
        <v>0.34318742156028748</v>
      </c>
      <c r="E2281" s="20">
        <v>9.2859745025634766E-2</v>
      </c>
    </row>
    <row r="2282" spans="1:5" x14ac:dyDescent="0.2">
      <c r="A2282" s="19">
        <v>57</v>
      </c>
      <c r="B2282" s="19">
        <v>31</v>
      </c>
      <c r="C2282" s="19" t="s">
        <v>112</v>
      </c>
      <c r="D2282" s="20">
        <v>0.35592293739318848</v>
      </c>
      <c r="E2282" s="20">
        <v>0.10552181303501129</v>
      </c>
    </row>
    <row r="2283" spans="1:5" x14ac:dyDescent="0.2">
      <c r="A2283" s="19">
        <v>57</v>
      </c>
      <c r="B2283" s="19">
        <v>32</v>
      </c>
      <c r="C2283" s="19" t="s">
        <v>112</v>
      </c>
      <c r="D2283" s="20">
        <v>0.36475253105163574</v>
      </c>
      <c r="E2283" s="20">
        <v>0.11427795886993408</v>
      </c>
    </row>
    <row r="2284" spans="1:5" x14ac:dyDescent="0.2">
      <c r="A2284" s="19">
        <v>57</v>
      </c>
      <c r="B2284" s="19">
        <v>33</v>
      </c>
      <c r="C2284" s="19" t="s">
        <v>112</v>
      </c>
      <c r="D2284" s="20">
        <v>0.3699897825717926</v>
      </c>
      <c r="E2284" s="20">
        <v>0.11944176256656647</v>
      </c>
    </row>
    <row r="2285" spans="1:5" x14ac:dyDescent="0.2">
      <c r="A2285" s="19">
        <v>57</v>
      </c>
      <c r="B2285" s="19">
        <v>34</v>
      </c>
      <c r="C2285" s="19" t="s">
        <v>112</v>
      </c>
      <c r="D2285" s="20">
        <v>0.3729623556137085</v>
      </c>
      <c r="E2285" s="20">
        <v>0.12234088778495789</v>
      </c>
    </row>
    <row r="2286" spans="1:5" x14ac:dyDescent="0.2">
      <c r="A2286" s="19">
        <v>57</v>
      </c>
      <c r="B2286" s="19">
        <v>35</v>
      </c>
      <c r="C2286" s="19" t="s">
        <v>112</v>
      </c>
      <c r="D2286" s="20">
        <v>0.37448778748512268</v>
      </c>
      <c r="E2286" s="20">
        <v>0.1237928718328476</v>
      </c>
    </row>
    <row r="2287" spans="1:5" x14ac:dyDescent="0.2">
      <c r="A2287" s="19">
        <v>57</v>
      </c>
      <c r="B2287" s="19">
        <v>36</v>
      </c>
      <c r="C2287" s="19" t="s">
        <v>112</v>
      </c>
      <c r="D2287" s="20">
        <v>0.37476462125778198</v>
      </c>
      <c r="E2287" s="20">
        <v>0.12399625778198242</v>
      </c>
    </row>
    <row r="2288" spans="1:5" x14ac:dyDescent="0.2">
      <c r="A2288" s="19">
        <v>57</v>
      </c>
      <c r="B2288" s="19">
        <v>37</v>
      </c>
      <c r="C2288" s="19" t="s">
        <v>112</v>
      </c>
      <c r="D2288" s="20">
        <v>0.37473088502883911</v>
      </c>
      <c r="E2288" s="20">
        <v>0.12388907372951508</v>
      </c>
    </row>
    <row r="2289" spans="1:5" x14ac:dyDescent="0.2">
      <c r="A2289" s="19">
        <v>57</v>
      </c>
      <c r="B2289" s="19">
        <v>38</v>
      </c>
      <c r="C2289" s="19" t="s">
        <v>112</v>
      </c>
      <c r="D2289" s="20">
        <v>0.37519669532775879</v>
      </c>
      <c r="E2289" s="20">
        <v>0.12428143620491028</v>
      </c>
    </row>
    <row r="2290" spans="1:5" x14ac:dyDescent="0.2">
      <c r="A2290" s="19">
        <v>57</v>
      </c>
      <c r="B2290" s="19">
        <v>39</v>
      </c>
      <c r="C2290" s="19" t="s">
        <v>112</v>
      </c>
      <c r="D2290" s="20">
        <v>0.37558501958847046</v>
      </c>
      <c r="E2290" s="20">
        <v>0.12459631264209747</v>
      </c>
    </row>
    <row r="2291" spans="1:5" x14ac:dyDescent="0.2">
      <c r="A2291" s="19">
        <v>57</v>
      </c>
      <c r="B2291" s="19">
        <v>40</v>
      </c>
      <c r="C2291" s="19" t="s">
        <v>112</v>
      </c>
      <c r="D2291" s="20">
        <v>0.37630829215049744</v>
      </c>
      <c r="E2291" s="20">
        <v>0.12524613738059998</v>
      </c>
    </row>
    <row r="2292" spans="1:5" x14ac:dyDescent="0.2">
      <c r="A2292" s="19">
        <v>58</v>
      </c>
      <c r="B2292" s="19">
        <v>1</v>
      </c>
      <c r="C2292" s="19" t="s">
        <v>112</v>
      </c>
      <c r="D2292" s="20">
        <v>0.24991795420646667</v>
      </c>
      <c r="E2292" s="20">
        <v>1.4554745284840465E-3</v>
      </c>
    </row>
    <row r="2293" spans="1:5" x14ac:dyDescent="0.2">
      <c r="A2293" s="19">
        <v>58</v>
      </c>
      <c r="B2293" s="19">
        <v>2</v>
      </c>
      <c r="C2293" s="19" t="s">
        <v>112</v>
      </c>
      <c r="D2293" s="20">
        <v>0.24964754283428192</v>
      </c>
      <c r="E2293" s="20">
        <v>1.147862640209496E-3</v>
      </c>
    </row>
    <row r="2294" spans="1:5" x14ac:dyDescent="0.2">
      <c r="A2294" s="19">
        <v>58</v>
      </c>
      <c r="B2294" s="19">
        <v>3</v>
      </c>
      <c r="C2294" s="19" t="s">
        <v>112</v>
      </c>
      <c r="D2294" s="20">
        <v>0.249619260430336</v>
      </c>
      <c r="E2294" s="20">
        <v>1.0823797201737761E-3</v>
      </c>
    </row>
    <row r="2295" spans="1:5" x14ac:dyDescent="0.2">
      <c r="A2295" s="19">
        <v>58</v>
      </c>
      <c r="B2295" s="19">
        <v>4</v>
      </c>
      <c r="C2295" s="19" t="s">
        <v>112</v>
      </c>
      <c r="D2295" s="20">
        <v>0.24980208277702332</v>
      </c>
      <c r="E2295" s="20">
        <v>1.228001550771296E-3</v>
      </c>
    </row>
    <row r="2296" spans="1:5" x14ac:dyDescent="0.2">
      <c r="A2296" s="19">
        <v>58</v>
      </c>
      <c r="B2296" s="19">
        <v>5</v>
      </c>
      <c r="C2296" s="19" t="s">
        <v>112</v>
      </c>
      <c r="D2296" s="20">
        <v>0.24947147071361542</v>
      </c>
      <c r="E2296" s="20">
        <v>8.6018897127360106E-4</v>
      </c>
    </row>
    <row r="2297" spans="1:5" x14ac:dyDescent="0.2">
      <c r="A2297" s="19">
        <v>58</v>
      </c>
      <c r="B2297" s="19">
        <v>6</v>
      </c>
      <c r="C2297" s="19" t="s">
        <v>112</v>
      </c>
      <c r="D2297" s="20">
        <v>0.24918870627880096</v>
      </c>
      <c r="E2297" s="20">
        <v>5.4022402036935091E-4</v>
      </c>
    </row>
    <row r="2298" spans="1:5" x14ac:dyDescent="0.2">
      <c r="A2298" s="19">
        <v>58</v>
      </c>
      <c r="B2298" s="19">
        <v>7</v>
      </c>
      <c r="C2298" s="19" t="s">
        <v>112</v>
      </c>
      <c r="D2298" s="20">
        <v>0.24880869686603546</v>
      </c>
      <c r="E2298" s="20">
        <v>1.2301407696213573E-4</v>
      </c>
    </row>
    <row r="2299" spans="1:5" x14ac:dyDescent="0.2">
      <c r="A2299" s="19">
        <v>58</v>
      </c>
      <c r="B2299" s="19">
        <v>8</v>
      </c>
      <c r="C2299" s="19" t="s">
        <v>112</v>
      </c>
      <c r="D2299" s="20">
        <v>0.24842098355293274</v>
      </c>
      <c r="E2299" s="20">
        <v>-3.0189973767846823E-4</v>
      </c>
    </row>
    <row r="2300" spans="1:5" x14ac:dyDescent="0.2">
      <c r="A2300" s="19">
        <v>58</v>
      </c>
      <c r="B2300" s="19">
        <v>9</v>
      </c>
      <c r="C2300" s="19" t="s">
        <v>112</v>
      </c>
      <c r="D2300" s="20">
        <v>0.24824877083301544</v>
      </c>
      <c r="E2300" s="20">
        <v>-5.1131297368556261E-4</v>
      </c>
    </row>
    <row r="2301" spans="1:5" x14ac:dyDescent="0.2">
      <c r="A2301" s="19">
        <v>58</v>
      </c>
      <c r="B2301" s="19">
        <v>10</v>
      </c>
      <c r="C2301" s="19" t="s">
        <v>112</v>
      </c>
      <c r="D2301" s="20">
        <v>0.24821662902832031</v>
      </c>
      <c r="E2301" s="20">
        <v>-5.8065529447048903E-4</v>
      </c>
    </row>
    <row r="2302" spans="1:5" x14ac:dyDescent="0.2">
      <c r="A2302" s="19">
        <v>58</v>
      </c>
      <c r="B2302" s="19">
        <v>11</v>
      </c>
      <c r="C2302" s="19" t="s">
        <v>112</v>
      </c>
      <c r="D2302" s="20">
        <v>0.24811510741710663</v>
      </c>
      <c r="E2302" s="20">
        <v>-7.1937742177397013E-4</v>
      </c>
    </row>
    <row r="2303" spans="1:5" x14ac:dyDescent="0.2">
      <c r="A2303" s="19">
        <v>58</v>
      </c>
      <c r="B2303" s="19">
        <v>12</v>
      </c>
      <c r="C2303" s="19" t="s">
        <v>112</v>
      </c>
      <c r="D2303" s="20">
        <v>0.24841408431529999</v>
      </c>
      <c r="E2303" s="20">
        <v>-4.5760106877423823E-4</v>
      </c>
    </row>
    <row r="2304" spans="1:5" x14ac:dyDescent="0.2">
      <c r="A2304" s="19">
        <v>58</v>
      </c>
      <c r="B2304" s="19">
        <v>13</v>
      </c>
      <c r="C2304" s="19" t="s">
        <v>112</v>
      </c>
      <c r="D2304" s="20">
        <v>0.24843296408653259</v>
      </c>
      <c r="E2304" s="20">
        <v>-4.7592181363143027E-4</v>
      </c>
    </row>
    <row r="2305" spans="1:5" x14ac:dyDescent="0.2">
      <c r="A2305" s="19">
        <v>58</v>
      </c>
      <c r="B2305" s="19">
        <v>14</v>
      </c>
      <c r="C2305" s="19" t="s">
        <v>112</v>
      </c>
      <c r="D2305" s="20">
        <v>0.2486642599105835</v>
      </c>
      <c r="E2305" s="20">
        <v>-2.8182650567032397E-4</v>
      </c>
    </row>
    <row r="2306" spans="1:5" x14ac:dyDescent="0.2">
      <c r="A2306" s="19">
        <v>58</v>
      </c>
      <c r="B2306" s="19">
        <v>15</v>
      </c>
      <c r="C2306" s="19" t="s">
        <v>112</v>
      </c>
      <c r="D2306" s="20">
        <v>0.24823653697967529</v>
      </c>
      <c r="E2306" s="20">
        <v>-7.4674992356449366E-4</v>
      </c>
    </row>
    <row r="2307" spans="1:5" x14ac:dyDescent="0.2">
      <c r="A2307" s="19">
        <v>58</v>
      </c>
      <c r="B2307" s="19">
        <v>16</v>
      </c>
      <c r="C2307" s="19" t="s">
        <v>112</v>
      </c>
      <c r="D2307" s="20">
        <v>0.24794392287731171</v>
      </c>
      <c r="E2307" s="20">
        <v>-1.0765645420178771E-3</v>
      </c>
    </row>
    <row r="2308" spans="1:5" x14ac:dyDescent="0.2">
      <c r="A2308" s="19">
        <v>58</v>
      </c>
      <c r="B2308" s="19">
        <v>17</v>
      </c>
      <c r="C2308" s="19" t="s">
        <v>112</v>
      </c>
      <c r="D2308" s="20">
        <v>0.247698575258255</v>
      </c>
      <c r="E2308" s="20">
        <v>-1.3591126771643758E-3</v>
      </c>
    </row>
    <row r="2309" spans="1:5" x14ac:dyDescent="0.2">
      <c r="A2309" s="19">
        <v>58</v>
      </c>
      <c r="B2309" s="19">
        <v>18</v>
      </c>
      <c r="C2309" s="19" t="s">
        <v>112</v>
      </c>
      <c r="D2309" s="20">
        <v>0.24755667150020599</v>
      </c>
      <c r="E2309" s="20">
        <v>-1.538216951303184E-3</v>
      </c>
    </row>
    <row r="2310" spans="1:5" x14ac:dyDescent="0.2">
      <c r="A2310" s="19">
        <v>58</v>
      </c>
      <c r="B2310" s="19">
        <v>19</v>
      </c>
      <c r="C2310" s="19" t="s">
        <v>112</v>
      </c>
      <c r="D2310" s="20">
        <v>0.24818229675292969</v>
      </c>
      <c r="E2310" s="20">
        <v>-9.497922146692872E-4</v>
      </c>
    </row>
    <row r="2311" spans="1:5" x14ac:dyDescent="0.2">
      <c r="A2311" s="19">
        <v>58</v>
      </c>
      <c r="B2311" s="19">
        <v>20</v>
      </c>
      <c r="C2311" s="19" t="s">
        <v>112</v>
      </c>
      <c r="D2311" s="20">
        <v>0.24899549782276154</v>
      </c>
      <c r="E2311" s="20">
        <v>-1.7379167547915131E-4</v>
      </c>
    </row>
    <row r="2312" spans="1:5" x14ac:dyDescent="0.2">
      <c r="A2312" s="19">
        <v>58</v>
      </c>
      <c r="B2312" s="19">
        <v>21</v>
      </c>
      <c r="C2312" s="19" t="s">
        <v>112</v>
      </c>
      <c r="D2312" s="20">
        <v>0.24946975708007813</v>
      </c>
      <c r="E2312" s="20">
        <v>2.632670511957258E-4</v>
      </c>
    </row>
    <row r="2313" spans="1:5" x14ac:dyDescent="0.2">
      <c r="A2313" s="19">
        <v>58</v>
      </c>
      <c r="B2313" s="19">
        <v>22</v>
      </c>
      <c r="C2313" s="19" t="s">
        <v>112</v>
      </c>
      <c r="D2313" s="20">
        <v>0.25097554922103882</v>
      </c>
      <c r="E2313" s="20">
        <v>1.7318587051704526E-3</v>
      </c>
    </row>
    <row r="2314" spans="1:5" x14ac:dyDescent="0.2">
      <c r="A2314" s="19">
        <v>58</v>
      </c>
      <c r="B2314" s="19">
        <v>23</v>
      </c>
      <c r="C2314" s="19" t="s">
        <v>112</v>
      </c>
      <c r="D2314" s="20">
        <v>0.25262477993965149</v>
      </c>
      <c r="E2314" s="20">
        <v>3.3438887912780046E-3</v>
      </c>
    </row>
    <row r="2315" spans="1:5" x14ac:dyDescent="0.2">
      <c r="A2315" s="19">
        <v>58</v>
      </c>
      <c r="B2315" s="19">
        <v>24</v>
      </c>
      <c r="C2315" s="19" t="s">
        <v>112</v>
      </c>
      <c r="D2315" s="20">
        <v>0.25632849335670471</v>
      </c>
      <c r="E2315" s="20">
        <v>7.0104016922414303E-3</v>
      </c>
    </row>
    <row r="2316" spans="1:5" x14ac:dyDescent="0.2">
      <c r="A2316" s="19">
        <v>58</v>
      </c>
      <c r="B2316" s="19">
        <v>25</v>
      </c>
      <c r="C2316" s="19" t="s">
        <v>112</v>
      </c>
      <c r="D2316" s="20">
        <v>0.26338246464729309</v>
      </c>
      <c r="E2316" s="20">
        <v>1.4027172699570656E-2</v>
      </c>
    </row>
    <row r="2317" spans="1:5" x14ac:dyDescent="0.2">
      <c r="A2317" s="19">
        <v>58</v>
      </c>
      <c r="B2317" s="19">
        <v>26</v>
      </c>
      <c r="C2317" s="19" t="s">
        <v>112</v>
      </c>
      <c r="D2317" s="20">
        <v>0.2740943431854248</v>
      </c>
      <c r="E2317" s="20">
        <v>2.4701850488781929E-2</v>
      </c>
    </row>
    <row r="2318" spans="1:5" x14ac:dyDescent="0.2">
      <c r="A2318" s="19">
        <v>58</v>
      </c>
      <c r="B2318" s="19">
        <v>27</v>
      </c>
      <c r="C2318" s="19" t="s">
        <v>112</v>
      </c>
      <c r="D2318" s="20">
        <v>0.28954899311065674</v>
      </c>
      <c r="E2318" s="20">
        <v>4.0119301527738571E-2</v>
      </c>
    </row>
    <row r="2319" spans="1:5" x14ac:dyDescent="0.2">
      <c r="A2319" s="19">
        <v>58</v>
      </c>
      <c r="B2319" s="19">
        <v>28</v>
      </c>
      <c r="C2319" s="19" t="s">
        <v>112</v>
      </c>
      <c r="D2319" s="20">
        <v>0.30827078223228455</v>
      </c>
      <c r="E2319" s="20">
        <v>5.8803889900445938E-2</v>
      </c>
    </row>
    <row r="2320" spans="1:5" x14ac:dyDescent="0.2">
      <c r="A2320" s="19">
        <v>58</v>
      </c>
      <c r="B2320" s="19">
        <v>29</v>
      </c>
      <c r="C2320" s="19" t="s">
        <v>112</v>
      </c>
      <c r="D2320" s="20">
        <v>0.32682743668556213</v>
      </c>
      <c r="E2320" s="20">
        <v>7.7323339879512787E-2</v>
      </c>
    </row>
    <row r="2321" spans="1:5" x14ac:dyDescent="0.2">
      <c r="A2321" s="19">
        <v>58</v>
      </c>
      <c r="B2321" s="19">
        <v>30</v>
      </c>
      <c r="C2321" s="19" t="s">
        <v>112</v>
      </c>
      <c r="D2321" s="20">
        <v>0.34306704998016357</v>
      </c>
      <c r="E2321" s="20">
        <v>9.3525752425193787E-2</v>
      </c>
    </row>
    <row r="2322" spans="1:5" x14ac:dyDescent="0.2">
      <c r="A2322" s="19">
        <v>58</v>
      </c>
      <c r="B2322" s="19">
        <v>31</v>
      </c>
      <c r="C2322" s="19" t="s">
        <v>112</v>
      </c>
      <c r="D2322" s="20">
        <v>0.35525780916213989</v>
      </c>
      <c r="E2322" s="20">
        <v>0.10567931085824966</v>
      </c>
    </row>
    <row r="2323" spans="1:5" x14ac:dyDescent="0.2">
      <c r="A2323" s="19">
        <v>58</v>
      </c>
      <c r="B2323" s="19">
        <v>32</v>
      </c>
      <c r="C2323" s="19" t="s">
        <v>112</v>
      </c>
      <c r="D2323" s="20">
        <v>0.36341729760169983</v>
      </c>
      <c r="E2323" s="20">
        <v>0.11380159854888916</v>
      </c>
    </row>
    <row r="2324" spans="1:5" x14ac:dyDescent="0.2">
      <c r="A2324" s="19">
        <v>58</v>
      </c>
      <c r="B2324" s="19">
        <v>33</v>
      </c>
      <c r="C2324" s="19" t="s">
        <v>112</v>
      </c>
      <c r="D2324" s="20">
        <v>0.36836892366409302</v>
      </c>
      <c r="E2324" s="20">
        <v>0.11871602386236191</v>
      </c>
    </row>
    <row r="2325" spans="1:5" x14ac:dyDescent="0.2">
      <c r="A2325" s="19">
        <v>58</v>
      </c>
      <c r="B2325" s="19">
        <v>34</v>
      </c>
      <c r="C2325" s="19" t="s">
        <v>112</v>
      </c>
      <c r="D2325" s="20">
        <v>0.37113624811172485</v>
      </c>
      <c r="E2325" s="20">
        <v>0.1214461550116539</v>
      </c>
    </row>
    <row r="2326" spans="1:5" x14ac:dyDescent="0.2">
      <c r="A2326" s="19">
        <v>58</v>
      </c>
      <c r="B2326" s="19">
        <v>35</v>
      </c>
      <c r="C2326" s="19" t="s">
        <v>112</v>
      </c>
      <c r="D2326" s="20">
        <v>0.37254291772842407</v>
      </c>
      <c r="E2326" s="20">
        <v>0.12281562387943268</v>
      </c>
    </row>
    <row r="2327" spans="1:5" x14ac:dyDescent="0.2">
      <c r="A2327" s="19">
        <v>58</v>
      </c>
      <c r="B2327" s="19">
        <v>36</v>
      </c>
      <c r="C2327" s="19" t="s">
        <v>112</v>
      </c>
      <c r="D2327" s="20">
        <v>0.37283709645271301</v>
      </c>
      <c r="E2327" s="20">
        <v>0.12307260185480118</v>
      </c>
    </row>
    <row r="2328" spans="1:5" x14ac:dyDescent="0.2">
      <c r="A2328" s="19">
        <v>58</v>
      </c>
      <c r="B2328" s="19">
        <v>37</v>
      </c>
      <c r="C2328" s="19" t="s">
        <v>112</v>
      </c>
      <c r="D2328" s="20">
        <v>0.3732832670211792</v>
      </c>
      <c r="E2328" s="20">
        <v>0.12348157167434692</v>
      </c>
    </row>
    <row r="2329" spans="1:5" x14ac:dyDescent="0.2">
      <c r="A2329" s="19">
        <v>58</v>
      </c>
      <c r="B2329" s="19">
        <v>38</v>
      </c>
      <c r="C2329" s="19" t="s">
        <v>112</v>
      </c>
      <c r="D2329" s="20">
        <v>0.37422320246696472</v>
      </c>
      <c r="E2329" s="20">
        <v>0.12438430637121201</v>
      </c>
    </row>
    <row r="2330" spans="1:5" x14ac:dyDescent="0.2">
      <c r="A2330" s="19">
        <v>58</v>
      </c>
      <c r="B2330" s="19">
        <v>39</v>
      </c>
      <c r="C2330" s="19" t="s">
        <v>112</v>
      </c>
      <c r="D2330" s="20">
        <v>0.37465837597846985</v>
      </c>
      <c r="E2330" s="20">
        <v>0.12478227913379669</v>
      </c>
    </row>
    <row r="2331" spans="1:5" x14ac:dyDescent="0.2">
      <c r="A2331" s="19">
        <v>58</v>
      </c>
      <c r="B2331" s="19">
        <v>40</v>
      </c>
      <c r="C2331" s="19" t="s">
        <v>112</v>
      </c>
      <c r="D2331" s="20">
        <v>0.374909907579422</v>
      </c>
      <c r="E2331" s="20">
        <v>0.1249966099858284</v>
      </c>
    </row>
    <row r="2332" spans="1:5" x14ac:dyDescent="0.2">
      <c r="A2332" s="19">
        <v>59</v>
      </c>
      <c r="B2332" s="19">
        <v>1</v>
      </c>
      <c r="C2332" s="19" t="s">
        <v>112</v>
      </c>
      <c r="D2332" s="20">
        <v>0.23739902675151825</v>
      </c>
      <c r="E2332" s="20">
        <v>2.1161884069442749E-3</v>
      </c>
    </row>
    <row r="2333" spans="1:5" x14ac:dyDescent="0.2">
      <c r="A2333" s="19">
        <v>59</v>
      </c>
      <c r="B2333" s="19">
        <v>2</v>
      </c>
      <c r="C2333" s="19" t="s">
        <v>112</v>
      </c>
      <c r="D2333" s="20">
        <v>0.23729665577411652</v>
      </c>
      <c r="E2333" s="20">
        <v>1.9513772567734122E-3</v>
      </c>
    </row>
    <row r="2334" spans="1:5" x14ac:dyDescent="0.2">
      <c r="A2334" s="19">
        <v>59</v>
      </c>
      <c r="B2334" s="19">
        <v>3</v>
      </c>
      <c r="C2334" s="19" t="s">
        <v>112</v>
      </c>
      <c r="D2334" s="20">
        <v>0.23694847524166107</v>
      </c>
      <c r="E2334" s="20">
        <v>1.5407564351335168E-3</v>
      </c>
    </row>
    <row r="2335" spans="1:5" x14ac:dyDescent="0.2">
      <c r="A2335" s="19">
        <v>59</v>
      </c>
      <c r="B2335" s="19">
        <v>4</v>
      </c>
      <c r="C2335" s="19" t="s">
        <v>112</v>
      </c>
      <c r="D2335" s="20">
        <v>0.2368244081735611</v>
      </c>
      <c r="E2335" s="20">
        <v>1.3542490778490901E-3</v>
      </c>
    </row>
    <row r="2336" spans="1:5" x14ac:dyDescent="0.2">
      <c r="A2336" s="19">
        <v>59</v>
      </c>
      <c r="B2336" s="19">
        <v>5</v>
      </c>
      <c r="C2336" s="19" t="s">
        <v>112</v>
      </c>
      <c r="D2336" s="20">
        <v>0.23657879233360291</v>
      </c>
      <c r="E2336" s="20">
        <v>1.0461930651217699E-3</v>
      </c>
    </row>
    <row r="2337" spans="1:5" x14ac:dyDescent="0.2">
      <c r="A2337" s="19">
        <v>59</v>
      </c>
      <c r="B2337" s="19">
        <v>6</v>
      </c>
      <c r="C2337" s="19" t="s">
        <v>112</v>
      </c>
      <c r="D2337" s="20">
        <v>0.23626068234443665</v>
      </c>
      <c r="E2337" s="20">
        <v>6.6564278677105904E-4</v>
      </c>
    </row>
    <row r="2338" spans="1:5" x14ac:dyDescent="0.2">
      <c r="A2338" s="19">
        <v>59</v>
      </c>
      <c r="B2338" s="19">
        <v>7</v>
      </c>
      <c r="C2338" s="19" t="s">
        <v>112</v>
      </c>
      <c r="D2338" s="20">
        <v>0.23597638309001923</v>
      </c>
      <c r="E2338" s="20">
        <v>3.1890327227301896E-4</v>
      </c>
    </row>
    <row r="2339" spans="1:5" x14ac:dyDescent="0.2">
      <c r="A2339" s="19">
        <v>59</v>
      </c>
      <c r="B2339" s="19">
        <v>8</v>
      </c>
      <c r="C2339" s="19" t="s">
        <v>112</v>
      </c>
      <c r="D2339" s="20">
        <v>0.23555369675159454</v>
      </c>
      <c r="E2339" s="20">
        <v>-1.6622331168036908E-4</v>
      </c>
    </row>
    <row r="2340" spans="1:5" x14ac:dyDescent="0.2">
      <c r="A2340" s="19">
        <v>59</v>
      </c>
      <c r="B2340" s="19">
        <v>9</v>
      </c>
      <c r="C2340" s="19" t="s">
        <v>112</v>
      </c>
      <c r="D2340" s="20">
        <v>0.23550879955291748</v>
      </c>
      <c r="E2340" s="20">
        <v>-2.7356075588613749E-4</v>
      </c>
    </row>
    <row r="2341" spans="1:5" x14ac:dyDescent="0.2">
      <c r="A2341" s="19">
        <v>59</v>
      </c>
      <c r="B2341" s="19">
        <v>10</v>
      </c>
      <c r="C2341" s="19" t="s">
        <v>112</v>
      </c>
      <c r="D2341" s="20">
        <v>0.23539973795413971</v>
      </c>
      <c r="E2341" s="20">
        <v>-4.4506261474452913E-4</v>
      </c>
    </row>
    <row r="2342" spans="1:5" x14ac:dyDescent="0.2">
      <c r="A2342" s="19">
        <v>59</v>
      </c>
      <c r="B2342" s="19">
        <v>11</v>
      </c>
      <c r="C2342" s="19" t="s">
        <v>112</v>
      </c>
      <c r="D2342" s="20">
        <v>0.23542062938213348</v>
      </c>
      <c r="E2342" s="20">
        <v>-4.8661144683137536E-4</v>
      </c>
    </row>
    <row r="2343" spans="1:5" x14ac:dyDescent="0.2">
      <c r="A2343" s="19">
        <v>59</v>
      </c>
      <c r="B2343" s="19">
        <v>12</v>
      </c>
      <c r="C2343" s="19" t="s">
        <v>112</v>
      </c>
      <c r="D2343" s="20">
        <v>0.23564392328262329</v>
      </c>
      <c r="E2343" s="20">
        <v>-3.2575780642218888E-4</v>
      </c>
    </row>
    <row r="2344" spans="1:5" x14ac:dyDescent="0.2">
      <c r="A2344" s="19">
        <v>59</v>
      </c>
      <c r="B2344" s="19">
        <v>13</v>
      </c>
      <c r="C2344" s="19" t="s">
        <v>112</v>
      </c>
      <c r="D2344" s="20">
        <v>0.23586636781692505</v>
      </c>
      <c r="E2344" s="20">
        <v>-1.6575353220105171E-4</v>
      </c>
    </row>
    <row r="2345" spans="1:5" x14ac:dyDescent="0.2">
      <c r="A2345" s="19">
        <v>59</v>
      </c>
      <c r="B2345" s="19">
        <v>14</v>
      </c>
      <c r="C2345" s="19" t="s">
        <v>112</v>
      </c>
      <c r="D2345" s="20">
        <v>0.23562709987163544</v>
      </c>
      <c r="E2345" s="20">
        <v>-4.6746173757128417E-4</v>
      </c>
    </row>
    <row r="2346" spans="1:5" x14ac:dyDescent="0.2">
      <c r="A2346" s="19">
        <v>59</v>
      </c>
      <c r="B2346" s="19">
        <v>15</v>
      </c>
      <c r="C2346" s="19" t="s">
        <v>112</v>
      </c>
      <c r="D2346" s="20">
        <v>0.23531042039394379</v>
      </c>
      <c r="E2346" s="20">
        <v>-8.4658147534355521E-4</v>
      </c>
    </row>
    <row r="2347" spans="1:5" x14ac:dyDescent="0.2">
      <c r="A2347" s="19">
        <v>59</v>
      </c>
      <c r="B2347" s="19">
        <v>16</v>
      </c>
      <c r="C2347" s="19" t="s">
        <v>112</v>
      </c>
      <c r="D2347" s="20">
        <v>0.23496787250041962</v>
      </c>
      <c r="E2347" s="20">
        <v>-1.2515695998445153E-3</v>
      </c>
    </row>
    <row r="2348" spans="1:5" x14ac:dyDescent="0.2">
      <c r="A2348" s="19">
        <v>59</v>
      </c>
      <c r="B2348" s="19">
        <v>17</v>
      </c>
      <c r="C2348" s="19" t="s">
        <v>112</v>
      </c>
      <c r="D2348" s="20">
        <v>0.23497548699378967</v>
      </c>
      <c r="E2348" s="20">
        <v>-1.3063953956589103E-3</v>
      </c>
    </row>
    <row r="2349" spans="1:5" x14ac:dyDescent="0.2">
      <c r="A2349" s="19">
        <v>59</v>
      </c>
      <c r="B2349" s="19">
        <v>18</v>
      </c>
      <c r="C2349" s="19" t="s">
        <v>112</v>
      </c>
      <c r="D2349" s="20">
        <v>0.2354828417301178</v>
      </c>
      <c r="E2349" s="20">
        <v>-8.6148089030757546E-4</v>
      </c>
    </row>
    <row r="2350" spans="1:5" x14ac:dyDescent="0.2">
      <c r="A2350" s="19">
        <v>59</v>
      </c>
      <c r="B2350" s="19">
        <v>19</v>
      </c>
      <c r="C2350" s="19" t="s">
        <v>112</v>
      </c>
      <c r="D2350" s="20">
        <v>0.23554383218288422</v>
      </c>
      <c r="E2350" s="20">
        <v>-8.629306685179472E-4</v>
      </c>
    </row>
    <row r="2351" spans="1:5" x14ac:dyDescent="0.2">
      <c r="A2351" s="19">
        <v>59</v>
      </c>
      <c r="B2351" s="19">
        <v>20</v>
      </c>
      <c r="C2351" s="19" t="s">
        <v>112</v>
      </c>
      <c r="D2351" s="20">
        <v>0.23542456328868866</v>
      </c>
      <c r="E2351" s="20">
        <v>-1.0446398518979549E-3</v>
      </c>
    </row>
    <row r="2352" spans="1:5" x14ac:dyDescent="0.2">
      <c r="A2352" s="19">
        <v>59</v>
      </c>
      <c r="B2352" s="19">
        <v>21</v>
      </c>
      <c r="C2352" s="19" t="s">
        <v>112</v>
      </c>
      <c r="D2352" s="20">
        <v>0.23517312109470367</v>
      </c>
      <c r="E2352" s="20">
        <v>-1.3585223350673914E-3</v>
      </c>
    </row>
    <row r="2353" spans="1:5" x14ac:dyDescent="0.2">
      <c r="A2353" s="19">
        <v>59</v>
      </c>
      <c r="B2353" s="19">
        <v>22</v>
      </c>
      <c r="C2353" s="19" t="s">
        <v>112</v>
      </c>
      <c r="D2353" s="20">
        <v>0.23540025949478149</v>
      </c>
      <c r="E2353" s="20">
        <v>-1.1938241077587008E-3</v>
      </c>
    </row>
    <row r="2354" spans="1:5" x14ac:dyDescent="0.2">
      <c r="A2354" s="19">
        <v>59</v>
      </c>
      <c r="B2354" s="19">
        <v>23</v>
      </c>
      <c r="C2354" s="19" t="s">
        <v>112</v>
      </c>
      <c r="D2354" s="20">
        <v>0.23552364110946655</v>
      </c>
      <c r="E2354" s="20">
        <v>-1.1328827822580934E-3</v>
      </c>
    </row>
    <row r="2355" spans="1:5" x14ac:dyDescent="0.2">
      <c r="A2355" s="19">
        <v>59</v>
      </c>
      <c r="B2355" s="19">
        <v>24</v>
      </c>
      <c r="C2355" s="19" t="s">
        <v>112</v>
      </c>
      <c r="D2355" s="20">
        <v>0.23665556311607361</v>
      </c>
      <c r="E2355" s="20">
        <v>-6.340103573165834E-5</v>
      </c>
    </row>
    <row r="2356" spans="1:5" x14ac:dyDescent="0.2">
      <c r="A2356" s="19">
        <v>59</v>
      </c>
      <c r="B2356" s="19">
        <v>25</v>
      </c>
      <c r="C2356" s="19" t="s">
        <v>112</v>
      </c>
      <c r="D2356" s="20">
        <v>0.23744258284568787</v>
      </c>
      <c r="E2356" s="20">
        <v>6.6117843380197883E-4</v>
      </c>
    </row>
    <row r="2357" spans="1:5" x14ac:dyDescent="0.2">
      <c r="A2357" s="19">
        <v>59</v>
      </c>
      <c r="B2357" s="19">
        <v>26</v>
      </c>
      <c r="C2357" s="19" t="s">
        <v>112</v>
      </c>
      <c r="D2357" s="20">
        <v>0.2385423332452774</v>
      </c>
      <c r="E2357" s="20">
        <v>1.6984886024147272E-3</v>
      </c>
    </row>
    <row r="2358" spans="1:5" x14ac:dyDescent="0.2">
      <c r="A2358" s="19">
        <v>59</v>
      </c>
      <c r="B2358" s="19">
        <v>27</v>
      </c>
      <c r="C2358" s="19" t="s">
        <v>112</v>
      </c>
      <c r="D2358" s="20">
        <v>0.24187353253364563</v>
      </c>
      <c r="E2358" s="20">
        <v>4.9672476015985012E-3</v>
      </c>
    </row>
    <row r="2359" spans="1:5" x14ac:dyDescent="0.2">
      <c r="A2359" s="19">
        <v>59</v>
      </c>
      <c r="B2359" s="19">
        <v>28</v>
      </c>
      <c r="C2359" s="19" t="s">
        <v>112</v>
      </c>
      <c r="D2359" s="20">
        <v>0.24720454216003418</v>
      </c>
      <c r="E2359" s="20">
        <v>1.0235817171633244E-2</v>
      </c>
    </row>
    <row r="2360" spans="1:5" x14ac:dyDescent="0.2">
      <c r="A2360" s="19">
        <v>59</v>
      </c>
      <c r="B2360" s="19">
        <v>29</v>
      </c>
      <c r="C2360" s="19" t="s">
        <v>112</v>
      </c>
      <c r="D2360" s="20">
        <v>0.25565069913864136</v>
      </c>
      <c r="E2360" s="20">
        <v>1.8619533628225327E-2</v>
      </c>
    </row>
    <row r="2361" spans="1:5" x14ac:dyDescent="0.2">
      <c r="A2361" s="19">
        <v>59</v>
      </c>
      <c r="B2361" s="19">
        <v>30</v>
      </c>
      <c r="C2361" s="19" t="s">
        <v>112</v>
      </c>
      <c r="D2361" s="20">
        <v>0.2688676118850708</v>
      </c>
      <c r="E2361" s="20">
        <v>3.177400678396225E-2</v>
      </c>
    </row>
    <row r="2362" spans="1:5" x14ac:dyDescent="0.2">
      <c r="A2362" s="19">
        <v>59</v>
      </c>
      <c r="B2362" s="19">
        <v>31</v>
      </c>
      <c r="C2362" s="19" t="s">
        <v>112</v>
      </c>
      <c r="D2362" s="20">
        <v>0.28586024045944214</v>
      </c>
      <c r="E2362" s="20">
        <v>4.8704195767641068E-2</v>
      </c>
    </row>
    <row r="2363" spans="1:5" x14ac:dyDescent="0.2">
      <c r="A2363" s="19">
        <v>59</v>
      </c>
      <c r="B2363" s="19">
        <v>32</v>
      </c>
      <c r="C2363" s="19" t="s">
        <v>112</v>
      </c>
      <c r="D2363" s="20">
        <v>0.30385327339172363</v>
      </c>
      <c r="E2363" s="20">
        <v>6.6634789109230042E-2</v>
      </c>
    </row>
    <row r="2364" spans="1:5" x14ac:dyDescent="0.2">
      <c r="A2364" s="19">
        <v>59</v>
      </c>
      <c r="B2364" s="19">
        <v>33</v>
      </c>
      <c r="C2364" s="19" t="s">
        <v>112</v>
      </c>
      <c r="D2364" s="20">
        <v>0.32128053903579712</v>
      </c>
      <c r="E2364" s="20">
        <v>8.3999611437320709E-2</v>
      </c>
    </row>
    <row r="2365" spans="1:5" x14ac:dyDescent="0.2">
      <c r="A2365" s="19">
        <v>59</v>
      </c>
      <c r="B2365" s="19">
        <v>34</v>
      </c>
      <c r="C2365" s="19" t="s">
        <v>112</v>
      </c>
      <c r="D2365" s="20">
        <v>0.33589410781860352</v>
      </c>
      <c r="E2365" s="20">
        <v>9.8550744354724884E-2</v>
      </c>
    </row>
    <row r="2366" spans="1:5" x14ac:dyDescent="0.2">
      <c r="A2366" s="19">
        <v>59</v>
      </c>
      <c r="B2366" s="19">
        <v>35</v>
      </c>
      <c r="C2366" s="19" t="s">
        <v>112</v>
      </c>
      <c r="D2366" s="20">
        <v>0.34527546167373657</v>
      </c>
      <c r="E2366" s="20">
        <v>0.10786965489387512</v>
      </c>
    </row>
    <row r="2367" spans="1:5" x14ac:dyDescent="0.2">
      <c r="A2367" s="19">
        <v>59</v>
      </c>
      <c r="B2367" s="19">
        <v>36</v>
      </c>
      <c r="C2367" s="19" t="s">
        <v>112</v>
      </c>
      <c r="D2367" s="20">
        <v>0.35159146785736084</v>
      </c>
      <c r="E2367" s="20">
        <v>0.11412321776151657</v>
      </c>
    </row>
    <row r="2368" spans="1:5" x14ac:dyDescent="0.2">
      <c r="A2368" s="19">
        <v>59</v>
      </c>
      <c r="B2368" s="19">
        <v>37</v>
      </c>
      <c r="C2368" s="19" t="s">
        <v>112</v>
      </c>
      <c r="D2368" s="20">
        <v>0.35506880283355713</v>
      </c>
      <c r="E2368" s="20">
        <v>0.11753811687231064</v>
      </c>
    </row>
    <row r="2369" spans="1:5" x14ac:dyDescent="0.2">
      <c r="A2369" s="19">
        <v>59</v>
      </c>
      <c r="B2369" s="19">
        <v>38</v>
      </c>
      <c r="C2369" s="19" t="s">
        <v>112</v>
      </c>
      <c r="D2369" s="20">
        <v>0.35643020272254944</v>
      </c>
      <c r="E2369" s="20">
        <v>0.11883707344532013</v>
      </c>
    </row>
    <row r="2370" spans="1:5" x14ac:dyDescent="0.2">
      <c r="A2370" s="19">
        <v>59</v>
      </c>
      <c r="B2370" s="19">
        <v>39</v>
      </c>
      <c r="C2370" s="19" t="s">
        <v>112</v>
      </c>
      <c r="D2370" s="20">
        <v>0.35771918296813965</v>
      </c>
      <c r="E2370" s="20">
        <v>0.12006361782550812</v>
      </c>
    </row>
    <row r="2371" spans="1:5" x14ac:dyDescent="0.2">
      <c r="A2371" s="19">
        <v>59</v>
      </c>
      <c r="B2371" s="19">
        <v>40</v>
      </c>
      <c r="C2371" s="19" t="s">
        <v>112</v>
      </c>
      <c r="D2371" s="20">
        <v>0.35771393775939941</v>
      </c>
      <c r="E2371" s="20">
        <v>0.11999592930078506</v>
      </c>
    </row>
    <row r="2372" spans="1:5" x14ac:dyDescent="0.2">
      <c r="A2372" s="19">
        <v>60</v>
      </c>
      <c r="B2372" s="19">
        <v>1</v>
      </c>
      <c r="C2372" s="19" t="s">
        <v>112</v>
      </c>
      <c r="D2372" s="20">
        <v>0.2555508017539978</v>
      </c>
      <c r="E2372" s="20">
        <v>1.4556208625435829E-3</v>
      </c>
    </row>
    <row r="2373" spans="1:5" x14ac:dyDescent="0.2">
      <c r="A2373" s="19">
        <v>60</v>
      </c>
      <c r="B2373" s="19">
        <v>2</v>
      </c>
      <c r="C2373" s="19" t="s">
        <v>112</v>
      </c>
      <c r="D2373" s="20">
        <v>0.25536635518074036</v>
      </c>
      <c r="E2373" s="20">
        <v>1.2021407019346952E-3</v>
      </c>
    </row>
    <row r="2374" spans="1:5" x14ac:dyDescent="0.2">
      <c r="A2374" s="19">
        <v>60</v>
      </c>
      <c r="B2374" s="19">
        <v>3</v>
      </c>
      <c r="C2374" s="19" t="s">
        <v>112</v>
      </c>
      <c r="D2374" s="20">
        <v>0.25505539774894714</v>
      </c>
      <c r="E2374" s="20">
        <v>8.221497992053628E-4</v>
      </c>
    </row>
    <row r="2375" spans="1:5" x14ac:dyDescent="0.2">
      <c r="A2375" s="19">
        <v>60</v>
      </c>
      <c r="B2375" s="19">
        <v>4</v>
      </c>
      <c r="C2375" s="19" t="s">
        <v>112</v>
      </c>
      <c r="D2375" s="20">
        <v>0.25506502389907837</v>
      </c>
      <c r="E2375" s="20">
        <v>7.6274242019280791E-4</v>
      </c>
    </row>
    <row r="2376" spans="1:5" x14ac:dyDescent="0.2">
      <c r="A2376" s="19">
        <v>60</v>
      </c>
      <c r="B2376" s="19">
        <v>5</v>
      </c>
      <c r="C2376" s="19" t="s">
        <v>112</v>
      </c>
      <c r="D2376" s="20">
        <v>0.25481718778610229</v>
      </c>
      <c r="E2376" s="20">
        <v>4.4587277807295322E-4</v>
      </c>
    </row>
    <row r="2377" spans="1:5" x14ac:dyDescent="0.2">
      <c r="A2377" s="19">
        <v>60</v>
      </c>
      <c r="B2377" s="19">
        <v>6</v>
      </c>
      <c r="C2377" s="19" t="s">
        <v>112</v>
      </c>
      <c r="D2377" s="20">
        <v>0.25460824370384216</v>
      </c>
      <c r="E2377" s="20">
        <v>1.6789516666904092E-4</v>
      </c>
    </row>
    <row r="2378" spans="1:5" x14ac:dyDescent="0.2">
      <c r="A2378" s="19">
        <v>60</v>
      </c>
      <c r="B2378" s="19">
        <v>7</v>
      </c>
      <c r="C2378" s="19" t="s">
        <v>112</v>
      </c>
      <c r="D2378" s="20">
        <v>0.2550637423992157</v>
      </c>
      <c r="E2378" s="20">
        <v>5.543603328987956E-4</v>
      </c>
    </row>
    <row r="2379" spans="1:5" x14ac:dyDescent="0.2">
      <c r="A2379" s="19">
        <v>60</v>
      </c>
      <c r="B2379" s="19">
        <v>8</v>
      </c>
      <c r="C2379" s="19" t="s">
        <v>112</v>
      </c>
      <c r="D2379" s="20">
        <v>0.25526106357574463</v>
      </c>
      <c r="E2379" s="20">
        <v>6.826479802839458E-4</v>
      </c>
    </row>
    <row r="2380" spans="1:5" x14ac:dyDescent="0.2">
      <c r="A2380" s="19">
        <v>60</v>
      </c>
      <c r="B2380" s="19">
        <v>9</v>
      </c>
      <c r="C2380" s="19" t="s">
        <v>112</v>
      </c>
      <c r="D2380" s="20">
        <v>0.25515267252922058</v>
      </c>
      <c r="E2380" s="20">
        <v>5.0522340461611748E-4</v>
      </c>
    </row>
    <row r="2381" spans="1:5" x14ac:dyDescent="0.2">
      <c r="A2381" s="19">
        <v>60</v>
      </c>
      <c r="B2381" s="19">
        <v>10</v>
      </c>
      <c r="C2381" s="19" t="s">
        <v>112</v>
      </c>
      <c r="D2381" s="20">
        <v>0.25488355755805969</v>
      </c>
      <c r="E2381" s="20">
        <v>1.6707491886336356E-4</v>
      </c>
    </row>
    <row r="2382" spans="1:5" x14ac:dyDescent="0.2">
      <c r="A2382" s="19">
        <v>60</v>
      </c>
      <c r="B2382" s="19">
        <v>11</v>
      </c>
      <c r="C2382" s="19" t="s">
        <v>112</v>
      </c>
      <c r="D2382" s="20">
        <v>0.25451973080635071</v>
      </c>
      <c r="E2382" s="20">
        <v>-2.6578537654131651E-4</v>
      </c>
    </row>
    <row r="2383" spans="1:5" x14ac:dyDescent="0.2">
      <c r="A2383" s="19">
        <v>60</v>
      </c>
      <c r="B2383" s="19">
        <v>12</v>
      </c>
      <c r="C2383" s="19" t="s">
        <v>112</v>
      </c>
      <c r="D2383" s="20">
        <v>0.25436979532241821</v>
      </c>
      <c r="E2383" s="20">
        <v>-4.8475436051376164E-4</v>
      </c>
    </row>
    <row r="2384" spans="1:5" x14ac:dyDescent="0.2">
      <c r="A2384" s="19">
        <v>60</v>
      </c>
      <c r="B2384" s="19">
        <v>13</v>
      </c>
      <c r="C2384" s="19" t="s">
        <v>112</v>
      </c>
      <c r="D2384" s="20">
        <v>0.25460651516914368</v>
      </c>
      <c r="E2384" s="20">
        <v>-3.1706804293207824E-4</v>
      </c>
    </row>
    <row r="2385" spans="1:5" x14ac:dyDescent="0.2">
      <c r="A2385" s="19">
        <v>60</v>
      </c>
      <c r="B2385" s="19">
        <v>14</v>
      </c>
      <c r="C2385" s="19" t="s">
        <v>112</v>
      </c>
      <c r="D2385" s="20">
        <v>0.25470772385597229</v>
      </c>
      <c r="E2385" s="20">
        <v>-2.8489288524724543E-4</v>
      </c>
    </row>
    <row r="2386" spans="1:5" x14ac:dyDescent="0.2">
      <c r="A2386" s="19">
        <v>60</v>
      </c>
      <c r="B2386" s="19">
        <v>15</v>
      </c>
      <c r="C2386" s="19" t="s">
        <v>112</v>
      </c>
      <c r="D2386" s="20">
        <v>0.25454115867614746</v>
      </c>
      <c r="E2386" s="20">
        <v>-5.2049162331968546E-4</v>
      </c>
    </row>
    <row r="2387" spans="1:5" x14ac:dyDescent="0.2">
      <c r="A2387" s="19">
        <v>60</v>
      </c>
      <c r="B2387" s="19">
        <v>16</v>
      </c>
      <c r="C2387" s="19" t="s">
        <v>112</v>
      </c>
      <c r="D2387" s="20">
        <v>0.25440749526023865</v>
      </c>
      <c r="E2387" s="20">
        <v>-7.2318856837227941E-4</v>
      </c>
    </row>
    <row r="2388" spans="1:5" x14ac:dyDescent="0.2">
      <c r="A2388" s="19">
        <v>60</v>
      </c>
      <c r="B2388" s="19">
        <v>17</v>
      </c>
      <c r="C2388" s="19" t="s">
        <v>112</v>
      </c>
      <c r="D2388" s="20">
        <v>0.25433725118637085</v>
      </c>
      <c r="E2388" s="20">
        <v>-8.6246617138385773E-4</v>
      </c>
    </row>
    <row r="2389" spans="1:5" x14ac:dyDescent="0.2">
      <c r="A2389" s="19">
        <v>60</v>
      </c>
      <c r="B2389" s="19">
        <v>18</v>
      </c>
      <c r="C2389" s="19" t="s">
        <v>112</v>
      </c>
      <c r="D2389" s="20">
        <v>0.25429731607437134</v>
      </c>
      <c r="E2389" s="20">
        <v>-9.71434754319489E-4</v>
      </c>
    </row>
    <row r="2390" spans="1:5" x14ac:dyDescent="0.2">
      <c r="A2390" s="19">
        <v>60</v>
      </c>
      <c r="B2390" s="19">
        <v>19</v>
      </c>
      <c r="C2390" s="19" t="s">
        <v>112</v>
      </c>
      <c r="D2390" s="20">
        <v>0.2543109655380249</v>
      </c>
      <c r="E2390" s="20">
        <v>-1.0268188780173659E-3</v>
      </c>
    </row>
    <row r="2391" spans="1:5" x14ac:dyDescent="0.2">
      <c r="A2391" s="19">
        <v>60</v>
      </c>
      <c r="B2391" s="19">
        <v>20</v>
      </c>
      <c r="C2391" s="19" t="s">
        <v>112</v>
      </c>
      <c r="D2391" s="20">
        <v>0.25428751111030579</v>
      </c>
      <c r="E2391" s="20">
        <v>-1.1193067766726017E-3</v>
      </c>
    </row>
    <row r="2392" spans="1:5" x14ac:dyDescent="0.2">
      <c r="A2392" s="19">
        <v>60</v>
      </c>
      <c r="B2392" s="19">
        <v>21</v>
      </c>
      <c r="C2392" s="19" t="s">
        <v>112</v>
      </c>
      <c r="D2392" s="20">
        <v>0.2541559636592865</v>
      </c>
      <c r="E2392" s="20">
        <v>-1.3198878150433302E-3</v>
      </c>
    </row>
    <row r="2393" spans="1:5" x14ac:dyDescent="0.2">
      <c r="A2393" s="19">
        <v>60</v>
      </c>
      <c r="B2393" s="19">
        <v>22</v>
      </c>
      <c r="C2393" s="19" t="s">
        <v>112</v>
      </c>
      <c r="D2393" s="20">
        <v>0.25401157140731812</v>
      </c>
      <c r="E2393" s="20">
        <v>-1.5333135379478335E-3</v>
      </c>
    </row>
    <row r="2394" spans="1:5" x14ac:dyDescent="0.2">
      <c r="A2394" s="19">
        <v>60</v>
      </c>
      <c r="B2394" s="19">
        <v>23</v>
      </c>
      <c r="C2394" s="19" t="s">
        <v>112</v>
      </c>
      <c r="D2394" s="20">
        <v>0.2546030580997467</v>
      </c>
      <c r="E2394" s="20">
        <v>-1.0108604328706861E-3</v>
      </c>
    </row>
    <row r="2395" spans="1:5" x14ac:dyDescent="0.2">
      <c r="A2395" s="19">
        <v>60</v>
      </c>
      <c r="B2395" s="19">
        <v>24</v>
      </c>
      <c r="C2395" s="19" t="s">
        <v>112</v>
      </c>
      <c r="D2395" s="20">
        <v>0.25499621033668518</v>
      </c>
      <c r="E2395" s="20">
        <v>-6.8674166686832905E-4</v>
      </c>
    </row>
    <row r="2396" spans="1:5" x14ac:dyDescent="0.2">
      <c r="A2396" s="19">
        <v>60</v>
      </c>
      <c r="B2396" s="19">
        <v>25</v>
      </c>
      <c r="C2396" s="19" t="s">
        <v>112</v>
      </c>
      <c r="D2396" s="20">
        <v>0.2560025155544281</v>
      </c>
      <c r="E2396" s="20">
        <v>2.505300217308104E-4</v>
      </c>
    </row>
    <row r="2397" spans="1:5" x14ac:dyDescent="0.2">
      <c r="A2397" s="19">
        <v>60</v>
      </c>
      <c r="B2397" s="19">
        <v>26</v>
      </c>
      <c r="C2397" s="19" t="s">
        <v>112</v>
      </c>
      <c r="D2397" s="20">
        <v>0.25769272446632385</v>
      </c>
      <c r="E2397" s="20">
        <v>1.8717054044827819E-3</v>
      </c>
    </row>
    <row r="2398" spans="1:5" x14ac:dyDescent="0.2">
      <c r="A2398" s="19">
        <v>60</v>
      </c>
      <c r="B2398" s="19">
        <v>27</v>
      </c>
      <c r="C2398" s="19" t="s">
        <v>112</v>
      </c>
      <c r="D2398" s="20">
        <v>0.26078686118125916</v>
      </c>
      <c r="E2398" s="20">
        <v>4.8968084156513214E-3</v>
      </c>
    </row>
    <row r="2399" spans="1:5" x14ac:dyDescent="0.2">
      <c r="A2399" s="19">
        <v>60</v>
      </c>
      <c r="B2399" s="19">
        <v>28</v>
      </c>
      <c r="C2399" s="19" t="s">
        <v>112</v>
      </c>
      <c r="D2399" s="20">
        <v>0.26628416776657104</v>
      </c>
      <c r="E2399" s="20">
        <v>1.0325081646442413E-2</v>
      </c>
    </row>
    <row r="2400" spans="1:5" x14ac:dyDescent="0.2">
      <c r="A2400" s="19">
        <v>60</v>
      </c>
      <c r="B2400" s="19">
        <v>29</v>
      </c>
      <c r="C2400" s="19" t="s">
        <v>112</v>
      </c>
      <c r="D2400" s="20">
        <v>0.27478036284446716</v>
      </c>
      <c r="E2400" s="20">
        <v>1.8752243369817734E-2</v>
      </c>
    </row>
    <row r="2401" spans="1:5" x14ac:dyDescent="0.2">
      <c r="A2401" s="19">
        <v>60</v>
      </c>
      <c r="B2401" s="19">
        <v>30</v>
      </c>
      <c r="C2401" s="19" t="s">
        <v>112</v>
      </c>
      <c r="D2401" s="20">
        <v>0.28813794255256653</v>
      </c>
      <c r="E2401" s="20">
        <v>3.2040789723396301E-2</v>
      </c>
    </row>
    <row r="2402" spans="1:5" x14ac:dyDescent="0.2">
      <c r="A2402" s="19">
        <v>60</v>
      </c>
      <c r="B2402" s="19">
        <v>31</v>
      </c>
      <c r="C2402" s="19" t="s">
        <v>112</v>
      </c>
      <c r="D2402" s="20">
        <v>0.30573868751525879</v>
      </c>
      <c r="E2402" s="20">
        <v>4.9572501331567764E-2</v>
      </c>
    </row>
    <row r="2403" spans="1:5" x14ac:dyDescent="0.2">
      <c r="A2403" s="19">
        <v>60</v>
      </c>
      <c r="B2403" s="19">
        <v>32</v>
      </c>
      <c r="C2403" s="19" t="s">
        <v>112</v>
      </c>
      <c r="D2403" s="20">
        <v>0.32506448030471802</v>
      </c>
      <c r="E2403" s="20">
        <v>6.8829260766506195E-2</v>
      </c>
    </row>
    <row r="2404" spans="1:5" x14ac:dyDescent="0.2">
      <c r="A2404" s="19">
        <v>60</v>
      </c>
      <c r="B2404" s="19">
        <v>33</v>
      </c>
      <c r="C2404" s="19" t="s">
        <v>112</v>
      </c>
      <c r="D2404" s="20">
        <v>0.34249997138977051</v>
      </c>
      <c r="E2404" s="20">
        <v>8.6195714771747589E-2</v>
      </c>
    </row>
    <row r="2405" spans="1:5" x14ac:dyDescent="0.2">
      <c r="A2405" s="19">
        <v>60</v>
      </c>
      <c r="B2405" s="19">
        <v>34</v>
      </c>
      <c r="C2405" s="19" t="s">
        <v>112</v>
      </c>
      <c r="D2405" s="20">
        <v>0.35718551278114319</v>
      </c>
      <c r="E2405" s="20">
        <v>0.10081222653388977</v>
      </c>
    </row>
    <row r="2406" spans="1:5" x14ac:dyDescent="0.2">
      <c r="A2406" s="19">
        <v>60</v>
      </c>
      <c r="B2406" s="19">
        <v>35</v>
      </c>
      <c r="C2406" s="19" t="s">
        <v>112</v>
      </c>
      <c r="D2406" s="20">
        <v>0.36762505769729614</v>
      </c>
      <c r="E2406" s="20">
        <v>0.11118273437023163</v>
      </c>
    </row>
    <row r="2407" spans="1:5" x14ac:dyDescent="0.2">
      <c r="A2407" s="19">
        <v>60</v>
      </c>
      <c r="B2407" s="19">
        <v>36</v>
      </c>
      <c r="C2407" s="19" t="s">
        <v>112</v>
      </c>
      <c r="D2407" s="20">
        <v>0.37441253662109375</v>
      </c>
      <c r="E2407" s="20">
        <v>0.11790118366479874</v>
      </c>
    </row>
    <row r="2408" spans="1:5" x14ac:dyDescent="0.2">
      <c r="A2408" s="19">
        <v>60</v>
      </c>
      <c r="B2408" s="19">
        <v>37</v>
      </c>
      <c r="C2408" s="19" t="s">
        <v>112</v>
      </c>
      <c r="D2408" s="20">
        <v>0.3783162534236908</v>
      </c>
      <c r="E2408" s="20">
        <v>0.12173586338758469</v>
      </c>
    </row>
    <row r="2409" spans="1:5" x14ac:dyDescent="0.2">
      <c r="A2409" s="19">
        <v>60</v>
      </c>
      <c r="B2409" s="19">
        <v>38</v>
      </c>
      <c r="C2409" s="19" t="s">
        <v>112</v>
      </c>
      <c r="D2409" s="20">
        <v>0.38039872050285339</v>
      </c>
      <c r="E2409" s="20">
        <v>0.12374930083751678</v>
      </c>
    </row>
    <row r="2410" spans="1:5" x14ac:dyDescent="0.2">
      <c r="A2410" s="19">
        <v>60</v>
      </c>
      <c r="B2410" s="19">
        <v>39</v>
      </c>
      <c r="C2410" s="19" t="s">
        <v>112</v>
      </c>
      <c r="D2410" s="20">
        <v>0.38170072436332703</v>
      </c>
      <c r="E2410" s="20">
        <v>0.12498226761817932</v>
      </c>
    </row>
    <row r="2411" spans="1:5" x14ac:dyDescent="0.2">
      <c r="A2411" s="19">
        <v>60</v>
      </c>
      <c r="B2411" s="19">
        <v>40</v>
      </c>
      <c r="C2411" s="19" t="s">
        <v>112</v>
      </c>
      <c r="D2411" s="20">
        <v>0.38203734159469604</v>
      </c>
      <c r="E2411" s="20">
        <v>0.12524984776973724</v>
      </c>
    </row>
    <row r="2412" spans="1:5" x14ac:dyDescent="0.2">
      <c r="A2412" s="19">
        <v>61</v>
      </c>
      <c r="B2412" s="19">
        <v>1</v>
      </c>
      <c r="C2412" s="19" t="s">
        <v>112</v>
      </c>
      <c r="D2412" s="20">
        <v>0.25123968720436096</v>
      </c>
      <c r="E2412" s="20">
        <v>2.246420830488205E-3</v>
      </c>
    </row>
    <row r="2413" spans="1:5" x14ac:dyDescent="0.2">
      <c r="A2413" s="19">
        <v>61</v>
      </c>
      <c r="B2413" s="19">
        <v>2</v>
      </c>
      <c r="C2413" s="19" t="s">
        <v>112</v>
      </c>
      <c r="D2413" s="20">
        <v>0.25108256936073303</v>
      </c>
      <c r="E2413" s="20">
        <v>1.9673900678753853E-3</v>
      </c>
    </row>
    <row r="2414" spans="1:5" x14ac:dyDescent="0.2">
      <c r="A2414" s="19">
        <v>61</v>
      </c>
      <c r="B2414" s="19">
        <v>3</v>
      </c>
      <c r="C2414" s="19" t="s">
        <v>112</v>
      </c>
      <c r="D2414" s="20">
        <v>0.25041815638542175</v>
      </c>
      <c r="E2414" s="20">
        <v>1.1810640571638942E-3</v>
      </c>
    </row>
    <row r="2415" spans="1:5" x14ac:dyDescent="0.2">
      <c r="A2415" s="19">
        <v>61</v>
      </c>
      <c r="B2415" s="19">
        <v>4</v>
      </c>
      <c r="C2415" s="19" t="s">
        <v>112</v>
      </c>
      <c r="D2415" s="20">
        <v>0.25031521916389465</v>
      </c>
      <c r="E2415" s="20">
        <v>9.5621385844424367E-4</v>
      </c>
    </row>
    <row r="2416" spans="1:5" x14ac:dyDescent="0.2">
      <c r="A2416" s="19">
        <v>61</v>
      </c>
      <c r="B2416" s="19">
        <v>5</v>
      </c>
      <c r="C2416" s="19" t="s">
        <v>112</v>
      </c>
      <c r="D2416" s="20">
        <v>0.2504330575466156</v>
      </c>
      <c r="E2416" s="20">
        <v>9.5213932218030095E-4</v>
      </c>
    </row>
    <row r="2417" spans="1:5" x14ac:dyDescent="0.2">
      <c r="A2417" s="19">
        <v>61</v>
      </c>
      <c r="B2417" s="19">
        <v>6</v>
      </c>
      <c r="C2417" s="19" t="s">
        <v>112</v>
      </c>
      <c r="D2417" s="20">
        <v>0.25011420249938965</v>
      </c>
      <c r="E2417" s="20">
        <v>5.1137135596945882E-4</v>
      </c>
    </row>
    <row r="2418" spans="1:5" x14ac:dyDescent="0.2">
      <c r="A2418" s="19">
        <v>61</v>
      </c>
      <c r="B2418" s="19">
        <v>7</v>
      </c>
      <c r="C2418" s="19" t="s">
        <v>112</v>
      </c>
      <c r="D2418" s="20">
        <v>0.24987193942070007</v>
      </c>
      <c r="E2418" s="20">
        <v>1.4719531463924795E-4</v>
      </c>
    </row>
    <row r="2419" spans="1:5" x14ac:dyDescent="0.2">
      <c r="A2419" s="19">
        <v>61</v>
      </c>
      <c r="B2419" s="19">
        <v>8</v>
      </c>
      <c r="C2419" s="19" t="s">
        <v>112</v>
      </c>
      <c r="D2419" s="20">
        <v>0.24955949187278748</v>
      </c>
      <c r="E2419" s="20">
        <v>-2.8716516681015491E-4</v>
      </c>
    </row>
    <row r="2420" spans="1:5" x14ac:dyDescent="0.2">
      <c r="A2420" s="19">
        <v>61</v>
      </c>
      <c r="B2420" s="19">
        <v>9</v>
      </c>
      <c r="C2420" s="19" t="s">
        <v>112</v>
      </c>
      <c r="D2420" s="20">
        <v>0.24969969689846039</v>
      </c>
      <c r="E2420" s="20">
        <v>-2.6887308922596276E-4</v>
      </c>
    </row>
    <row r="2421" spans="1:5" x14ac:dyDescent="0.2">
      <c r="A2421" s="19">
        <v>61</v>
      </c>
      <c r="B2421" s="19">
        <v>10</v>
      </c>
      <c r="C2421" s="19" t="s">
        <v>112</v>
      </c>
      <c r="D2421" s="20">
        <v>0.24964030086994171</v>
      </c>
      <c r="E2421" s="20">
        <v>-4.5018206583335996E-4</v>
      </c>
    </row>
    <row r="2422" spans="1:5" x14ac:dyDescent="0.2">
      <c r="A2422" s="19">
        <v>61</v>
      </c>
      <c r="B2422" s="19">
        <v>11</v>
      </c>
      <c r="C2422" s="19" t="s">
        <v>112</v>
      </c>
      <c r="D2422" s="20">
        <v>0.24955250322818756</v>
      </c>
      <c r="E2422" s="20">
        <v>-6.5989262657240033E-4</v>
      </c>
    </row>
    <row r="2423" spans="1:5" x14ac:dyDescent="0.2">
      <c r="A2423" s="19">
        <v>61</v>
      </c>
      <c r="B2423" s="19">
        <v>12</v>
      </c>
      <c r="C2423" s="19" t="s">
        <v>112</v>
      </c>
      <c r="D2423" s="20">
        <v>0.24974574148654938</v>
      </c>
      <c r="E2423" s="20">
        <v>-5.8856734540313482E-4</v>
      </c>
    </row>
    <row r="2424" spans="1:5" x14ac:dyDescent="0.2">
      <c r="A2424" s="19">
        <v>61</v>
      </c>
      <c r="B2424" s="19">
        <v>13</v>
      </c>
      <c r="C2424" s="19" t="s">
        <v>112</v>
      </c>
      <c r="D2424" s="20">
        <v>0.24990110099315643</v>
      </c>
      <c r="E2424" s="20">
        <v>-5.5512075778096914E-4</v>
      </c>
    </row>
    <row r="2425" spans="1:5" x14ac:dyDescent="0.2">
      <c r="A2425" s="19">
        <v>61</v>
      </c>
      <c r="B2425" s="19">
        <v>14</v>
      </c>
      <c r="C2425" s="19" t="s">
        <v>112</v>
      </c>
      <c r="D2425" s="20">
        <v>0.25007617473602295</v>
      </c>
      <c r="E2425" s="20">
        <v>-5.0195993389934301E-4</v>
      </c>
    </row>
    <row r="2426" spans="1:5" x14ac:dyDescent="0.2">
      <c r="A2426" s="19">
        <v>61</v>
      </c>
      <c r="B2426" s="19">
        <v>15</v>
      </c>
      <c r="C2426" s="19" t="s">
        <v>112</v>
      </c>
      <c r="D2426" s="20">
        <v>0.24994049966335297</v>
      </c>
      <c r="E2426" s="20">
        <v>-7.5954798376187682E-4</v>
      </c>
    </row>
    <row r="2427" spans="1:5" x14ac:dyDescent="0.2">
      <c r="A2427" s="19">
        <v>61</v>
      </c>
      <c r="B2427" s="19">
        <v>16</v>
      </c>
      <c r="C2427" s="19" t="s">
        <v>112</v>
      </c>
      <c r="D2427" s="20">
        <v>0.24979938566684723</v>
      </c>
      <c r="E2427" s="20">
        <v>-1.022574957460165E-3</v>
      </c>
    </row>
    <row r="2428" spans="1:5" x14ac:dyDescent="0.2">
      <c r="A2428" s="19">
        <v>61</v>
      </c>
      <c r="B2428" s="19">
        <v>17</v>
      </c>
      <c r="C2428" s="19" t="s">
        <v>112</v>
      </c>
      <c r="D2428" s="20">
        <v>0.24984757602214813</v>
      </c>
      <c r="E2428" s="20">
        <v>-1.0962975211441517E-3</v>
      </c>
    </row>
    <row r="2429" spans="1:5" x14ac:dyDescent="0.2">
      <c r="A2429" s="19">
        <v>61</v>
      </c>
      <c r="B2429" s="19">
        <v>18</v>
      </c>
      <c r="C2429" s="19" t="s">
        <v>112</v>
      </c>
      <c r="D2429" s="20">
        <v>0.24988763034343719</v>
      </c>
      <c r="E2429" s="20">
        <v>-1.1781561188399792E-3</v>
      </c>
    </row>
    <row r="2430" spans="1:5" x14ac:dyDescent="0.2">
      <c r="A2430" s="19">
        <v>61</v>
      </c>
      <c r="B2430" s="19">
        <v>19</v>
      </c>
      <c r="C2430" s="19" t="s">
        <v>112</v>
      </c>
      <c r="D2430" s="20">
        <v>0.24999174475669861</v>
      </c>
      <c r="E2430" s="20">
        <v>-1.1959546245634556E-3</v>
      </c>
    </row>
    <row r="2431" spans="1:5" x14ac:dyDescent="0.2">
      <c r="A2431" s="19">
        <v>61</v>
      </c>
      <c r="B2431" s="19">
        <v>20</v>
      </c>
      <c r="C2431" s="19" t="s">
        <v>112</v>
      </c>
      <c r="D2431" s="20">
        <v>0.25044763088226318</v>
      </c>
      <c r="E2431" s="20">
        <v>-8.6198147619143128E-4</v>
      </c>
    </row>
    <row r="2432" spans="1:5" x14ac:dyDescent="0.2">
      <c r="A2432" s="19">
        <v>61</v>
      </c>
      <c r="B2432" s="19">
        <v>21</v>
      </c>
      <c r="C2432" s="19" t="s">
        <v>112</v>
      </c>
      <c r="D2432" s="20">
        <v>0.25145584344863892</v>
      </c>
      <c r="E2432" s="20">
        <v>2.4318165742442943E-5</v>
      </c>
    </row>
    <row r="2433" spans="1:5" x14ac:dyDescent="0.2">
      <c r="A2433" s="19">
        <v>61</v>
      </c>
      <c r="B2433" s="19">
        <v>22</v>
      </c>
      <c r="C2433" s="19" t="s">
        <v>112</v>
      </c>
      <c r="D2433" s="20">
        <v>0.25298711657524109</v>
      </c>
      <c r="E2433" s="20">
        <v>1.4336783206090331E-3</v>
      </c>
    </row>
    <row r="2434" spans="1:5" x14ac:dyDescent="0.2">
      <c r="A2434" s="19">
        <v>61</v>
      </c>
      <c r="B2434" s="19">
        <v>23</v>
      </c>
      <c r="C2434" s="19" t="s">
        <v>112</v>
      </c>
      <c r="D2434" s="20">
        <v>0.25589564442634583</v>
      </c>
      <c r="E2434" s="20">
        <v>4.2202933691442013E-3</v>
      </c>
    </row>
    <row r="2435" spans="1:5" x14ac:dyDescent="0.2">
      <c r="A2435" s="19">
        <v>61</v>
      </c>
      <c r="B2435" s="19">
        <v>24</v>
      </c>
      <c r="C2435" s="19" t="s">
        <v>112</v>
      </c>
      <c r="D2435" s="20">
        <v>0.26124995946884155</v>
      </c>
      <c r="E2435" s="20">
        <v>9.4526950269937515E-3</v>
      </c>
    </row>
    <row r="2436" spans="1:5" x14ac:dyDescent="0.2">
      <c r="A2436" s="19">
        <v>61</v>
      </c>
      <c r="B2436" s="19">
        <v>25</v>
      </c>
      <c r="C2436" s="19" t="s">
        <v>112</v>
      </c>
      <c r="D2436" s="20">
        <v>0.26980265974998474</v>
      </c>
      <c r="E2436" s="20">
        <v>1.7883483320474625E-2</v>
      </c>
    </row>
    <row r="2437" spans="1:5" x14ac:dyDescent="0.2">
      <c r="A2437" s="19">
        <v>61</v>
      </c>
      <c r="B2437" s="19">
        <v>26</v>
      </c>
      <c r="C2437" s="19" t="s">
        <v>112</v>
      </c>
      <c r="D2437" s="20">
        <v>0.28304651379585266</v>
      </c>
      <c r="E2437" s="20">
        <v>3.100542351603508E-2</v>
      </c>
    </row>
    <row r="2438" spans="1:5" x14ac:dyDescent="0.2">
      <c r="A2438" s="19">
        <v>61</v>
      </c>
      <c r="B2438" s="19">
        <v>27</v>
      </c>
      <c r="C2438" s="19" t="s">
        <v>112</v>
      </c>
      <c r="D2438" s="20">
        <v>0.30025336146354675</v>
      </c>
      <c r="E2438" s="20">
        <v>4.8090357333421707E-2</v>
      </c>
    </row>
    <row r="2439" spans="1:5" x14ac:dyDescent="0.2">
      <c r="A2439" s="19">
        <v>61</v>
      </c>
      <c r="B2439" s="19">
        <v>28</v>
      </c>
      <c r="C2439" s="19" t="s">
        <v>112</v>
      </c>
      <c r="D2439" s="20">
        <v>0.31856149435043335</v>
      </c>
      <c r="E2439" s="20">
        <v>6.6276580095291138E-2</v>
      </c>
    </row>
    <row r="2440" spans="1:5" x14ac:dyDescent="0.2">
      <c r="A2440" s="19">
        <v>61</v>
      </c>
      <c r="B2440" s="19">
        <v>29</v>
      </c>
      <c r="C2440" s="19" t="s">
        <v>112</v>
      </c>
      <c r="D2440" s="20">
        <v>0.33638402819633484</v>
      </c>
      <c r="E2440" s="20">
        <v>8.3977200090885162E-2</v>
      </c>
    </row>
    <row r="2441" spans="1:5" x14ac:dyDescent="0.2">
      <c r="A2441" s="19">
        <v>61</v>
      </c>
      <c r="B2441" s="19">
        <v>30</v>
      </c>
      <c r="C2441" s="19" t="s">
        <v>112</v>
      </c>
      <c r="D2441" s="20">
        <v>0.35132116079330444</v>
      </c>
      <c r="E2441" s="20">
        <v>9.8792418837547302E-2</v>
      </c>
    </row>
    <row r="2442" spans="1:5" x14ac:dyDescent="0.2">
      <c r="A2442" s="19">
        <v>61</v>
      </c>
      <c r="B2442" s="19">
        <v>31</v>
      </c>
      <c r="C2442" s="19" t="s">
        <v>112</v>
      </c>
      <c r="D2442" s="20">
        <v>0.36202481389045715</v>
      </c>
      <c r="E2442" s="20">
        <v>0.10937415808439255</v>
      </c>
    </row>
    <row r="2443" spans="1:5" x14ac:dyDescent="0.2">
      <c r="A2443" s="19">
        <v>61</v>
      </c>
      <c r="B2443" s="19">
        <v>32</v>
      </c>
      <c r="C2443" s="19" t="s">
        <v>112</v>
      </c>
      <c r="D2443" s="20">
        <v>0.36846229434013367</v>
      </c>
      <c r="E2443" s="20">
        <v>0.1156897246837616</v>
      </c>
    </row>
    <row r="2444" spans="1:5" x14ac:dyDescent="0.2">
      <c r="A2444" s="19">
        <v>61</v>
      </c>
      <c r="B2444" s="19">
        <v>33</v>
      </c>
      <c r="C2444" s="19" t="s">
        <v>112</v>
      </c>
      <c r="D2444" s="20">
        <v>0.37227633595466614</v>
      </c>
      <c r="E2444" s="20">
        <v>0.1193818524479866</v>
      </c>
    </row>
    <row r="2445" spans="1:5" x14ac:dyDescent="0.2">
      <c r="A2445" s="19">
        <v>61</v>
      </c>
      <c r="B2445" s="19">
        <v>34</v>
      </c>
      <c r="C2445" s="19" t="s">
        <v>112</v>
      </c>
      <c r="D2445" s="20">
        <v>0.37406426668167114</v>
      </c>
      <c r="E2445" s="20">
        <v>0.12104787677526474</v>
      </c>
    </row>
    <row r="2446" spans="1:5" x14ac:dyDescent="0.2">
      <c r="A2446" s="19">
        <v>61</v>
      </c>
      <c r="B2446" s="19">
        <v>35</v>
      </c>
      <c r="C2446" s="19" t="s">
        <v>112</v>
      </c>
      <c r="D2446" s="20">
        <v>0.37496227025985718</v>
      </c>
      <c r="E2446" s="20">
        <v>0.12182396650314331</v>
      </c>
    </row>
    <row r="2447" spans="1:5" x14ac:dyDescent="0.2">
      <c r="A2447" s="19">
        <v>61</v>
      </c>
      <c r="B2447" s="19">
        <v>36</v>
      </c>
      <c r="C2447" s="19" t="s">
        <v>112</v>
      </c>
      <c r="D2447" s="20">
        <v>0.37548413872718811</v>
      </c>
      <c r="E2447" s="20">
        <v>0.12222392112016678</v>
      </c>
    </row>
    <row r="2448" spans="1:5" x14ac:dyDescent="0.2">
      <c r="A2448" s="19">
        <v>61</v>
      </c>
      <c r="B2448" s="19">
        <v>37</v>
      </c>
      <c r="C2448" s="19" t="s">
        <v>112</v>
      </c>
      <c r="D2448" s="20">
        <v>0.3763258159160614</v>
      </c>
      <c r="E2448" s="20">
        <v>0.1229436844587326</v>
      </c>
    </row>
    <row r="2449" spans="1:5" x14ac:dyDescent="0.2">
      <c r="A2449" s="19">
        <v>61</v>
      </c>
      <c r="B2449" s="19">
        <v>38</v>
      </c>
      <c r="C2449" s="19" t="s">
        <v>112</v>
      </c>
      <c r="D2449" s="20">
        <v>0.37658339738845825</v>
      </c>
      <c r="E2449" s="20">
        <v>0.12307935208082199</v>
      </c>
    </row>
    <row r="2450" spans="1:5" x14ac:dyDescent="0.2">
      <c r="A2450" s="19">
        <v>61</v>
      </c>
      <c r="B2450" s="19">
        <v>39</v>
      </c>
      <c r="C2450" s="19" t="s">
        <v>112</v>
      </c>
      <c r="D2450" s="20">
        <v>0.37675818800926208</v>
      </c>
      <c r="E2450" s="20">
        <v>0.12313222885131836</v>
      </c>
    </row>
    <row r="2451" spans="1:5" x14ac:dyDescent="0.2">
      <c r="A2451" s="19">
        <v>61</v>
      </c>
      <c r="B2451" s="19">
        <v>40</v>
      </c>
      <c r="C2451" s="19" t="s">
        <v>112</v>
      </c>
      <c r="D2451" s="20">
        <v>0.3768191933631897</v>
      </c>
      <c r="E2451" s="20">
        <v>0.12307132035493851</v>
      </c>
    </row>
    <row r="2452" spans="1:5" x14ac:dyDescent="0.2">
      <c r="A2452" s="19">
        <v>62</v>
      </c>
      <c r="B2452" s="19">
        <v>1</v>
      </c>
      <c r="C2452" s="19" t="s">
        <v>112</v>
      </c>
      <c r="D2452" s="20">
        <v>0.24944230914115906</v>
      </c>
      <c r="E2452" s="20">
        <v>1.661181915551424E-3</v>
      </c>
    </row>
    <row r="2453" spans="1:5" x14ac:dyDescent="0.2">
      <c r="A2453" s="19">
        <v>62</v>
      </c>
      <c r="B2453" s="19">
        <v>2</v>
      </c>
      <c r="C2453" s="19" t="s">
        <v>112</v>
      </c>
      <c r="D2453" s="20">
        <v>0.24945031106472015</v>
      </c>
      <c r="E2453" s="20">
        <v>1.5463362215086818E-3</v>
      </c>
    </row>
    <row r="2454" spans="1:5" x14ac:dyDescent="0.2">
      <c r="A2454" s="19">
        <v>62</v>
      </c>
      <c r="B2454" s="19">
        <v>3</v>
      </c>
      <c r="C2454" s="19" t="s">
        <v>112</v>
      </c>
      <c r="D2454" s="20">
        <v>0.24904726445674896</v>
      </c>
      <c r="E2454" s="20">
        <v>1.0204419959336519E-3</v>
      </c>
    </row>
    <row r="2455" spans="1:5" x14ac:dyDescent="0.2">
      <c r="A2455" s="19">
        <v>62</v>
      </c>
      <c r="B2455" s="19">
        <v>4</v>
      </c>
      <c r="C2455" s="19" t="s">
        <v>112</v>
      </c>
      <c r="D2455" s="20">
        <v>0.24904002249240875</v>
      </c>
      <c r="E2455" s="20">
        <v>8.9035247219726443E-4</v>
      </c>
    </row>
    <row r="2456" spans="1:5" x14ac:dyDescent="0.2">
      <c r="A2456" s="19">
        <v>62</v>
      </c>
      <c r="B2456" s="19">
        <v>5</v>
      </c>
      <c r="C2456" s="19" t="s">
        <v>112</v>
      </c>
      <c r="D2456" s="20">
        <v>0.24935737252235413</v>
      </c>
      <c r="E2456" s="20">
        <v>1.0848549427464604E-3</v>
      </c>
    </row>
    <row r="2457" spans="1:5" x14ac:dyDescent="0.2">
      <c r="A2457" s="19">
        <v>62</v>
      </c>
      <c r="B2457" s="19">
        <v>6</v>
      </c>
      <c r="C2457" s="19" t="s">
        <v>112</v>
      </c>
      <c r="D2457" s="20">
        <v>0.24904736876487732</v>
      </c>
      <c r="E2457" s="20">
        <v>6.5200362587347627E-4</v>
      </c>
    </row>
    <row r="2458" spans="1:5" x14ac:dyDescent="0.2">
      <c r="A2458" s="19">
        <v>62</v>
      </c>
      <c r="B2458" s="19">
        <v>7</v>
      </c>
      <c r="C2458" s="19" t="s">
        <v>112</v>
      </c>
      <c r="D2458" s="20">
        <v>0.24863585829734802</v>
      </c>
      <c r="E2458" s="20">
        <v>1.1764558439608663E-4</v>
      </c>
    </row>
    <row r="2459" spans="1:5" x14ac:dyDescent="0.2">
      <c r="A2459" s="19">
        <v>62</v>
      </c>
      <c r="B2459" s="19">
        <v>8</v>
      </c>
      <c r="C2459" s="19" t="s">
        <v>112</v>
      </c>
      <c r="D2459" s="20">
        <v>0.24843326210975647</v>
      </c>
      <c r="E2459" s="20">
        <v>-2.0779817714355886E-4</v>
      </c>
    </row>
    <row r="2460" spans="1:5" x14ac:dyDescent="0.2">
      <c r="A2460" s="19">
        <v>62</v>
      </c>
      <c r="B2460" s="19">
        <v>9</v>
      </c>
      <c r="C2460" s="19" t="s">
        <v>112</v>
      </c>
      <c r="D2460" s="20">
        <v>0.24858801066875458</v>
      </c>
      <c r="E2460" s="20">
        <v>-1.7589719209354371E-4</v>
      </c>
    </row>
    <row r="2461" spans="1:5" x14ac:dyDescent="0.2">
      <c r="A2461" s="19">
        <v>62</v>
      </c>
      <c r="B2461" s="19">
        <v>10</v>
      </c>
      <c r="C2461" s="19" t="s">
        <v>112</v>
      </c>
      <c r="D2461" s="20">
        <v>0.24882204830646515</v>
      </c>
      <c r="E2461" s="20">
        <v>-6.4707128331065178E-5</v>
      </c>
    </row>
    <row r="2462" spans="1:5" x14ac:dyDescent="0.2">
      <c r="A2462" s="19">
        <v>62</v>
      </c>
      <c r="B2462" s="19">
        <v>11</v>
      </c>
      <c r="C2462" s="19" t="s">
        <v>112</v>
      </c>
      <c r="D2462" s="20">
        <v>0.24874310195446014</v>
      </c>
      <c r="E2462" s="20">
        <v>-2.6650103973224759E-4</v>
      </c>
    </row>
    <row r="2463" spans="1:5" x14ac:dyDescent="0.2">
      <c r="A2463" s="19">
        <v>62</v>
      </c>
      <c r="B2463" s="19">
        <v>12</v>
      </c>
      <c r="C2463" s="19" t="s">
        <v>112</v>
      </c>
      <c r="D2463" s="20">
        <v>0.24875694513320923</v>
      </c>
      <c r="E2463" s="20">
        <v>-3.7550544948317111E-4</v>
      </c>
    </row>
    <row r="2464" spans="1:5" x14ac:dyDescent="0.2">
      <c r="A2464" s="19">
        <v>62</v>
      </c>
      <c r="B2464" s="19">
        <v>13</v>
      </c>
      <c r="C2464" s="19" t="s">
        <v>112</v>
      </c>
      <c r="D2464" s="20">
        <v>0.24847115576267242</v>
      </c>
      <c r="E2464" s="20">
        <v>-7.8414240851998329E-4</v>
      </c>
    </row>
    <row r="2465" spans="1:5" x14ac:dyDescent="0.2">
      <c r="A2465" s="19">
        <v>62</v>
      </c>
      <c r="B2465" s="19">
        <v>14</v>
      </c>
      <c r="C2465" s="19" t="s">
        <v>112</v>
      </c>
      <c r="D2465" s="20">
        <v>0.24827340245246887</v>
      </c>
      <c r="E2465" s="20">
        <v>-1.1047432199120522E-3</v>
      </c>
    </row>
    <row r="2466" spans="1:5" x14ac:dyDescent="0.2">
      <c r="A2466" s="19">
        <v>62</v>
      </c>
      <c r="B2466" s="19">
        <v>15</v>
      </c>
      <c r="C2466" s="19" t="s">
        <v>112</v>
      </c>
      <c r="D2466" s="20">
        <v>0.24811080098152161</v>
      </c>
      <c r="E2466" s="20">
        <v>-1.3901923084631562E-3</v>
      </c>
    </row>
    <row r="2467" spans="1:5" x14ac:dyDescent="0.2">
      <c r="A2467" s="19">
        <v>62</v>
      </c>
      <c r="B2467" s="19">
        <v>16</v>
      </c>
      <c r="C2467" s="19" t="s">
        <v>112</v>
      </c>
      <c r="D2467" s="20">
        <v>0.24830563366413116</v>
      </c>
      <c r="E2467" s="20">
        <v>-1.3182072434574366E-3</v>
      </c>
    </row>
    <row r="2468" spans="1:5" x14ac:dyDescent="0.2">
      <c r="A2468" s="19">
        <v>62</v>
      </c>
      <c r="B2468" s="19">
        <v>17</v>
      </c>
      <c r="C2468" s="19" t="s">
        <v>112</v>
      </c>
      <c r="D2468" s="20">
        <v>0.24833659827709198</v>
      </c>
      <c r="E2468" s="20">
        <v>-1.4100901316851377E-3</v>
      </c>
    </row>
    <row r="2469" spans="1:5" x14ac:dyDescent="0.2">
      <c r="A2469" s="19">
        <v>62</v>
      </c>
      <c r="B2469" s="19">
        <v>18</v>
      </c>
      <c r="C2469" s="19" t="s">
        <v>112</v>
      </c>
      <c r="D2469" s="20">
        <v>0.2487667053937912</v>
      </c>
      <c r="E2469" s="20">
        <v>-1.1028306325897574E-3</v>
      </c>
    </row>
    <row r="2470" spans="1:5" x14ac:dyDescent="0.2">
      <c r="A2470" s="19">
        <v>62</v>
      </c>
      <c r="B2470" s="19">
        <v>19</v>
      </c>
      <c r="C2470" s="19" t="s">
        <v>112</v>
      </c>
      <c r="D2470" s="20">
        <v>0.24908564984798431</v>
      </c>
      <c r="E2470" s="20">
        <v>-9.0673373779281974E-4</v>
      </c>
    </row>
    <row r="2471" spans="1:5" x14ac:dyDescent="0.2">
      <c r="A2471" s="19">
        <v>62</v>
      </c>
      <c r="B2471" s="19">
        <v>20</v>
      </c>
      <c r="C2471" s="19" t="s">
        <v>112</v>
      </c>
      <c r="D2471" s="20">
        <v>0.24931439757347107</v>
      </c>
      <c r="E2471" s="20">
        <v>-8.008335717022419E-4</v>
      </c>
    </row>
    <row r="2472" spans="1:5" x14ac:dyDescent="0.2">
      <c r="A2472" s="19">
        <v>62</v>
      </c>
      <c r="B2472" s="19">
        <v>21</v>
      </c>
      <c r="C2472" s="19" t="s">
        <v>112</v>
      </c>
      <c r="D2472" s="20">
        <v>0.25038820505142212</v>
      </c>
      <c r="E2472" s="20">
        <v>1.5012631774879992E-4</v>
      </c>
    </row>
    <row r="2473" spans="1:5" x14ac:dyDescent="0.2">
      <c r="A2473" s="19">
        <v>62</v>
      </c>
      <c r="B2473" s="19">
        <v>22</v>
      </c>
      <c r="C2473" s="19" t="s">
        <v>112</v>
      </c>
      <c r="D2473" s="20">
        <v>0.25212788581848145</v>
      </c>
      <c r="E2473" s="20">
        <v>1.766959554515779E-3</v>
      </c>
    </row>
    <row r="2474" spans="1:5" x14ac:dyDescent="0.2">
      <c r="A2474" s="19">
        <v>62</v>
      </c>
      <c r="B2474" s="19">
        <v>23</v>
      </c>
      <c r="C2474" s="19" t="s">
        <v>112</v>
      </c>
      <c r="D2474" s="20">
        <v>0.25470957159996033</v>
      </c>
      <c r="E2474" s="20">
        <v>4.2257979512214661E-3</v>
      </c>
    </row>
    <row r="2475" spans="1:5" x14ac:dyDescent="0.2">
      <c r="A2475" s="19">
        <v>62</v>
      </c>
      <c r="B2475" s="19">
        <v>24</v>
      </c>
      <c r="C2475" s="19" t="s">
        <v>112</v>
      </c>
      <c r="D2475" s="20">
        <v>0.25990083813667297</v>
      </c>
      <c r="E2475" s="20">
        <v>9.2942165210843086E-3</v>
      </c>
    </row>
    <row r="2476" spans="1:5" x14ac:dyDescent="0.2">
      <c r="A2476" s="19">
        <v>62</v>
      </c>
      <c r="B2476" s="19">
        <v>25</v>
      </c>
      <c r="C2476" s="19" t="s">
        <v>112</v>
      </c>
      <c r="D2476" s="20">
        <v>0.26831147074699402</v>
      </c>
      <c r="E2476" s="20">
        <v>1.758200116455555E-2</v>
      </c>
    </row>
    <row r="2477" spans="1:5" x14ac:dyDescent="0.2">
      <c r="A2477" s="19">
        <v>62</v>
      </c>
      <c r="B2477" s="19">
        <v>26</v>
      </c>
      <c r="C2477" s="19" t="s">
        <v>112</v>
      </c>
      <c r="D2477" s="20">
        <v>0.2810971736907959</v>
      </c>
      <c r="E2477" s="20">
        <v>3.02448570728302E-2</v>
      </c>
    </row>
    <row r="2478" spans="1:5" x14ac:dyDescent="0.2">
      <c r="A2478" s="19">
        <v>62</v>
      </c>
      <c r="B2478" s="19">
        <v>27</v>
      </c>
      <c r="C2478" s="19" t="s">
        <v>112</v>
      </c>
      <c r="D2478" s="20">
        <v>0.29822370409965515</v>
      </c>
      <c r="E2478" s="20">
        <v>4.7248538583517075E-2</v>
      </c>
    </row>
    <row r="2479" spans="1:5" x14ac:dyDescent="0.2">
      <c r="A2479" s="19">
        <v>62</v>
      </c>
      <c r="B2479" s="19">
        <v>28</v>
      </c>
      <c r="C2479" s="19" t="s">
        <v>112</v>
      </c>
      <c r="D2479" s="20">
        <v>0.31708359718322754</v>
      </c>
      <c r="E2479" s="20">
        <v>6.5985582768917084E-2</v>
      </c>
    </row>
    <row r="2480" spans="1:5" x14ac:dyDescent="0.2">
      <c r="A2480" s="19">
        <v>62</v>
      </c>
      <c r="B2480" s="19">
        <v>29</v>
      </c>
      <c r="C2480" s="19" t="s">
        <v>112</v>
      </c>
      <c r="D2480" s="20">
        <v>0.33498463034629822</v>
      </c>
      <c r="E2480" s="20">
        <v>8.3763770759105682E-2</v>
      </c>
    </row>
    <row r="2481" spans="1:5" x14ac:dyDescent="0.2">
      <c r="A2481" s="19">
        <v>62</v>
      </c>
      <c r="B2481" s="19">
        <v>30</v>
      </c>
      <c r="C2481" s="19" t="s">
        <v>112</v>
      </c>
      <c r="D2481" s="20">
        <v>0.34989607334136963</v>
      </c>
      <c r="E2481" s="20">
        <v>9.8552368581295013E-2</v>
      </c>
    </row>
    <row r="2482" spans="1:5" x14ac:dyDescent="0.2">
      <c r="A2482" s="19">
        <v>62</v>
      </c>
      <c r="B2482" s="19">
        <v>31</v>
      </c>
      <c r="C2482" s="19" t="s">
        <v>112</v>
      </c>
      <c r="D2482" s="20">
        <v>0.36085033416748047</v>
      </c>
      <c r="E2482" s="20">
        <v>0.10938377678394318</v>
      </c>
    </row>
    <row r="2483" spans="1:5" x14ac:dyDescent="0.2">
      <c r="A2483" s="19">
        <v>62</v>
      </c>
      <c r="B2483" s="19">
        <v>32</v>
      </c>
      <c r="C2483" s="19" t="s">
        <v>112</v>
      </c>
      <c r="D2483" s="20">
        <v>0.36770221590995789</v>
      </c>
      <c r="E2483" s="20">
        <v>0.11611281335353851</v>
      </c>
    </row>
    <row r="2484" spans="1:5" x14ac:dyDescent="0.2">
      <c r="A2484" s="19">
        <v>62</v>
      </c>
      <c r="B2484" s="19">
        <v>33</v>
      </c>
      <c r="C2484" s="19" t="s">
        <v>112</v>
      </c>
      <c r="D2484" s="20">
        <v>0.37156498432159424</v>
      </c>
      <c r="E2484" s="20">
        <v>0.11985273659229279</v>
      </c>
    </row>
    <row r="2485" spans="1:5" x14ac:dyDescent="0.2">
      <c r="A2485" s="19">
        <v>62</v>
      </c>
      <c r="B2485" s="19">
        <v>34</v>
      </c>
      <c r="C2485" s="19" t="s">
        <v>112</v>
      </c>
      <c r="D2485" s="20">
        <v>0.37352654337882996</v>
      </c>
      <c r="E2485" s="20">
        <v>0.12169144302606583</v>
      </c>
    </row>
    <row r="2486" spans="1:5" x14ac:dyDescent="0.2">
      <c r="A2486" s="19">
        <v>62</v>
      </c>
      <c r="B2486" s="19">
        <v>35</v>
      </c>
      <c r="C2486" s="19" t="s">
        <v>112</v>
      </c>
      <c r="D2486" s="20">
        <v>0.37462025880813599</v>
      </c>
      <c r="E2486" s="20">
        <v>0.12266231328248978</v>
      </c>
    </row>
    <row r="2487" spans="1:5" x14ac:dyDescent="0.2">
      <c r="A2487" s="19">
        <v>62</v>
      </c>
      <c r="B2487" s="19">
        <v>36</v>
      </c>
      <c r="C2487" s="19" t="s">
        <v>112</v>
      </c>
      <c r="D2487" s="20">
        <v>0.37501382827758789</v>
      </c>
      <c r="E2487" s="20">
        <v>0.1229330375790596</v>
      </c>
    </row>
    <row r="2488" spans="1:5" x14ac:dyDescent="0.2">
      <c r="A2488" s="19">
        <v>62</v>
      </c>
      <c r="B2488" s="19">
        <v>37</v>
      </c>
      <c r="C2488" s="19" t="s">
        <v>112</v>
      </c>
      <c r="D2488" s="20">
        <v>0.37563103437423706</v>
      </c>
      <c r="E2488" s="20">
        <v>0.12342739105224609</v>
      </c>
    </row>
    <row r="2489" spans="1:5" x14ac:dyDescent="0.2">
      <c r="A2489" s="19">
        <v>62</v>
      </c>
      <c r="B2489" s="19">
        <v>38</v>
      </c>
      <c r="C2489" s="19" t="s">
        <v>112</v>
      </c>
      <c r="D2489" s="20">
        <v>0.37609714269638062</v>
      </c>
      <c r="E2489" s="20">
        <v>0.12377065420150757</v>
      </c>
    </row>
    <row r="2490" spans="1:5" x14ac:dyDescent="0.2">
      <c r="A2490" s="19">
        <v>62</v>
      </c>
      <c r="B2490" s="19">
        <v>39</v>
      </c>
      <c r="C2490" s="19" t="s">
        <v>112</v>
      </c>
      <c r="D2490" s="20">
        <v>0.37644672393798828</v>
      </c>
      <c r="E2490" s="20">
        <v>0.12399739027023315</v>
      </c>
    </row>
    <row r="2491" spans="1:5" x14ac:dyDescent="0.2">
      <c r="A2491" s="19">
        <v>62</v>
      </c>
      <c r="B2491" s="19">
        <v>40</v>
      </c>
      <c r="C2491" s="19" t="s">
        <v>112</v>
      </c>
      <c r="D2491" s="20">
        <v>0.37682223320007324</v>
      </c>
      <c r="E2491" s="20">
        <v>0.12425004690885544</v>
      </c>
    </row>
    <row r="2492" spans="1:5" x14ac:dyDescent="0.2">
      <c r="A2492" s="19">
        <v>63</v>
      </c>
      <c r="B2492" s="19">
        <v>1</v>
      </c>
      <c r="C2492" s="19" t="s">
        <v>112</v>
      </c>
      <c r="D2492" s="20">
        <v>0.2489839643239975</v>
      </c>
      <c r="E2492" s="20">
        <v>2.0193546079099178E-3</v>
      </c>
    </row>
    <row r="2493" spans="1:5" x14ac:dyDescent="0.2">
      <c r="A2493" s="19">
        <v>63</v>
      </c>
      <c r="B2493" s="19">
        <v>2</v>
      </c>
      <c r="C2493" s="19" t="s">
        <v>112</v>
      </c>
      <c r="D2493" s="20">
        <v>0.2489013671875</v>
      </c>
      <c r="E2493" s="20">
        <v>1.918529742397368E-3</v>
      </c>
    </row>
    <row r="2494" spans="1:5" x14ac:dyDescent="0.2">
      <c r="A2494" s="19">
        <v>63</v>
      </c>
      <c r="B2494" s="19">
        <v>3</v>
      </c>
      <c r="C2494" s="19" t="s">
        <v>112</v>
      </c>
      <c r="D2494" s="20">
        <v>0.24784821271896362</v>
      </c>
      <c r="E2494" s="20">
        <v>8.4714766126126051E-4</v>
      </c>
    </row>
    <row r="2495" spans="1:5" x14ac:dyDescent="0.2">
      <c r="A2495" s="19">
        <v>63</v>
      </c>
      <c r="B2495" s="19">
        <v>4</v>
      </c>
      <c r="C2495" s="19" t="s">
        <v>112</v>
      </c>
      <c r="D2495" s="20">
        <v>0.24765545129776001</v>
      </c>
      <c r="E2495" s="20">
        <v>6.3615862745791674E-4</v>
      </c>
    </row>
    <row r="2496" spans="1:5" x14ac:dyDescent="0.2">
      <c r="A2496" s="19">
        <v>63</v>
      </c>
      <c r="B2496" s="19">
        <v>5</v>
      </c>
      <c r="C2496" s="19" t="s">
        <v>112</v>
      </c>
      <c r="D2496" s="20">
        <v>0.24786901473999023</v>
      </c>
      <c r="E2496" s="20">
        <v>8.3149445708841085E-4</v>
      </c>
    </row>
    <row r="2497" spans="1:5" x14ac:dyDescent="0.2">
      <c r="A2497" s="19">
        <v>63</v>
      </c>
      <c r="B2497" s="19">
        <v>6</v>
      </c>
      <c r="C2497" s="19" t="s">
        <v>112</v>
      </c>
      <c r="D2497" s="20">
        <v>0.24766109883785248</v>
      </c>
      <c r="E2497" s="20">
        <v>6.0535094235092402E-4</v>
      </c>
    </row>
    <row r="2498" spans="1:5" x14ac:dyDescent="0.2">
      <c r="A2498" s="19">
        <v>63</v>
      </c>
      <c r="B2498" s="19">
        <v>7</v>
      </c>
      <c r="C2498" s="19" t="s">
        <v>112</v>
      </c>
      <c r="D2498" s="20">
        <v>0.247576504945755</v>
      </c>
      <c r="E2498" s="20">
        <v>5.0252937944605947E-4</v>
      </c>
    </row>
    <row r="2499" spans="1:5" x14ac:dyDescent="0.2">
      <c r="A2499" s="19">
        <v>63</v>
      </c>
      <c r="B2499" s="19">
        <v>8</v>
      </c>
      <c r="C2499" s="19" t="s">
        <v>112</v>
      </c>
      <c r="D2499" s="20">
        <v>0.24733531475067139</v>
      </c>
      <c r="E2499" s="20">
        <v>2.4311158631462604E-4</v>
      </c>
    </row>
    <row r="2500" spans="1:5" x14ac:dyDescent="0.2">
      <c r="A2500" s="19">
        <v>63</v>
      </c>
      <c r="B2500" s="19">
        <v>9</v>
      </c>
      <c r="C2500" s="19" t="s">
        <v>112</v>
      </c>
      <c r="D2500" s="20">
        <v>0.24728108942508698</v>
      </c>
      <c r="E2500" s="20">
        <v>1.7065864813048393E-4</v>
      </c>
    </row>
    <row r="2501" spans="1:5" x14ac:dyDescent="0.2">
      <c r="A2501" s="19">
        <v>63</v>
      </c>
      <c r="B2501" s="19">
        <v>10</v>
      </c>
      <c r="C2501" s="19" t="s">
        <v>112</v>
      </c>
      <c r="D2501" s="20">
        <v>0.24693070352077484</v>
      </c>
      <c r="E2501" s="20">
        <v>-1.9795486878138036E-4</v>
      </c>
    </row>
    <row r="2502" spans="1:5" x14ac:dyDescent="0.2">
      <c r="A2502" s="19">
        <v>63</v>
      </c>
      <c r="B2502" s="19">
        <v>11</v>
      </c>
      <c r="C2502" s="19" t="s">
        <v>112</v>
      </c>
      <c r="D2502" s="20">
        <v>0.24661602079868317</v>
      </c>
      <c r="E2502" s="20">
        <v>-5.3086521802470088E-4</v>
      </c>
    </row>
    <row r="2503" spans="1:5" x14ac:dyDescent="0.2">
      <c r="A2503" s="19">
        <v>63</v>
      </c>
      <c r="B2503" s="19">
        <v>12</v>
      </c>
      <c r="C2503" s="19" t="s">
        <v>112</v>
      </c>
      <c r="D2503" s="20">
        <v>0.2463691234588623</v>
      </c>
      <c r="E2503" s="20">
        <v>-7.9599017044529319E-4</v>
      </c>
    </row>
    <row r="2504" spans="1:5" x14ac:dyDescent="0.2">
      <c r="A2504" s="19">
        <v>63</v>
      </c>
      <c r="B2504" s="19">
        <v>13</v>
      </c>
      <c r="C2504" s="19" t="s">
        <v>112</v>
      </c>
      <c r="D2504" s="20">
        <v>0.24616043269634247</v>
      </c>
      <c r="E2504" s="20">
        <v>-1.022908603772521E-3</v>
      </c>
    </row>
    <row r="2505" spans="1:5" x14ac:dyDescent="0.2">
      <c r="A2505" s="19">
        <v>63</v>
      </c>
      <c r="B2505" s="19">
        <v>14</v>
      </c>
      <c r="C2505" s="19" t="s">
        <v>112</v>
      </c>
      <c r="D2505" s="20">
        <v>0.24657255411148071</v>
      </c>
      <c r="E2505" s="20">
        <v>-6.2901474302634597E-4</v>
      </c>
    </row>
    <row r="2506" spans="1:5" x14ac:dyDescent="0.2">
      <c r="A2506" s="19">
        <v>63</v>
      </c>
      <c r="B2506" s="19">
        <v>15</v>
      </c>
      <c r="C2506" s="19" t="s">
        <v>112</v>
      </c>
      <c r="D2506" s="20">
        <v>0.24692894518375397</v>
      </c>
      <c r="E2506" s="20">
        <v>-2.9085131245665252E-4</v>
      </c>
    </row>
    <row r="2507" spans="1:5" x14ac:dyDescent="0.2">
      <c r="A2507" s="19">
        <v>63</v>
      </c>
      <c r="B2507" s="19">
        <v>16</v>
      </c>
      <c r="C2507" s="19" t="s">
        <v>112</v>
      </c>
      <c r="D2507" s="20">
        <v>0.24650415778160095</v>
      </c>
      <c r="E2507" s="20">
        <v>-7.3386629810556769E-4</v>
      </c>
    </row>
    <row r="2508" spans="1:5" x14ac:dyDescent="0.2">
      <c r="A2508" s="19">
        <v>63</v>
      </c>
      <c r="B2508" s="19">
        <v>17</v>
      </c>
      <c r="C2508" s="19" t="s">
        <v>112</v>
      </c>
      <c r="D2508" s="20">
        <v>0.24628058075904846</v>
      </c>
      <c r="E2508" s="20">
        <v>-9.7567099146544933E-4</v>
      </c>
    </row>
    <row r="2509" spans="1:5" x14ac:dyDescent="0.2">
      <c r="A2509" s="19">
        <v>63</v>
      </c>
      <c r="B2509" s="19">
        <v>18</v>
      </c>
      <c r="C2509" s="19" t="s">
        <v>112</v>
      </c>
      <c r="D2509" s="20">
        <v>0.24646539986133575</v>
      </c>
      <c r="E2509" s="20">
        <v>-8.0907950177788734E-4</v>
      </c>
    </row>
    <row r="2510" spans="1:5" x14ac:dyDescent="0.2">
      <c r="A2510" s="19">
        <v>63</v>
      </c>
      <c r="B2510" s="19">
        <v>19</v>
      </c>
      <c r="C2510" s="19" t="s">
        <v>112</v>
      </c>
      <c r="D2510" s="20">
        <v>0.24687583744525909</v>
      </c>
      <c r="E2510" s="20">
        <v>-4.1686953045427799E-4</v>
      </c>
    </row>
    <row r="2511" spans="1:5" x14ac:dyDescent="0.2">
      <c r="A2511" s="19">
        <v>63</v>
      </c>
      <c r="B2511" s="19">
        <v>20</v>
      </c>
      <c r="C2511" s="19" t="s">
        <v>112</v>
      </c>
      <c r="D2511" s="20">
        <v>0.24668733775615692</v>
      </c>
      <c r="E2511" s="20">
        <v>-6.2359683215618134E-4</v>
      </c>
    </row>
    <row r="2512" spans="1:5" x14ac:dyDescent="0.2">
      <c r="A2512" s="19">
        <v>63</v>
      </c>
      <c r="B2512" s="19">
        <v>21</v>
      </c>
      <c r="C2512" s="19" t="s">
        <v>112</v>
      </c>
      <c r="D2512" s="20">
        <v>0.24656744301319122</v>
      </c>
      <c r="E2512" s="20">
        <v>-7.6171918772161007E-4</v>
      </c>
    </row>
    <row r="2513" spans="1:5" x14ac:dyDescent="0.2">
      <c r="A2513" s="19">
        <v>63</v>
      </c>
      <c r="B2513" s="19">
        <v>22</v>
      </c>
      <c r="C2513" s="19" t="s">
        <v>112</v>
      </c>
      <c r="D2513" s="20">
        <v>0.24692252278327942</v>
      </c>
      <c r="E2513" s="20">
        <v>-4.2486703023314476E-4</v>
      </c>
    </row>
    <row r="2514" spans="1:5" x14ac:dyDescent="0.2">
      <c r="A2514" s="19">
        <v>63</v>
      </c>
      <c r="B2514" s="19">
        <v>23</v>
      </c>
      <c r="C2514" s="19" t="s">
        <v>112</v>
      </c>
      <c r="D2514" s="20">
        <v>0.24700944125652313</v>
      </c>
      <c r="E2514" s="20">
        <v>-3.5617616958916187E-4</v>
      </c>
    </row>
    <row r="2515" spans="1:5" x14ac:dyDescent="0.2">
      <c r="A2515" s="19">
        <v>63</v>
      </c>
      <c r="B2515" s="19">
        <v>24</v>
      </c>
      <c r="C2515" s="19" t="s">
        <v>112</v>
      </c>
      <c r="D2515" s="20">
        <v>0.24777813255786896</v>
      </c>
      <c r="E2515" s="20">
        <v>3.9428749005310237E-4</v>
      </c>
    </row>
    <row r="2516" spans="1:5" x14ac:dyDescent="0.2">
      <c r="A2516" s="19">
        <v>63</v>
      </c>
      <c r="B2516" s="19">
        <v>25</v>
      </c>
      <c r="C2516" s="19" t="s">
        <v>112</v>
      </c>
      <c r="D2516" s="20">
        <v>0.24888801574707031</v>
      </c>
      <c r="E2516" s="20">
        <v>1.4859430957585573E-3</v>
      </c>
    </row>
    <row r="2517" spans="1:5" x14ac:dyDescent="0.2">
      <c r="A2517" s="19">
        <v>63</v>
      </c>
      <c r="B2517" s="19">
        <v>26</v>
      </c>
      <c r="C2517" s="19" t="s">
        <v>112</v>
      </c>
      <c r="D2517" s="20">
        <v>0.25027304887771606</v>
      </c>
      <c r="E2517" s="20">
        <v>2.8527486138045788E-3</v>
      </c>
    </row>
    <row r="2518" spans="1:5" x14ac:dyDescent="0.2">
      <c r="A2518" s="19">
        <v>63</v>
      </c>
      <c r="B2518" s="19">
        <v>27</v>
      </c>
      <c r="C2518" s="19" t="s">
        <v>112</v>
      </c>
      <c r="D2518" s="20">
        <v>0.25399047136306763</v>
      </c>
      <c r="E2518" s="20">
        <v>6.5519432537257671E-3</v>
      </c>
    </row>
    <row r="2519" spans="1:5" x14ac:dyDescent="0.2">
      <c r="A2519" s="19">
        <v>63</v>
      </c>
      <c r="B2519" s="19">
        <v>28</v>
      </c>
      <c r="C2519" s="19" t="s">
        <v>112</v>
      </c>
      <c r="D2519" s="20">
        <v>0.2605452835559845</v>
      </c>
      <c r="E2519" s="20">
        <v>1.308852806687355E-2</v>
      </c>
    </row>
    <row r="2520" spans="1:5" x14ac:dyDescent="0.2">
      <c r="A2520" s="19">
        <v>63</v>
      </c>
      <c r="B2520" s="19">
        <v>29</v>
      </c>
      <c r="C2520" s="19" t="s">
        <v>112</v>
      </c>
      <c r="D2520" s="20">
        <v>0.27080827951431274</v>
      </c>
      <c r="E2520" s="20">
        <v>2.3333296179771423E-2</v>
      </c>
    </row>
    <row r="2521" spans="1:5" x14ac:dyDescent="0.2">
      <c r="A2521" s="19">
        <v>63</v>
      </c>
      <c r="B2521" s="19">
        <v>30</v>
      </c>
      <c r="C2521" s="19" t="s">
        <v>112</v>
      </c>
      <c r="D2521" s="20">
        <v>0.28496021032333374</v>
      </c>
      <c r="E2521" s="20">
        <v>3.7466999143362045E-2</v>
      </c>
    </row>
    <row r="2522" spans="1:5" x14ac:dyDescent="0.2">
      <c r="A2522" s="19">
        <v>63</v>
      </c>
      <c r="B2522" s="19">
        <v>31</v>
      </c>
      <c r="C2522" s="19" t="s">
        <v>112</v>
      </c>
      <c r="D2522" s="20">
        <v>0.30284181237220764</v>
      </c>
      <c r="E2522" s="20">
        <v>5.5330373346805573E-2</v>
      </c>
    </row>
    <row r="2523" spans="1:5" x14ac:dyDescent="0.2">
      <c r="A2523" s="19">
        <v>63</v>
      </c>
      <c r="B2523" s="19">
        <v>32</v>
      </c>
      <c r="C2523" s="19" t="s">
        <v>112</v>
      </c>
      <c r="D2523" s="20">
        <v>0.32205742597579956</v>
      </c>
      <c r="E2523" s="20">
        <v>7.4527762830257416E-2</v>
      </c>
    </row>
    <row r="2524" spans="1:5" x14ac:dyDescent="0.2">
      <c r="A2524" s="19">
        <v>63</v>
      </c>
      <c r="B2524" s="19">
        <v>33</v>
      </c>
      <c r="C2524" s="19" t="s">
        <v>112</v>
      </c>
      <c r="D2524" s="20">
        <v>0.33970189094543457</v>
      </c>
      <c r="E2524" s="20">
        <v>9.2153996229171753E-2</v>
      </c>
    </row>
    <row r="2525" spans="1:5" x14ac:dyDescent="0.2">
      <c r="A2525" s="19">
        <v>63</v>
      </c>
      <c r="B2525" s="19">
        <v>34</v>
      </c>
      <c r="C2525" s="19" t="s">
        <v>112</v>
      </c>
      <c r="D2525" s="20">
        <v>0.35310226678848267</v>
      </c>
      <c r="E2525" s="20">
        <v>0.10553614795207977</v>
      </c>
    </row>
    <row r="2526" spans="1:5" x14ac:dyDescent="0.2">
      <c r="A2526" s="19">
        <v>63</v>
      </c>
      <c r="B2526" s="19">
        <v>35</v>
      </c>
      <c r="C2526" s="19" t="s">
        <v>112</v>
      </c>
      <c r="D2526" s="20">
        <v>0.36296471953392029</v>
      </c>
      <c r="E2526" s="20">
        <v>0.11538036912679672</v>
      </c>
    </row>
    <row r="2527" spans="1:5" x14ac:dyDescent="0.2">
      <c r="A2527" s="19">
        <v>63</v>
      </c>
      <c r="B2527" s="19">
        <v>36</v>
      </c>
      <c r="C2527" s="19" t="s">
        <v>112</v>
      </c>
      <c r="D2527" s="20">
        <v>0.36899515986442566</v>
      </c>
      <c r="E2527" s="20">
        <v>0.12139258533716202</v>
      </c>
    </row>
    <row r="2528" spans="1:5" x14ac:dyDescent="0.2">
      <c r="A2528" s="19">
        <v>63</v>
      </c>
      <c r="B2528" s="19">
        <v>37</v>
      </c>
      <c r="C2528" s="19" t="s">
        <v>112</v>
      </c>
      <c r="D2528" s="20">
        <v>0.37236922979354858</v>
      </c>
      <c r="E2528" s="20">
        <v>0.12474842369556427</v>
      </c>
    </row>
    <row r="2529" spans="1:5" x14ac:dyDescent="0.2">
      <c r="A2529" s="19">
        <v>63</v>
      </c>
      <c r="B2529" s="19">
        <v>38</v>
      </c>
      <c r="C2529" s="19" t="s">
        <v>112</v>
      </c>
      <c r="D2529" s="20">
        <v>0.37441518902778625</v>
      </c>
      <c r="E2529" s="20">
        <v>0.12677615880966187</v>
      </c>
    </row>
    <row r="2530" spans="1:5" x14ac:dyDescent="0.2">
      <c r="A2530" s="19">
        <v>63</v>
      </c>
      <c r="B2530" s="19">
        <v>39</v>
      </c>
      <c r="C2530" s="19" t="s">
        <v>112</v>
      </c>
      <c r="D2530" s="20">
        <v>0.37524214386940002</v>
      </c>
      <c r="E2530" s="20">
        <v>0.12758488953113556</v>
      </c>
    </row>
    <row r="2531" spans="1:5" x14ac:dyDescent="0.2">
      <c r="A2531" s="19">
        <v>63</v>
      </c>
      <c r="B2531" s="19">
        <v>40</v>
      </c>
      <c r="C2531" s="19" t="s">
        <v>112</v>
      </c>
      <c r="D2531" s="20">
        <v>0.37535363435745239</v>
      </c>
      <c r="E2531" s="20">
        <v>0.12767814099788666</v>
      </c>
    </row>
    <row r="2532" spans="1:5" x14ac:dyDescent="0.2">
      <c r="A2532" s="19">
        <v>64</v>
      </c>
      <c r="B2532" s="19">
        <v>1</v>
      </c>
      <c r="C2532" s="19" t="s">
        <v>112</v>
      </c>
      <c r="D2532" s="20">
        <v>0.24917542934417725</v>
      </c>
      <c r="E2532" s="20">
        <v>1.6874609282240272E-3</v>
      </c>
    </row>
    <row r="2533" spans="1:5" x14ac:dyDescent="0.2">
      <c r="A2533" s="19">
        <v>64</v>
      </c>
      <c r="B2533" s="19">
        <v>2</v>
      </c>
      <c r="C2533" s="19" t="s">
        <v>112</v>
      </c>
      <c r="D2533" s="20">
        <v>0.24925000965595245</v>
      </c>
      <c r="E2533" s="20">
        <v>1.6817182768136263E-3</v>
      </c>
    </row>
    <row r="2534" spans="1:5" x14ac:dyDescent="0.2">
      <c r="A2534" s="19">
        <v>64</v>
      </c>
      <c r="B2534" s="19">
        <v>3</v>
      </c>
      <c r="C2534" s="19" t="s">
        <v>112</v>
      </c>
      <c r="D2534" s="20">
        <v>0.24868771433830261</v>
      </c>
      <c r="E2534" s="20">
        <v>1.0391001123934984E-3</v>
      </c>
    </row>
    <row r="2535" spans="1:5" x14ac:dyDescent="0.2">
      <c r="A2535" s="19">
        <v>64</v>
      </c>
      <c r="B2535" s="19">
        <v>4</v>
      </c>
      <c r="C2535" s="19" t="s">
        <v>112</v>
      </c>
      <c r="D2535" s="20">
        <v>0.24832892417907715</v>
      </c>
      <c r="E2535" s="20">
        <v>5.9998710639774799E-4</v>
      </c>
    </row>
    <row r="2536" spans="1:5" x14ac:dyDescent="0.2">
      <c r="A2536" s="19">
        <v>64</v>
      </c>
      <c r="B2536" s="19">
        <v>5</v>
      </c>
      <c r="C2536" s="19" t="s">
        <v>112</v>
      </c>
      <c r="D2536" s="20">
        <v>0.24862590432167053</v>
      </c>
      <c r="E2536" s="20">
        <v>8.1664440222084522E-4</v>
      </c>
    </row>
    <row r="2537" spans="1:5" x14ac:dyDescent="0.2">
      <c r="A2537" s="19">
        <v>64</v>
      </c>
      <c r="B2537" s="19">
        <v>6</v>
      </c>
      <c r="C2537" s="19" t="s">
        <v>112</v>
      </c>
      <c r="D2537" s="20">
        <v>0.24857412278652191</v>
      </c>
      <c r="E2537" s="20">
        <v>6.8453996209427714E-4</v>
      </c>
    </row>
    <row r="2538" spans="1:5" x14ac:dyDescent="0.2">
      <c r="A2538" s="19">
        <v>64</v>
      </c>
      <c r="B2538" s="19">
        <v>7</v>
      </c>
      <c r="C2538" s="19" t="s">
        <v>112</v>
      </c>
      <c r="D2538" s="20">
        <v>0.24817551672458649</v>
      </c>
      <c r="E2538" s="20">
        <v>2.0561105338856578E-4</v>
      </c>
    </row>
    <row r="2539" spans="1:5" x14ac:dyDescent="0.2">
      <c r="A2539" s="19">
        <v>64</v>
      </c>
      <c r="B2539" s="19">
        <v>8</v>
      </c>
      <c r="C2539" s="19" t="s">
        <v>112</v>
      </c>
      <c r="D2539" s="20">
        <v>0.24786859750747681</v>
      </c>
      <c r="E2539" s="20">
        <v>-1.8163103959523141E-4</v>
      </c>
    </row>
    <row r="2540" spans="1:5" x14ac:dyDescent="0.2">
      <c r="A2540" s="19">
        <v>64</v>
      </c>
      <c r="B2540" s="19">
        <v>9</v>
      </c>
      <c r="C2540" s="19" t="s">
        <v>112</v>
      </c>
      <c r="D2540" s="20">
        <v>0.24775448441505432</v>
      </c>
      <c r="E2540" s="20">
        <v>-3.7606700789183378E-4</v>
      </c>
    </row>
    <row r="2541" spans="1:5" x14ac:dyDescent="0.2">
      <c r="A2541" s="19">
        <v>64</v>
      </c>
      <c r="B2541" s="19">
        <v>10</v>
      </c>
      <c r="C2541" s="19" t="s">
        <v>112</v>
      </c>
      <c r="D2541" s="20">
        <v>0.24797482788562775</v>
      </c>
      <c r="E2541" s="20">
        <v>-2.3604639864061028E-4</v>
      </c>
    </row>
    <row r="2542" spans="1:5" x14ac:dyDescent="0.2">
      <c r="A2542" s="19">
        <v>64</v>
      </c>
      <c r="B2542" s="19">
        <v>11</v>
      </c>
      <c r="C2542" s="19" t="s">
        <v>112</v>
      </c>
      <c r="D2542" s="20">
        <v>0.24764080345630646</v>
      </c>
      <c r="E2542" s="20">
        <v>-6.5039371838793159E-4</v>
      </c>
    </row>
    <row r="2543" spans="1:5" x14ac:dyDescent="0.2">
      <c r="A2543" s="19">
        <v>64</v>
      </c>
      <c r="B2543" s="19">
        <v>12</v>
      </c>
      <c r="C2543" s="19" t="s">
        <v>112</v>
      </c>
      <c r="D2543" s="20">
        <v>0.24760754406452179</v>
      </c>
      <c r="E2543" s="20">
        <v>-7.6397595694288611E-4</v>
      </c>
    </row>
    <row r="2544" spans="1:5" x14ac:dyDescent="0.2">
      <c r="A2544" s="19">
        <v>64</v>
      </c>
      <c r="B2544" s="19">
        <v>13</v>
      </c>
      <c r="C2544" s="19" t="s">
        <v>112</v>
      </c>
      <c r="D2544" s="20">
        <v>0.24832913279533386</v>
      </c>
      <c r="E2544" s="20">
        <v>-1.2271010200493038E-4</v>
      </c>
    </row>
    <row r="2545" spans="1:5" x14ac:dyDescent="0.2">
      <c r="A2545" s="19">
        <v>64</v>
      </c>
      <c r="B2545" s="19">
        <v>14</v>
      </c>
      <c r="C2545" s="19" t="s">
        <v>112</v>
      </c>
      <c r="D2545" s="20">
        <v>0.24835653603076935</v>
      </c>
      <c r="E2545" s="20">
        <v>-1.7562972789164633E-4</v>
      </c>
    </row>
    <row r="2546" spans="1:5" x14ac:dyDescent="0.2">
      <c r="A2546" s="19">
        <v>64</v>
      </c>
      <c r="B2546" s="19">
        <v>15</v>
      </c>
      <c r="C2546" s="19" t="s">
        <v>112</v>
      </c>
      <c r="D2546" s="20">
        <v>0.24834156036376953</v>
      </c>
      <c r="E2546" s="20">
        <v>-2.7092825621366501E-4</v>
      </c>
    </row>
    <row r="2547" spans="1:5" x14ac:dyDescent="0.2">
      <c r="A2547" s="19">
        <v>64</v>
      </c>
      <c r="B2547" s="19">
        <v>16</v>
      </c>
      <c r="C2547" s="19" t="s">
        <v>112</v>
      </c>
      <c r="D2547" s="20">
        <v>0.24826548993587494</v>
      </c>
      <c r="E2547" s="20">
        <v>-4.2732155998237431E-4</v>
      </c>
    </row>
    <row r="2548" spans="1:5" x14ac:dyDescent="0.2">
      <c r="A2548" s="19">
        <v>64</v>
      </c>
      <c r="B2548" s="19">
        <v>17</v>
      </c>
      <c r="C2548" s="19" t="s">
        <v>112</v>
      </c>
      <c r="D2548" s="20">
        <v>0.24828851222991943</v>
      </c>
      <c r="E2548" s="20">
        <v>-4.846221418119967E-4</v>
      </c>
    </row>
    <row r="2549" spans="1:5" x14ac:dyDescent="0.2">
      <c r="A2549" s="19">
        <v>64</v>
      </c>
      <c r="B2549" s="19">
        <v>18</v>
      </c>
      <c r="C2549" s="19" t="s">
        <v>112</v>
      </c>
      <c r="D2549" s="20">
        <v>0.24816983938217163</v>
      </c>
      <c r="E2549" s="20">
        <v>-6.8361783633008599E-4</v>
      </c>
    </row>
    <row r="2550" spans="1:5" x14ac:dyDescent="0.2">
      <c r="A2550" s="19">
        <v>64</v>
      </c>
      <c r="B2550" s="19">
        <v>19</v>
      </c>
      <c r="C2550" s="19" t="s">
        <v>112</v>
      </c>
      <c r="D2550" s="20">
        <v>0.24812377989292145</v>
      </c>
      <c r="E2550" s="20">
        <v>-8.1000023055821657E-4</v>
      </c>
    </row>
    <row r="2551" spans="1:5" x14ac:dyDescent="0.2">
      <c r="A2551" s="19">
        <v>64</v>
      </c>
      <c r="B2551" s="19">
        <v>20</v>
      </c>
      <c r="C2551" s="19" t="s">
        <v>112</v>
      </c>
      <c r="D2551" s="20">
        <v>0.24815630912780762</v>
      </c>
      <c r="E2551" s="20">
        <v>-8.577938424423337E-4</v>
      </c>
    </row>
    <row r="2552" spans="1:5" x14ac:dyDescent="0.2">
      <c r="A2552" s="19">
        <v>64</v>
      </c>
      <c r="B2552" s="19">
        <v>21</v>
      </c>
      <c r="C2552" s="19" t="s">
        <v>112</v>
      </c>
      <c r="D2552" s="20">
        <v>0.24825453758239746</v>
      </c>
      <c r="E2552" s="20">
        <v>-8.3988829283043742E-4</v>
      </c>
    </row>
    <row r="2553" spans="1:5" x14ac:dyDescent="0.2">
      <c r="A2553" s="19">
        <v>64</v>
      </c>
      <c r="B2553" s="19">
        <v>22</v>
      </c>
      <c r="C2553" s="19" t="s">
        <v>112</v>
      </c>
      <c r="D2553" s="20">
        <v>0.24848702549934387</v>
      </c>
      <c r="E2553" s="20">
        <v>-6.8772322265431285E-4</v>
      </c>
    </row>
    <row r="2554" spans="1:5" x14ac:dyDescent="0.2">
      <c r="A2554" s="19">
        <v>64</v>
      </c>
      <c r="B2554" s="19">
        <v>23</v>
      </c>
      <c r="C2554" s="19" t="s">
        <v>112</v>
      </c>
      <c r="D2554" s="20">
        <v>0.24906238913536072</v>
      </c>
      <c r="E2554" s="20">
        <v>-1.9268244795966893E-4</v>
      </c>
    </row>
    <row r="2555" spans="1:5" x14ac:dyDescent="0.2">
      <c r="A2555" s="19">
        <v>64</v>
      </c>
      <c r="B2555" s="19">
        <v>24</v>
      </c>
      <c r="C2555" s="19" t="s">
        <v>112</v>
      </c>
      <c r="D2555" s="20">
        <v>0.24943330883979797</v>
      </c>
      <c r="E2555" s="20">
        <v>9.7914380603469908E-5</v>
      </c>
    </row>
    <row r="2556" spans="1:5" x14ac:dyDescent="0.2">
      <c r="A2556" s="19">
        <v>64</v>
      </c>
      <c r="B2556" s="19">
        <v>25</v>
      </c>
      <c r="C2556" s="19" t="s">
        <v>112</v>
      </c>
      <c r="D2556" s="20">
        <v>0.25039663910865784</v>
      </c>
      <c r="E2556" s="20">
        <v>9.809217881411314E-4</v>
      </c>
    </row>
    <row r="2557" spans="1:5" x14ac:dyDescent="0.2">
      <c r="A2557" s="19">
        <v>64</v>
      </c>
      <c r="B2557" s="19">
        <v>26</v>
      </c>
      <c r="C2557" s="19" t="s">
        <v>112</v>
      </c>
      <c r="D2557" s="20">
        <v>0.25283235311508179</v>
      </c>
      <c r="E2557" s="20">
        <v>3.336312947794795E-3</v>
      </c>
    </row>
    <row r="2558" spans="1:5" x14ac:dyDescent="0.2">
      <c r="A2558" s="19">
        <v>64</v>
      </c>
      <c r="B2558" s="19">
        <v>27</v>
      </c>
      <c r="C2558" s="19" t="s">
        <v>112</v>
      </c>
      <c r="D2558" s="20">
        <v>0.25648462772369385</v>
      </c>
      <c r="E2558" s="20">
        <v>6.9082644768059254E-3</v>
      </c>
    </row>
    <row r="2559" spans="1:5" x14ac:dyDescent="0.2">
      <c r="A2559" s="19">
        <v>64</v>
      </c>
      <c r="B2559" s="19">
        <v>28</v>
      </c>
      <c r="C2559" s="19" t="s">
        <v>112</v>
      </c>
      <c r="D2559" s="20">
        <v>0.26330527663230896</v>
      </c>
      <c r="E2559" s="20">
        <v>1.3648591004312038E-2</v>
      </c>
    </row>
    <row r="2560" spans="1:5" x14ac:dyDescent="0.2">
      <c r="A2560" s="19">
        <v>64</v>
      </c>
      <c r="B2560" s="19">
        <v>29</v>
      </c>
      <c r="C2560" s="19" t="s">
        <v>112</v>
      </c>
      <c r="D2560" s="20">
        <v>0.27418544888496399</v>
      </c>
      <c r="E2560" s="20">
        <v>2.4448439478874207E-2</v>
      </c>
    </row>
    <row r="2561" spans="1:5" x14ac:dyDescent="0.2">
      <c r="A2561" s="19">
        <v>64</v>
      </c>
      <c r="B2561" s="19">
        <v>30</v>
      </c>
      <c r="C2561" s="19" t="s">
        <v>112</v>
      </c>
      <c r="D2561" s="20">
        <v>0.28925678133964539</v>
      </c>
      <c r="E2561" s="20">
        <v>3.9439450949430466E-2</v>
      </c>
    </row>
    <row r="2562" spans="1:5" x14ac:dyDescent="0.2">
      <c r="A2562" s="19">
        <v>64</v>
      </c>
      <c r="B2562" s="19">
        <v>31</v>
      </c>
      <c r="C2562" s="19" t="s">
        <v>112</v>
      </c>
      <c r="D2562" s="20">
        <v>0.30769127607345581</v>
      </c>
      <c r="E2562" s="20">
        <v>5.7793620973825455E-2</v>
      </c>
    </row>
    <row r="2563" spans="1:5" x14ac:dyDescent="0.2">
      <c r="A2563" s="19">
        <v>64</v>
      </c>
      <c r="B2563" s="19">
        <v>32</v>
      </c>
      <c r="C2563" s="19" t="s">
        <v>112</v>
      </c>
      <c r="D2563" s="20">
        <v>0.32640111446380615</v>
      </c>
      <c r="E2563" s="20">
        <v>7.6423138380050659E-2</v>
      </c>
    </row>
    <row r="2564" spans="1:5" x14ac:dyDescent="0.2">
      <c r="A2564" s="19">
        <v>64</v>
      </c>
      <c r="B2564" s="19">
        <v>33</v>
      </c>
      <c r="C2564" s="19" t="s">
        <v>112</v>
      </c>
      <c r="D2564" s="20">
        <v>0.34290772676467896</v>
      </c>
      <c r="E2564" s="20">
        <v>9.2849425971508026E-2</v>
      </c>
    </row>
    <row r="2565" spans="1:5" x14ac:dyDescent="0.2">
      <c r="A2565" s="19">
        <v>64</v>
      </c>
      <c r="B2565" s="19">
        <v>34</v>
      </c>
      <c r="C2565" s="19" t="s">
        <v>112</v>
      </c>
      <c r="D2565" s="20">
        <v>0.35633161664009094</v>
      </c>
      <c r="E2565" s="20">
        <v>0.10619299113750458</v>
      </c>
    </row>
    <row r="2566" spans="1:5" x14ac:dyDescent="0.2">
      <c r="A2566" s="19">
        <v>64</v>
      </c>
      <c r="B2566" s="19">
        <v>35</v>
      </c>
      <c r="C2566" s="19" t="s">
        <v>112</v>
      </c>
      <c r="D2566" s="20">
        <v>0.36536213755607605</v>
      </c>
      <c r="E2566" s="20">
        <v>0.11514319479465485</v>
      </c>
    </row>
    <row r="2567" spans="1:5" x14ac:dyDescent="0.2">
      <c r="A2567" s="19">
        <v>64</v>
      </c>
      <c r="B2567" s="19">
        <v>36</v>
      </c>
      <c r="C2567" s="19" t="s">
        <v>112</v>
      </c>
      <c r="D2567" s="20">
        <v>0.37097629904747009</v>
      </c>
      <c r="E2567" s="20">
        <v>0.12067703157663345</v>
      </c>
    </row>
    <row r="2568" spans="1:5" x14ac:dyDescent="0.2">
      <c r="A2568" s="19">
        <v>64</v>
      </c>
      <c r="B2568" s="19">
        <v>37</v>
      </c>
      <c r="C2568" s="19" t="s">
        <v>112</v>
      </c>
      <c r="D2568" s="20">
        <v>0.37402439117431641</v>
      </c>
      <c r="E2568" s="20">
        <v>0.12364479899406433</v>
      </c>
    </row>
    <row r="2569" spans="1:5" x14ac:dyDescent="0.2">
      <c r="A2569" s="19">
        <v>64</v>
      </c>
      <c r="B2569" s="19">
        <v>38</v>
      </c>
      <c r="C2569" s="19" t="s">
        <v>112</v>
      </c>
      <c r="D2569" s="20">
        <v>0.37482175230979919</v>
      </c>
      <c r="E2569" s="20">
        <v>0.12436183542013168</v>
      </c>
    </row>
    <row r="2570" spans="1:5" x14ac:dyDescent="0.2">
      <c r="A2570" s="19">
        <v>64</v>
      </c>
      <c r="B2570" s="19">
        <v>39</v>
      </c>
      <c r="C2570" s="19" t="s">
        <v>112</v>
      </c>
      <c r="D2570" s="20">
        <v>0.37572404742240906</v>
      </c>
      <c r="E2570" s="20">
        <v>0.12518380582332611</v>
      </c>
    </row>
    <row r="2571" spans="1:5" x14ac:dyDescent="0.2">
      <c r="A2571" s="19">
        <v>64</v>
      </c>
      <c r="B2571" s="19">
        <v>40</v>
      </c>
      <c r="C2571" s="19" t="s">
        <v>112</v>
      </c>
      <c r="D2571" s="20">
        <v>0.37677103281021118</v>
      </c>
      <c r="E2571" s="20">
        <v>0.1261504739522934</v>
      </c>
    </row>
    <row r="2572" spans="1:5" x14ac:dyDescent="0.2">
      <c r="A2572" s="19">
        <v>65</v>
      </c>
      <c r="B2572" s="19">
        <v>1</v>
      </c>
      <c r="C2572" s="19" t="s">
        <v>112</v>
      </c>
      <c r="D2572" s="20">
        <v>0.28544691205024719</v>
      </c>
      <c r="E2572" s="20">
        <v>1.1254281271249056E-3</v>
      </c>
    </row>
    <row r="2573" spans="1:5" x14ac:dyDescent="0.2">
      <c r="A2573" s="19">
        <v>65</v>
      </c>
      <c r="B2573" s="19">
        <v>2</v>
      </c>
      <c r="C2573" s="19" t="s">
        <v>112</v>
      </c>
      <c r="D2573" s="20">
        <v>0.28580865263938904</v>
      </c>
      <c r="E2573" s="20">
        <v>1.304196659475565E-3</v>
      </c>
    </row>
    <row r="2574" spans="1:5" x14ac:dyDescent="0.2">
      <c r="A2574" s="19">
        <v>65</v>
      </c>
      <c r="B2574" s="19">
        <v>3</v>
      </c>
      <c r="C2574" s="19" t="s">
        <v>112</v>
      </c>
      <c r="D2574" s="20">
        <v>0.28596976399421692</v>
      </c>
      <c r="E2574" s="20">
        <v>1.2823359575122595E-3</v>
      </c>
    </row>
    <row r="2575" spans="1:5" x14ac:dyDescent="0.2">
      <c r="A2575" s="19">
        <v>65</v>
      </c>
      <c r="B2575" s="19">
        <v>4</v>
      </c>
      <c r="C2575" s="19" t="s">
        <v>112</v>
      </c>
      <c r="D2575" s="20">
        <v>0.285908043384552</v>
      </c>
      <c r="E2575" s="20">
        <v>1.0376432910561562E-3</v>
      </c>
    </row>
    <row r="2576" spans="1:5" x14ac:dyDescent="0.2">
      <c r="A2576" s="19">
        <v>65</v>
      </c>
      <c r="B2576" s="19">
        <v>5</v>
      </c>
      <c r="C2576" s="19" t="s">
        <v>112</v>
      </c>
      <c r="D2576" s="20">
        <v>0.28586757183074951</v>
      </c>
      <c r="E2576" s="20">
        <v>8.141997386701405E-4</v>
      </c>
    </row>
    <row r="2577" spans="1:5" x14ac:dyDescent="0.2">
      <c r="A2577" s="19">
        <v>65</v>
      </c>
      <c r="B2577" s="19">
        <v>6</v>
      </c>
      <c r="C2577" s="19" t="s">
        <v>112</v>
      </c>
      <c r="D2577" s="20">
        <v>0.28575685620307922</v>
      </c>
      <c r="E2577" s="20">
        <v>5.2051205420866609E-4</v>
      </c>
    </row>
    <row r="2578" spans="1:5" x14ac:dyDescent="0.2">
      <c r="A2578" s="19">
        <v>65</v>
      </c>
      <c r="B2578" s="19">
        <v>7</v>
      </c>
      <c r="C2578" s="19" t="s">
        <v>112</v>
      </c>
      <c r="D2578" s="20">
        <v>0.28565040230751038</v>
      </c>
      <c r="E2578" s="20">
        <v>2.3108611640054733E-4</v>
      </c>
    </row>
    <row r="2579" spans="1:5" x14ac:dyDescent="0.2">
      <c r="A2579" s="19">
        <v>65</v>
      </c>
      <c r="B2579" s="19">
        <v>8</v>
      </c>
      <c r="C2579" s="19" t="s">
        <v>112</v>
      </c>
      <c r="D2579" s="20">
        <v>0.28613439202308655</v>
      </c>
      <c r="E2579" s="20">
        <v>5.3210381884127855E-4</v>
      </c>
    </row>
    <row r="2580" spans="1:5" x14ac:dyDescent="0.2">
      <c r="A2580" s="19">
        <v>65</v>
      </c>
      <c r="B2580" s="19">
        <v>9</v>
      </c>
      <c r="C2580" s="19" t="s">
        <v>112</v>
      </c>
      <c r="D2580" s="20">
        <v>0.28634631633758545</v>
      </c>
      <c r="E2580" s="20">
        <v>5.6105607654899359E-4</v>
      </c>
    </row>
    <row r="2581" spans="1:5" x14ac:dyDescent="0.2">
      <c r="A2581" s="19">
        <v>65</v>
      </c>
      <c r="B2581" s="19">
        <v>10</v>
      </c>
      <c r="C2581" s="19" t="s">
        <v>112</v>
      </c>
      <c r="D2581" s="20">
        <v>0.28600630164146423</v>
      </c>
      <c r="E2581" s="20">
        <v>3.8069345464464277E-5</v>
      </c>
    </row>
    <row r="2582" spans="1:5" x14ac:dyDescent="0.2">
      <c r="A2582" s="19">
        <v>65</v>
      </c>
      <c r="B2582" s="19">
        <v>11</v>
      </c>
      <c r="C2582" s="19" t="s">
        <v>112</v>
      </c>
      <c r="D2582" s="20">
        <v>0.28565308451652527</v>
      </c>
      <c r="E2582" s="20">
        <v>-4.9811979988589883E-4</v>
      </c>
    </row>
    <row r="2583" spans="1:5" x14ac:dyDescent="0.2">
      <c r="A2583" s="19">
        <v>65</v>
      </c>
      <c r="B2583" s="19">
        <v>12</v>
      </c>
      <c r="C2583" s="19" t="s">
        <v>112</v>
      </c>
      <c r="D2583" s="20">
        <v>0.28578323125839233</v>
      </c>
      <c r="E2583" s="20">
        <v>-5.5094511481001973E-4</v>
      </c>
    </row>
    <row r="2584" spans="1:5" x14ac:dyDescent="0.2">
      <c r="A2584" s="19">
        <v>65</v>
      </c>
      <c r="B2584" s="19">
        <v>13</v>
      </c>
      <c r="C2584" s="19" t="s">
        <v>112</v>
      </c>
      <c r="D2584" s="20">
        <v>0.28561341762542725</v>
      </c>
      <c r="E2584" s="20">
        <v>-9.0373080456629395E-4</v>
      </c>
    </row>
    <row r="2585" spans="1:5" x14ac:dyDescent="0.2">
      <c r="A2585" s="19">
        <v>65</v>
      </c>
      <c r="B2585" s="19">
        <v>14</v>
      </c>
      <c r="C2585" s="19" t="s">
        <v>112</v>
      </c>
      <c r="D2585" s="20">
        <v>0.28589609265327454</v>
      </c>
      <c r="E2585" s="20">
        <v>-8.0402777530252934E-4</v>
      </c>
    </row>
    <row r="2586" spans="1:5" x14ac:dyDescent="0.2">
      <c r="A2586" s="19">
        <v>65</v>
      </c>
      <c r="B2586" s="19">
        <v>15</v>
      </c>
      <c r="C2586" s="19" t="s">
        <v>112</v>
      </c>
      <c r="D2586" s="20">
        <v>0.28577673435211182</v>
      </c>
      <c r="E2586" s="20">
        <v>-1.1063581332564354E-3</v>
      </c>
    </row>
    <row r="2587" spans="1:5" x14ac:dyDescent="0.2">
      <c r="A2587" s="19">
        <v>65</v>
      </c>
      <c r="B2587" s="19">
        <v>16</v>
      </c>
      <c r="C2587" s="19" t="s">
        <v>112</v>
      </c>
      <c r="D2587" s="20">
        <v>0.28564491868019104</v>
      </c>
      <c r="E2587" s="20">
        <v>-1.4211458619683981E-3</v>
      </c>
    </row>
    <row r="2588" spans="1:5" x14ac:dyDescent="0.2">
      <c r="A2588" s="19">
        <v>65</v>
      </c>
      <c r="B2588" s="19">
        <v>17</v>
      </c>
      <c r="C2588" s="19" t="s">
        <v>112</v>
      </c>
      <c r="D2588" s="20">
        <v>0.28548765182495117</v>
      </c>
      <c r="E2588" s="20">
        <v>-1.7613847739994526E-3</v>
      </c>
    </row>
    <row r="2589" spans="1:5" x14ac:dyDescent="0.2">
      <c r="A2589" s="19">
        <v>65</v>
      </c>
      <c r="B2589" s="19">
        <v>18</v>
      </c>
      <c r="C2589" s="19" t="s">
        <v>112</v>
      </c>
      <c r="D2589" s="20">
        <v>0.28579822182655334</v>
      </c>
      <c r="E2589" s="20">
        <v>-1.6337867127731442E-3</v>
      </c>
    </row>
    <row r="2590" spans="1:5" x14ac:dyDescent="0.2">
      <c r="A2590" s="19">
        <v>65</v>
      </c>
      <c r="B2590" s="19">
        <v>19</v>
      </c>
      <c r="C2590" s="19" t="s">
        <v>112</v>
      </c>
      <c r="D2590" s="20">
        <v>0.28629198670387268</v>
      </c>
      <c r="E2590" s="20">
        <v>-1.3229938922449946E-3</v>
      </c>
    </row>
    <row r="2591" spans="1:5" x14ac:dyDescent="0.2">
      <c r="A2591" s="19">
        <v>65</v>
      </c>
      <c r="B2591" s="19">
        <v>20</v>
      </c>
      <c r="C2591" s="19" t="s">
        <v>112</v>
      </c>
      <c r="D2591" s="20">
        <v>0.28660416603088379</v>
      </c>
      <c r="E2591" s="20">
        <v>-1.1937866220250726E-3</v>
      </c>
    </row>
    <row r="2592" spans="1:5" x14ac:dyDescent="0.2">
      <c r="A2592" s="19">
        <v>65</v>
      </c>
      <c r="B2592" s="19">
        <v>21</v>
      </c>
      <c r="C2592" s="19" t="s">
        <v>112</v>
      </c>
      <c r="D2592" s="20">
        <v>0.28695487976074219</v>
      </c>
      <c r="E2592" s="20">
        <v>-1.0260449489578605E-3</v>
      </c>
    </row>
    <row r="2593" spans="1:5" x14ac:dyDescent="0.2">
      <c r="A2593" s="19">
        <v>65</v>
      </c>
      <c r="B2593" s="19">
        <v>22</v>
      </c>
      <c r="C2593" s="19" t="s">
        <v>112</v>
      </c>
      <c r="D2593" s="20">
        <v>0.28786176443099976</v>
      </c>
      <c r="E2593" s="20">
        <v>-3.0213230638764799E-4</v>
      </c>
    </row>
    <row r="2594" spans="1:5" x14ac:dyDescent="0.2">
      <c r="A2594" s="19">
        <v>65</v>
      </c>
      <c r="B2594" s="19">
        <v>23</v>
      </c>
      <c r="C2594" s="19" t="s">
        <v>112</v>
      </c>
      <c r="D2594" s="20">
        <v>0.28891140222549438</v>
      </c>
      <c r="E2594" s="20">
        <v>5.6453346041962504E-4</v>
      </c>
    </row>
    <row r="2595" spans="1:5" x14ac:dyDescent="0.2">
      <c r="A2595" s="19">
        <v>65</v>
      </c>
      <c r="B2595" s="19">
        <v>24</v>
      </c>
      <c r="C2595" s="19" t="s">
        <v>112</v>
      </c>
      <c r="D2595" s="20">
        <v>0.2905958890914917</v>
      </c>
      <c r="E2595" s="20">
        <v>2.0660483278334141E-3</v>
      </c>
    </row>
    <row r="2596" spans="1:5" x14ac:dyDescent="0.2">
      <c r="A2596" s="19">
        <v>65</v>
      </c>
      <c r="B2596" s="19">
        <v>25</v>
      </c>
      <c r="C2596" s="19" t="s">
        <v>112</v>
      </c>
      <c r="D2596" s="20">
        <v>0.29358968138694763</v>
      </c>
      <c r="E2596" s="20">
        <v>4.8768683336675167E-3</v>
      </c>
    </row>
    <row r="2597" spans="1:5" x14ac:dyDescent="0.2">
      <c r="A2597" s="19">
        <v>65</v>
      </c>
      <c r="B2597" s="19">
        <v>26</v>
      </c>
      <c r="C2597" s="19" t="s">
        <v>112</v>
      </c>
      <c r="D2597" s="20">
        <v>0.2993602454662323</v>
      </c>
      <c r="E2597" s="20">
        <v>1.0464460588991642E-2</v>
      </c>
    </row>
    <row r="2598" spans="1:5" x14ac:dyDescent="0.2">
      <c r="A2598" s="19">
        <v>65</v>
      </c>
      <c r="B2598" s="19">
        <v>27</v>
      </c>
      <c r="C2598" s="19" t="s">
        <v>112</v>
      </c>
      <c r="D2598" s="20">
        <v>0.30937689542770386</v>
      </c>
      <c r="E2598" s="20">
        <v>2.029813826084137E-2</v>
      </c>
    </row>
    <row r="2599" spans="1:5" x14ac:dyDescent="0.2">
      <c r="A2599" s="19">
        <v>65</v>
      </c>
      <c r="B2599" s="19">
        <v>28</v>
      </c>
      <c r="C2599" s="19" t="s">
        <v>112</v>
      </c>
      <c r="D2599" s="20">
        <v>0.32380011677742004</v>
      </c>
      <c r="E2599" s="20">
        <v>3.4538388252258301E-2</v>
      </c>
    </row>
    <row r="2600" spans="1:5" x14ac:dyDescent="0.2">
      <c r="A2600" s="19">
        <v>65</v>
      </c>
      <c r="B2600" s="19">
        <v>29</v>
      </c>
      <c r="C2600" s="19" t="s">
        <v>112</v>
      </c>
      <c r="D2600" s="20">
        <v>0.34144359827041626</v>
      </c>
      <c r="E2600" s="20">
        <v>5.1998898386955261E-2</v>
      </c>
    </row>
    <row r="2601" spans="1:5" x14ac:dyDescent="0.2">
      <c r="A2601" s="19">
        <v>65</v>
      </c>
      <c r="B2601" s="19">
        <v>30</v>
      </c>
      <c r="C2601" s="19" t="s">
        <v>112</v>
      </c>
      <c r="D2601" s="20">
        <v>0.36061888933181763</v>
      </c>
      <c r="E2601" s="20">
        <v>7.0991218090057373E-2</v>
      </c>
    </row>
    <row r="2602" spans="1:5" x14ac:dyDescent="0.2">
      <c r="A2602" s="19">
        <v>65</v>
      </c>
      <c r="B2602" s="19">
        <v>31</v>
      </c>
      <c r="C2602" s="19" t="s">
        <v>112</v>
      </c>
      <c r="D2602" s="20">
        <v>0.37817272543907166</v>
      </c>
      <c r="E2602" s="20">
        <v>8.8362082839012146E-2</v>
      </c>
    </row>
    <row r="2603" spans="1:5" x14ac:dyDescent="0.2">
      <c r="A2603" s="19">
        <v>65</v>
      </c>
      <c r="B2603" s="19">
        <v>32</v>
      </c>
      <c r="C2603" s="19" t="s">
        <v>112</v>
      </c>
      <c r="D2603" s="20">
        <v>0.39185464382171631</v>
      </c>
      <c r="E2603" s="20">
        <v>0.10186102986335754</v>
      </c>
    </row>
    <row r="2604" spans="1:5" x14ac:dyDescent="0.2">
      <c r="A2604" s="19">
        <v>65</v>
      </c>
      <c r="B2604" s="19">
        <v>33</v>
      </c>
      <c r="C2604" s="19" t="s">
        <v>112</v>
      </c>
      <c r="D2604" s="20">
        <v>0.40133562684059143</v>
      </c>
      <c r="E2604" s="20">
        <v>0.11115903407335281</v>
      </c>
    </row>
    <row r="2605" spans="1:5" x14ac:dyDescent="0.2">
      <c r="A2605" s="19">
        <v>65</v>
      </c>
      <c r="B2605" s="19">
        <v>34</v>
      </c>
      <c r="C2605" s="19" t="s">
        <v>112</v>
      </c>
      <c r="D2605" s="20">
        <v>0.40771546959877014</v>
      </c>
      <c r="E2605" s="20">
        <v>0.11735590547323227</v>
      </c>
    </row>
    <row r="2606" spans="1:5" x14ac:dyDescent="0.2">
      <c r="A2606" s="19">
        <v>65</v>
      </c>
      <c r="B2606" s="19">
        <v>35</v>
      </c>
      <c r="C2606" s="19" t="s">
        <v>112</v>
      </c>
      <c r="D2606" s="20">
        <v>0.41082781553268433</v>
      </c>
      <c r="E2606" s="20">
        <v>0.1202852800488472</v>
      </c>
    </row>
    <row r="2607" spans="1:5" x14ac:dyDescent="0.2">
      <c r="A2607" s="19">
        <v>65</v>
      </c>
      <c r="B2607" s="19">
        <v>36</v>
      </c>
      <c r="C2607" s="19" t="s">
        <v>112</v>
      </c>
      <c r="D2607" s="20">
        <v>0.41263854503631592</v>
      </c>
      <c r="E2607" s="20">
        <v>0.12191303819417953</v>
      </c>
    </row>
    <row r="2608" spans="1:5" x14ac:dyDescent="0.2">
      <c r="A2608" s="19">
        <v>65</v>
      </c>
      <c r="B2608" s="19">
        <v>37</v>
      </c>
      <c r="C2608" s="19" t="s">
        <v>112</v>
      </c>
      <c r="D2608" s="20">
        <v>0.4139581024646759</v>
      </c>
      <c r="E2608" s="20">
        <v>0.12304962426424026</v>
      </c>
    </row>
    <row r="2609" spans="1:5" x14ac:dyDescent="0.2">
      <c r="A2609" s="19">
        <v>65</v>
      </c>
      <c r="B2609" s="19">
        <v>38</v>
      </c>
      <c r="C2609" s="19" t="s">
        <v>112</v>
      </c>
      <c r="D2609" s="20">
        <v>0.41451197862625122</v>
      </c>
      <c r="E2609" s="20">
        <v>0.12342052906751633</v>
      </c>
    </row>
    <row r="2610" spans="1:5" x14ac:dyDescent="0.2">
      <c r="A2610" s="19">
        <v>65</v>
      </c>
      <c r="B2610" s="19">
        <v>39</v>
      </c>
      <c r="C2610" s="19" t="s">
        <v>112</v>
      </c>
      <c r="D2610" s="20">
        <v>0.41454553604125977</v>
      </c>
      <c r="E2610" s="20">
        <v>0.12327111512422562</v>
      </c>
    </row>
    <row r="2611" spans="1:5" x14ac:dyDescent="0.2">
      <c r="A2611" s="19">
        <v>65</v>
      </c>
      <c r="B2611" s="19">
        <v>40</v>
      </c>
      <c r="C2611" s="19" t="s">
        <v>112</v>
      </c>
      <c r="D2611" s="20">
        <v>0.41414076089859009</v>
      </c>
      <c r="E2611" s="20">
        <v>0.12268336862325668</v>
      </c>
    </row>
    <row r="2612" spans="1:5" x14ac:dyDescent="0.2">
      <c r="A2612" s="19">
        <v>66</v>
      </c>
      <c r="B2612" s="19">
        <v>1</v>
      </c>
      <c r="C2612" s="19" t="s">
        <v>112</v>
      </c>
      <c r="D2612" s="20">
        <v>0.24870264530181885</v>
      </c>
      <c r="E2612" s="20">
        <v>2.1115185227245092E-3</v>
      </c>
    </row>
    <row r="2613" spans="1:5" x14ac:dyDescent="0.2">
      <c r="A2613" s="19">
        <v>66</v>
      </c>
      <c r="B2613" s="19">
        <v>2</v>
      </c>
      <c r="C2613" s="19" t="s">
        <v>112</v>
      </c>
      <c r="D2613" s="20">
        <v>0.24855278432369232</v>
      </c>
      <c r="E2613" s="20">
        <v>1.808073022402823E-3</v>
      </c>
    </row>
    <row r="2614" spans="1:5" x14ac:dyDescent="0.2">
      <c r="A2614" s="19">
        <v>66</v>
      </c>
      <c r="B2614" s="19">
        <v>3</v>
      </c>
      <c r="C2614" s="19" t="s">
        <v>112</v>
      </c>
      <c r="D2614" s="20">
        <v>0.2483869194984436</v>
      </c>
      <c r="E2614" s="20">
        <v>1.4886237913742661E-3</v>
      </c>
    </row>
    <row r="2615" spans="1:5" x14ac:dyDescent="0.2">
      <c r="A2615" s="19">
        <v>66</v>
      </c>
      <c r="B2615" s="19">
        <v>4</v>
      </c>
      <c r="C2615" s="19" t="s">
        <v>112</v>
      </c>
      <c r="D2615" s="20">
        <v>0.24816931784152985</v>
      </c>
      <c r="E2615" s="20">
        <v>1.1174376122653484E-3</v>
      </c>
    </row>
    <row r="2616" spans="1:5" x14ac:dyDescent="0.2">
      <c r="A2616" s="19">
        <v>66</v>
      </c>
      <c r="B2616" s="19">
        <v>5</v>
      </c>
      <c r="C2616" s="19" t="s">
        <v>112</v>
      </c>
      <c r="D2616" s="20">
        <v>0.24815137684345245</v>
      </c>
      <c r="E2616" s="20">
        <v>9.4591215020045638E-4</v>
      </c>
    </row>
    <row r="2617" spans="1:5" x14ac:dyDescent="0.2">
      <c r="A2617" s="19">
        <v>66</v>
      </c>
      <c r="B2617" s="19">
        <v>6</v>
      </c>
      <c r="C2617" s="19" t="s">
        <v>112</v>
      </c>
      <c r="D2617" s="20">
        <v>0.24842992424964905</v>
      </c>
      <c r="E2617" s="20">
        <v>1.0708750924095511E-3</v>
      </c>
    </row>
    <row r="2618" spans="1:5" x14ac:dyDescent="0.2">
      <c r="A2618" s="19">
        <v>66</v>
      </c>
      <c r="B2618" s="19">
        <v>7</v>
      </c>
      <c r="C2618" s="19" t="s">
        <v>112</v>
      </c>
      <c r="D2618" s="20">
        <v>0.24835643172264099</v>
      </c>
      <c r="E2618" s="20">
        <v>8.4379804320633411E-4</v>
      </c>
    </row>
    <row r="2619" spans="1:5" x14ac:dyDescent="0.2">
      <c r="A2619" s="19">
        <v>66</v>
      </c>
      <c r="B2619" s="19">
        <v>8</v>
      </c>
      <c r="C2619" s="19" t="s">
        <v>112</v>
      </c>
      <c r="D2619" s="20">
        <v>0.24797384440898895</v>
      </c>
      <c r="E2619" s="20">
        <v>3.0762629467062652E-4</v>
      </c>
    </row>
    <row r="2620" spans="1:5" x14ac:dyDescent="0.2">
      <c r="A2620" s="19">
        <v>66</v>
      </c>
      <c r="B2620" s="19">
        <v>9</v>
      </c>
      <c r="C2620" s="19" t="s">
        <v>112</v>
      </c>
      <c r="D2620" s="20">
        <v>0.2475312203168869</v>
      </c>
      <c r="E2620" s="20">
        <v>-2.8858229052275419E-4</v>
      </c>
    </row>
    <row r="2621" spans="1:5" x14ac:dyDescent="0.2">
      <c r="A2621" s="19">
        <v>66</v>
      </c>
      <c r="B2621" s="19">
        <v>10</v>
      </c>
      <c r="C2621" s="19" t="s">
        <v>112</v>
      </c>
      <c r="D2621" s="20">
        <v>0.2474522590637207</v>
      </c>
      <c r="E2621" s="20">
        <v>-5.211280076764524E-4</v>
      </c>
    </row>
    <row r="2622" spans="1:5" x14ac:dyDescent="0.2">
      <c r="A2622" s="19">
        <v>66</v>
      </c>
      <c r="B2622" s="19">
        <v>11</v>
      </c>
      <c r="C2622" s="19" t="s">
        <v>112</v>
      </c>
      <c r="D2622" s="20">
        <v>0.24752078950405121</v>
      </c>
      <c r="E2622" s="20">
        <v>-6.061820313334465E-4</v>
      </c>
    </row>
    <row r="2623" spans="1:5" x14ac:dyDescent="0.2">
      <c r="A2623" s="19">
        <v>66</v>
      </c>
      <c r="B2623" s="19">
        <v>12</v>
      </c>
      <c r="C2623" s="19" t="s">
        <v>112</v>
      </c>
      <c r="D2623" s="20">
        <v>0.24734915792942047</v>
      </c>
      <c r="E2623" s="20">
        <v>-9.3139806995168328E-4</v>
      </c>
    </row>
    <row r="2624" spans="1:5" x14ac:dyDescent="0.2">
      <c r="A2624" s="19">
        <v>66</v>
      </c>
      <c r="B2624" s="19">
        <v>13</v>
      </c>
      <c r="C2624" s="19" t="s">
        <v>112</v>
      </c>
      <c r="D2624" s="20">
        <v>0.24724294245243073</v>
      </c>
      <c r="E2624" s="20">
        <v>-1.1911980109289289E-3</v>
      </c>
    </row>
    <row r="2625" spans="1:5" x14ac:dyDescent="0.2">
      <c r="A2625" s="19">
        <v>66</v>
      </c>
      <c r="B2625" s="19">
        <v>14</v>
      </c>
      <c r="C2625" s="19" t="s">
        <v>112</v>
      </c>
      <c r="D2625" s="20">
        <v>0.24721141159534454</v>
      </c>
      <c r="E2625" s="20">
        <v>-1.3763133902102709E-3</v>
      </c>
    </row>
    <row r="2626" spans="1:5" x14ac:dyDescent="0.2">
      <c r="A2626" s="19">
        <v>66</v>
      </c>
      <c r="B2626" s="19">
        <v>15</v>
      </c>
      <c r="C2626" s="19" t="s">
        <v>112</v>
      </c>
      <c r="D2626" s="20">
        <v>0.24786899983882904</v>
      </c>
      <c r="E2626" s="20">
        <v>-8.7230961071327329E-4</v>
      </c>
    </row>
    <row r="2627" spans="1:5" x14ac:dyDescent="0.2">
      <c r="A2627" s="19">
        <v>66</v>
      </c>
      <c r="B2627" s="19">
        <v>16</v>
      </c>
      <c r="C2627" s="19" t="s">
        <v>112</v>
      </c>
      <c r="D2627" s="20">
        <v>0.2477135956287384</v>
      </c>
      <c r="E2627" s="20">
        <v>-1.18129828479141E-3</v>
      </c>
    </row>
    <row r="2628" spans="1:5" x14ac:dyDescent="0.2">
      <c r="A2628" s="19">
        <v>66</v>
      </c>
      <c r="B2628" s="19">
        <v>17</v>
      </c>
      <c r="C2628" s="19" t="s">
        <v>112</v>
      </c>
      <c r="D2628" s="20">
        <v>0.24761950969696045</v>
      </c>
      <c r="E2628" s="20">
        <v>-1.4289686223492026E-3</v>
      </c>
    </row>
    <row r="2629" spans="1:5" x14ac:dyDescent="0.2">
      <c r="A2629" s="19">
        <v>66</v>
      </c>
      <c r="B2629" s="19">
        <v>18</v>
      </c>
      <c r="C2629" s="19" t="s">
        <v>112</v>
      </c>
      <c r="D2629" s="20">
        <v>0.2480466216802597</v>
      </c>
      <c r="E2629" s="20">
        <v>-1.1554411612451077E-3</v>
      </c>
    </row>
    <row r="2630" spans="1:5" x14ac:dyDescent="0.2">
      <c r="A2630" s="19">
        <v>66</v>
      </c>
      <c r="B2630" s="19">
        <v>19</v>
      </c>
      <c r="C2630" s="19" t="s">
        <v>112</v>
      </c>
      <c r="D2630" s="20">
        <v>0.24812653660774231</v>
      </c>
      <c r="E2630" s="20">
        <v>-1.2291107559576631E-3</v>
      </c>
    </row>
    <row r="2631" spans="1:5" x14ac:dyDescent="0.2">
      <c r="A2631" s="19">
        <v>66</v>
      </c>
      <c r="B2631" s="19">
        <v>20</v>
      </c>
      <c r="C2631" s="19" t="s">
        <v>112</v>
      </c>
      <c r="D2631" s="20">
        <v>0.24839819967746735</v>
      </c>
      <c r="E2631" s="20">
        <v>-1.111032092012465E-3</v>
      </c>
    </row>
    <row r="2632" spans="1:5" x14ac:dyDescent="0.2">
      <c r="A2632" s="19">
        <v>66</v>
      </c>
      <c r="B2632" s="19">
        <v>21</v>
      </c>
      <c r="C2632" s="19" t="s">
        <v>112</v>
      </c>
      <c r="D2632" s="20">
        <v>0.2486678808927536</v>
      </c>
      <c r="E2632" s="20">
        <v>-9.9493539892137051E-4</v>
      </c>
    </row>
    <row r="2633" spans="1:5" x14ac:dyDescent="0.2">
      <c r="A2633" s="19">
        <v>66</v>
      </c>
      <c r="B2633" s="19">
        <v>22</v>
      </c>
      <c r="C2633" s="19" t="s">
        <v>112</v>
      </c>
      <c r="D2633" s="20">
        <v>0.24953857064247131</v>
      </c>
      <c r="E2633" s="20">
        <v>-2.7783008408732712E-4</v>
      </c>
    </row>
    <row r="2634" spans="1:5" x14ac:dyDescent="0.2">
      <c r="A2634" s="19">
        <v>66</v>
      </c>
      <c r="B2634" s="19">
        <v>23</v>
      </c>
      <c r="C2634" s="19" t="s">
        <v>112</v>
      </c>
      <c r="D2634" s="20">
        <v>0.25051859021186829</v>
      </c>
      <c r="E2634" s="20">
        <v>5.486049922183156E-4</v>
      </c>
    </row>
    <row r="2635" spans="1:5" x14ac:dyDescent="0.2">
      <c r="A2635" s="19">
        <v>66</v>
      </c>
      <c r="B2635" s="19">
        <v>24</v>
      </c>
      <c r="C2635" s="19" t="s">
        <v>112</v>
      </c>
      <c r="D2635" s="20">
        <v>0.25220802426338196</v>
      </c>
      <c r="E2635" s="20">
        <v>2.0844545215368271E-3</v>
      </c>
    </row>
    <row r="2636" spans="1:5" x14ac:dyDescent="0.2">
      <c r="A2636" s="19">
        <v>66</v>
      </c>
      <c r="B2636" s="19">
        <v>25</v>
      </c>
      <c r="C2636" s="19" t="s">
        <v>112</v>
      </c>
      <c r="D2636" s="20">
        <v>0.25503554940223694</v>
      </c>
      <c r="E2636" s="20">
        <v>4.758395254611969E-3</v>
      </c>
    </row>
    <row r="2637" spans="1:5" x14ac:dyDescent="0.2">
      <c r="A2637" s="19">
        <v>66</v>
      </c>
      <c r="B2637" s="19">
        <v>26</v>
      </c>
      <c r="C2637" s="19" t="s">
        <v>112</v>
      </c>
      <c r="D2637" s="20">
        <v>0.26138156652450562</v>
      </c>
      <c r="E2637" s="20">
        <v>1.0950827971100807E-2</v>
      </c>
    </row>
    <row r="2638" spans="1:5" x14ac:dyDescent="0.2">
      <c r="A2638" s="19">
        <v>66</v>
      </c>
      <c r="B2638" s="19">
        <v>27</v>
      </c>
      <c r="C2638" s="19" t="s">
        <v>112</v>
      </c>
      <c r="D2638" s="20">
        <v>0.27139726281166077</v>
      </c>
      <c r="E2638" s="20">
        <v>2.081293985247612E-2</v>
      </c>
    </row>
    <row r="2639" spans="1:5" x14ac:dyDescent="0.2">
      <c r="A2639" s="19">
        <v>66</v>
      </c>
      <c r="B2639" s="19">
        <v>28</v>
      </c>
      <c r="C2639" s="19" t="s">
        <v>112</v>
      </c>
      <c r="D2639" s="20">
        <v>0.28564804792404175</v>
      </c>
      <c r="E2639" s="20">
        <v>3.4910138696432114E-2</v>
      </c>
    </row>
    <row r="2640" spans="1:5" x14ac:dyDescent="0.2">
      <c r="A2640" s="19">
        <v>66</v>
      </c>
      <c r="B2640" s="19">
        <v>29</v>
      </c>
      <c r="C2640" s="19" t="s">
        <v>112</v>
      </c>
      <c r="D2640" s="20">
        <v>0.30341008305549622</v>
      </c>
      <c r="E2640" s="20">
        <v>5.2518591284751892E-2</v>
      </c>
    </row>
    <row r="2641" spans="1:5" x14ac:dyDescent="0.2">
      <c r="A2641" s="19">
        <v>66</v>
      </c>
      <c r="B2641" s="19">
        <v>30</v>
      </c>
      <c r="C2641" s="19" t="s">
        <v>112</v>
      </c>
      <c r="D2641" s="20">
        <v>0.3222898542881012</v>
      </c>
      <c r="E2641" s="20">
        <v>7.1244776248931885E-2</v>
      </c>
    </row>
    <row r="2642" spans="1:5" x14ac:dyDescent="0.2">
      <c r="A2642" s="19">
        <v>66</v>
      </c>
      <c r="B2642" s="19">
        <v>31</v>
      </c>
      <c r="C2642" s="19" t="s">
        <v>112</v>
      </c>
      <c r="D2642" s="20">
        <v>0.3401263952255249</v>
      </c>
      <c r="E2642" s="20">
        <v>8.8927730917930603E-2</v>
      </c>
    </row>
    <row r="2643" spans="1:5" x14ac:dyDescent="0.2">
      <c r="A2643" s="19">
        <v>66</v>
      </c>
      <c r="B2643" s="19">
        <v>32</v>
      </c>
      <c r="C2643" s="19" t="s">
        <v>112</v>
      </c>
      <c r="D2643" s="20">
        <v>0.35388141870498657</v>
      </c>
      <c r="E2643" s="20">
        <v>0.10252917557954788</v>
      </c>
    </row>
    <row r="2644" spans="1:5" x14ac:dyDescent="0.2">
      <c r="A2644" s="19">
        <v>66</v>
      </c>
      <c r="B2644" s="19">
        <v>33</v>
      </c>
      <c r="C2644" s="19" t="s">
        <v>112</v>
      </c>
      <c r="D2644" s="20">
        <v>0.36367419362068176</v>
      </c>
      <c r="E2644" s="20">
        <v>0.11216836422681808</v>
      </c>
    </row>
    <row r="2645" spans="1:5" x14ac:dyDescent="0.2">
      <c r="A2645" s="19">
        <v>66</v>
      </c>
      <c r="B2645" s="19">
        <v>34</v>
      </c>
      <c r="C2645" s="19" t="s">
        <v>112</v>
      </c>
      <c r="D2645" s="20">
        <v>0.36959829926490784</v>
      </c>
      <c r="E2645" s="20">
        <v>0.11793888360261917</v>
      </c>
    </row>
    <row r="2646" spans="1:5" x14ac:dyDescent="0.2">
      <c r="A2646" s="19">
        <v>66</v>
      </c>
      <c r="B2646" s="19">
        <v>35</v>
      </c>
      <c r="C2646" s="19" t="s">
        <v>112</v>
      </c>
      <c r="D2646" s="20">
        <v>0.3725045919418335</v>
      </c>
      <c r="E2646" s="20">
        <v>0.12069159001111984</v>
      </c>
    </row>
    <row r="2647" spans="1:5" x14ac:dyDescent="0.2">
      <c r="A2647" s="19">
        <v>66</v>
      </c>
      <c r="B2647" s="19">
        <v>36</v>
      </c>
      <c r="C2647" s="19" t="s">
        <v>112</v>
      </c>
      <c r="D2647" s="20">
        <v>0.3742157518863678</v>
      </c>
      <c r="E2647" s="20">
        <v>0.12224917113780975</v>
      </c>
    </row>
    <row r="2648" spans="1:5" x14ac:dyDescent="0.2">
      <c r="A2648" s="19">
        <v>66</v>
      </c>
      <c r="B2648" s="19">
        <v>37</v>
      </c>
      <c r="C2648" s="19" t="s">
        <v>112</v>
      </c>
      <c r="D2648" s="20">
        <v>0.37543413043022156</v>
      </c>
      <c r="E2648" s="20">
        <v>0.12331396341323853</v>
      </c>
    </row>
    <row r="2649" spans="1:5" x14ac:dyDescent="0.2">
      <c r="A2649" s="19">
        <v>66</v>
      </c>
      <c r="B2649" s="19">
        <v>38</v>
      </c>
      <c r="C2649" s="19" t="s">
        <v>112</v>
      </c>
      <c r="D2649" s="20">
        <v>0.37563484907150269</v>
      </c>
      <c r="E2649" s="20">
        <v>0.12336109578609467</v>
      </c>
    </row>
    <row r="2650" spans="1:5" x14ac:dyDescent="0.2">
      <c r="A2650" s="19">
        <v>66</v>
      </c>
      <c r="B2650" s="19">
        <v>39</v>
      </c>
      <c r="C2650" s="19" t="s">
        <v>112</v>
      </c>
      <c r="D2650" s="20">
        <v>0.37646964192390442</v>
      </c>
      <c r="E2650" s="20">
        <v>0.12404230237007141</v>
      </c>
    </row>
    <row r="2651" spans="1:5" x14ac:dyDescent="0.2">
      <c r="A2651" s="19">
        <v>66</v>
      </c>
      <c r="B2651" s="19">
        <v>40</v>
      </c>
      <c r="C2651" s="19" t="s">
        <v>112</v>
      </c>
      <c r="D2651" s="20">
        <v>0.37734505534172058</v>
      </c>
      <c r="E2651" s="20">
        <v>0.12476413697004318</v>
      </c>
    </row>
    <row r="2652" spans="1:5" x14ac:dyDescent="0.2">
      <c r="A2652" s="19">
        <v>67</v>
      </c>
      <c r="B2652" s="19">
        <v>1</v>
      </c>
      <c r="C2652" s="19" t="s">
        <v>112</v>
      </c>
      <c r="D2652" s="20">
        <v>0.24759186804294586</v>
      </c>
      <c r="E2652" s="20">
        <v>1.6566627891734242E-3</v>
      </c>
    </row>
    <row r="2653" spans="1:5" x14ac:dyDescent="0.2">
      <c r="A2653" s="19">
        <v>67</v>
      </c>
      <c r="B2653" s="19">
        <v>2</v>
      </c>
      <c r="C2653" s="19" t="s">
        <v>112</v>
      </c>
      <c r="D2653" s="20">
        <v>0.24763333797454834</v>
      </c>
      <c r="E2653" s="20">
        <v>1.7308637034147978E-3</v>
      </c>
    </row>
    <row r="2654" spans="1:5" x14ac:dyDescent="0.2">
      <c r="A2654" s="19">
        <v>67</v>
      </c>
      <c r="B2654" s="19">
        <v>3</v>
      </c>
      <c r="C2654" s="19" t="s">
        <v>112</v>
      </c>
      <c r="D2654" s="20">
        <v>0.24754031002521515</v>
      </c>
      <c r="E2654" s="20">
        <v>1.6705667367205024E-3</v>
      </c>
    </row>
    <row r="2655" spans="1:5" x14ac:dyDescent="0.2">
      <c r="A2655" s="19">
        <v>67</v>
      </c>
      <c r="B2655" s="19">
        <v>4</v>
      </c>
      <c r="C2655" s="19" t="s">
        <v>112</v>
      </c>
      <c r="D2655" s="20">
        <v>0.24718616902828217</v>
      </c>
      <c r="E2655" s="20">
        <v>1.3491567224264145E-3</v>
      </c>
    </row>
    <row r="2656" spans="1:5" x14ac:dyDescent="0.2">
      <c r="A2656" s="19">
        <v>67</v>
      </c>
      <c r="B2656" s="19">
        <v>5</v>
      </c>
      <c r="C2656" s="19" t="s">
        <v>112</v>
      </c>
      <c r="D2656" s="20">
        <v>0.24708274006843567</v>
      </c>
      <c r="E2656" s="20">
        <v>1.2784587452188134E-3</v>
      </c>
    </row>
    <row r="2657" spans="1:5" x14ac:dyDescent="0.2">
      <c r="A2657" s="19">
        <v>67</v>
      </c>
      <c r="B2657" s="19">
        <v>6</v>
      </c>
      <c r="C2657" s="19" t="s">
        <v>112</v>
      </c>
      <c r="D2657" s="20">
        <v>0.24686168134212494</v>
      </c>
      <c r="E2657" s="20">
        <v>1.090131001546979E-3</v>
      </c>
    </row>
    <row r="2658" spans="1:5" x14ac:dyDescent="0.2">
      <c r="A2658" s="19">
        <v>67</v>
      </c>
      <c r="B2658" s="19">
        <v>7</v>
      </c>
      <c r="C2658" s="19" t="s">
        <v>112</v>
      </c>
      <c r="D2658" s="20">
        <v>0.24575228989124298</v>
      </c>
      <c r="E2658" s="20">
        <v>1.3470563317241613E-5</v>
      </c>
    </row>
    <row r="2659" spans="1:5" x14ac:dyDescent="0.2">
      <c r="A2659" s="19">
        <v>67</v>
      </c>
      <c r="B2659" s="19">
        <v>8</v>
      </c>
      <c r="C2659" s="19" t="s">
        <v>112</v>
      </c>
      <c r="D2659" s="20">
        <v>0.24534133076667786</v>
      </c>
      <c r="E2659" s="20">
        <v>-3.6475757951848209E-4</v>
      </c>
    </row>
    <row r="2660" spans="1:5" x14ac:dyDescent="0.2">
      <c r="A2660" s="19">
        <v>67</v>
      </c>
      <c r="B2660" s="19">
        <v>9</v>
      </c>
      <c r="C2660" s="19" t="s">
        <v>112</v>
      </c>
      <c r="D2660" s="20">
        <v>0.24539646506309509</v>
      </c>
      <c r="E2660" s="20">
        <v>-2.7689230046235025E-4</v>
      </c>
    </row>
    <row r="2661" spans="1:5" x14ac:dyDescent="0.2">
      <c r="A2661" s="19">
        <v>67</v>
      </c>
      <c r="B2661" s="19">
        <v>10</v>
      </c>
      <c r="C2661" s="19" t="s">
        <v>112</v>
      </c>
      <c r="D2661" s="20">
        <v>0.24518196284770966</v>
      </c>
      <c r="E2661" s="20">
        <v>-4.5866353320889175E-4</v>
      </c>
    </row>
    <row r="2662" spans="1:5" x14ac:dyDescent="0.2">
      <c r="A2662" s="19">
        <v>67</v>
      </c>
      <c r="B2662" s="19">
        <v>11</v>
      </c>
      <c r="C2662" s="19" t="s">
        <v>112</v>
      </c>
      <c r="D2662" s="20">
        <v>0.24485816061496735</v>
      </c>
      <c r="E2662" s="20">
        <v>-7.4973475420847535E-4</v>
      </c>
    </row>
    <row r="2663" spans="1:5" x14ac:dyDescent="0.2">
      <c r="A2663" s="19">
        <v>67</v>
      </c>
      <c r="B2663" s="19">
        <v>12</v>
      </c>
      <c r="C2663" s="19" t="s">
        <v>112</v>
      </c>
      <c r="D2663" s="20">
        <v>0.24487636983394623</v>
      </c>
      <c r="E2663" s="20">
        <v>-6.98794552590698E-4</v>
      </c>
    </row>
    <row r="2664" spans="1:5" x14ac:dyDescent="0.2">
      <c r="A2664" s="19">
        <v>67</v>
      </c>
      <c r="B2664" s="19">
        <v>13</v>
      </c>
      <c r="C2664" s="19" t="s">
        <v>112</v>
      </c>
      <c r="D2664" s="20">
        <v>0.24516165256500244</v>
      </c>
      <c r="E2664" s="20">
        <v>-3.8078086799941957E-4</v>
      </c>
    </row>
    <row r="2665" spans="1:5" x14ac:dyDescent="0.2">
      <c r="A2665" s="19">
        <v>67</v>
      </c>
      <c r="B2665" s="19">
        <v>14</v>
      </c>
      <c r="C2665" s="19" t="s">
        <v>112</v>
      </c>
      <c r="D2665" s="20">
        <v>0.24502815306186676</v>
      </c>
      <c r="E2665" s="20">
        <v>-4.8154938849620521E-4</v>
      </c>
    </row>
    <row r="2666" spans="1:5" x14ac:dyDescent="0.2">
      <c r="A2666" s="19">
        <v>67</v>
      </c>
      <c r="B2666" s="19">
        <v>15</v>
      </c>
      <c r="C2666" s="19" t="s">
        <v>112</v>
      </c>
      <c r="D2666" s="20">
        <v>0.24482071399688721</v>
      </c>
      <c r="E2666" s="20">
        <v>-6.5625744173303246E-4</v>
      </c>
    </row>
    <row r="2667" spans="1:5" x14ac:dyDescent="0.2">
      <c r="A2667" s="19">
        <v>67</v>
      </c>
      <c r="B2667" s="19">
        <v>16</v>
      </c>
      <c r="C2667" s="19" t="s">
        <v>112</v>
      </c>
      <c r="D2667" s="20">
        <v>0.24463926255702972</v>
      </c>
      <c r="E2667" s="20">
        <v>-8.0497789895161986E-4</v>
      </c>
    </row>
    <row r="2668" spans="1:5" x14ac:dyDescent="0.2">
      <c r="A2668" s="19">
        <v>67</v>
      </c>
      <c r="B2668" s="19">
        <v>17</v>
      </c>
      <c r="C2668" s="19" t="s">
        <v>112</v>
      </c>
      <c r="D2668" s="20">
        <v>0.24434976279735565</v>
      </c>
      <c r="E2668" s="20">
        <v>-1.0617467341944575E-3</v>
      </c>
    </row>
    <row r="2669" spans="1:5" x14ac:dyDescent="0.2">
      <c r="A2669" s="19">
        <v>67</v>
      </c>
      <c r="B2669" s="19">
        <v>18</v>
      </c>
      <c r="C2669" s="19" t="s">
        <v>112</v>
      </c>
      <c r="D2669" s="20">
        <v>0.24426339566707611</v>
      </c>
      <c r="E2669" s="20">
        <v>-1.115382881835103E-3</v>
      </c>
    </row>
    <row r="2670" spans="1:5" x14ac:dyDescent="0.2">
      <c r="A2670" s="19">
        <v>67</v>
      </c>
      <c r="B2670" s="19">
        <v>19</v>
      </c>
      <c r="C2670" s="19" t="s">
        <v>112</v>
      </c>
      <c r="D2670" s="20">
        <v>0.24442698061466217</v>
      </c>
      <c r="E2670" s="20">
        <v>-9.1906689340248704E-4</v>
      </c>
    </row>
    <row r="2671" spans="1:5" x14ac:dyDescent="0.2">
      <c r="A2671" s="19">
        <v>67</v>
      </c>
      <c r="B2671" s="19">
        <v>20</v>
      </c>
      <c r="C2671" s="19" t="s">
        <v>112</v>
      </c>
      <c r="D2671" s="20">
        <v>0.24423159658908844</v>
      </c>
      <c r="E2671" s="20">
        <v>-1.0817199945449829E-3</v>
      </c>
    </row>
    <row r="2672" spans="1:5" x14ac:dyDescent="0.2">
      <c r="A2672" s="19">
        <v>67</v>
      </c>
      <c r="B2672" s="19">
        <v>21</v>
      </c>
      <c r="C2672" s="19" t="s">
        <v>112</v>
      </c>
      <c r="D2672" s="20">
        <v>0.2443060427904129</v>
      </c>
      <c r="E2672" s="20">
        <v>-9.7454275237396359E-4</v>
      </c>
    </row>
    <row r="2673" spans="1:5" x14ac:dyDescent="0.2">
      <c r="A2673" s="19">
        <v>67</v>
      </c>
      <c r="B2673" s="19">
        <v>22</v>
      </c>
      <c r="C2673" s="19" t="s">
        <v>112</v>
      </c>
      <c r="D2673" s="20">
        <v>0.24456788599491119</v>
      </c>
      <c r="E2673" s="20">
        <v>-6.7996856523677707E-4</v>
      </c>
    </row>
    <row r="2674" spans="1:5" x14ac:dyDescent="0.2">
      <c r="A2674" s="19">
        <v>67</v>
      </c>
      <c r="B2674" s="19">
        <v>23</v>
      </c>
      <c r="C2674" s="19" t="s">
        <v>112</v>
      </c>
      <c r="D2674" s="20">
        <v>0.24467971920967102</v>
      </c>
      <c r="E2674" s="20">
        <v>-5.354043678380549E-4</v>
      </c>
    </row>
    <row r="2675" spans="1:5" x14ac:dyDescent="0.2">
      <c r="A2675" s="19">
        <v>67</v>
      </c>
      <c r="B2675" s="19">
        <v>24</v>
      </c>
      <c r="C2675" s="19" t="s">
        <v>112</v>
      </c>
      <c r="D2675" s="20">
        <v>0.24468936026096344</v>
      </c>
      <c r="E2675" s="20">
        <v>-4.9303233390673995E-4</v>
      </c>
    </row>
    <row r="2676" spans="1:5" x14ac:dyDescent="0.2">
      <c r="A2676" s="19">
        <v>67</v>
      </c>
      <c r="B2676" s="19">
        <v>25</v>
      </c>
      <c r="C2676" s="19" t="s">
        <v>112</v>
      </c>
      <c r="D2676" s="20">
        <v>0.24525840580463409</v>
      </c>
      <c r="E2676" s="20">
        <v>1.0874418512685224E-4</v>
      </c>
    </row>
    <row r="2677" spans="1:5" x14ac:dyDescent="0.2">
      <c r="A2677" s="19">
        <v>67</v>
      </c>
      <c r="B2677" s="19">
        <v>26</v>
      </c>
      <c r="C2677" s="19" t="s">
        <v>112</v>
      </c>
      <c r="D2677" s="20">
        <v>0.24551795423030853</v>
      </c>
      <c r="E2677" s="20">
        <v>4.0102360071614385E-4</v>
      </c>
    </row>
    <row r="2678" spans="1:5" x14ac:dyDescent="0.2">
      <c r="A2678" s="19">
        <v>67</v>
      </c>
      <c r="B2678" s="19">
        <v>27</v>
      </c>
      <c r="C2678" s="19" t="s">
        <v>112</v>
      </c>
      <c r="D2678" s="20">
        <v>0.24683357775211334</v>
      </c>
      <c r="E2678" s="20">
        <v>1.749378046952188E-3</v>
      </c>
    </row>
    <row r="2679" spans="1:5" x14ac:dyDescent="0.2">
      <c r="A2679" s="19">
        <v>67</v>
      </c>
      <c r="B2679" s="19">
        <v>28</v>
      </c>
      <c r="C2679" s="19" t="s">
        <v>112</v>
      </c>
      <c r="D2679" s="20">
        <v>0.24912381172180176</v>
      </c>
      <c r="E2679" s="20">
        <v>4.0723429992794991E-3</v>
      </c>
    </row>
    <row r="2680" spans="1:5" x14ac:dyDescent="0.2">
      <c r="A2680" s="19">
        <v>67</v>
      </c>
      <c r="B2680" s="19">
        <v>29</v>
      </c>
      <c r="C2680" s="19" t="s">
        <v>112</v>
      </c>
      <c r="D2680" s="20">
        <v>0.25278103351593018</v>
      </c>
      <c r="E2680" s="20">
        <v>7.7622956596314907E-3</v>
      </c>
    </row>
    <row r="2681" spans="1:5" x14ac:dyDescent="0.2">
      <c r="A2681" s="19">
        <v>67</v>
      </c>
      <c r="B2681" s="19">
        <v>30</v>
      </c>
      <c r="C2681" s="19" t="s">
        <v>112</v>
      </c>
      <c r="D2681" s="20">
        <v>0.25945454835891724</v>
      </c>
      <c r="E2681" s="20">
        <v>1.4468541368842125E-2</v>
      </c>
    </row>
    <row r="2682" spans="1:5" x14ac:dyDescent="0.2">
      <c r="A2682" s="19">
        <v>67</v>
      </c>
      <c r="B2682" s="19">
        <v>31</v>
      </c>
      <c r="C2682" s="19" t="s">
        <v>112</v>
      </c>
      <c r="D2682" s="20">
        <v>0.27063274383544922</v>
      </c>
      <c r="E2682" s="20">
        <v>2.5679467245936394E-2</v>
      </c>
    </row>
    <row r="2683" spans="1:5" x14ac:dyDescent="0.2">
      <c r="A2683" s="19">
        <v>67</v>
      </c>
      <c r="B2683" s="19">
        <v>32</v>
      </c>
      <c r="C2683" s="19" t="s">
        <v>112</v>
      </c>
      <c r="D2683" s="20">
        <v>0.2856174111366272</v>
      </c>
      <c r="E2683" s="20">
        <v>4.0696866810321808E-2</v>
      </c>
    </row>
    <row r="2684" spans="1:5" x14ac:dyDescent="0.2">
      <c r="A2684" s="19">
        <v>67</v>
      </c>
      <c r="B2684" s="19">
        <v>33</v>
      </c>
      <c r="C2684" s="19" t="s">
        <v>112</v>
      </c>
      <c r="D2684" s="20">
        <v>0.30446448922157288</v>
      </c>
      <c r="E2684" s="20">
        <v>5.9576675295829773E-2</v>
      </c>
    </row>
    <row r="2685" spans="1:5" x14ac:dyDescent="0.2">
      <c r="A2685" s="19">
        <v>67</v>
      </c>
      <c r="B2685" s="19">
        <v>34</v>
      </c>
      <c r="C2685" s="19" t="s">
        <v>112</v>
      </c>
      <c r="D2685" s="20">
        <v>0.32384583353996277</v>
      </c>
      <c r="E2685" s="20">
        <v>7.8990750014781952E-2</v>
      </c>
    </row>
    <row r="2686" spans="1:5" x14ac:dyDescent="0.2">
      <c r="A2686" s="19">
        <v>67</v>
      </c>
      <c r="B2686" s="19">
        <v>35</v>
      </c>
      <c r="C2686" s="19" t="s">
        <v>112</v>
      </c>
      <c r="D2686" s="20">
        <v>0.34107694029808044</v>
      </c>
      <c r="E2686" s="20">
        <v>9.6254587173461914E-2</v>
      </c>
    </row>
    <row r="2687" spans="1:5" x14ac:dyDescent="0.2">
      <c r="A2687" s="19">
        <v>67</v>
      </c>
      <c r="B2687" s="19">
        <v>36</v>
      </c>
      <c r="C2687" s="19" t="s">
        <v>112</v>
      </c>
      <c r="D2687" s="20">
        <v>0.35349094867706299</v>
      </c>
      <c r="E2687" s="20">
        <v>0.10870132595300674</v>
      </c>
    </row>
    <row r="2688" spans="1:5" x14ac:dyDescent="0.2">
      <c r="A2688" s="19">
        <v>67</v>
      </c>
      <c r="B2688" s="19">
        <v>37</v>
      </c>
      <c r="C2688" s="19" t="s">
        <v>112</v>
      </c>
      <c r="D2688" s="20">
        <v>0.36243131756782532</v>
      </c>
      <c r="E2688" s="20">
        <v>0.11767442524433136</v>
      </c>
    </row>
    <row r="2689" spans="1:5" x14ac:dyDescent="0.2">
      <c r="A2689" s="19">
        <v>67</v>
      </c>
      <c r="B2689" s="19">
        <v>38</v>
      </c>
      <c r="C2689" s="19" t="s">
        <v>112</v>
      </c>
      <c r="D2689" s="20">
        <v>0.36770406365394592</v>
      </c>
      <c r="E2689" s="20">
        <v>0.12297990173101425</v>
      </c>
    </row>
    <row r="2690" spans="1:5" x14ac:dyDescent="0.2">
      <c r="A2690" s="19">
        <v>67</v>
      </c>
      <c r="B2690" s="19">
        <v>39</v>
      </c>
      <c r="C2690" s="19" t="s">
        <v>112</v>
      </c>
      <c r="D2690" s="20">
        <v>0.37041708827018738</v>
      </c>
      <c r="E2690" s="20">
        <v>0.12572565674781799</v>
      </c>
    </row>
    <row r="2691" spans="1:5" x14ac:dyDescent="0.2">
      <c r="A2691" s="19">
        <v>67</v>
      </c>
      <c r="B2691" s="19">
        <v>40</v>
      </c>
      <c r="C2691" s="19" t="s">
        <v>112</v>
      </c>
      <c r="D2691" s="20">
        <v>0.37161603569984436</v>
      </c>
      <c r="E2691" s="20">
        <v>0.12695734202861786</v>
      </c>
    </row>
    <row r="2692" spans="1:5" x14ac:dyDescent="0.2">
      <c r="A2692" s="19">
        <v>68</v>
      </c>
      <c r="B2692" s="19">
        <v>1</v>
      </c>
      <c r="C2692" s="19" t="s">
        <v>112</v>
      </c>
      <c r="D2692" s="20">
        <v>0.25291165709495544</v>
      </c>
      <c r="E2692" s="20">
        <v>1.3856977457180619E-3</v>
      </c>
    </row>
    <row r="2693" spans="1:5" x14ac:dyDescent="0.2">
      <c r="A2693" s="19">
        <v>68</v>
      </c>
      <c r="B2693" s="19">
        <v>2</v>
      </c>
      <c r="C2693" s="19" t="s">
        <v>112</v>
      </c>
      <c r="D2693" s="20">
        <v>0.25301980972290039</v>
      </c>
      <c r="E2693" s="20">
        <v>1.4703314518555999E-3</v>
      </c>
    </row>
    <row r="2694" spans="1:5" x14ac:dyDescent="0.2">
      <c r="A2694" s="19">
        <v>68</v>
      </c>
      <c r="B2694" s="19">
        <v>3</v>
      </c>
      <c r="C2694" s="19" t="s">
        <v>112</v>
      </c>
      <c r="D2694" s="20">
        <v>0.25324347615242004</v>
      </c>
      <c r="E2694" s="20">
        <v>1.6704789595678449E-3</v>
      </c>
    </row>
    <row r="2695" spans="1:5" x14ac:dyDescent="0.2">
      <c r="A2695" s="19">
        <v>68</v>
      </c>
      <c r="B2695" s="19">
        <v>4</v>
      </c>
      <c r="C2695" s="19" t="s">
        <v>112</v>
      </c>
      <c r="D2695" s="20">
        <v>0.25323319435119629</v>
      </c>
      <c r="E2695" s="20">
        <v>1.6366782365366817E-3</v>
      </c>
    </row>
    <row r="2696" spans="1:5" x14ac:dyDescent="0.2">
      <c r="A2696" s="19">
        <v>68</v>
      </c>
      <c r="B2696" s="19">
        <v>5</v>
      </c>
      <c r="C2696" s="19" t="s">
        <v>112</v>
      </c>
      <c r="D2696" s="20">
        <v>0.25276413559913635</v>
      </c>
      <c r="E2696" s="20">
        <v>1.1441005626693368E-3</v>
      </c>
    </row>
    <row r="2697" spans="1:5" x14ac:dyDescent="0.2">
      <c r="A2697" s="19">
        <v>68</v>
      </c>
      <c r="B2697" s="19">
        <v>6</v>
      </c>
      <c r="C2697" s="19" t="s">
        <v>112</v>
      </c>
      <c r="D2697" s="20">
        <v>0.25228506326675415</v>
      </c>
      <c r="E2697" s="20">
        <v>6.4150936668738723E-4</v>
      </c>
    </row>
    <row r="2698" spans="1:5" x14ac:dyDescent="0.2">
      <c r="A2698" s="19">
        <v>68</v>
      </c>
      <c r="B2698" s="19">
        <v>7</v>
      </c>
      <c r="C2698" s="19" t="s">
        <v>112</v>
      </c>
      <c r="D2698" s="20">
        <v>0.2518179714679718</v>
      </c>
      <c r="E2698" s="20">
        <v>1.5089863154571503E-4</v>
      </c>
    </row>
    <row r="2699" spans="1:5" x14ac:dyDescent="0.2">
      <c r="A2699" s="19">
        <v>68</v>
      </c>
      <c r="B2699" s="19">
        <v>8</v>
      </c>
      <c r="C2699" s="19" t="s">
        <v>112</v>
      </c>
      <c r="D2699" s="20">
        <v>0.25135111808776855</v>
      </c>
      <c r="E2699" s="20">
        <v>-3.3947365591302514E-4</v>
      </c>
    </row>
    <row r="2700" spans="1:5" x14ac:dyDescent="0.2">
      <c r="A2700" s="19">
        <v>68</v>
      </c>
      <c r="B2700" s="19">
        <v>9</v>
      </c>
      <c r="C2700" s="19" t="s">
        <v>112</v>
      </c>
      <c r="D2700" s="20">
        <v>0.25152784585952759</v>
      </c>
      <c r="E2700" s="20">
        <v>-1.862648205133155E-4</v>
      </c>
    </row>
    <row r="2701" spans="1:5" x14ac:dyDescent="0.2">
      <c r="A2701" s="19">
        <v>68</v>
      </c>
      <c r="B2701" s="19">
        <v>10</v>
      </c>
      <c r="C2701" s="19" t="s">
        <v>112</v>
      </c>
      <c r="D2701" s="20">
        <v>0.25138011574745178</v>
      </c>
      <c r="E2701" s="20">
        <v>-3.5751386894844472E-4</v>
      </c>
    </row>
    <row r="2702" spans="1:5" x14ac:dyDescent="0.2">
      <c r="A2702" s="19">
        <v>68</v>
      </c>
      <c r="B2702" s="19">
        <v>11</v>
      </c>
      <c r="C2702" s="19" t="s">
        <v>112</v>
      </c>
      <c r="D2702" s="20">
        <v>0.25114890933036804</v>
      </c>
      <c r="E2702" s="20">
        <v>-6.1223917873576283E-4</v>
      </c>
    </row>
    <row r="2703" spans="1:5" x14ac:dyDescent="0.2">
      <c r="A2703" s="19">
        <v>68</v>
      </c>
      <c r="B2703" s="19">
        <v>12</v>
      </c>
      <c r="C2703" s="19" t="s">
        <v>112</v>
      </c>
      <c r="D2703" s="20">
        <v>0.25111562013626099</v>
      </c>
      <c r="E2703" s="20">
        <v>-6.6904729465022683E-4</v>
      </c>
    </row>
    <row r="2704" spans="1:5" x14ac:dyDescent="0.2">
      <c r="A2704" s="19">
        <v>68</v>
      </c>
      <c r="B2704" s="19">
        <v>13</v>
      </c>
      <c r="C2704" s="19" t="s">
        <v>112</v>
      </c>
      <c r="D2704" s="20">
        <v>0.25112852454185486</v>
      </c>
      <c r="E2704" s="20">
        <v>-6.7966181086376309E-4</v>
      </c>
    </row>
    <row r="2705" spans="1:5" x14ac:dyDescent="0.2">
      <c r="A2705" s="19">
        <v>68</v>
      </c>
      <c r="B2705" s="19">
        <v>14</v>
      </c>
      <c r="C2705" s="19" t="s">
        <v>112</v>
      </c>
      <c r="D2705" s="20">
        <v>0.2510964572429657</v>
      </c>
      <c r="E2705" s="20">
        <v>-7.3524803156033158E-4</v>
      </c>
    </row>
    <row r="2706" spans="1:5" x14ac:dyDescent="0.2">
      <c r="A2706" s="19">
        <v>68</v>
      </c>
      <c r="B2706" s="19">
        <v>15</v>
      </c>
      <c r="C2706" s="19" t="s">
        <v>112</v>
      </c>
      <c r="D2706" s="20">
        <v>0.25115671753883362</v>
      </c>
      <c r="E2706" s="20">
        <v>-6.9850665749981999E-4</v>
      </c>
    </row>
    <row r="2707" spans="1:5" x14ac:dyDescent="0.2">
      <c r="A2707" s="19">
        <v>68</v>
      </c>
      <c r="B2707" s="19">
        <v>16</v>
      </c>
      <c r="C2707" s="19" t="s">
        <v>112</v>
      </c>
      <c r="D2707" s="20">
        <v>0.25093129277229309</v>
      </c>
      <c r="E2707" s="20">
        <v>-9.4745034584775567E-4</v>
      </c>
    </row>
    <row r="2708" spans="1:5" x14ac:dyDescent="0.2">
      <c r="A2708" s="19">
        <v>68</v>
      </c>
      <c r="B2708" s="19">
        <v>17</v>
      </c>
      <c r="C2708" s="19" t="s">
        <v>112</v>
      </c>
      <c r="D2708" s="20">
        <v>0.25089839100837708</v>
      </c>
      <c r="E2708" s="20">
        <v>-1.0038710897788405E-3</v>
      </c>
    </row>
    <row r="2709" spans="1:5" x14ac:dyDescent="0.2">
      <c r="A2709" s="19">
        <v>68</v>
      </c>
      <c r="B2709" s="19">
        <v>18</v>
      </c>
      <c r="C2709" s="19" t="s">
        <v>112</v>
      </c>
      <c r="D2709" s="20">
        <v>0.25112509727478027</v>
      </c>
      <c r="E2709" s="20">
        <v>-8.0068368697538972E-4</v>
      </c>
    </row>
    <row r="2710" spans="1:5" x14ac:dyDescent="0.2">
      <c r="A2710" s="19">
        <v>68</v>
      </c>
      <c r="B2710" s="19">
        <v>19</v>
      </c>
      <c r="C2710" s="19" t="s">
        <v>112</v>
      </c>
      <c r="D2710" s="20">
        <v>0.25099831819534302</v>
      </c>
      <c r="E2710" s="20">
        <v>-9.5098168822005391E-4</v>
      </c>
    </row>
    <row r="2711" spans="1:5" x14ac:dyDescent="0.2">
      <c r="A2711" s="19">
        <v>68</v>
      </c>
      <c r="B2711" s="19">
        <v>20</v>
      </c>
      <c r="C2711" s="19" t="s">
        <v>112</v>
      </c>
      <c r="D2711" s="20">
        <v>0.25126323103904724</v>
      </c>
      <c r="E2711" s="20">
        <v>-7.0958776632323861E-4</v>
      </c>
    </row>
    <row r="2712" spans="1:5" x14ac:dyDescent="0.2">
      <c r="A2712" s="19">
        <v>68</v>
      </c>
      <c r="B2712" s="19">
        <v>21</v>
      </c>
      <c r="C2712" s="19" t="s">
        <v>112</v>
      </c>
      <c r="D2712" s="20">
        <v>0.25128540396690369</v>
      </c>
      <c r="E2712" s="20">
        <v>-7.1093376027420163E-4</v>
      </c>
    </row>
    <row r="2713" spans="1:5" x14ac:dyDescent="0.2">
      <c r="A2713" s="19">
        <v>68</v>
      </c>
      <c r="B2713" s="19">
        <v>22</v>
      </c>
      <c r="C2713" s="19" t="s">
        <v>112</v>
      </c>
      <c r="D2713" s="20">
        <v>0.25113222002983093</v>
      </c>
      <c r="E2713" s="20">
        <v>-8.8763667736202478E-4</v>
      </c>
    </row>
    <row r="2714" spans="1:5" x14ac:dyDescent="0.2">
      <c r="A2714" s="19">
        <v>68</v>
      </c>
      <c r="B2714" s="19">
        <v>23</v>
      </c>
      <c r="C2714" s="19" t="s">
        <v>112</v>
      </c>
      <c r="D2714" s="20">
        <v>0.25161242485046387</v>
      </c>
      <c r="E2714" s="20">
        <v>-4.3095074943266809E-4</v>
      </c>
    </row>
    <row r="2715" spans="1:5" x14ac:dyDescent="0.2">
      <c r="A2715" s="19">
        <v>68</v>
      </c>
      <c r="B2715" s="19">
        <v>24</v>
      </c>
      <c r="C2715" s="19" t="s">
        <v>112</v>
      </c>
      <c r="D2715" s="20">
        <v>0.25166183710098267</v>
      </c>
      <c r="E2715" s="20">
        <v>-4.0505742072127759E-4</v>
      </c>
    </row>
    <row r="2716" spans="1:5" x14ac:dyDescent="0.2">
      <c r="A2716" s="19">
        <v>68</v>
      </c>
      <c r="B2716" s="19">
        <v>25</v>
      </c>
      <c r="C2716" s="19" t="s">
        <v>112</v>
      </c>
      <c r="D2716" s="20">
        <v>0.25178912281990051</v>
      </c>
      <c r="E2716" s="20">
        <v>-3.0129062361083925E-4</v>
      </c>
    </row>
    <row r="2717" spans="1:5" x14ac:dyDescent="0.2">
      <c r="A2717" s="19">
        <v>68</v>
      </c>
      <c r="B2717" s="19">
        <v>26</v>
      </c>
      <c r="C2717" s="19" t="s">
        <v>112</v>
      </c>
      <c r="D2717" s="20">
        <v>0.2525918185710907</v>
      </c>
      <c r="E2717" s="20">
        <v>4.7788620577193797E-4</v>
      </c>
    </row>
    <row r="2718" spans="1:5" x14ac:dyDescent="0.2">
      <c r="A2718" s="19">
        <v>68</v>
      </c>
      <c r="B2718" s="19">
        <v>27</v>
      </c>
      <c r="C2718" s="19" t="s">
        <v>112</v>
      </c>
      <c r="D2718" s="20">
        <v>0.25362417101860046</v>
      </c>
      <c r="E2718" s="20">
        <v>1.4867197023704648E-3</v>
      </c>
    </row>
    <row r="2719" spans="1:5" x14ac:dyDescent="0.2">
      <c r="A2719" s="19">
        <v>68</v>
      </c>
      <c r="B2719" s="19">
        <v>28</v>
      </c>
      <c r="C2719" s="19" t="s">
        <v>112</v>
      </c>
      <c r="D2719" s="20">
        <v>0.25637909770011902</v>
      </c>
      <c r="E2719" s="20">
        <v>4.218127578496933E-3</v>
      </c>
    </row>
    <row r="2720" spans="1:5" x14ac:dyDescent="0.2">
      <c r="A2720" s="19">
        <v>68</v>
      </c>
      <c r="B2720" s="19">
        <v>29</v>
      </c>
      <c r="C2720" s="19" t="s">
        <v>112</v>
      </c>
      <c r="D2720" s="20">
        <v>0.26062354445457458</v>
      </c>
      <c r="E2720" s="20">
        <v>8.4390556439757347E-3</v>
      </c>
    </row>
    <row r="2721" spans="1:5" x14ac:dyDescent="0.2">
      <c r="A2721" s="19">
        <v>68</v>
      </c>
      <c r="B2721" s="19">
        <v>30</v>
      </c>
      <c r="C2721" s="19" t="s">
        <v>112</v>
      </c>
      <c r="D2721" s="20">
        <v>0.26725500822067261</v>
      </c>
      <c r="E2721" s="20">
        <v>1.5046999789774418E-2</v>
      </c>
    </row>
    <row r="2722" spans="1:5" x14ac:dyDescent="0.2">
      <c r="A2722" s="19">
        <v>68</v>
      </c>
      <c r="B2722" s="19">
        <v>31</v>
      </c>
      <c r="C2722" s="19" t="s">
        <v>112</v>
      </c>
      <c r="D2722" s="20">
        <v>0.2793174684047699</v>
      </c>
      <c r="E2722" s="20">
        <v>2.7085941284894943E-2</v>
      </c>
    </row>
    <row r="2723" spans="1:5" x14ac:dyDescent="0.2">
      <c r="A2723" s="19">
        <v>68</v>
      </c>
      <c r="B2723" s="19">
        <v>32</v>
      </c>
      <c r="C2723" s="19" t="s">
        <v>112</v>
      </c>
      <c r="D2723" s="20">
        <v>0.29617458581924438</v>
      </c>
      <c r="E2723" s="20">
        <v>4.391954094171524E-2</v>
      </c>
    </row>
    <row r="2724" spans="1:5" x14ac:dyDescent="0.2">
      <c r="A2724" s="19">
        <v>68</v>
      </c>
      <c r="B2724" s="19">
        <v>33</v>
      </c>
      <c r="C2724" s="19" t="s">
        <v>112</v>
      </c>
      <c r="D2724" s="20">
        <v>0.3148224949836731</v>
      </c>
      <c r="E2724" s="20">
        <v>6.2543928623199463E-2</v>
      </c>
    </row>
    <row r="2725" spans="1:5" x14ac:dyDescent="0.2">
      <c r="A2725" s="19">
        <v>68</v>
      </c>
      <c r="B2725" s="19">
        <v>34</v>
      </c>
      <c r="C2725" s="19" t="s">
        <v>112</v>
      </c>
      <c r="D2725" s="20">
        <v>0.33340215682983398</v>
      </c>
      <c r="E2725" s="20">
        <v>8.110007643699646E-2</v>
      </c>
    </row>
    <row r="2726" spans="1:5" x14ac:dyDescent="0.2">
      <c r="A2726" s="19">
        <v>68</v>
      </c>
      <c r="B2726" s="19">
        <v>35</v>
      </c>
      <c r="C2726" s="19" t="s">
        <v>112</v>
      </c>
      <c r="D2726" s="20">
        <v>0.35015138983726501</v>
      </c>
      <c r="E2726" s="20">
        <v>9.7825787961483002E-2</v>
      </c>
    </row>
    <row r="2727" spans="1:5" x14ac:dyDescent="0.2">
      <c r="A2727" s="19">
        <v>68</v>
      </c>
      <c r="B2727" s="19">
        <v>36</v>
      </c>
      <c r="C2727" s="19" t="s">
        <v>112</v>
      </c>
      <c r="D2727" s="20">
        <v>0.36267507076263428</v>
      </c>
      <c r="E2727" s="20">
        <v>0.11032594740390778</v>
      </c>
    </row>
    <row r="2728" spans="1:5" x14ac:dyDescent="0.2">
      <c r="A2728" s="19">
        <v>68</v>
      </c>
      <c r="B2728" s="19">
        <v>37</v>
      </c>
      <c r="C2728" s="19" t="s">
        <v>112</v>
      </c>
      <c r="D2728" s="20">
        <v>0.37126630544662476</v>
      </c>
      <c r="E2728" s="20">
        <v>0.11889366805553436</v>
      </c>
    </row>
    <row r="2729" spans="1:5" x14ac:dyDescent="0.2">
      <c r="A2729" s="19">
        <v>68</v>
      </c>
      <c r="B2729" s="19">
        <v>38</v>
      </c>
      <c r="C2729" s="19" t="s">
        <v>112</v>
      </c>
      <c r="D2729" s="20">
        <v>0.37556838989257813</v>
      </c>
      <c r="E2729" s="20">
        <v>0.12317223101854324</v>
      </c>
    </row>
    <row r="2730" spans="1:5" x14ac:dyDescent="0.2">
      <c r="A2730" s="19">
        <v>68</v>
      </c>
      <c r="B2730" s="19">
        <v>39</v>
      </c>
      <c r="C2730" s="19" t="s">
        <v>112</v>
      </c>
      <c r="D2730" s="20">
        <v>0.37832355499267578</v>
      </c>
      <c r="E2730" s="20">
        <v>0.12590387463569641</v>
      </c>
    </row>
    <row r="2731" spans="1:5" x14ac:dyDescent="0.2">
      <c r="A2731" s="19">
        <v>68</v>
      </c>
      <c r="B2731" s="19">
        <v>40</v>
      </c>
      <c r="C2731" s="19" t="s">
        <v>112</v>
      </c>
      <c r="D2731" s="20">
        <v>0.37843763828277588</v>
      </c>
      <c r="E2731" s="20">
        <v>0.12599444389343262</v>
      </c>
    </row>
    <row r="2732" spans="1:5" x14ac:dyDescent="0.2">
      <c r="A2732" s="19">
        <v>69</v>
      </c>
      <c r="B2732" s="19">
        <v>1</v>
      </c>
      <c r="C2732" s="19" t="s">
        <v>112</v>
      </c>
      <c r="D2732" s="20">
        <v>0.25380858778953552</v>
      </c>
      <c r="E2732" s="20">
        <v>1.2366771697998047E-3</v>
      </c>
    </row>
    <row r="2733" spans="1:5" x14ac:dyDescent="0.2">
      <c r="A2733" s="19">
        <v>69</v>
      </c>
      <c r="B2733" s="19">
        <v>2</v>
      </c>
      <c r="C2733" s="19" t="s">
        <v>112</v>
      </c>
      <c r="D2733" s="20">
        <v>0.25392743945121765</v>
      </c>
      <c r="E2733" s="20">
        <v>1.2733767507597804E-3</v>
      </c>
    </row>
    <row r="2734" spans="1:5" x14ac:dyDescent="0.2">
      <c r="A2734" s="19">
        <v>69</v>
      </c>
      <c r="B2734" s="19">
        <v>3</v>
      </c>
      <c r="C2734" s="19" t="s">
        <v>112</v>
      </c>
      <c r="D2734" s="20">
        <v>0.25409805774688721</v>
      </c>
      <c r="E2734" s="20">
        <v>1.3618430821225047E-3</v>
      </c>
    </row>
    <row r="2735" spans="1:5" x14ac:dyDescent="0.2">
      <c r="A2735" s="19">
        <v>69</v>
      </c>
      <c r="B2735" s="19">
        <v>4</v>
      </c>
      <c r="C2735" s="19" t="s">
        <v>112</v>
      </c>
      <c r="D2735" s="20">
        <v>0.2540917694568634</v>
      </c>
      <c r="E2735" s="20">
        <v>1.2734027113765478E-3</v>
      </c>
    </row>
    <row r="2736" spans="1:5" x14ac:dyDescent="0.2">
      <c r="A2736" s="19">
        <v>69</v>
      </c>
      <c r="B2736" s="19">
        <v>5</v>
      </c>
      <c r="C2736" s="19" t="s">
        <v>112</v>
      </c>
      <c r="D2736" s="20">
        <v>0.25389519333839417</v>
      </c>
      <c r="E2736" s="20">
        <v>9.9467451218515635E-4</v>
      </c>
    </row>
    <row r="2737" spans="1:5" x14ac:dyDescent="0.2">
      <c r="A2737" s="19">
        <v>69</v>
      </c>
      <c r="B2737" s="19">
        <v>6</v>
      </c>
      <c r="C2737" s="19" t="s">
        <v>112</v>
      </c>
      <c r="D2737" s="20">
        <v>0.25342929363250732</v>
      </c>
      <c r="E2737" s="20">
        <v>4.4662278378382325E-4</v>
      </c>
    </row>
    <row r="2738" spans="1:5" x14ac:dyDescent="0.2">
      <c r="A2738" s="19">
        <v>69</v>
      </c>
      <c r="B2738" s="19">
        <v>7</v>
      </c>
      <c r="C2738" s="19" t="s">
        <v>112</v>
      </c>
      <c r="D2738" s="20">
        <v>0.2534492015838623</v>
      </c>
      <c r="E2738" s="20">
        <v>3.8437868352048099E-4</v>
      </c>
    </row>
    <row r="2739" spans="1:5" x14ac:dyDescent="0.2">
      <c r="A2739" s="19">
        <v>69</v>
      </c>
      <c r="B2739" s="19">
        <v>8</v>
      </c>
      <c r="C2739" s="19" t="s">
        <v>112</v>
      </c>
      <c r="D2739" s="20">
        <v>0.25369739532470703</v>
      </c>
      <c r="E2739" s="20">
        <v>5.5042037274688482E-4</v>
      </c>
    </row>
    <row r="2740" spans="1:5" x14ac:dyDescent="0.2">
      <c r="A2740" s="19">
        <v>69</v>
      </c>
      <c r="B2740" s="19">
        <v>9</v>
      </c>
      <c r="C2740" s="19" t="s">
        <v>112</v>
      </c>
      <c r="D2740" s="20">
        <v>0.25330549478530884</v>
      </c>
      <c r="E2740" s="20">
        <v>7.6367803558241576E-5</v>
      </c>
    </row>
    <row r="2741" spans="1:5" x14ac:dyDescent="0.2">
      <c r="A2741" s="19">
        <v>69</v>
      </c>
      <c r="B2741" s="19">
        <v>10</v>
      </c>
      <c r="C2741" s="19" t="s">
        <v>112</v>
      </c>
      <c r="D2741" s="20">
        <v>0.2530139684677124</v>
      </c>
      <c r="E2741" s="20">
        <v>-2.9731055838055909E-4</v>
      </c>
    </row>
    <row r="2742" spans="1:5" x14ac:dyDescent="0.2">
      <c r="A2742" s="19">
        <v>69</v>
      </c>
      <c r="B2742" s="19">
        <v>11</v>
      </c>
      <c r="C2742" s="19" t="s">
        <v>112</v>
      </c>
      <c r="D2742" s="20">
        <v>0.25286579132080078</v>
      </c>
      <c r="E2742" s="20">
        <v>-5.2763975691050291E-4</v>
      </c>
    </row>
    <row r="2743" spans="1:5" x14ac:dyDescent="0.2">
      <c r="A2743" s="19">
        <v>69</v>
      </c>
      <c r="B2743" s="19">
        <v>12</v>
      </c>
      <c r="C2743" s="19" t="s">
        <v>112</v>
      </c>
      <c r="D2743" s="20">
        <v>0.25263923406600952</v>
      </c>
      <c r="E2743" s="20">
        <v>-8.3634903421625495E-4</v>
      </c>
    </row>
    <row r="2744" spans="1:5" x14ac:dyDescent="0.2">
      <c r="A2744" s="19">
        <v>69</v>
      </c>
      <c r="B2744" s="19">
        <v>13</v>
      </c>
      <c r="C2744" s="19" t="s">
        <v>112</v>
      </c>
      <c r="D2744" s="20">
        <v>0.25281420350074768</v>
      </c>
      <c r="E2744" s="20">
        <v>-7.4353168020024896E-4</v>
      </c>
    </row>
    <row r="2745" spans="1:5" x14ac:dyDescent="0.2">
      <c r="A2745" s="19">
        <v>69</v>
      </c>
      <c r="B2745" s="19">
        <v>14</v>
      </c>
      <c r="C2745" s="19" t="s">
        <v>112</v>
      </c>
      <c r="D2745" s="20">
        <v>0.25284504890441895</v>
      </c>
      <c r="E2745" s="20">
        <v>-7.9483829904347658E-4</v>
      </c>
    </row>
    <row r="2746" spans="1:5" x14ac:dyDescent="0.2">
      <c r="A2746" s="19">
        <v>69</v>
      </c>
      <c r="B2746" s="19">
        <v>15</v>
      </c>
      <c r="C2746" s="19" t="s">
        <v>112</v>
      </c>
      <c r="D2746" s="20">
        <v>0.25290384888648987</v>
      </c>
      <c r="E2746" s="20">
        <v>-8.18190339487046E-4</v>
      </c>
    </row>
    <row r="2747" spans="1:5" x14ac:dyDescent="0.2">
      <c r="A2747" s="19">
        <v>69</v>
      </c>
      <c r="B2747" s="19">
        <v>16</v>
      </c>
      <c r="C2747" s="19" t="s">
        <v>112</v>
      </c>
      <c r="D2747" s="20">
        <v>0.2524641752243042</v>
      </c>
      <c r="E2747" s="20">
        <v>-1.3400160241872072E-3</v>
      </c>
    </row>
    <row r="2748" spans="1:5" x14ac:dyDescent="0.2">
      <c r="A2748" s="19">
        <v>69</v>
      </c>
      <c r="B2748" s="19">
        <v>17</v>
      </c>
      <c r="C2748" s="19" t="s">
        <v>112</v>
      </c>
      <c r="D2748" s="20">
        <v>0.25260284543037415</v>
      </c>
      <c r="E2748" s="20">
        <v>-1.2834978988394141E-3</v>
      </c>
    </row>
    <row r="2749" spans="1:5" x14ac:dyDescent="0.2">
      <c r="A2749" s="19">
        <v>69</v>
      </c>
      <c r="B2749" s="19">
        <v>18</v>
      </c>
      <c r="C2749" s="19" t="s">
        <v>112</v>
      </c>
      <c r="D2749" s="20">
        <v>0.25271481275558472</v>
      </c>
      <c r="E2749" s="20">
        <v>-1.253682654350996E-3</v>
      </c>
    </row>
    <row r="2750" spans="1:5" x14ac:dyDescent="0.2">
      <c r="A2750" s="19">
        <v>69</v>
      </c>
      <c r="B2750" s="19">
        <v>19</v>
      </c>
      <c r="C2750" s="19" t="s">
        <v>112</v>
      </c>
      <c r="D2750" s="20">
        <v>0.25250473618507385</v>
      </c>
      <c r="E2750" s="20">
        <v>-1.5459113055840135E-3</v>
      </c>
    </row>
    <row r="2751" spans="1:5" x14ac:dyDescent="0.2">
      <c r="A2751" s="19">
        <v>69</v>
      </c>
      <c r="B2751" s="19">
        <v>20</v>
      </c>
      <c r="C2751" s="19" t="s">
        <v>112</v>
      </c>
      <c r="D2751" s="20">
        <v>0.25250452756881714</v>
      </c>
      <c r="E2751" s="20">
        <v>-1.6282718861475587E-3</v>
      </c>
    </row>
    <row r="2752" spans="1:5" x14ac:dyDescent="0.2">
      <c r="A2752" s="19">
        <v>69</v>
      </c>
      <c r="B2752" s="19">
        <v>21</v>
      </c>
      <c r="C2752" s="19" t="s">
        <v>112</v>
      </c>
      <c r="D2752" s="20">
        <v>0.25287845730781555</v>
      </c>
      <c r="E2752" s="20">
        <v>-1.3364942278712988E-3</v>
      </c>
    </row>
    <row r="2753" spans="1:5" x14ac:dyDescent="0.2">
      <c r="A2753" s="19">
        <v>69</v>
      </c>
      <c r="B2753" s="19">
        <v>22</v>
      </c>
      <c r="C2753" s="19" t="s">
        <v>112</v>
      </c>
      <c r="D2753" s="20">
        <v>0.25336304306983948</v>
      </c>
      <c r="E2753" s="20">
        <v>-9.3406048836186528E-4</v>
      </c>
    </row>
    <row r="2754" spans="1:5" x14ac:dyDescent="0.2">
      <c r="A2754" s="19">
        <v>69</v>
      </c>
      <c r="B2754" s="19">
        <v>23</v>
      </c>
      <c r="C2754" s="19" t="s">
        <v>112</v>
      </c>
      <c r="D2754" s="20">
        <v>0.25453025102615356</v>
      </c>
      <c r="E2754" s="20">
        <v>1.509954163338989E-4</v>
      </c>
    </row>
    <row r="2755" spans="1:5" x14ac:dyDescent="0.2">
      <c r="A2755" s="19">
        <v>69</v>
      </c>
      <c r="B2755" s="19">
        <v>24</v>
      </c>
      <c r="C2755" s="19" t="s">
        <v>112</v>
      </c>
      <c r="D2755" s="20">
        <v>0.25681579113006592</v>
      </c>
      <c r="E2755" s="20">
        <v>2.3543834686279297E-3</v>
      </c>
    </row>
    <row r="2756" spans="1:5" x14ac:dyDescent="0.2">
      <c r="A2756" s="19">
        <v>69</v>
      </c>
      <c r="B2756" s="19">
        <v>25</v>
      </c>
      <c r="C2756" s="19" t="s">
        <v>112</v>
      </c>
      <c r="D2756" s="20">
        <v>0.26029026508331299</v>
      </c>
      <c r="E2756" s="20">
        <v>5.7467054575681686E-3</v>
      </c>
    </row>
    <row r="2757" spans="1:5" x14ac:dyDescent="0.2">
      <c r="A2757" s="19">
        <v>69</v>
      </c>
      <c r="B2757" s="19">
        <v>26</v>
      </c>
      <c r="C2757" s="19" t="s">
        <v>112</v>
      </c>
      <c r="D2757" s="20">
        <v>0.26582539081573486</v>
      </c>
      <c r="E2757" s="20">
        <v>1.1199679225683212E-2</v>
      </c>
    </row>
    <row r="2758" spans="1:5" x14ac:dyDescent="0.2">
      <c r="A2758" s="19">
        <v>69</v>
      </c>
      <c r="B2758" s="19">
        <v>27</v>
      </c>
      <c r="C2758" s="19" t="s">
        <v>112</v>
      </c>
      <c r="D2758" s="20">
        <v>0.27506986260414124</v>
      </c>
      <c r="E2758" s="20">
        <v>2.0361999049782753E-2</v>
      </c>
    </row>
    <row r="2759" spans="1:5" x14ac:dyDescent="0.2">
      <c r="A2759" s="19">
        <v>69</v>
      </c>
      <c r="B2759" s="19">
        <v>28</v>
      </c>
      <c r="C2759" s="19" t="s">
        <v>112</v>
      </c>
      <c r="D2759" s="20">
        <v>0.28960242867469788</v>
      </c>
      <c r="E2759" s="20">
        <v>3.4812413156032562E-2</v>
      </c>
    </row>
    <row r="2760" spans="1:5" x14ac:dyDescent="0.2">
      <c r="A2760" s="19">
        <v>69</v>
      </c>
      <c r="B2760" s="19">
        <v>29</v>
      </c>
      <c r="C2760" s="19" t="s">
        <v>112</v>
      </c>
      <c r="D2760" s="20">
        <v>0.30741783976554871</v>
      </c>
      <c r="E2760" s="20">
        <v>5.2545670419931412E-2</v>
      </c>
    </row>
    <row r="2761" spans="1:5" x14ac:dyDescent="0.2">
      <c r="A2761" s="19">
        <v>69</v>
      </c>
      <c r="B2761" s="19">
        <v>30</v>
      </c>
      <c r="C2761" s="19" t="s">
        <v>112</v>
      </c>
      <c r="D2761" s="20">
        <v>0.32651075720787048</v>
      </c>
      <c r="E2761" s="20">
        <v>7.1556434035301208E-2</v>
      </c>
    </row>
    <row r="2762" spans="1:5" x14ac:dyDescent="0.2">
      <c r="A2762" s="19">
        <v>69</v>
      </c>
      <c r="B2762" s="19">
        <v>31</v>
      </c>
      <c r="C2762" s="19" t="s">
        <v>112</v>
      </c>
      <c r="D2762" s="20">
        <v>0.34380769729614258</v>
      </c>
      <c r="E2762" s="20">
        <v>8.8771224021911621E-2</v>
      </c>
    </row>
    <row r="2763" spans="1:5" x14ac:dyDescent="0.2">
      <c r="A2763" s="19">
        <v>69</v>
      </c>
      <c r="B2763" s="19">
        <v>32</v>
      </c>
      <c r="C2763" s="19" t="s">
        <v>112</v>
      </c>
      <c r="D2763" s="20">
        <v>0.35758453607559204</v>
      </c>
      <c r="E2763" s="20">
        <v>0.1024659126996994</v>
      </c>
    </row>
    <row r="2764" spans="1:5" x14ac:dyDescent="0.2">
      <c r="A2764" s="19">
        <v>69</v>
      </c>
      <c r="B2764" s="19">
        <v>33</v>
      </c>
      <c r="C2764" s="19" t="s">
        <v>112</v>
      </c>
      <c r="D2764" s="20">
        <v>0.36772316694259644</v>
      </c>
      <c r="E2764" s="20">
        <v>0.11252239346504211</v>
      </c>
    </row>
    <row r="2765" spans="1:5" x14ac:dyDescent="0.2">
      <c r="A2765" s="19">
        <v>69</v>
      </c>
      <c r="B2765" s="19">
        <v>34</v>
      </c>
      <c r="C2765" s="19" t="s">
        <v>112</v>
      </c>
      <c r="D2765" s="20">
        <v>0.37418925762176514</v>
      </c>
      <c r="E2765" s="20">
        <v>0.11890632659196854</v>
      </c>
    </row>
    <row r="2766" spans="1:5" x14ac:dyDescent="0.2">
      <c r="A2766" s="19">
        <v>69</v>
      </c>
      <c r="B2766" s="19">
        <v>35</v>
      </c>
      <c r="C2766" s="19" t="s">
        <v>112</v>
      </c>
      <c r="D2766" s="20">
        <v>0.37701785564422607</v>
      </c>
      <c r="E2766" s="20">
        <v>0.12165277451276779</v>
      </c>
    </row>
    <row r="2767" spans="1:5" x14ac:dyDescent="0.2">
      <c r="A2767" s="19">
        <v>69</v>
      </c>
      <c r="B2767" s="19">
        <v>36</v>
      </c>
      <c r="C2767" s="19" t="s">
        <v>112</v>
      </c>
      <c r="D2767" s="20">
        <v>0.37873432040214539</v>
      </c>
      <c r="E2767" s="20">
        <v>0.12328708916902542</v>
      </c>
    </row>
    <row r="2768" spans="1:5" x14ac:dyDescent="0.2">
      <c r="A2768" s="19">
        <v>69</v>
      </c>
      <c r="B2768" s="19">
        <v>37</v>
      </c>
      <c r="C2768" s="19" t="s">
        <v>112</v>
      </c>
      <c r="D2768" s="20">
        <v>0.37968900799751282</v>
      </c>
      <c r="E2768" s="20">
        <v>0.12415962666273117</v>
      </c>
    </row>
    <row r="2769" spans="1:5" x14ac:dyDescent="0.2">
      <c r="A2769" s="19">
        <v>69</v>
      </c>
      <c r="B2769" s="19">
        <v>38</v>
      </c>
      <c r="C2769" s="19" t="s">
        <v>112</v>
      </c>
      <c r="D2769" s="20">
        <v>0.38003966212272644</v>
      </c>
      <c r="E2769" s="20">
        <v>0.12442812323570251</v>
      </c>
    </row>
    <row r="2770" spans="1:5" x14ac:dyDescent="0.2">
      <c r="A2770" s="19">
        <v>69</v>
      </c>
      <c r="B2770" s="19">
        <v>39</v>
      </c>
      <c r="C2770" s="19" t="s">
        <v>112</v>
      </c>
      <c r="D2770" s="20">
        <v>0.38029050827026367</v>
      </c>
      <c r="E2770" s="20">
        <v>0.12459681928157806</v>
      </c>
    </row>
    <row r="2771" spans="1:5" x14ac:dyDescent="0.2">
      <c r="A2771" s="19">
        <v>69</v>
      </c>
      <c r="B2771" s="19">
        <v>40</v>
      </c>
      <c r="C2771" s="19" t="s">
        <v>112</v>
      </c>
      <c r="D2771" s="20">
        <v>0.38106620311737061</v>
      </c>
      <c r="E2771" s="20">
        <v>0.12529036402702332</v>
      </c>
    </row>
    <row r="2772" spans="1:5" x14ac:dyDescent="0.2">
      <c r="A2772" s="19">
        <v>70</v>
      </c>
      <c r="B2772" s="19">
        <v>1</v>
      </c>
      <c r="C2772" s="19" t="s">
        <v>112</v>
      </c>
      <c r="D2772" s="20">
        <v>0.24712246656417847</v>
      </c>
      <c r="E2772" s="20">
        <v>1.6232344787567854E-3</v>
      </c>
    </row>
    <row r="2773" spans="1:5" x14ac:dyDescent="0.2">
      <c r="A2773" s="19">
        <v>70</v>
      </c>
      <c r="B2773" s="19">
        <v>2</v>
      </c>
      <c r="C2773" s="19" t="s">
        <v>112</v>
      </c>
      <c r="D2773" s="20">
        <v>0.24722084403038025</v>
      </c>
      <c r="E2773" s="20">
        <v>1.63576181512326E-3</v>
      </c>
    </row>
    <row r="2774" spans="1:5" x14ac:dyDescent="0.2">
      <c r="A2774" s="19">
        <v>70</v>
      </c>
      <c r="B2774" s="19">
        <v>3</v>
      </c>
      <c r="C2774" s="19" t="s">
        <v>112</v>
      </c>
      <c r="D2774" s="20">
        <v>0.24702514708042145</v>
      </c>
      <c r="E2774" s="20">
        <v>1.3542147353291512E-3</v>
      </c>
    </row>
    <row r="2775" spans="1:5" x14ac:dyDescent="0.2">
      <c r="A2775" s="19">
        <v>70</v>
      </c>
      <c r="B2775" s="19">
        <v>4</v>
      </c>
      <c r="C2775" s="19" t="s">
        <v>112</v>
      </c>
      <c r="D2775" s="20">
        <v>0.24692930281162262</v>
      </c>
      <c r="E2775" s="20">
        <v>1.1725204531103373E-3</v>
      </c>
    </row>
    <row r="2776" spans="1:5" x14ac:dyDescent="0.2">
      <c r="A2776" s="19">
        <v>70</v>
      </c>
      <c r="B2776" s="19">
        <v>5</v>
      </c>
      <c r="C2776" s="19" t="s">
        <v>112</v>
      </c>
      <c r="D2776" s="20">
        <v>0.24673560261726379</v>
      </c>
      <c r="E2776" s="20">
        <v>8.9297007070854306E-4</v>
      </c>
    </row>
    <row r="2777" spans="1:5" x14ac:dyDescent="0.2">
      <c r="A2777" s="19">
        <v>70</v>
      </c>
      <c r="B2777" s="19">
        <v>6</v>
      </c>
      <c r="C2777" s="19" t="s">
        <v>112</v>
      </c>
      <c r="D2777" s="20">
        <v>0.24639508128166199</v>
      </c>
      <c r="E2777" s="20">
        <v>4.6659863437525928E-4</v>
      </c>
    </row>
    <row r="2778" spans="1:5" x14ac:dyDescent="0.2">
      <c r="A2778" s="19">
        <v>70</v>
      </c>
      <c r="B2778" s="19">
        <v>7</v>
      </c>
      <c r="C2778" s="19" t="s">
        <v>112</v>
      </c>
      <c r="D2778" s="20">
        <v>0.24608990550041199</v>
      </c>
      <c r="E2778" s="20">
        <v>7.5572752393782139E-5</v>
      </c>
    </row>
    <row r="2779" spans="1:5" x14ac:dyDescent="0.2">
      <c r="A2779" s="19">
        <v>70</v>
      </c>
      <c r="B2779" s="19">
        <v>8</v>
      </c>
      <c r="C2779" s="19" t="s">
        <v>112</v>
      </c>
      <c r="D2779" s="20">
        <v>0.24583207070827484</v>
      </c>
      <c r="E2779" s="20">
        <v>-2.68112140474841E-4</v>
      </c>
    </row>
    <row r="2780" spans="1:5" x14ac:dyDescent="0.2">
      <c r="A2780" s="19">
        <v>70</v>
      </c>
      <c r="B2780" s="19">
        <v>9</v>
      </c>
      <c r="C2780" s="19" t="s">
        <v>112</v>
      </c>
      <c r="D2780" s="20">
        <v>0.24587735533714294</v>
      </c>
      <c r="E2780" s="20">
        <v>-3.0867764144204557E-4</v>
      </c>
    </row>
    <row r="2781" spans="1:5" x14ac:dyDescent="0.2">
      <c r="A2781" s="19">
        <v>70</v>
      </c>
      <c r="B2781" s="19">
        <v>10</v>
      </c>
      <c r="C2781" s="19" t="s">
        <v>112</v>
      </c>
      <c r="D2781" s="20">
        <v>0.24604350328445435</v>
      </c>
      <c r="E2781" s="20">
        <v>-2.2837979486212134E-4</v>
      </c>
    </row>
    <row r="2782" spans="1:5" x14ac:dyDescent="0.2">
      <c r="A2782" s="19">
        <v>70</v>
      </c>
      <c r="B2782" s="19">
        <v>11</v>
      </c>
      <c r="C2782" s="19" t="s">
        <v>112</v>
      </c>
      <c r="D2782" s="20">
        <v>0.24621258676052094</v>
      </c>
      <c r="E2782" s="20">
        <v>-1.4514641952700913E-4</v>
      </c>
    </row>
    <row r="2783" spans="1:5" x14ac:dyDescent="0.2">
      <c r="A2783" s="19">
        <v>70</v>
      </c>
      <c r="B2783" s="19">
        <v>12</v>
      </c>
      <c r="C2783" s="19" t="s">
        <v>112</v>
      </c>
      <c r="D2783" s="20">
        <v>0.24631869792938232</v>
      </c>
      <c r="E2783" s="20">
        <v>-1.2488536594901234E-4</v>
      </c>
    </row>
    <row r="2784" spans="1:5" x14ac:dyDescent="0.2">
      <c r="A2784" s="19">
        <v>70</v>
      </c>
      <c r="B2784" s="19">
        <v>13</v>
      </c>
      <c r="C2784" s="19" t="s">
        <v>112</v>
      </c>
      <c r="D2784" s="20">
        <v>0.24595582485198975</v>
      </c>
      <c r="E2784" s="20">
        <v>-5.7360855862498283E-4</v>
      </c>
    </row>
    <row r="2785" spans="1:5" x14ac:dyDescent="0.2">
      <c r="A2785" s="19">
        <v>70</v>
      </c>
      <c r="B2785" s="19">
        <v>14</v>
      </c>
      <c r="C2785" s="19" t="s">
        <v>112</v>
      </c>
      <c r="D2785" s="20">
        <v>0.246019646525383</v>
      </c>
      <c r="E2785" s="20">
        <v>-5.9563701506704092E-4</v>
      </c>
    </row>
    <row r="2786" spans="1:5" x14ac:dyDescent="0.2">
      <c r="A2786" s="19">
        <v>70</v>
      </c>
      <c r="B2786" s="19">
        <v>15</v>
      </c>
      <c r="C2786" s="19" t="s">
        <v>112</v>
      </c>
      <c r="D2786" s="20">
        <v>0.24595968425273895</v>
      </c>
      <c r="E2786" s="20">
        <v>-7.4144935933873057E-4</v>
      </c>
    </row>
    <row r="2787" spans="1:5" x14ac:dyDescent="0.2">
      <c r="A2787" s="19">
        <v>70</v>
      </c>
      <c r="B2787" s="19">
        <v>16</v>
      </c>
      <c r="C2787" s="19" t="s">
        <v>112</v>
      </c>
      <c r="D2787" s="20">
        <v>0.2456669807434082</v>
      </c>
      <c r="E2787" s="20">
        <v>-1.1200029402971268E-3</v>
      </c>
    </row>
    <row r="2788" spans="1:5" x14ac:dyDescent="0.2">
      <c r="A2788" s="19">
        <v>70</v>
      </c>
      <c r="B2788" s="19">
        <v>17</v>
      </c>
      <c r="C2788" s="19" t="s">
        <v>112</v>
      </c>
      <c r="D2788" s="20">
        <v>0.24555768072605133</v>
      </c>
      <c r="E2788" s="20">
        <v>-1.3151530874893069E-3</v>
      </c>
    </row>
    <row r="2789" spans="1:5" x14ac:dyDescent="0.2">
      <c r="A2789" s="19">
        <v>70</v>
      </c>
      <c r="B2789" s="19">
        <v>18</v>
      </c>
      <c r="C2789" s="19" t="s">
        <v>112</v>
      </c>
      <c r="D2789" s="20">
        <v>0.24576157331466675</v>
      </c>
      <c r="E2789" s="20">
        <v>-1.197110628709197E-3</v>
      </c>
    </row>
    <row r="2790" spans="1:5" x14ac:dyDescent="0.2">
      <c r="A2790" s="19">
        <v>70</v>
      </c>
      <c r="B2790" s="19">
        <v>19</v>
      </c>
      <c r="C2790" s="19" t="s">
        <v>112</v>
      </c>
      <c r="D2790" s="20">
        <v>0.24588824808597565</v>
      </c>
      <c r="E2790" s="20">
        <v>-1.1562859872356057E-3</v>
      </c>
    </row>
    <row r="2791" spans="1:5" x14ac:dyDescent="0.2">
      <c r="A2791" s="19">
        <v>70</v>
      </c>
      <c r="B2791" s="19">
        <v>20</v>
      </c>
      <c r="C2791" s="19" t="s">
        <v>112</v>
      </c>
      <c r="D2791" s="20">
        <v>0.24613828957080841</v>
      </c>
      <c r="E2791" s="20">
        <v>-9.9209463223814964E-4</v>
      </c>
    </row>
    <row r="2792" spans="1:5" x14ac:dyDescent="0.2">
      <c r="A2792" s="19">
        <v>70</v>
      </c>
      <c r="B2792" s="19">
        <v>21</v>
      </c>
      <c r="C2792" s="19" t="s">
        <v>112</v>
      </c>
      <c r="D2792" s="20">
        <v>0.24636465311050415</v>
      </c>
      <c r="E2792" s="20">
        <v>-8.5158116417005658E-4</v>
      </c>
    </row>
    <row r="2793" spans="1:5" x14ac:dyDescent="0.2">
      <c r="A2793" s="19">
        <v>70</v>
      </c>
      <c r="B2793" s="19">
        <v>22</v>
      </c>
      <c r="C2793" s="19" t="s">
        <v>112</v>
      </c>
      <c r="D2793" s="20">
        <v>0.24644079804420471</v>
      </c>
      <c r="E2793" s="20">
        <v>-8.6128636030480266E-4</v>
      </c>
    </row>
    <row r="2794" spans="1:5" x14ac:dyDescent="0.2">
      <c r="A2794" s="19">
        <v>70</v>
      </c>
      <c r="B2794" s="19">
        <v>23</v>
      </c>
      <c r="C2794" s="19" t="s">
        <v>112</v>
      </c>
      <c r="D2794" s="20">
        <v>0.24749672412872314</v>
      </c>
      <c r="E2794" s="20">
        <v>1.0878962348215282E-4</v>
      </c>
    </row>
    <row r="2795" spans="1:5" x14ac:dyDescent="0.2">
      <c r="A2795" s="19">
        <v>70</v>
      </c>
      <c r="B2795" s="19">
        <v>24</v>
      </c>
      <c r="C2795" s="19" t="s">
        <v>112</v>
      </c>
      <c r="D2795" s="20">
        <v>0.24905267357826233</v>
      </c>
      <c r="E2795" s="20">
        <v>1.5788889722898602E-3</v>
      </c>
    </row>
    <row r="2796" spans="1:5" x14ac:dyDescent="0.2">
      <c r="A2796" s="19">
        <v>70</v>
      </c>
      <c r="B2796" s="19">
        <v>25</v>
      </c>
      <c r="C2796" s="19" t="s">
        <v>112</v>
      </c>
      <c r="D2796" s="20">
        <v>0.25238949060440063</v>
      </c>
      <c r="E2796" s="20">
        <v>4.829856101423502E-3</v>
      </c>
    </row>
    <row r="2797" spans="1:5" x14ac:dyDescent="0.2">
      <c r="A2797" s="19">
        <v>70</v>
      </c>
      <c r="B2797" s="19">
        <v>26</v>
      </c>
      <c r="C2797" s="19" t="s">
        <v>112</v>
      </c>
      <c r="D2797" s="20">
        <v>0.25824439525604248</v>
      </c>
      <c r="E2797" s="20">
        <v>1.0598910041153431E-2</v>
      </c>
    </row>
    <row r="2798" spans="1:5" x14ac:dyDescent="0.2">
      <c r="A2798" s="19">
        <v>70</v>
      </c>
      <c r="B2798" s="19">
        <v>27</v>
      </c>
      <c r="C2798" s="19" t="s">
        <v>112</v>
      </c>
      <c r="D2798" s="20">
        <v>0.26749163866043091</v>
      </c>
      <c r="E2798" s="20">
        <v>1.9760303199291229E-2</v>
      </c>
    </row>
    <row r="2799" spans="1:5" x14ac:dyDescent="0.2">
      <c r="A2799" s="19">
        <v>70</v>
      </c>
      <c r="B2799" s="19">
        <v>28</v>
      </c>
      <c r="C2799" s="19" t="s">
        <v>112</v>
      </c>
      <c r="D2799" s="20">
        <v>0.28053158521652222</v>
      </c>
      <c r="E2799" s="20">
        <v>3.2714400440454483E-2</v>
      </c>
    </row>
    <row r="2800" spans="1:5" x14ac:dyDescent="0.2">
      <c r="A2800" s="19">
        <v>70</v>
      </c>
      <c r="B2800" s="19">
        <v>29</v>
      </c>
      <c r="C2800" s="19" t="s">
        <v>112</v>
      </c>
      <c r="D2800" s="20">
        <v>0.29782214760780334</v>
      </c>
      <c r="E2800" s="20">
        <v>4.9919113516807556E-2</v>
      </c>
    </row>
    <row r="2801" spans="1:5" x14ac:dyDescent="0.2">
      <c r="A2801" s="19">
        <v>70</v>
      </c>
      <c r="B2801" s="19">
        <v>30</v>
      </c>
      <c r="C2801" s="19" t="s">
        <v>112</v>
      </c>
      <c r="D2801" s="20">
        <v>0.31694376468658447</v>
      </c>
      <c r="E2801" s="20">
        <v>6.8954877555370331E-2</v>
      </c>
    </row>
    <row r="2802" spans="1:5" x14ac:dyDescent="0.2">
      <c r="A2802" s="19">
        <v>70</v>
      </c>
      <c r="B2802" s="19">
        <v>31</v>
      </c>
      <c r="C2802" s="19" t="s">
        <v>112</v>
      </c>
      <c r="D2802" s="20">
        <v>0.33375269174575806</v>
      </c>
      <c r="E2802" s="20">
        <v>8.5677959024906158E-2</v>
      </c>
    </row>
    <row r="2803" spans="1:5" x14ac:dyDescent="0.2">
      <c r="A2803" s="19">
        <v>70</v>
      </c>
      <c r="B2803" s="19">
        <v>32</v>
      </c>
      <c r="C2803" s="19" t="s">
        <v>112</v>
      </c>
      <c r="D2803" s="20">
        <v>0.34750658273696899</v>
      </c>
      <c r="E2803" s="20">
        <v>9.9345996975898743E-2</v>
      </c>
    </row>
    <row r="2804" spans="1:5" x14ac:dyDescent="0.2">
      <c r="A2804" s="19">
        <v>70</v>
      </c>
      <c r="B2804" s="19">
        <v>33</v>
      </c>
      <c r="C2804" s="19" t="s">
        <v>112</v>
      </c>
      <c r="D2804" s="20">
        <v>0.35721355676651001</v>
      </c>
      <c r="E2804" s="20">
        <v>0.10896711796522141</v>
      </c>
    </row>
    <row r="2805" spans="1:5" x14ac:dyDescent="0.2">
      <c r="A2805" s="19">
        <v>70</v>
      </c>
      <c r="B2805" s="19">
        <v>34</v>
      </c>
      <c r="C2805" s="19" t="s">
        <v>112</v>
      </c>
      <c r="D2805" s="20">
        <v>0.36316025257110596</v>
      </c>
      <c r="E2805" s="20">
        <v>0.1148279681801796</v>
      </c>
    </row>
    <row r="2806" spans="1:5" x14ac:dyDescent="0.2">
      <c r="A2806" s="19">
        <v>70</v>
      </c>
      <c r="B2806" s="19">
        <v>35</v>
      </c>
      <c r="C2806" s="19" t="s">
        <v>112</v>
      </c>
      <c r="D2806" s="20">
        <v>0.3662874698638916</v>
      </c>
      <c r="E2806" s="20">
        <v>0.11786933243274689</v>
      </c>
    </row>
    <row r="2807" spans="1:5" x14ac:dyDescent="0.2">
      <c r="A2807" s="19">
        <v>70</v>
      </c>
      <c r="B2807" s="19">
        <v>36</v>
      </c>
      <c r="C2807" s="19" t="s">
        <v>112</v>
      </c>
      <c r="D2807" s="20">
        <v>0.36831247806549072</v>
      </c>
      <c r="E2807" s="20">
        <v>0.11980849504470825</v>
      </c>
    </row>
    <row r="2808" spans="1:5" x14ac:dyDescent="0.2">
      <c r="A2808" s="19">
        <v>70</v>
      </c>
      <c r="B2808" s="19">
        <v>37</v>
      </c>
      <c r="C2808" s="19" t="s">
        <v>112</v>
      </c>
      <c r="D2808" s="20">
        <v>0.36930230259895325</v>
      </c>
      <c r="E2808" s="20">
        <v>0.12071246653795242</v>
      </c>
    </row>
    <row r="2809" spans="1:5" x14ac:dyDescent="0.2">
      <c r="A2809" s="19">
        <v>70</v>
      </c>
      <c r="B2809" s="19">
        <v>38</v>
      </c>
      <c r="C2809" s="19" t="s">
        <v>112</v>
      </c>
      <c r="D2809" s="20">
        <v>0.36987772583961487</v>
      </c>
      <c r="E2809" s="20">
        <v>0.12120203673839569</v>
      </c>
    </row>
    <row r="2810" spans="1:5" x14ac:dyDescent="0.2">
      <c r="A2810" s="19">
        <v>70</v>
      </c>
      <c r="B2810" s="19">
        <v>39</v>
      </c>
      <c r="C2810" s="19" t="s">
        <v>112</v>
      </c>
      <c r="D2810" s="20">
        <v>0.37026974558830261</v>
      </c>
      <c r="E2810" s="20">
        <v>0.12150821089744568</v>
      </c>
    </row>
    <row r="2811" spans="1:5" x14ac:dyDescent="0.2">
      <c r="A2811" s="19">
        <v>70</v>
      </c>
      <c r="B2811" s="19">
        <v>40</v>
      </c>
      <c r="C2811" s="19" t="s">
        <v>112</v>
      </c>
      <c r="D2811" s="20">
        <v>0.3707977831363678</v>
      </c>
      <c r="E2811" s="20">
        <v>0.12195039540529251</v>
      </c>
    </row>
    <row r="2812" spans="1:5" x14ac:dyDescent="0.2">
      <c r="A2812" s="19">
        <v>71</v>
      </c>
      <c r="B2812" s="19">
        <v>1</v>
      </c>
      <c r="C2812" s="19" t="s">
        <v>112</v>
      </c>
      <c r="D2812" s="20">
        <v>0.24217201769351959</v>
      </c>
      <c r="E2812" s="20">
        <v>1.7934623174369335E-3</v>
      </c>
    </row>
    <row r="2813" spans="1:5" x14ac:dyDescent="0.2">
      <c r="A2813" s="19">
        <v>71</v>
      </c>
      <c r="B2813" s="19">
        <v>2</v>
      </c>
      <c r="C2813" s="19" t="s">
        <v>112</v>
      </c>
      <c r="D2813" s="20">
        <v>0.24193620681762695</v>
      </c>
      <c r="E2813" s="20">
        <v>1.5339436940848827E-3</v>
      </c>
    </row>
    <row r="2814" spans="1:5" x14ac:dyDescent="0.2">
      <c r="A2814" s="19">
        <v>71</v>
      </c>
      <c r="B2814" s="19">
        <v>3</v>
      </c>
      <c r="C2814" s="19" t="s">
        <v>112</v>
      </c>
      <c r="D2814" s="20">
        <v>0.24175681173801422</v>
      </c>
      <c r="E2814" s="20">
        <v>1.3308408670127392E-3</v>
      </c>
    </row>
    <row r="2815" spans="1:5" x14ac:dyDescent="0.2">
      <c r="A2815" s="19">
        <v>71</v>
      </c>
      <c r="B2815" s="19">
        <v>4</v>
      </c>
      <c r="C2815" s="19" t="s">
        <v>112</v>
      </c>
      <c r="D2815" s="20">
        <v>0.24171566963195801</v>
      </c>
      <c r="E2815" s="20">
        <v>1.265991129912436E-3</v>
      </c>
    </row>
    <row r="2816" spans="1:5" x14ac:dyDescent="0.2">
      <c r="A2816" s="19">
        <v>71</v>
      </c>
      <c r="B2816" s="19">
        <v>5</v>
      </c>
      <c r="C2816" s="19" t="s">
        <v>112</v>
      </c>
      <c r="D2816" s="20">
        <v>0.24154825508594513</v>
      </c>
      <c r="E2816" s="20">
        <v>1.074868836440146E-3</v>
      </c>
    </row>
    <row r="2817" spans="1:5" x14ac:dyDescent="0.2">
      <c r="A2817" s="19">
        <v>71</v>
      </c>
      <c r="B2817" s="19">
        <v>6</v>
      </c>
      <c r="C2817" s="19" t="s">
        <v>112</v>
      </c>
      <c r="D2817" s="20">
        <v>0.2411477267742157</v>
      </c>
      <c r="E2817" s="20">
        <v>6.5063271904364228E-4</v>
      </c>
    </row>
    <row r="2818" spans="1:5" x14ac:dyDescent="0.2">
      <c r="A2818" s="19">
        <v>71</v>
      </c>
      <c r="B2818" s="19">
        <v>7</v>
      </c>
      <c r="C2818" s="19" t="s">
        <v>112</v>
      </c>
      <c r="D2818" s="20">
        <v>0.2406802773475647</v>
      </c>
      <c r="E2818" s="20">
        <v>1.5947557403706014E-4</v>
      </c>
    </row>
    <row r="2819" spans="1:5" x14ac:dyDescent="0.2">
      <c r="A2819" s="19">
        <v>71</v>
      </c>
      <c r="B2819" s="19">
        <v>8</v>
      </c>
      <c r="C2819" s="19" t="s">
        <v>112</v>
      </c>
      <c r="D2819" s="20">
        <v>0.24043628573417664</v>
      </c>
      <c r="E2819" s="20">
        <v>-1.0822377225849777E-4</v>
      </c>
    </row>
    <row r="2820" spans="1:5" x14ac:dyDescent="0.2">
      <c r="A2820" s="19">
        <v>71</v>
      </c>
      <c r="B2820" s="19">
        <v>9</v>
      </c>
      <c r="C2820" s="19" t="s">
        <v>112</v>
      </c>
      <c r="D2820" s="20">
        <v>0.24041259288787842</v>
      </c>
      <c r="E2820" s="20">
        <v>-1.5562435146421194E-4</v>
      </c>
    </row>
    <row r="2821" spans="1:5" x14ac:dyDescent="0.2">
      <c r="A2821" s="19">
        <v>71</v>
      </c>
      <c r="B2821" s="19">
        <v>10</v>
      </c>
      <c r="C2821" s="19" t="s">
        <v>112</v>
      </c>
      <c r="D2821" s="20">
        <v>0.24050725996494293</v>
      </c>
      <c r="E2821" s="20">
        <v>-8.4665014583151788E-5</v>
      </c>
    </row>
    <row r="2822" spans="1:5" x14ac:dyDescent="0.2">
      <c r="A2822" s="19">
        <v>71</v>
      </c>
      <c r="B2822" s="19">
        <v>11</v>
      </c>
      <c r="C2822" s="19" t="s">
        <v>112</v>
      </c>
      <c r="D2822" s="20">
        <v>0.24025116860866547</v>
      </c>
      <c r="E2822" s="20">
        <v>-3.6446409649215639E-4</v>
      </c>
    </row>
    <row r="2823" spans="1:5" x14ac:dyDescent="0.2">
      <c r="A2823" s="19">
        <v>71</v>
      </c>
      <c r="B2823" s="19">
        <v>12</v>
      </c>
      <c r="C2823" s="19" t="s">
        <v>112</v>
      </c>
      <c r="D2823" s="20">
        <v>0.23990499973297119</v>
      </c>
      <c r="E2823" s="20">
        <v>-7.3434074874967337E-4</v>
      </c>
    </row>
    <row r="2824" spans="1:5" x14ac:dyDescent="0.2">
      <c r="A2824" s="19">
        <v>71</v>
      </c>
      <c r="B2824" s="19">
        <v>13</v>
      </c>
      <c r="C2824" s="19" t="s">
        <v>112</v>
      </c>
      <c r="D2824" s="20">
        <v>0.23963412642478943</v>
      </c>
      <c r="E2824" s="20">
        <v>-1.0289218043908477E-3</v>
      </c>
    </row>
    <row r="2825" spans="1:5" x14ac:dyDescent="0.2">
      <c r="A2825" s="19">
        <v>71</v>
      </c>
      <c r="B2825" s="19">
        <v>14</v>
      </c>
      <c r="C2825" s="19" t="s">
        <v>112</v>
      </c>
      <c r="D2825" s="20">
        <v>0.23949055373668671</v>
      </c>
      <c r="E2825" s="20">
        <v>-1.1962022399529815E-3</v>
      </c>
    </row>
    <row r="2826" spans="1:5" x14ac:dyDescent="0.2">
      <c r="A2826" s="19">
        <v>71</v>
      </c>
      <c r="B2826" s="19">
        <v>15</v>
      </c>
      <c r="C2826" s="19" t="s">
        <v>112</v>
      </c>
      <c r="D2826" s="20">
        <v>0.2399362325668335</v>
      </c>
      <c r="E2826" s="20">
        <v>-7.7423109905794263E-4</v>
      </c>
    </row>
    <row r="2827" spans="1:5" x14ac:dyDescent="0.2">
      <c r="A2827" s="19">
        <v>71</v>
      </c>
      <c r="B2827" s="19">
        <v>16</v>
      </c>
      <c r="C2827" s="19" t="s">
        <v>112</v>
      </c>
      <c r="D2827" s="20">
        <v>0.24021250009536743</v>
      </c>
      <c r="E2827" s="20">
        <v>-5.216713179834187E-4</v>
      </c>
    </row>
    <row r="2828" spans="1:5" x14ac:dyDescent="0.2">
      <c r="A2828" s="19">
        <v>71</v>
      </c>
      <c r="B2828" s="19">
        <v>17</v>
      </c>
      <c r="C2828" s="19" t="s">
        <v>112</v>
      </c>
      <c r="D2828" s="20">
        <v>0.24022772908210754</v>
      </c>
      <c r="E2828" s="20">
        <v>-5.3015007870271802E-4</v>
      </c>
    </row>
    <row r="2829" spans="1:5" x14ac:dyDescent="0.2">
      <c r="A2829" s="19">
        <v>71</v>
      </c>
      <c r="B2829" s="19">
        <v>18</v>
      </c>
      <c r="C2829" s="19" t="s">
        <v>112</v>
      </c>
      <c r="D2829" s="20">
        <v>0.24003978073596954</v>
      </c>
      <c r="E2829" s="20">
        <v>-7.4180611409246922E-4</v>
      </c>
    </row>
    <row r="2830" spans="1:5" x14ac:dyDescent="0.2">
      <c r="A2830" s="19">
        <v>71</v>
      </c>
      <c r="B2830" s="19">
        <v>19</v>
      </c>
      <c r="C2830" s="19" t="s">
        <v>112</v>
      </c>
      <c r="D2830" s="20">
        <v>0.23990903794765472</v>
      </c>
      <c r="E2830" s="20">
        <v>-8.9625664986670017E-4</v>
      </c>
    </row>
    <row r="2831" spans="1:5" x14ac:dyDescent="0.2">
      <c r="A2831" s="19">
        <v>71</v>
      </c>
      <c r="B2831" s="19">
        <v>20</v>
      </c>
      <c r="C2831" s="19" t="s">
        <v>112</v>
      </c>
      <c r="D2831" s="20">
        <v>0.24049271643161774</v>
      </c>
      <c r="E2831" s="20">
        <v>-3.362859133630991E-4</v>
      </c>
    </row>
    <row r="2832" spans="1:5" x14ac:dyDescent="0.2">
      <c r="A2832" s="19">
        <v>71</v>
      </c>
      <c r="B2832" s="19">
        <v>21</v>
      </c>
      <c r="C2832" s="19" t="s">
        <v>112</v>
      </c>
      <c r="D2832" s="20">
        <v>0.24053999781608582</v>
      </c>
      <c r="E2832" s="20">
        <v>-3.1271227635443211E-4</v>
      </c>
    </row>
    <row r="2833" spans="1:5" x14ac:dyDescent="0.2">
      <c r="A2833" s="19">
        <v>71</v>
      </c>
      <c r="B2833" s="19">
        <v>22</v>
      </c>
      <c r="C2833" s="19" t="s">
        <v>112</v>
      </c>
      <c r="D2833" s="20">
        <v>0.24034237861633301</v>
      </c>
      <c r="E2833" s="20">
        <v>-5.3403922356665134E-4</v>
      </c>
    </row>
    <row r="2834" spans="1:5" x14ac:dyDescent="0.2">
      <c r="A2834" s="19">
        <v>71</v>
      </c>
      <c r="B2834" s="19">
        <v>23</v>
      </c>
      <c r="C2834" s="19" t="s">
        <v>112</v>
      </c>
      <c r="D2834" s="20">
        <v>0.24014689028263092</v>
      </c>
      <c r="E2834" s="20">
        <v>-7.5323530472815037E-4</v>
      </c>
    </row>
    <row r="2835" spans="1:5" x14ac:dyDescent="0.2">
      <c r="A2835" s="19">
        <v>71</v>
      </c>
      <c r="B2835" s="19">
        <v>24</v>
      </c>
      <c r="C2835" s="19" t="s">
        <v>112</v>
      </c>
      <c r="D2835" s="20">
        <v>0.24026793241500854</v>
      </c>
      <c r="E2835" s="20">
        <v>-6.5590086160227656E-4</v>
      </c>
    </row>
    <row r="2836" spans="1:5" x14ac:dyDescent="0.2">
      <c r="A2836" s="19">
        <v>71</v>
      </c>
      <c r="B2836" s="19">
        <v>25</v>
      </c>
      <c r="C2836" s="19" t="s">
        <v>112</v>
      </c>
      <c r="D2836" s="20">
        <v>0.2411225289106369</v>
      </c>
      <c r="E2836" s="20">
        <v>1.7498787201475352E-4</v>
      </c>
    </row>
    <row r="2837" spans="1:5" x14ac:dyDescent="0.2">
      <c r="A2837" s="19">
        <v>71</v>
      </c>
      <c r="B2837" s="19">
        <v>26</v>
      </c>
      <c r="C2837" s="19" t="s">
        <v>112</v>
      </c>
      <c r="D2837" s="20">
        <v>0.24148434400558472</v>
      </c>
      <c r="E2837" s="20">
        <v>5.1309523405507207E-4</v>
      </c>
    </row>
    <row r="2838" spans="1:5" x14ac:dyDescent="0.2">
      <c r="A2838" s="19">
        <v>71</v>
      </c>
      <c r="B2838" s="19">
        <v>27</v>
      </c>
      <c r="C2838" s="19" t="s">
        <v>112</v>
      </c>
      <c r="D2838" s="20">
        <v>0.24228978157043457</v>
      </c>
      <c r="E2838" s="20">
        <v>1.2948251096531749E-3</v>
      </c>
    </row>
    <row r="2839" spans="1:5" x14ac:dyDescent="0.2">
      <c r="A2839" s="19">
        <v>71</v>
      </c>
      <c r="B2839" s="19">
        <v>28</v>
      </c>
      <c r="C2839" s="19" t="s">
        <v>112</v>
      </c>
      <c r="D2839" s="20">
        <v>0.24428267776966095</v>
      </c>
      <c r="E2839" s="20">
        <v>3.2640134450048208E-3</v>
      </c>
    </row>
    <row r="2840" spans="1:5" x14ac:dyDescent="0.2">
      <c r="A2840" s="19">
        <v>71</v>
      </c>
      <c r="B2840" s="19">
        <v>29</v>
      </c>
      <c r="C2840" s="19" t="s">
        <v>112</v>
      </c>
      <c r="D2840" s="20">
        <v>0.24771949648857117</v>
      </c>
      <c r="E2840" s="20">
        <v>6.6771246492862701E-3</v>
      </c>
    </row>
    <row r="2841" spans="1:5" x14ac:dyDescent="0.2">
      <c r="A2841" s="19">
        <v>71</v>
      </c>
      <c r="B2841" s="19">
        <v>30</v>
      </c>
      <c r="C2841" s="19" t="s">
        <v>112</v>
      </c>
      <c r="D2841" s="20">
        <v>0.25458750128746033</v>
      </c>
      <c r="E2841" s="20">
        <v>1.3521421700716019E-2</v>
      </c>
    </row>
    <row r="2842" spans="1:5" x14ac:dyDescent="0.2">
      <c r="A2842" s="19">
        <v>71</v>
      </c>
      <c r="B2842" s="19">
        <v>31</v>
      </c>
      <c r="C2842" s="19" t="s">
        <v>112</v>
      </c>
      <c r="D2842" s="20">
        <v>0.26533541083335876</v>
      </c>
      <c r="E2842" s="20">
        <v>2.4245623499155045E-2</v>
      </c>
    </row>
    <row r="2843" spans="1:5" x14ac:dyDescent="0.2">
      <c r="A2843" s="19">
        <v>71</v>
      </c>
      <c r="B2843" s="19">
        <v>32</v>
      </c>
      <c r="C2843" s="19" t="s">
        <v>112</v>
      </c>
      <c r="D2843" s="20">
        <v>0.27985513210296631</v>
      </c>
      <c r="E2843" s="20">
        <v>3.8741637021303177E-2</v>
      </c>
    </row>
    <row r="2844" spans="1:5" x14ac:dyDescent="0.2">
      <c r="A2844" s="19">
        <v>71</v>
      </c>
      <c r="B2844" s="19">
        <v>33</v>
      </c>
      <c r="C2844" s="19" t="s">
        <v>112</v>
      </c>
      <c r="D2844" s="20">
        <v>0.29760819673538208</v>
      </c>
      <c r="E2844" s="20">
        <v>5.6470993906259537E-2</v>
      </c>
    </row>
    <row r="2845" spans="1:5" x14ac:dyDescent="0.2">
      <c r="A2845" s="19">
        <v>71</v>
      </c>
      <c r="B2845" s="19">
        <v>34</v>
      </c>
      <c r="C2845" s="19" t="s">
        <v>112</v>
      </c>
      <c r="D2845" s="20">
        <v>0.31611782312393188</v>
      </c>
      <c r="E2845" s="20">
        <v>7.4956908822059631E-2</v>
      </c>
    </row>
    <row r="2846" spans="1:5" x14ac:dyDescent="0.2">
      <c r="A2846" s="19">
        <v>71</v>
      </c>
      <c r="B2846" s="19">
        <v>35</v>
      </c>
      <c r="C2846" s="19" t="s">
        <v>112</v>
      </c>
      <c r="D2846" s="20">
        <v>0.33181539177894592</v>
      </c>
      <c r="E2846" s="20">
        <v>9.0630769729614258E-2</v>
      </c>
    </row>
    <row r="2847" spans="1:5" x14ac:dyDescent="0.2">
      <c r="A2847" s="19">
        <v>71</v>
      </c>
      <c r="B2847" s="19">
        <v>36</v>
      </c>
      <c r="C2847" s="19" t="s">
        <v>112</v>
      </c>
      <c r="D2847" s="20">
        <v>0.34470921754837036</v>
      </c>
      <c r="E2847" s="20">
        <v>0.10350088775157928</v>
      </c>
    </row>
    <row r="2848" spans="1:5" x14ac:dyDescent="0.2">
      <c r="A2848" s="19">
        <v>71</v>
      </c>
      <c r="B2848" s="19">
        <v>37</v>
      </c>
      <c r="C2848" s="19" t="s">
        <v>112</v>
      </c>
      <c r="D2848" s="20">
        <v>0.35299065709114075</v>
      </c>
      <c r="E2848" s="20">
        <v>0.11175861954689026</v>
      </c>
    </row>
    <row r="2849" spans="1:5" x14ac:dyDescent="0.2">
      <c r="A2849" s="19">
        <v>71</v>
      </c>
      <c r="B2849" s="19">
        <v>38</v>
      </c>
      <c r="C2849" s="19" t="s">
        <v>112</v>
      </c>
      <c r="D2849" s="20">
        <v>0.35792392492294312</v>
      </c>
      <c r="E2849" s="20">
        <v>0.11666817963123322</v>
      </c>
    </row>
    <row r="2850" spans="1:5" x14ac:dyDescent="0.2">
      <c r="A2850" s="19">
        <v>71</v>
      </c>
      <c r="B2850" s="19">
        <v>39</v>
      </c>
      <c r="C2850" s="19" t="s">
        <v>112</v>
      </c>
      <c r="D2850" s="20">
        <v>0.35968729853630066</v>
      </c>
      <c r="E2850" s="20">
        <v>0.11840784549713135</v>
      </c>
    </row>
    <row r="2851" spans="1:5" x14ac:dyDescent="0.2">
      <c r="A2851" s="19">
        <v>71</v>
      </c>
      <c r="B2851" s="19">
        <v>40</v>
      </c>
      <c r="C2851" s="19" t="s">
        <v>112</v>
      </c>
      <c r="D2851" s="20">
        <v>0.360696941614151</v>
      </c>
      <c r="E2851" s="20">
        <v>0.11939378082752228</v>
      </c>
    </row>
    <row r="2852" spans="1:5" x14ac:dyDescent="0.2">
      <c r="A2852" s="19">
        <v>72</v>
      </c>
      <c r="B2852" s="19">
        <v>1</v>
      </c>
      <c r="C2852" s="19" t="s">
        <v>112</v>
      </c>
      <c r="D2852" s="20">
        <v>0.25168392062187195</v>
      </c>
      <c r="E2852" s="20">
        <v>2.1529600489884615E-3</v>
      </c>
    </row>
    <row r="2853" spans="1:5" x14ac:dyDescent="0.2">
      <c r="A2853" s="19">
        <v>72</v>
      </c>
      <c r="B2853" s="19">
        <v>2</v>
      </c>
      <c r="C2853" s="19" t="s">
        <v>112</v>
      </c>
      <c r="D2853" s="20">
        <v>0.2514045238494873</v>
      </c>
      <c r="E2853" s="20">
        <v>1.7770474078133702E-3</v>
      </c>
    </row>
    <row r="2854" spans="1:5" x14ac:dyDescent="0.2">
      <c r="A2854" s="19">
        <v>72</v>
      </c>
      <c r="B2854" s="19">
        <v>3</v>
      </c>
      <c r="C2854" s="19" t="s">
        <v>112</v>
      </c>
      <c r="D2854" s="20">
        <v>0.25149992108345032</v>
      </c>
      <c r="E2854" s="20">
        <v>1.7759287729859352E-3</v>
      </c>
    </row>
    <row r="2855" spans="1:5" x14ac:dyDescent="0.2">
      <c r="A2855" s="19">
        <v>72</v>
      </c>
      <c r="B2855" s="19">
        <v>4</v>
      </c>
      <c r="C2855" s="19" t="s">
        <v>112</v>
      </c>
      <c r="D2855" s="20">
        <v>0.2514493465423584</v>
      </c>
      <c r="E2855" s="20">
        <v>1.6288383631035686E-3</v>
      </c>
    </row>
    <row r="2856" spans="1:5" x14ac:dyDescent="0.2">
      <c r="A2856" s="19">
        <v>72</v>
      </c>
      <c r="B2856" s="19">
        <v>5</v>
      </c>
      <c r="C2856" s="19" t="s">
        <v>112</v>
      </c>
      <c r="D2856" s="20">
        <v>0.25086274743080139</v>
      </c>
      <c r="E2856" s="20">
        <v>9.4572344096377492E-4</v>
      </c>
    </row>
    <row r="2857" spans="1:5" x14ac:dyDescent="0.2">
      <c r="A2857" s="19">
        <v>72</v>
      </c>
      <c r="B2857" s="19">
        <v>6</v>
      </c>
      <c r="C2857" s="19" t="s">
        <v>112</v>
      </c>
      <c r="D2857" s="20">
        <v>0.25068387389183044</v>
      </c>
      <c r="E2857" s="20">
        <v>6.7033403320237994E-4</v>
      </c>
    </row>
    <row r="2858" spans="1:5" x14ac:dyDescent="0.2">
      <c r="A2858" s="19">
        <v>72</v>
      </c>
      <c r="B2858" s="19">
        <v>7</v>
      </c>
      <c r="C2858" s="19" t="s">
        <v>112</v>
      </c>
      <c r="D2858" s="20">
        <v>0.25081333518028259</v>
      </c>
      <c r="E2858" s="20">
        <v>7.0327951107174158E-4</v>
      </c>
    </row>
    <row r="2859" spans="1:5" x14ac:dyDescent="0.2">
      <c r="A2859" s="19">
        <v>72</v>
      </c>
      <c r="B2859" s="19">
        <v>8</v>
      </c>
      <c r="C2859" s="19" t="s">
        <v>112</v>
      </c>
      <c r="D2859" s="20">
        <v>0.25052198767662048</v>
      </c>
      <c r="E2859" s="20">
        <v>3.1541613861918449E-4</v>
      </c>
    </row>
    <row r="2860" spans="1:5" x14ac:dyDescent="0.2">
      <c r="A2860" s="19">
        <v>72</v>
      </c>
      <c r="B2860" s="19">
        <v>9</v>
      </c>
      <c r="C2860" s="19" t="s">
        <v>112</v>
      </c>
      <c r="D2860" s="20">
        <v>0.25016260147094727</v>
      </c>
      <c r="E2860" s="20">
        <v>-1.4048592129256576E-4</v>
      </c>
    </row>
    <row r="2861" spans="1:5" x14ac:dyDescent="0.2">
      <c r="A2861" s="19">
        <v>72</v>
      </c>
      <c r="B2861" s="19">
        <v>10</v>
      </c>
      <c r="C2861" s="19" t="s">
        <v>112</v>
      </c>
      <c r="D2861" s="20">
        <v>0.24996422231197357</v>
      </c>
      <c r="E2861" s="20">
        <v>-4.3538093450479209E-4</v>
      </c>
    </row>
    <row r="2862" spans="1:5" x14ac:dyDescent="0.2">
      <c r="A2862" s="19">
        <v>72</v>
      </c>
      <c r="B2862" s="19">
        <v>11</v>
      </c>
      <c r="C2862" s="19" t="s">
        <v>112</v>
      </c>
      <c r="D2862" s="20">
        <v>0.25024911761283875</v>
      </c>
      <c r="E2862" s="20">
        <v>-2.4700147332623601E-4</v>
      </c>
    </row>
    <row r="2863" spans="1:5" x14ac:dyDescent="0.2">
      <c r="A2863" s="19">
        <v>72</v>
      </c>
      <c r="B2863" s="19">
        <v>12</v>
      </c>
      <c r="C2863" s="19" t="s">
        <v>112</v>
      </c>
      <c r="D2863" s="20">
        <v>0.25004464387893677</v>
      </c>
      <c r="E2863" s="20">
        <v>-5.4799107601866126E-4</v>
      </c>
    </row>
    <row r="2864" spans="1:5" x14ac:dyDescent="0.2">
      <c r="A2864" s="19">
        <v>72</v>
      </c>
      <c r="B2864" s="19">
        <v>13</v>
      </c>
      <c r="C2864" s="19" t="s">
        <v>112</v>
      </c>
      <c r="D2864" s="20">
        <v>0.25012707710266113</v>
      </c>
      <c r="E2864" s="20">
        <v>-5.6207366287708282E-4</v>
      </c>
    </row>
    <row r="2865" spans="1:5" x14ac:dyDescent="0.2">
      <c r="A2865" s="19">
        <v>72</v>
      </c>
      <c r="B2865" s="19">
        <v>14</v>
      </c>
      <c r="C2865" s="19" t="s">
        <v>112</v>
      </c>
      <c r="D2865" s="20">
        <v>0.24970255792140961</v>
      </c>
      <c r="E2865" s="20">
        <v>-1.0831087129190564E-3</v>
      </c>
    </row>
    <row r="2866" spans="1:5" x14ac:dyDescent="0.2">
      <c r="A2866" s="19">
        <v>72</v>
      </c>
      <c r="B2866" s="19">
        <v>15</v>
      </c>
      <c r="C2866" s="19" t="s">
        <v>112</v>
      </c>
      <c r="D2866" s="20">
        <v>0.24957957863807678</v>
      </c>
      <c r="E2866" s="20">
        <v>-1.3026038650423288E-3</v>
      </c>
    </row>
    <row r="2867" spans="1:5" x14ac:dyDescent="0.2">
      <c r="A2867" s="19">
        <v>72</v>
      </c>
      <c r="B2867" s="19">
        <v>16</v>
      </c>
      <c r="C2867" s="19" t="s">
        <v>112</v>
      </c>
      <c r="D2867" s="20">
        <v>0.24998307228088379</v>
      </c>
      <c r="E2867" s="20">
        <v>-9.9562609102576971E-4</v>
      </c>
    </row>
    <row r="2868" spans="1:5" x14ac:dyDescent="0.2">
      <c r="A2868" s="19">
        <v>72</v>
      </c>
      <c r="B2868" s="19">
        <v>17</v>
      </c>
      <c r="C2868" s="19" t="s">
        <v>112</v>
      </c>
      <c r="D2868" s="20">
        <v>0.24996392428874969</v>
      </c>
      <c r="E2868" s="20">
        <v>-1.1112898355349898E-3</v>
      </c>
    </row>
    <row r="2869" spans="1:5" x14ac:dyDescent="0.2">
      <c r="A2869" s="19">
        <v>72</v>
      </c>
      <c r="B2869" s="19">
        <v>18</v>
      </c>
      <c r="C2869" s="19" t="s">
        <v>112</v>
      </c>
      <c r="D2869" s="20">
        <v>0.24985425174236298</v>
      </c>
      <c r="E2869" s="20">
        <v>-1.3174782507121563E-3</v>
      </c>
    </row>
    <row r="2870" spans="1:5" x14ac:dyDescent="0.2">
      <c r="A2870" s="19">
        <v>72</v>
      </c>
      <c r="B2870" s="19">
        <v>19</v>
      </c>
      <c r="C2870" s="19" t="s">
        <v>112</v>
      </c>
      <c r="D2870" s="20">
        <v>0.2501448392868042</v>
      </c>
      <c r="E2870" s="20">
        <v>-1.1234065750613809E-3</v>
      </c>
    </row>
    <row r="2871" spans="1:5" x14ac:dyDescent="0.2">
      <c r="A2871" s="19">
        <v>72</v>
      </c>
      <c r="B2871" s="19">
        <v>20</v>
      </c>
      <c r="C2871" s="19" t="s">
        <v>112</v>
      </c>
      <c r="D2871" s="20">
        <v>0.25045463442802429</v>
      </c>
      <c r="E2871" s="20">
        <v>-9.101273026317358E-4</v>
      </c>
    </row>
    <row r="2872" spans="1:5" x14ac:dyDescent="0.2">
      <c r="A2872" s="19">
        <v>72</v>
      </c>
      <c r="B2872" s="19">
        <v>21</v>
      </c>
      <c r="C2872" s="19" t="s">
        <v>112</v>
      </c>
      <c r="D2872" s="20">
        <v>0.25060209631919861</v>
      </c>
      <c r="E2872" s="20">
        <v>-8.5918128024786711E-4</v>
      </c>
    </row>
    <row r="2873" spans="1:5" x14ac:dyDescent="0.2">
      <c r="A2873" s="19">
        <v>72</v>
      </c>
      <c r="B2873" s="19">
        <v>22</v>
      </c>
      <c r="C2873" s="19" t="s">
        <v>112</v>
      </c>
      <c r="D2873" s="20">
        <v>0.25112402439117432</v>
      </c>
      <c r="E2873" s="20">
        <v>-4.3376904795877635E-4</v>
      </c>
    </row>
    <row r="2874" spans="1:5" x14ac:dyDescent="0.2">
      <c r="A2874" s="19">
        <v>72</v>
      </c>
      <c r="B2874" s="19">
        <v>23</v>
      </c>
      <c r="C2874" s="19" t="s">
        <v>112</v>
      </c>
      <c r="D2874" s="20">
        <v>0.25117978453636169</v>
      </c>
      <c r="E2874" s="20">
        <v>-4.7452474245801568E-4</v>
      </c>
    </row>
    <row r="2875" spans="1:5" x14ac:dyDescent="0.2">
      <c r="A2875" s="19">
        <v>72</v>
      </c>
      <c r="B2875" s="19">
        <v>24</v>
      </c>
      <c r="C2875" s="19" t="s">
        <v>112</v>
      </c>
      <c r="D2875" s="20">
        <v>0.25111562013626099</v>
      </c>
      <c r="E2875" s="20">
        <v>-6.352050113491714E-4</v>
      </c>
    </row>
    <row r="2876" spans="1:5" x14ac:dyDescent="0.2">
      <c r="A2876" s="19">
        <v>72</v>
      </c>
      <c r="B2876" s="19">
        <v>25</v>
      </c>
      <c r="C2876" s="19" t="s">
        <v>112</v>
      </c>
      <c r="D2876" s="20">
        <v>0.25121521949768066</v>
      </c>
      <c r="E2876" s="20">
        <v>-6.3212146051228046E-4</v>
      </c>
    </row>
    <row r="2877" spans="1:5" x14ac:dyDescent="0.2">
      <c r="A2877" s="19">
        <v>72</v>
      </c>
      <c r="B2877" s="19">
        <v>26</v>
      </c>
      <c r="C2877" s="19" t="s">
        <v>112</v>
      </c>
      <c r="D2877" s="20">
        <v>0.25125283002853394</v>
      </c>
      <c r="E2877" s="20">
        <v>-6.9102679844945669E-4</v>
      </c>
    </row>
    <row r="2878" spans="1:5" x14ac:dyDescent="0.2">
      <c r="A2878" s="19">
        <v>72</v>
      </c>
      <c r="B2878" s="19">
        <v>27</v>
      </c>
      <c r="C2878" s="19" t="s">
        <v>112</v>
      </c>
      <c r="D2878" s="20">
        <v>0.25189933180809021</v>
      </c>
      <c r="E2878" s="20">
        <v>-1.4104085857979953E-4</v>
      </c>
    </row>
    <row r="2879" spans="1:5" x14ac:dyDescent="0.2">
      <c r="A2879" s="19">
        <v>72</v>
      </c>
      <c r="B2879" s="19">
        <v>28</v>
      </c>
      <c r="C2879" s="19" t="s">
        <v>112</v>
      </c>
      <c r="D2879" s="20">
        <v>0.25436368584632874</v>
      </c>
      <c r="E2879" s="20">
        <v>2.2267973981797695E-3</v>
      </c>
    </row>
    <row r="2880" spans="1:5" x14ac:dyDescent="0.2">
      <c r="A2880" s="19">
        <v>72</v>
      </c>
      <c r="B2880" s="19">
        <v>29</v>
      </c>
      <c r="C2880" s="19" t="s">
        <v>112</v>
      </c>
      <c r="D2880" s="20">
        <v>0.25761052966117859</v>
      </c>
      <c r="E2880" s="20">
        <v>5.3771254606544971E-3</v>
      </c>
    </row>
    <row r="2881" spans="1:5" x14ac:dyDescent="0.2">
      <c r="A2881" s="19">
        <v>72</v>
      </c>
      <c r="B2881" s="19">
        <v>30</v>
      </c>
      <c r="C2881" s="19" t="s">
        <v>112</v>
      </c>
      <c r="D2881" s="20">
        <v>0.26298549771308899</v>
      </c>
      <c r="E2881" s="20">
        <v>1.0655577294528484E-2</v>
      </c>
    </row>
    <row r="2882" spans="1:5" x14ac:dyDescent="0.2">
      <c r="A2882" s="19">
        <v>72</v>
      </c>
      <c r="B2882" s="19">
        <v>31</v>
      </c>
      <c r="C2882" s="19" t="s">
        <v>112</v>
      </c>
      <c r="D2882" s="20">
        <v>0.27263942360877991</v>
      </c>
      <c r="E2882" s="20">
        <v>2.0212987437844276E-2</v>
      </c>
    </row>
    <row r="2883" spans="1:5" x14ac:dyDescent="0.2">
      <c r="A2883" s="19">
        <v>72</v>
      </c>
      <c r="B2883" s="19">
        <v>32</v>
      </c>
      <c r="C2883" s="19" t="s">
        <v>112</v>
      </c>
      <c r="D2883" s="20">
        <v>0.28719025850296021</v>
      </c>
      <c r="E2883" s="20">
        <v>3.4667305648326874E-2</v>
      </c>
    </row>
    <row r="2884" spans="1:5" x14ac:dyDescent="0.2">
      <c r="A2884" s="19">
        <v>72</v>
      </c>
      <c r="B2884" s="19">
        <v>33</v>
      </c>
      <c r="C2884" s="19" t="s">
        <v>112</v>
      </c>
      <c r="D2884" s="20">
        <v>0.30426350235939026</v>
      </c>
      <c r="E2884" s="20">
        <v>5.1644034683704376E-2</v>
      </c>
    </row>
    <row r="2885" spans="1:5" x14ac:dyDescent="0.2">
      <c r="A2885" s="19">
        <v>72</v>
      </c>
      <c r="B2885" s="19">
        <v>34</v>
      </c>
      <c r="C2885" s="19" t="s">
        <v>112</v>
      </c>
      <c r="D2885" s="20">
        <v>0.32272332906723022</v>
      </c>
      <c r="E2885" s="20">
        <v>7.0007346570491791E-2</v>
      </c>
    </row>
    <row r="2886" spans="1:5" x14ac:dyDescent="0.2">
      <c r="A2886" s="19">
        <v>72</v>
      </c>
      <c r="B2886" s="19">
        <v>35</v>
      </c>
      <c r="C2886" s="19" t="s">
        <v>112</v>
      </c>
      <c r="D2886" s="20">
        <v>0.34018680453300476</v>
      </c>
      <c r="E2886" s="20">
        <v>8.7374307215213776E-2</v>
      </c>
    </row>
    <row r="2887" spans="1:5" x14ac:dyDescent="0.2">
      <c r="A2887" s="19">
        <v>72</v>
      </c>
      <c r="B2887" s="19">
        <v>36</v>
      </c>
      <c r="C2887" s="19" t="s">
        <v>112</v>
      </c>
      <c r="D2887" s="20">
        <v>0.35329970717430115</v>
      </c>
      <c r="E2887" s="20">
        <v>0.10039069503545761</v>
      </c>
    </row>
    <row r="2888" spans="1:5" x14ac:dyDescent="0.2">
      <c r="A2888" s="19">
        <v>72</v>
      </c>
      <c r="B2888" s="19">
        <v>37</v>
      </c>
      <c r="C2888" s="19" t="s">
        <v>112</v>
      </c>
      <c r="D2888" s="20">
        <v>0.3621947169303894</v>
      </c>
      <c r="E2888" s="20">
        <v>0.10918918251991272</v>
      </c>
    </row>
    <row r="2889" spans="1:5" x14ac:dyDescent="0.2">
      <c r="A2889" s="19">
        <v>72</v>
      </c>
      <c r="B2889" s="19">
        <v>38</v>
      </c>
      <c r="C2889" s="19" t="s">
        <v>112</v>
      </c>
      <c r="D2889" s="20">
        <v>0.36830443143844604</v>
      </c>
      <c r="E2889" s="20">
        <v>0.11520238220691681</v>
      </c>
    </row>
    <row r="2890" spans="1:5" x14ac:dyDescent="0.2">
      <c r="A2890" s="19">
        <v>72</v>
      </c>
      <c r="B2890" s="19">
        <v>39</v>
      </c>
      <c r="C2890" s="19" t="s">
        <v>112</v>
      </c>
      <c r="D2890" s="20">
        <v>0.3714088499546051</v>
      </c>
      <c r="E2890" s="20">
        <v>0.11821028590202332</v>
      </c>
    </row>
    <row r="2891" spans="1:5" x14ac:dyDescent="0.2">
      <c r="A2891" s="19">
        <v>72</v>
      </c>
      <c r="B2891" s="19">
        <v>40</v>
      </c>
      <c r="C2891" s="19" t="s">
        <v>112</v>
      </c>
      <c r="D2891" s="20">
        <v>0.37305536866188049</v>
      </c>
      <c r="E2891" s="20">
        <v>0.11976028978824615</v>
      </c>
    </row>
    <row r="2892" spans="1:5" x14ac:dyDescent="0.2">
      <c r="A2892" s="19">
        <v>73</v>
      </c>
      <c r="B2892" s="19">
        <v>1</v>
      </c>
      <c r="C2892" s="19" t="s">
        <v>112</v>
      </c>
      <c r="D2892" s="20">
        <v>0.26865240931510925</v>
      </c>
      <c r="E2892" s="20">
        <v>1.0549663566052914E-3</v>
      </c>
    </row>
    <row r="2893" spans="1:5" x14ac:dyDescent="0.2">
      <c r="A2893" s="19">
        <v>73</v>
      </c>
      <c r="B2893" s="19">
        <v>2</v>
      </c>
      <c r="C2893" s="19" t="s">
        <v>112</v>
      </c>
      <c r="D2893" s="20">
        <v>0.26883164048194885</v>
      </c>
      <c r="E2893" s="20">
        <v>1.2260413495823741E-3</v>
      </c>
    </row>
    <row r="2894" spans="1:5" x14ac:dyDescent="0.2">
      <c r="A2894" s="19">
        <v>73</v>
      </c>
      <c r="B2894" s="19">
        <v>3</v>
      </c>
      <c r="C2894" s="19" t="s">
        <v>112</v>
      </c>
      <c r="D2894" s="20">
        <v>0.26834782958030701</v>
      </c>
      <c r="E2894" s="20">
        <v>7.3407433228567243E-4</v>
      </c>
    </row>
    <row r="2895" spans="1:5" x14ac:dyDescent="0.2">
      <c r="A2895" s="19">
        <v>73</v>
      </c>
      <c r="B2895" s="19">
        <v>4</v>
      </c>
      <c r="C2895" s="19" t="s">
        <v>112</v>
      </c>
      <c r="D2895" s="20">
        <v>0.26792263984680176</v>
      </c>
      <c r="E2895" s="20">
        <v>3.0072842491790652E-4</v>
      </c>
    </row>
    <row r="2896" spans="1:5" x14ac:dyDescent="0.2">
      <c r="A2896" s="19">
        <v>73</v>
      </c>
      <c r="B2896" s="19">
        <v>5</v>
      </c>
      <c r="C2896" s="19" t="s">
        <v>112</v>
      </c>
      <c r="D2896" s="20">
        <v>0.26779970526695251</v>
      </c>
      <c r="E2896" s="20">
        <v>1.6963770030997694E-4</v>
      </c>
    </row>
    <row r="2897" spans="1:5" x14ac:dyDescent="0.2">
      <c r="A2897" s="19">
        <v>73</v>
      </c>
      <c r="B2897" s="19">
        <v>6</v>
      </c>
      <c r="C2897" s="19" t="s">
        <v>112</v>
      </c>
      <c r="D2897" s="20">
        <v>0.2676159143447876</v>
      </c>
      <c r="E2897" s="20">
        <v>-2.2309370251605287E-5</v>
      </c>
    </row>
    <row r="2898" spans="1:5" x14ac:dyDescent="0.2">
      <c r="A2898" s="19">
        <v>73</v>
      </c>
      <c r="B2898" s="19">
        <v>7</v>
      </c>
      <c r="C2898" s="19" t="s">
        <v>112</v>
      </c>
      <c r="D2898" s="20">
        <v>0.26759007573127747</v>
      </c>
      <c r="E2898" s="20">
        <v>-5.6304132158402354E-5</v>
      </c>
    </row>
    <row r="2899" spans="1:5" x14ac:dyDescent="0.2">
      <c r="A2899" s="19">
        <v>73</v>
      </c>
      <c r="B2899" s="19">
        <v>8</v>
      </c>
      <c r="C2899" s="19" t="s">
        <v>112</v>
      </c>
      <c r="D2899" s="20">
        <v>0.26754823327064514</v>
      </c>
      <c r="E2899" s="20">
        <v>-1.0630274482537061E-4</v>
      </c>
    </row>
    <row r="2900" spans="1:5" x14ac:dyDescent="0.2">
      <c r="A2900" s="19">
        <v>73</v>
      </c>
      <c r="B2900" s="19">
        <v>9</v>
      </c>
      <c r="C2900" s="19" t="s">
        <v>112</v>
      </c>
      <c r="D2900" s="20">
        <v>0.2678273618221283</v>
      </c>
      <c r="E2900" s="20">
        <v>1.6466966189909726E-4</v>
      </c>
    </row>
    <row r="2901" spans="1:5" x14ac:dyDescent="0.2">
      <c r="A2901" s="19">
        <v>73</v>
      </c>
      <c r="B2901" s="19">
        <v>10</v>
      </c>
      <c r="C2901" s="19" t="s">
        <v>112</v>
      </c>
      <c r="D2901" s="20">
        <v>0.26770877838134766</v>
      </c>
      <c r="E2901" s="20">
        <v>3.7930069083813578E-5</v>
      </c>
    </row>
    <row r="2902" spans="1:5" x14ac:dyDescent="0.2">
      <c r="A2902" s="19">
        <v>73</v>
      </c>
      <c r="B2902" s="19">
        <v>11</v>
      </c>
      <c r="C2902" s="19" t="s">
        <v>112</v>
      </c>
      <c r="D2902" s="20">
        <v>0.26770704984664917</v>
      </c>
      <c r="E2902" s="20">
        <v>2.8045384169672616E-5</v>
      </c>
    </row>
    <row r="2903" spans="1:5" x14ac:dyDescent="0.2">
      <c r="A2903" s="19">
        <v>73</v>
      </c>
      <c r="B2903" s="19">
        <v>12</v>
      </c>
      <c r="C2903" s="19" t="s">
        <v>112</v>
      </c>
      <c r="D2903" s="20">
        <v>0.26807355880737305</v>
      </c>
      <c r="E2903" s="20">
        <v>3.8639819831587374E-4</v>
      </c>
    </row>
    <row r="2904" spans="1:5" x14ac:dyDescent="0.2">
      <c r="A2904" s="19">
        <v>73</v>
      </c>
      <c r="B2904" s="19">
        <v>13</v>
      </c>
      <c r="C2904" s="19" t="s">
        <v>112</v>
      </c>
      <c r="D2904" s="20">
        <v>0.26794725656509399</v>
      </c>
      <c r="E2904" s="20">
        <v>2.5193981127813458E-4</v>
      </c>
    </row>
    <row r="2905" spans="1:5" x14ac:dyDescent="0.2">
      <c r="A2905" s="19">
        <v>73</v>
      </c>
      <c r="B2905" s="19">
        <v>14</v>
      </c>
      <c r="C2905" s="19" t="s">
        <v>112</v>
      </c>
      <c r="D2905" s="20">
        <v>0.26776161789894104</v>
      </c>
      <c r="E2905" s="20">
        <v>5.8144989452557638E-5</v>
      </c>
    </row>
    <row r="2906" spans="1:5" x14ac:dyDescent="0.2">
      <c r="A2906" s="19">
        <v>73</v>
      </c>
      <c r="B2906" s="19">
        <v>15</v>
      </c>
      <c r="C2906" s="19" t="s">
        <v>112</v>
      </c>
      <c r="D2906" s="20">
        <v>0.2676796019077301</v>
      </c>
      <c r="E2906" s="20">
        <v>-3.2027153793023899E-5</v>
      </c>
    </row>
    <row r="2907" spans="1:5" x14ac:dyDescent="0.2">
      <c r="A2907" s="19">
        <v>73</v>
      </c>
      <c r="B2907" s="19">
        <v>16</v>
      </c>
      <c r="C2907" s="19" t="s">
        <v>112</v>
      </c>
      <c r="D2907" s="20">
        <v>0.26741164922714233</v>
      </c>
      <c r="E2907" s="20">
        <v>-3.081359900534153E-4</v>
      </c>
    </row>
    <row r="2908" spans="1:5" x14ac:dyDescent="0.2">
      <c r="A2908" s="19">
        <v>73</v>
      </c>
      <c r="B2908" s="19">
        <v>17</v>
      </c>
      <c r="C2908" s="19" t="s">
        <v>112</v>
      </c>
      <c r="D2908" s="20">
        <v>0.26755028963088989</v>
      </c>
      <c r="E2908" s="20">
        <v>-1.7765173106454313E-4</v>
      </c>
    </row>
    <row r="2909" spans="1:5" x14ac:dyDescent="0.2">
      <c r="A2909" s="19">
        <v>73</v>
      </c>
      <c r="B2909" s="19">
        <v>18</v>
      </c>
      <c r="C2909" s="19" t="s">
        <v>112</v>
      </c>
      <c r="D2909" s="20">
        <v>0.26749303936958313</v>
      </c>
      <c r="E2909" s="20">
        <v>-2.4305813712999225E-4</v>
      </c>
    </row>
    <row r="2910" spans="1:5" x14ac:dyDescent="0.2">
      <c r="A2910" s="19">
        <v>73</v>
      </c>
      <c r="B2910" s="19">
        <v>19</v>
      </c>
      <c r="C2910" s="19" t="s">
        <v>112</v>
      </c>
      <c r="D2910" s="20">
        <v>0.2673342227935791</v>
      </c>
      <c r="E2910" s="20">
        <v>-4.1003085789270699E-4</v>
      </c>
    </row>
    <row r="2911" spans="1:5" x14ac:dyDescent="0.2">
      <c r="A2911" s="19">
        <v>73</v>
      </c>
      <c r="B2911" s="19">
        <v>20</v>
      </c>
      <c r="C2911" s="19" t="s">
        <v>112</v>
      </c>
      <c r="D2911" s="20">
        <v>0.26739731431007385</v>
      </c>
      <c r="E2911" s="20">
        <v>-3.5509548615664244E-4</v>
      </c>
    </row>
    <row r="2912" spans="1:5" x14ac:dyDescent="0.2">
      <c r="A2912" s="19">
        <v>73</v>
      </c>
      <c r="B2912" s="19">
        <v>21</v>
      </c>
      <c r="C2912" s="19" t="s">
        <v>112</v>
      </c>
      <c r="D2912" s="20">
        <v>0.26772645115852356</v>
      </c>
      <c r="E2912" s="20">
        <v>-3.4114800655515864E-5</v>
      </c>
    </row>
    <row r="2913" spans="1:5" x14ac:dyDescent="0.2">
      <c r="A2913" s="19">
        <v>73</v>
      </c>
      <c r="B2913" s="19">
        <v>22</v>
      </c>
      <c r="C2913" s="19" t="s">
        <v>112</v>
      </c>
      <c r="D2913" s="20">
        <v>0.26769691705703735</v>
      </c>
      <c r="E2913" s="20">
        <v>-7.180505053838715E-5</v>
      </c>
    </row>
    <row r="2914" spans="1:5" x14ac:dyDescent="0.2">
      <c r="A2914" s="19">
        <v>73</v>
      </c>
      <c r="B2914" s="19">
        <v>23</v>
      </c>
      <c r="C2914" s="19" t="s">
        <v>112</v>
      </c>
      <c r="D2914" s="20">
        <v>0.26719337701797485</v>
      </c>
      <c r="E2914" s="20">
        <v>-5.8350124163553119E-4</v>
      </c>
    </row>
    <row r="2915" spans="1:5" x14ac:dyDescent="0.2">
      <c r="A2915" s="19">
        <v>73</v>
      </c>
      <c r="B2915" s="19">
        <v>24</v>
      </c>
      <c r="C2915" s="19" t="s">
        <v>112</v>
      </c>
      <c r="D2915" s="20">
        <v>0.26699304580688477</v>
      </c>
      <c r="E2915" s="20">
        <v>-7.9198862658813596E-4</v>
      </c>
    </row>
    <row r="2916" spans="1:5" x14ac:dyDescent="0.2">
      <c r="A2916" s="19">
        <v>73</v>
      </c>
      <c r="B2916" s="19">
        <v>25</v>
      </c>
      <c r="C2916" s="19" t="s">
        <v>112</v>
      </c>
      <c r="D2916" s="20">
        <v>0.26750782132148743</v>
      </c>
      <c r="E2916" s="20">
        <v>-2.8536922764033079E-4</v>
      </c>
    </row>
    <row r="2917" spans="1:5" x14ac:dyDescent="0.2">
      <c r="A2917" s="19">
        <v>73</v>
      </c>
      <c r="B2917" s="19">
        <v>26</v>
      </c>
      <c r="C2917" s="19" t="s">
        <v>112</v>
      </c>
      <c r="D2917" s="20">
        <v>0.26795300841331482</v>
      </c>
      <c r="E2917" s="20">
        <v>1.5166170487646013E-4</v>
      </c>
    </row>
    <row r="2918" spans="1:5" x14ac:dyDescent="0.2">
      <c r="A2918" s="19">
        <v>73</v>
      </c>
      <c r="B2918" s="19">
        <v>27</v>
      </c>
      <c r="C2918" s="19" t="s">
        <v>112</v>
      </c>
      <c r="D2918" s="20">
        <v>0.26765039563179016</v>
      </c>
      <c r="E2918" s="20">
        <v>-1.5910722140688449E-4</v>
      </c>
    </row>
    <row r="2919" spans="1:5" x14ac:dyDescent="0.2">
      <c r="A2919" s="19">
        <v>73</v>
      </c>
      <c r="B2919" s="19">
        <v>28</v>
      </c>
      <c r="C2919" s="19" t="s">
        <v>112</v>
      </c>
      <c r="D2919" s="20">
        <v>0.26721429824829102</v>
      </c>
      <c r="E2919" s="20">
        <v>-6.0336076421663165E-4</v>
      </c>
    </row>
    <row r="2920" spans="1:5" x14ac:dyDescent="0.2">
      <c r="A2920" s="19">
        <v>73</v>
      </c>
      <c r="B2920" s="19">
        <v>29</v>
      </c>
      <c r="C2920" s="19" t="s">
        <v>112</v>
      </c>
      <c r="D2920" s="20">
        <v>0.26762878894805908</v>
      </c>
      <c r="E2920" s="20">
        <v>-1.9702620920725167E-4</v>
      </c>
    </row>
    <row r="2921" spans="1:5" x14ac:dyDescent="0.2">
      <c r="A2921" s="19">
        <v>73</v>
      </c>
      <c r="B2921" s="19">
        <v>30</v>
      </c>
      <c r="C2921" s="19" t="s">
        <v>112</v>
      </c>
      <c r="D2921" s="20">
        <v>0.26784533262252808</v>
      </c>
      <c r="E2921" s="20">
        <v>1.1361319593561348E-5</v>
      </c>
    </row>
    <row r="2922" spans="1:5" x14ac:dyDescent="0.2">
      <c r="A2922" s="19">
        <v>73</v>
      </c>
      <c r="B2922" s="19">
        <v>31</v>
      </c>
      <c r="C2922" s="19" t="s">
        <v>112</v>
      </c>
      <c r="D2922" s="20">
        <v>0.26802441477775574</v>
      </c>
      <c r="E2922" s="20">
        <v>1.8228733097203076E-4</v>
      </c>
    </row>
    <row r="2923" spans="1:5" x14ac:dyDescent="0.2">
      <c r="A2923" s="19">
        <v>73</v>
      </c>
      <c r="B2923" s="19">
        <v>32</v>
      </c>
      <c r="C2923" s="19" t="s">
        <v>112</v>
      </c>
      <c r="D2923" s="20">
        <v>0.26783648133277893</v>
      </c>
      <c r="E2923" s="20">
        <v>-1.3802269677398726E-5</v>
      </c>
    </row>
    <row r="2924" spans="1:5" x14ac:dyDescent="0.2">
      <c r="A2924" s="19">
        <v>73</v>
      </c>
      <c r="B2924" s="19">
        <v>33</v>
      </c>
      <c r="C2924" s="19" t="s">
        <v>112</v>
      </c>
      <c r="D2924" s="20">
        <v>0.26760372519493103</v>
      </c>
      <c r="E2924" s="20">
        <v>-2.5471457047387958E-4</v>
      </c>
    </row>
    <row r="2925" spans="1:5" x14ac:dyDescent="0.2">
      <c r="A2925" s="19">
        <v>73</v>
      </c>
      <c r="B2925" s="19">
        <v>34</v>
      </c>
      <c r="C2925" s="19" t="s">
        <v>112</v>
      </c>
      <c r="D2925" s="20">
        <v>0.2680438756942749</v>
      </c>
      <c r="E2925" s="20">
        <v>1.772797986632213E-4</v>
      </c>
    </row>
    <row r="2926" spans="1:5" x14ac:dyDescent="0.2">
      <c r="A2926" s="19">
        <v>73</v>
      </c>
      <c r="B2926" s="19">
        <v>35</v>
      </c>
      <c r="C2926" s="19" t="s">
        <v>112</v>
      </c>
      <c r="D2926" s="20">
        <v>0.26809850335121155</v>
      </c>
      <c r="E2926" s="20">
        <v>2.2375129628926516E-4</v>
      </c>
    </row>
    <row r="2927" spans="1:5" x14ac:dyDescent="0.2">
      <c r="A2927" s="19">
        <v>73</v>
      </c>
      <c r="B2927" s="19">
        <v>36</v>
      </c>
      <c r="C2927" s="19" t="s">
        <v>112</v>
      </c>
      <c r="D2927" s="20">
        <v>0.26848658919334412</v>
      </c>
      <c r="E2927" s="20">
        <v>6.0368096455931664E-4</v>
      </c>
    </row>
    <row r="2928" spans="1:5" x14ac:dyDescent="0.2">
      <c r="A2928" s="19">
        <v>73</v>
      </c>
      <c r="B2928" s="19">
        <v>37</v>
      </c>
      <c r="C2928" s="19" t="s">
        <v>112</v>
      </c>
      <c r="D2928" s="20">
        <v>0.26853233575820923</v>
      </c>
      <c r="E2928" s="20">
        <v>6.4127141376957297E-4</v>
      </c>
    </row>
    <row r="2929" spans="1:5" x14ac:dyDescent="0.2">
      <c r="A2929" s="19">
        <v>73</v>
      </c>
      <c r="B2929" s="19">
        <v>38</v>
      </c>
      <c r="C2929" s="19" t="s">
        <v>112</v>
      </c>
      <c r="D2929" s="20">
        <v>0.26834636926651001</v>
      </c>
      <c r="E2929" s="20">
        <v>4.471487773116678E-4</v>
      </c>
    </row>
    <row r="2930" spans="1:5" x14ac:dyDescent="0.2">
      <c r="A2930" s="19">
        <v>73</v>
      </c>
      <c r="B2930" s="19">
        <v>39</v>
      </c>
      <c r="C2930" s="19" t="s">
        <v>112</v>
      </c>
      <c r="D2930" s="20">
        <v>0.26804307103157043</v>
      </c>
      <c r="E2930" s="20">
        <v>1.3569438306149095E-4</v>
      </c>
    </row>
    <row r="2931" spans="1:5" x14ac:dyDescent="0.2">
      <c r="A2931" s="19">
        <v>73</v>
      </c>
      <c r="B2931" s="19">
        <v>40</v>
      </c>
      <c r="C2931" s="19" t="s">
        <v>112</v>
      </c>
      <c r="D2931" s="20">
        <v>0.26803776621818542</v>
      </c>
      <c r="E2931" s="20">
        <v>1.2223342491779476E-4</v>
      </c>
    </row>
    <row r="2932" spans="1:5" x14ac:dyDescent="0.2">
      <c r="A2932" s="19">
        <v>74</v>
      </c>
      <c r="B2932" s="19">
        <v>1</v>
      </c>
      <c r="C2932" s="19" t="s">
        <v>112</v>
      </c>
      <c r="D2932" s="20">
        <v>0.2494746595621109</v>
      </c>
      <c r="E2932" s="20">
        <v>2.1728235296905041E-3</v>
      </c>
    </row>
    <row r="2933" spans="1:5" x14ac:dyDescent="0.2">
      <c r="A2933" s="19">
        <v>74</v>
      </c>
      <c r="B2933" s="19">
        <v>2</v>
      </c>
      <c r="C2933" s="19" t="s">
        <v>112</v>
      </c>
      <c r="D2933" s="20">
        <v>0.24942311644554138</v>
      </c>
      <c r="E2933" s="20">
        <v>2.0537248346954584E-3</v>
      </c>
    </row>
    <row r="2934" spans="1:5" x14ac:dyDescent="0.2">
      <c r="A2934" s="19">
        <v>74</v>
      </c>
      <c r="B2934" s="19">
        <v>3</v>
      </c>
      <c r="C2934" s="19" t="s">
        <v>112</v>
      </c>
      <c r="D2934" s="20">
        <v>0.24929095804691315</v>
      </c>
      <c r="E2934" s="20">
        <v>1.8540109740570188E-3</v>
      </c>
    </row>
    <row r="2935" spans="1:5" x14ac:dyDescent="0.2">
      <c r="A2935" s="19">
        <v>74</v>
      </c>
      <c r="B2935" s="19">
        <v>4</v>
      </c>
      <c r="C2935" s="19" t="s">
        <v>112</v>
      </c>
      <c r="D2935" s="20">
        <v>0.24878841638565063</v>
      </c>
      <c r="E2935" s="20">
        <v>1.2839138507843018E-3</v>
      </c>
    </row>
    <row r="2936" spans="1:5" x14ac:dyDescent="0.2">
      <c r="A2936" s="19">
        <v>74</v>
      </c>
      <c r="B2936" s="19">
        <v>5</v>
      </c>
      <c r="C2936" s="19" t="s">
        <v>112</v>
      </c>
      <c r="D2936" s="20">
        <v>0.24860484898090363</v>
      </c>
      <c r="E2936" s="20">
        <v>1.0327908676117659E-3</v>
      </c>
    </row>
    <row r="2937" spans="1:5" x14ac:dyDescent="0.2">
      <c r="A2937" s="19">
        <v>74</v>
      </c>
      <c r="B2937" s="19">
        <v>6</v>
      </c>
      <c r="C2937" s="19" t="s">
        <v>112</v>
      </c>
      <c r="D2937" s="20">
        <v>0.24828505516052246</v>
      </c>
      <c r="E2937" s="20">
        <v>6.4544158522039652E-4</v>
      </c>
    </row>
    <row r="2938" spans="1:5" x14ac:dyDescent="0.2">
      <c r="A2938" s="19">
        <v>74</v>
      </c>
      <c r="B2938" s="19">
        <v>7</v>
      </c>
      <c r="C2938" s="19" t="s">
        <v>112</v>
      </c>
      <c r="D2938" s="20">
        <v>0.24792560935020447</v>
      </c>
      <c r="E2938" s="20">
        <v>2.1844024013262242E-4</v>
      </c>
    </row>
    <row r="2939" spans="1:5" x14ac:dyDescent="0.2">
      <c r="A2939" s="19">
        <v>74</v>
      </c>
      <c r="B2939" s="19">
        <v>8</v>
      </c>
      <c r="C2939" s="19" t="s">
        <v>112</v>
      </c>
      <c r="D2939" s="20">
        <v>0.24802961945533752</v>
      </c>
      <c r="E2939" s="20">
        <v>2.5489483959972858E-4</v>
      </c>
    </row>
    <row r="2940" spans="1:5" x14ac:dyDescent="0.2">
      <c r="A2940" s="19">
        <v>74</v>
      </c>
      <c r="B2940" s="19">
        <v>9</v>
      </c>
      <c r="C2940" s="19" t="s">
        <v>112</v>
      </c>
      <c r="D2940" s="20">
        <v>0.247881680727005</v>
      </c>
      <c r="E2940" s="20">
        <v>3.9400594687322155E-5</v>
      </c>
    </row>
    <row r="2941" spans="1:5" x14ac:dyDescent="0.2">
      <c r="A2941" s="19">
        <v>74</v>
      </c>
      <c r="B2941" s="19">
        <v>10</v>
      </c>
      <c r="C2941" s="19" t="s">
        <v>112</v>
      </c>
      <c r="D2941" s="20">
        <v>0.24762871861457825</v>
      </c>
      <c r="E2941" s="20">
        <v>-2.8111701249144971E-4</v>
      </c>
    </row>
    <row r="2942" spans="1:5" x14ac:dyDescent="0.2">
      <c r="A2942" s="19">
        <v>74</v>
      </c>
      <c r="B2942" s="19">
        <v>11</v>
      </c>
      <c r="C2942" s="19" t="s">
        <v>112</v>
      </c>
      <c r="D2942" s="20">
        <v>0.24798867106437683</v>
      </c>
      <c r="E2942" s="20">
        <v>1.1279913451289758E-5</v>
      </c>
    </row>
    <row r="2943" spans="1:5" x14ac:dyDescent="0.2">
      <c r="A2943" s="19">
        <v>74</v>
      </c>
      <c r="B2943" s="19">
        <v>12</v>
      </c>
      <c r="C2943" s="19" t="s">
        <v>112</v>
      </c>
      <c r="D2943" s="20">
        <v>0.24827443063259125</v>
      </c>
      <c r="E2943" s="20">
        <v>2.2948396508581936E-4</v>
      </c>
    </row>
    <row r="2944" spans="1:5" x14ac:dyDescent="0.2">
      <c r="A2944" s="19">
        <v>74</v>
      </c>
      <c r="B2944" s="19">
        <v>13</v>
      </c>
      <c r="C2944" s="19" t="s">
        <v>112</v>
      </c>
      <c r="D2944" s="20">
        <v>0.24837677180767059</v>
      </c>
      <c r="E2944" s="20">
        <v>2.6426964905112982E-4</v>
      </c>
    </row>
    <row r="2945" spans="1:5" x14ac:dyDescent="0.2">
      <c r="A2945" s="19">
        <v>74</v>
      </c>
      <c r="B2945" s="19">
        <v>14</v>
      </c>
      <c r="C2945" s="19" t="s">
        <v>112</v>
      </c>
      <c r="D2945" s="20">
        <v>0.24816882610321045</v>
      </c>
      <c r="E2945" s="20">
        <v>-1.1231577445869334E-5</v>
      </c>
    </row>
    <row r="2946" spans="1:5" x14ac:dyDescent="0.2">
      <c r="A2946" s="19">
        <v>74</v>
      </c>
      <c r="B2946" s="19">
        <v>15</v>
      </c>
      <c r="C2946" s="19" t="s">
        <v>112</v>
      </c>
      <c r="D2946" s="20">
        <v>0.24790497124195099</v>
      </c>
      <c r="E2946" s="20">
        <v>-3.4264195710420609E-4</v>
      </c>
    </row>
    <row r="2947" spans="1:5" x14ac:dyDescent="0.2">
      <c r="A2947" s="19">
        <v>74</v>
      </c>
      <c r="B2947" s="19">
        <v>16</v>
      </c>
      <c r="C2947" s="19" t="s">
        <v>112</v>
      </c>
      <c r="D2947" s="20">
        <v>0.24781060218811035</v>
      </c>
      <c r="E2947" s="20">
        <v>-5.04566531162709E-4</v>
      </c>
    </row>
    <row r="2948" spans="1:5" x14ac:dyDescent="0.2">
      <c r="A2948" s="19">
        <v>74</v>
      </c>
      <c r="B2948" s="19">
        <v>17</v>
      </c>
      <c r="C2948" s="19" t="s">
        <v>112</v>
      </c>
      <c r="D2948" s="20">
        <v>0.24756056070327759</v>
      </c>
      <c r="E2948" s="20">
        <v>-8.2216353621333838E-4</v>
      </c>
    </row>
    <row r="2949" spans="1:5" x14ac:dyDescent="0.2">
      <c r="A2949" s="19">
        <v>74</v>
      </c>
      <c r="B2949" s="19">
        <v>18</v>
      </c>
      <c r="C2949" s="19" t="s">
        <v>112</v>
      </c>
      <c r="D2949" s="20">
        <v>0.24730104207992554</v>
      </c>
      <c r="E2949" s="20">
        <v>-1.1492376215755939E-3</v>
      </c>
    </row>
    <row r="2950" spans="1:5" x14ac:dyDescent="0.2">
      <c r="A2950" s="19">
        <v>74</v>
      </c>
      <c r="B2950" s="19">
        <v>19</v>
      </c>
      <c r="C2950" s="19" t="s">
        <v>112</v>
      </c>
      <c r="D2950" s="20">
        <v>0.2471371591091156</v>
      </c>
      <c r="E2950" s="20">
        <v>-1.3806761708110571E-3</v>
      </c>
    </row>
    <row r="2951" spans="1:5" x14ac:dyDescent="0.2">
      <c r="A2951" s="19">
        <v>74</v>
      </c>
      <c r="B2951" s="19">
        <v>20</v>
      </c>
      <c r="C2951" s="19" t="s">
        <v>112</v>
      </c>
      <c r="D2951" s="20">
        <v>0.24758659303188324</v>
      </c>
      <c r="E2951" s="20">
        <v>-9.9879771005362272E-4</v>
      </c>
    </row>
    <row r="2952" spans="1:5" x14ac:dyDescent="0.2">
      <c r="A2952" s="19">
        <v>74</v>
      </c>
      <c r="B2952" s="19">
        <v>21</v>
      </c>
      <c r="C2952" s="19" t="s">
        <v>112</v>
      </c>
      <c r="D2952" s="20">
        <v>0.24768248200416565</v>
      </c>
      <c r="E2952" s="20">
        <v>-9.7046425798907876E-4</v>
      </c>
    </row>
    <row r="2953" spans="1:5" x14ac:dyDescent="0.2">
      <c r="A2953" s="19">
        <v>74</v>
      </c>
      <c r="B2953" s="19">
        <v>22</v>
      </c>
      <c r="C2953" s="19" t="s">
        <v>112</v>
      </c>
      <c r="D2953" s="20">
        <v>0.24764406681060791</v>
      </c>
      <c r="E2953" s="20">
        <v>-1.0764349717646837E-3</v>
      </c>
    </row>
    <row r="2954" spans="1:5" x14ac:dyDescent="0.2">
      <c r="A2954" s="19">
        <v>74</v>
      </c>
      <c r="B2954" s="19">
        <v>23</v>
      </c>
      <c r="C2954" s="19" t="s">
        <v>112</v>
      </c>
      <c r="D2954" s="20">
        <v>0.24791932106018066</v>
      </c>
      <c r="E2954" s="20">
        <v>-8.6873618420213461E-4</v>
      </c>
    </row>
    <row r="2955" spans="1:5" x14ac:dyDescent="0.2">
      <c r="A2955" s="19">
        <v>74</v>
      </c>
      <c r="B2955" s="19">
        <v>24</v>
      </c>
      <c r="C2955" s="19" t="s">
        <v>112</v>
      </c>
      <c r="D2955" s="20">
        <v>0.24799670279026031</v>
      </c>
      <c r="E2955" s="20">
        <v>-8.5890997434034944E-4</v>
      </c>
    </row>
    <row r="2956" spans="1:5" x14ac:dyDescent="0.2">
      <c r="A2956" s="19">
        <v>74</v>
      </c>
      <c r="B2956" s="19">
        <v>25</v>
      </c>
      <c r="C2956" s="19" t="s">
        <v>112</v>
      </c>
      <c r="D2956" s="20">
        <v>0.2480669766664505</v>
      </c>
      <c r="E2956" s="20">
        <v>-8.5619161836802959E-4</v>
      </c>
    </row>
    <row r="2957" spans="1:5" x14ac:dyDescent="0.2">
      <c r="A2957" s="19">
        <v>74</v>
      </c>
      <c r="B2957" s="19">
        <v>26</v>
      </c>
      <c r="C2957" s="19" t="s">
        <v>112</v>
      </c>
      <c r="D2957" s="20">
        <v>0.24823874235153198</v>
      </c>
      <c r="E2957" s="20">
        <v>-7.5198145350441337E-4</v>
      </c>
    </row>
    <row r="2958" spans="1:5" x14ac:dyDescent="0.2">
      <c r="A2958" s="19">
        <v>74</v>
      </c>
      <c r="B2958" s="19">
        <v>27</v>
      </c>
      <c r="C2958" s="19" t="s">
        <v>112</v>
      </c>
      <c r="D2958" s="20">
        <v>0.24801096320152283</v>
      </c>
      <c r="E2958" s="20">
        <v>-1.0473161237314343E-3</v>
      </c>
    </row>
    <row r="2959" spans="1:5" x14ac:dyDescent="0.2">
      <c r="A2959" s="19">
        <v>74</v>
      </c>
      <c r="B2959" s="19">
        <v>28</v>
      </c>
      <c r="C2959" s="19" t="s">
        <v>112</v>
      </c>
      <c r="D2959" s="20">
        <v>0.24845968186855316</v>
      </c>
      <c r="E2959" s="20">
        <v>-6.6615297691896558E-4</v>
      </c>
    </row>
    <row r="2960" spans="1:5" x14ac:dyDescent="0.2">
      <c r="A2960" s="19">
        <v>74</v>
      </c>
      <c r="B2960" s="19">
        <v>29</v>
      </c>
      <c r="C2960" s="19" t="s">
        <v>112</v>
      </c>
      <c r="D2960" s="20">
        <v>0.24891602993011475</v>
      </c>
      <c r="E2960" s="20">
        <v>-2.7736040647141635E-4</v>
      </c>
    </row>
    <row r="2961" spans="1:5" x14ac:dyDescent="0.2">
      <c r="A2961" s="19">
        <v>74</v>
      </c>
      <c r="B2961" s="19">
        <v>30</v>
      </c>
      <c r="C2961" s="19" t="s">
        <v>112</v>
      </c>
      <c r="D2961" s="20">
        <v>0.24887295067310333</v>
      </c>
      <c r="E2961" s="20">
        <v>-3.8799515459686518E-4</v>
      </c>
    </row>
    <row r="2962" spans="1:5" x14ac:dyDescent="0.2">
      <c r="A2962" s="19">
        <v>74</v>
      </c>
      <c r="B2962" s="19">
        <v>31</v>
      </c>
      <c r="C2962" s="19" t="s">
        <v>112</v>
      </c>
      <c r="D2962" s="20">
        <v>0.2487245500087738</v>
      </c>
      <c r="E2962" s="20">
        <v>-6.0395133914425969E-4</v>
      </c>
    </row>
    <row r="2963" spans="1:5" x14ac:dyDescent="0.2">
      <c r="A2963" s="19">
        <v>74</v>
      </c>
      <c r="B2963" s="19">
        <v>32</v>
      </c>
      <c r="C2963" s="19" t="s">
        <v>112</v>
      </c>
      <c r="D2963" s="20">
        <v>0.24915583431720734</v>
      </c>
      <c r="E2963" s="20">
        <v>-2.4022253637667745E-4</v>
      </c>
    </row>
    <row r="2964" spans="1:5" x14ac:dyDescent="0.2">
      <c r="A2964" s="19">
        <v>74</v>
      </c>
      <c r="B2964" s="19">
        <v>33</v>
      </c>
      <c r="C2964" s="19" t="s">
        <v>112</v>
      </c>
      <c r="D2964" s="20">
        <v>0.25003045797348022</v>
      </c>
      <c r="E2964" s="20">
        <v>5.668455851264298E-4</v>
      </c>
    </row>
    <row r="2965" spans="1:5" x14ac:dyDescent="0.2">
      <c r="A2965" s="19">
        <v>74</v>
      </c>
      <c r="B2965" s="19">
        <v>34</v>
      </c>
      <c r="C2965" s="19" t="s">
        <v>112</v>
      </c>
      <c r="D2965" s="20">
        <v>0.2518576979637146</v>
      </c>
      <c r="E2965" s="20">
        <v>2.3265301715582609E-3</v>
      </c>
    </row>
    <row r="2966" spans="1:5" x14ac:dyDescent="0.2">
      <c r="A2966" s="19">
        <v>74</v>
      </c>
      <c r="B2966" s="19">
        <v>35</v>
      </c>
      <c r="C2966" s="19" t="s">
        <v>112</v>
      </c>
      <c r="D2966" s="20">
        <v>0.25496757030487061</v>
      </c>
      <c r="E2966" s="20">
        <v>5.3688469342887402E-3</v>
      </c>
    </row>
    <row r="2967" spans="1:5" x14ac:dyDescent="0.2">
      <c r="A2967" s="19">
        <v>74</v>
      </c>
      <c r="B2967" s="19">
        <v>36</v>
      </c>
      <c r="C2967" s="19" t="s">
        <v>112</v>
      </c>
      <c r="D2967" s="20">
        <v>0.26007643342018127</v>
      </c>
      <c r="E2967" s="20">
        <v>1.0410154238343239E-2</v>
      </c>
    </row>
    <row r="2968" spans="1:5" x14ac:dyDescent="0.2">
      <c r="A2968" s="19">
        <v>74</v>
      </c>
      <c r="B2968" s="19">
        <v>37</v>
      </c>
      <c r="C2968" s="19" t="s">
        <v>112</v>
      </c>
      <c r="D2968" s="20">
        <v>0.26875168085098267</v>
      </c>
      <c r="E2968" s="20">
        <v>1.9017847254872322E-2</v>
      </c>
    </row>
    <row r="2969" spans="1:5" x14ac:dyDescent="0.2">
      <c r="A2969" s="19">
        <v>74</v>
      </c>
      <c r="B2969" s="19">
        <v>38</v>
      </c>
      <c r="C2969" s="19" t="s">
        <v>112</v>
      </c>
      <c r="D2969" s="20">
        <v>0.28209856152534485</v>
      </c>
      <c r="E2969" s="20">
        <v>3.2297171652317047E-2</v>
      </c>
    </row>
    <row r="2970" spans="1:5" x14ac:dyDescent="0.2">
      <c r="A2970" s="19">
        <v>74</v>
      </c>
      <c r="B2970" s="19">
        <v>39</v>
      </c>
      <c r="C2970" s="19" t="s">
        <v>112</v>
      </c>
      <c r="D2970" s="20">
        <v>0.29980817437171936</v>
      </c>
      <c r="E2970" s="20">
        <v>4.993923008441925E-2</v>
      </c>
    </row>
    <row r="2971" spans="1:5" x14ac:dyDescent="0.2">
      <c r="A2971" s="19">
        <v>74</v>
      </c>
      <c r="B2971" s="19">
        <v>40</v>
      </c>
      <c r="C2971" s="19" t="s">
        <v>112</v>
      </c>
      <c r="D2971" s="20">
        <v>0.31624877452850342</v>
      </c>
      <c r="E2971" s="20">
        <v>6.6312275826931E-2</v>
      </c>
    </row>
    <row r="2972" spans="1:5" x14ac:dyDescent="0.2">
      <c r="A2972" s="19">
        <v>75</v>
      </c>
      <c r="B2972" s="19">
        <v>1</v>
      </c>
      <c r="C2972" s="19" t="s">
        <v>112</v>
      </c>
      <c r="D2972" s="20">
        <v>0.25534161925315857</v>
      </c>
      <c r="E2972" s="20">
        <v>9.3939300859346986E-4</v>
      </c>
    </row>
    <row r="2973" spans="1:5" x14ac:dyDescent="0.2">
      <c r="A2973" s="19">
        <v>75</v>
      </c>
      <c r="B2973" s="19">
        <v>2</v>
      </c>
      <c r="C2973" s="19" t="s">
        <v>112</v>
      </c>
      <c r="D2973" s="20">
        <v>0.25519999861717224</v>
      </c>
      <c r="E2973" s="20">
        <v>8.0217584036290646E-4</v>
      </c>
    </row>
    <row r="2974" spans="1:5" x14ac:dyDescent="0.2">
      <c r="A2974" s="19">
        <v>75</v>
      </c>
      <c r="B2974" s="19">
        <v>3</v>
      </c>
      <c r="C2974" s="19" t="s">
        <v>112</v>
      </c>
      <c r="D2974" s="20">
        <v>0.25510144233703613</v>
      </c>
      <c r="E2974" s="20">
        <v>7.0802302798256278E-4</v>
      </c>
    </row>
    <row r="2975" spans="1:5" x14ac:dyDescent="0.2">
      <c r="A2975" s="19">
        <v>75</v>
      </c>
      <c r="B2975" s="19">
        <v>4</v>
      </c>
      <c r="C2975" s="19" t="s">
        <v>112</v>
      </c>
      <c r="D2975" s="20">
        <v>0.25482293963432312</v>
      </c>
      <c r="E2975" s="20">
        <v>4.3392379302531481E-4</v>
      </c>
    </row>
    <row r="2976" spans="1:5" x14ac:dyDescent="0.2">
      <c r="A2976" s="19">
        <v>75</v>
      </c>
      <c r="B2976" s="19">
        <v>5</v>
      </c>
      <c r="C2976" s="19" t="s">
        <v>112</v>
      </c>
      <c r="D2976" s="20">
        <v>0.25454938411712646</v>
      </c>
      <c r="E2976" s="20">
        <v>1.6477174358442426E-4</v>
      </c>
    </row>
    <row r="2977" spans="1:5" x14ac:dyDescent="0.2">
      <c r="A2977" s="19">
        <v>75</v>
      </c>
      <c r="B2977" s="19">
        <v>6</v>
      </c>
      <c r="C2977" s="19" t="s">
        <v>112</v>
      </c>
      <c r="D2977" s="20">
        <v>0.25440806150436401</v>
      </c>
      <c r="E2977" s="20">
        <v>2.7852602215716615E-5</v>
      </c>
    </row>
    <row r="2978" spans="1:5" x14ac:dyDescent="0.2">
      <c r="A2978" s="19">
        <v>75</v>
      </c>
      <c r="B2978" s="19">
        <v>7</v>
      </c>
      <c r="C2978" s="19" t="s">
        <v>112</v>
      </c>
      <c r="D2978" s="20">
        <v>0.25440821051597595</v>
      </c>
      <c r="E2978" s="20">
        <v>3.2405085221398622E-5</v>
      </c>
    </row>
    <row r="2979" spans="1:5" x14ac:dyDescent="0.2">
      <c r="A2979" s="19">
        <v>75</v>
      </c>
      <c r="B2979" s="19">
        <v>8</v>
      </c>
      <c r="C2979" s="19" t="s">
        <v>112</v>
      </c>
      <c r="D2979" s="20">
        <v>0.25429767370223999</v>
      </c>
      <c r="E2979" s="20">
        <v>-7.3728253482840955E-5</v>
      </c>
    </row>
    <row r="2980" spans="1:5" x14ac:dyDescent="0.2">
      <c r="A2980" s="19">
        <v>75</v>
      </c>
      <c r="B2980" s="19">
        <v>9</v>
      </c>
      <c r="C2980" s="19" t="s">
        <v>112</v>
      </c>
      <c r="D2980" s="20">
        <v>0.25445148348808289</v>
      </c>
      <c r="E2980" s="20">
        <v>8.448500739177689E-5</v>
      </c>
    </row>
    <row r="2981" spans="1:5" x14ac:dyDescent="0.2">
      <c r="A2981" s="19">
        <v>75</v>
      </c>
      <c r="B2981" s="19">
        <v>10</v>
      </c>
      <c r="C2981" s="19" t="s">
        <v>112</v>
      </c>
      <c r="D2981" s="20">
        <v>0.25430792570114136</v>
      </c>
      <c r="E2981" s="20">
        <v>-5.4669308156007901E-5</v>
      </c>
    </row>
    <row r="2982" spans="1:5" x14ac:dyDescent="0.2">
      <c r="A2982" s="19">
        <v>75</v>
      </c>
      <c r="B2982" s="19">
        <v>11</v>
      </c>
      <c r="C2982" s="19" t="s">
        <v>112</v>
      </c>
      <c r="D2982" s="20">
        <v>0.25423216819763184</v>
      </c>
      <c r="E2982" s="20">
        <v>-1.2602334027178586E-4</v>
      </c>
    </row>
    <row r="2983" spans="1:5" x14ac:dyDescent="0.2">
      <c r="A2983" s="19">
        <v>75</v>
      </c>
      <c r="B2983" s="19">
        <v>12</v>
      </c>
      <c r="C2983" s="19" t="s">
        <v>112</v>
      </c>
      <c r="D2983" s="20">
        <v>0.25403556227684021</v>
      </c>
      <c r="E2983" s="20">
        <v>-3.1822579330764711E-4</v>
      </c>
    </row>
    <row r="2984" spans="1:5" x14ac:dyDescent="0.2">
      <c r="A2984" s="19">
        <v>75</v>
      </c>
      <c r="B2984" s="19">
        <v>13</v>
      </c>
      <c r="C2984" s="19" t="s">
        <v>112</v>
      </c>
      <c r="D2984" s="20">
        <v>0.25427922606468201</v>
      </c>
      <c r="E2984" s="20">
        <v>-7.0158523158170283E-5</v>
      </c>
    </row>
    <row r="2985" spans="1:5" x14ac:dyDescent="0.2">
      <c r="A2985" s="19">
        <v>75</v>
      </c>
      <c r="B2985" s="19">
        <v>14</v>
      </c>
      <c r="C2985" s="19" t="s">
        <v>112</v>
      </c>
      <c r="D2985" s="20">
        <v>0.25435489416122437</v>
      </c>
      <c r="E2985" s="20">
        <v>9.9130447779316455E-6</v>
      </c>
    </row>
    <row r="2986" spans="1:5" x14ac:dyDescent="0.2">
      <c r="A2986" s="19">
        <v>75</v>
      </c>
      <c r="B2986" s="19">
        <v>15</v>
      </c>
      <c r="C2986" s="19" t="s">
        <v>112</v>
      </c>
      <c r="D2986" s="20">
        <v>0.25429084897041321</v>
      </c>
      <c r="E2986" s="20">
        <v>-4.9728671001503244E-5</v>
      </c>
    </row>
    <row r="2987" spans="1:5" x14ac:dyDescent="0.2">
      <c r="A2987" s="19">
        <v>75</v>
      </c>
      <c r="B2987" s="19">
        <v>16</v>
      </c>
      <c r="C2987" s="19" t="s">
        <v>112</v>
      </c>
      <c r="D2987" s="20">
        <v>0.2543225884437561</v>
      </c>
      <c r="E2987" s="20">
        <v>-1.3585725355369505E-5</v>
      </c>
    </row>
    <row r="2988" spans="1:5" x14ac:dyDescent="0.2">
      <c r="A2988" s="19">
        <v>75</v>
      </c>
      <c r="B2988" s="19">
        <v>17</v>
      </c>
      <c r="C2988" s="19" t="s">
        <v>112</v>
      </c>
      <c r="D2988" s="20">
        <v>0.25416669249534607</v>
      </c>
      <c r="E2988" s="20">
        <v>-1.6507820691913366E-4</v>
      </c>
    </row>
    <row r="2989" spans="1:5" x14ac:dyDescent="0.2">
      <c r="A2989" s="19">
        <v>75</v>
      </c>
      <c r="B2989" s="19">
        <v>18</v>
      </c>
      <c r="C2989" s="19" t="s">
        <v>112</v>
      </c>
      <c r="D2989" s="20">
        <v>0.25408795475959778</v>
      </c>
      <c r="E2989" s="20">
        <v>-2.3941246035974473E-4</v>
      </c>
    </row>
    <row r="2990" spans="1:5" x14ac:dyDescent="0.2">
      <c r="A2990" s="19">
        <v>75</v>
      </c>
      <c r="B2990" s="19">
        <v>19</v>
      </c>
      <c r="C2990" s="19" t="s">
        <v>112</v>
      </c>
      <c r="D2990" s="20">
        <v>0.25433534383773804</v>
      </c>
      <c r="E2990" s="20">
        <v>1.238008826476289E-5</v>
      </c>
    </row>
    <row r="2991" spans="1:5" x14ac:dyDescent="0.2">
      <c r="A2991" s="19">
        <v>75</v>
      </c>
      <c r="B2991" s="19">
        <v>20</v>
      </c>
      <c r="C2991" s="19" t="s">
        <v>112</v>
      </c>
      <c r="D2991" s="20">
        <v>0.25431936979293823</v>
      </c>
      <c r="E2991" s="20">
        <v>8.0951673453455442E-7</v>
      </c>
    </row>
    <row r="2992" spans="1:5" x14ac:dyDescent="0.2">
      <c r="A2992" s="19">
        <v>75</v>
      </c>
      <c r="B2992" s="19">
        <v>21</v>
      </c>
      <c r="C2992" s="19" t="s">
        <v>112</v>
      </c>
      <c r="D2992" s="20">
        <v>0.25376924872398376</v>
      </c>
      <c r="E2992" s="20">
        <v>-5.4490810725837946E-4</v>
      </c>
    </row>
    <row r="2993" spans="1:5" x14ac:dyDescent="0.2">
      <c r="A2993" s="19">
        <v>75</v>
      </c>
      <c r="B2993" s="19">
        <v>22</v>
      </c>
      <c r="C2993" s="19" t="s">
        <v>112</v>
      </c>
      <c r="D2993" s="20">
        <v>0.25351941585540771</v>
      </c>
      <c r="E2993" s="20">
        <v>-7.9033744987100363E-4</v>
      </c>
    </row>
    <row r="2994" spans="1:5" x14ac:dyDescent="0.2">
      <c r="A2994" s="19">
        <v>75</v>
      </c>
      <c r="B2994" s="19">
        <v>23</v>
      </c>
      <c r="C2994" s="19" t="s">
        <v>112</v>
      </c>
      <c r="D2994" s="20">
        <v>0.25397849082946777</v>
      </c>
      <c r="E2994" s="20">
        <v>-3.2685903715901077E-4</v>
      </c>
    </row>
    <row r="2995" spans="1:5" x14ac:dyDescent="0.2">
      <c r="A2995" s="19">
        <v>75</v>
      </c>
      <c r="B2995" s="19">
        <v>24</v>
      </c>
      <c r="C2995" s="19" t="s">
        <v>112</v>
      </c>
      <c r="D2995" s="20">
        <v>0.25405079126358032</v>
      </c>
      <c r="E2995" s="20">
        <v>-2.5015510618686676E-4</v>
      </c>
    </row>
    <row r="2996" spans="1:5" x14ac:dyDescent="0.2">
      <c r="A2996" s="19">
        <v>75</v>
      </c>
      <c r="B2996" s="19">
        <v>25</v>
      </c>
      <c r="C2996" s="19" t="s">
        <v>112</v>
      </c>
      <c r="D2996" s="20">
        <v>0.25420916080474854</v>
      </c>
      <c r="E2996" s="20">
        <v>-8.7382104538846761E-5</v>
      </c>
    </row>
    <row r="2997" spans="1:5" x14ac:dyDescent="0.2">
      <c r="A2997" s="19">
        <v>75</v>
      </c>
      <c r="B2997" s="19">
        <v>26</v>
      </c>
      <c r="C2997" s="19" t="s">
        <v>112</v>
      </c>
      <c r="D2997" s="20">
        <v>0.2546735405921936</v>
      </c>
      <c r="E2997" s="20">
        <v>3.8140115793794394E-4</v>
      </c>
    </row>
    <row r="2998" spans="1:5" x14ac:dyDescent="0.2">
      <c r="A2998" s="19">
        <v>75</v>
      </c>
      <c r="B2998" s="19">
        <v>27</v>
      </c>
      <c r="C2998" s="19" t="s">
        <v>112</v>
      </c>
      <c r="D2998" s="20">
        <v>0.25450146198272705</v>
      </c>
      <c r="E2998" s="20">
        <v>2.1372601622715592E-4</v>
      </c>
    </row>
    <row r="2999" spans="1:5" x14ac:dyDescent="0.2">
      <c r="A2999" s="19">
        <v>75</v>
      </c>
      <c r="B2999" s="19">
        <v>28</v>
      </c>
      <c r="C2999" s="19" t="s">
        <v>112</v>
      </c>
      <c r="D2999" s="20">
        <v>0.25445246696472168</v>
      </c>
      <c r="E2999" s="20">
        <v>1.6913448052946478E-4</v>
      </c>
    </row>
    <row r="3000" spans="1:5" x14ac:dyDescent="0.2">
      <c r="A3000" s="19">
        <v>75</v>
      </c>
      <c r="B3000" s="19">
        <v>29</v>
      </c>
      <c r="C3000" s="19" t="s">
        <v>112</v>
      </c>
      <c r="D3000" s="20">
        <v>0.25427794456481934</v>
      </c>
      <c r="E3000" s="20">
        <v>-9.8445173080108361E-7</v>
      </c>
    </row>
    <row r="3001" spans="1:5" x14ac:dyDescent="0.2">
      <c r="A3001" s="19">
        <v>75</v>
      </c>
      <c r="B3001" s="19">
        <v>30</v>
      </c>
      <c r="C3001" s="19" t="s">
        <v>112</v>
      </c>
      <c r="D3001" s="20">
        <v>0.25421959161758423</v>
      </c>
      <c r="E3001" s="20">
        <v>-5.4933923820499331E-5</v>
      </c>
    </row>
    <row r="3002" spans="1:5" x14ac:dyDescent="0.2">
      <c r="A3002" s="19">
        <v>75</v>
      </c>
      <c r="B3002" s="19">
        <v>31</v>
      </c>
      <c r="C3002" s="19" t="s">
        <v>112</v>
      </c>
      <c r="D3002" s="20">
        <v>0.2541821300983429</v>
      </c>
      <c r="E3002" s="20">
        <v>-8.7991968030110002E-5</v>
      </c>
    </row>
    <row r="3003" spans="1:5" x14ac:dyDescent="0.2">
      <c r="A3003" s="19">
        <v>75</v>
      </c>
      <c r="B3003" s="19">
        <v>32</v>
      </c>
      <c r="C3003" s="19" t="s">
        <v>112</v>
      </c>
      <c r="D3003" s="20">
        <v>0.25432929396629333</v>
      </c>
      <c r="E3003" s="20">
        <v>6.3575367676094174E-5</v>
      </c>
    </row>
    <row r="3004" spans="1:5" x14ac:dyDescent="0.2">
      <c r="A3004" s="19">
        <v>75</v>
      </c>
      <c r="B3004" s="19">
        <v>33</v>
      </c>
      <c r="C3004" s="19" t="s">
        <v>112</v>
      </c>
      <c r="D3004" s="20">
        <v>0.25412976741790771</v>
      </c>
      <c r="E3004" s="20">
        <v>-1.3154769840184599E-4</v>
      </c>
    </row>
    <row r="3005" spans="1:5" x14ac:dyDescent="0.2">
      <c r="A3005" s="19">
        <v>75</v>
      </c>
      <c r="B3005" s="19">
        <v>34</v>
      </c>
      <c r="C3005" s="19" t="s">
        <v>112</v>
      </c>
      <c r="D3005" s="20">
        <v>0.25417140126228333</v>
      </c>
      <c r="E3005" s="20">
        <v>-8.5510386270470917E-5</v>
      </c>
    </row>
    <row r="3006" spans="1:5" x14ac:dyDescent="0.2">
      <c r="A3006" s="19">
        <v>75</v>
      </c>
      <c r="B3006" s="19">
        <v>35</v>
      </c>
      <c r="C3006" s="19" t="s">
        <v>112</v>
      </c>
      <c r="D3006" s="20">
        <v>0.25432902574539185</v>
      </c>
      <c r="E3006" s="20">
        <v>7.6517571869771928E-5</v>
      </c>
    </row>
    <row r="3007" spans="1:5" x14ac:dyDescent="0.2">
      <c r="A3007" s="19">
        <v>75</v>
      </c>
      <c r="B3007" s="19">
        <v>36</v>
      </c>
      <c r="C3007" s="19" t="s">
        <v>112</v>
      </c>
      <c r="D3007" s="20">
        <v>0.25468578934669495</v>
      </c>
      <c r="E3007" s="20">
        <v>4.3768464820459485E-4</v>
      </c>
    </row>
    <row r="3008" spans="1:5" x14ac:dyDescent="0.2">
      <c r="A3008" s="19">
        <v>75</v>
      </c>
      <c r="B3008" s="19">
        <v>37</v>
      </c>
      <c r="C3008" s="19" t="s">
        <v>112</v>
      </c>
      <c r="D3008" s="20">
        <v>0.25463470816612244</v>
      </c>
      <c r="E3008" s="20">
        <v>3.9100693538784981E-4</v>
      </c>
    </row>
    <row r="3009" spans="1:5" x14ac:dyDescent="0.2">
      <c r="A3009" s="19">
        <v>75</v>
      </c>
      <c r="B3009" s="19">
        <v>38</v>
      </c>
      <c r="C3009" s="19" t="s">
        <v>112</v>
      </c>
      <c r="D3009" s="20">
        <v>0.25458559393882751</v>
      </c>
      <c r="E3009" s="20">
        <v>3.4629617584869266E-4</v>
      </c>
    </row>
    <row r="3010" spans="1:5" x14ac:dyDescent="0.2">
      <c r="A3010" s="19">
        <v>75</v>
      </c>
      <c r="B3010" s="19">
        <v>39</v>
      </c>
      <c r="C3010" s="19" t="s">
        <v>112</v>
      </c>
      <c r="D3010" s="20">
        <v>0.25415220856666565</v>
      </c>
      <c r="E3010" s="20">
        <v>-8.2685714005492628E-5</v>
      </c>
    </row>
    <row r="3011" spans="1:5" x14ac:dyDescent="0.2">
      <c r="A3011" s="19">
        <v>75</v>
      </c>
      <c r="B3011" s="19">
        <v>40</v>
      </c>
      <c r="C3011" s="19" t="s">
        <v>112</v>
      </c>
      <c r="D3011" s="20">
        <v>0.254535973072052</v>
      </c>
      <c r="E3011" s="20">
        <v>3.0548227368853986E-4</v>
      </c>
    </row>
    <row r="3012" spans="1:5" x14ac:dyDescent="0.2">
      <c r="A3012" s="19">
        <v>76</v>
      </c>
      <c r="B3012" s="19">
        <v>1</v>
      </c>
      <c r="C3012" s="19" t="s">
        <v>112</v>
      </c>
      <c r="D3012" s="20">
        <v>0.25114178657531738</v>
      </c>
      <c r="E3012" s="20">
        <v>8.5830676835030317E-4</v>
      </c>
    </row>
    <row r="3013" spans="1:5" x14ac:dyDescent="0.2">
      <c r="A3013" s="19">
        <v>76</v>
      </c>
      <c r="B3013" s="19">
        <v>2</v>
      </c>
      <c r="C3013" s="19" t="s">
        <v>112</v>
      </c>
      <c r="D3013" s="20">
        <v>0.25139695405960083</v>
      </c>
      <c r="E3013" s="20">
        <v>1.1079437099397182E-3</v>
      </c>
    </row>
    <row r="3014" spans="1:5" x14ac:dyDescent="0.2">
      <c r="A3014" s="19">
        <v>76</v>
      </c>
      <c r="B3014" s="19">
        <v>3</v>
      </c>
      <c r="C3014" s="19" t="s">
        <v>112</v>
      </c>
      <c r="D3014" s="20">
        <v>0.25110888481140137</v>
      </c>
      <c r="E3014" s="20">
        <v>8.1434397725388408E-4</v>
      </c>
    </row>
    <row r="3015" spans="1:5" x14ac:dyDescent="0.2">
      <c r="A3015" s="19">
        <v>76</v>
      </c>
      <c r="B3015" s="19">
        <v>4</v>
      </c>
      <c r="C3015" s="19" t="s">
        <v>112</v>
      </c>
      <c r="D3015" s="20">
        <v>0.25058591365814209</v>
      </c>
      <c r="E3015" s="20">
        <v>2.85842310404405E-4</v>
      </c>
    </row>
    <row r="3016" spans="1:5" x14ac:dyDescent="0.2">
      <c r="A3016" s="19">
        <v>76</v>
      </c>
      <c r="B3016" s="19">
        <v>5</v>
      </c>
      <c r="C3016" s="19" t="s">
        <v>112</v>
      </c>
      <c r="D3016" s="20">
        <v>0.25034117698669434</v>
      </c>
      <c r="E3016" s="20">
        <v>3.5575118090491742E-5</v>
      </c>
    </row>
    <row r="3017" spans="1:5" x14ac:dyDescent="0.2">
      <c r="A3017" s="19">
        <v>76</v>
      </c>
      <c r="B3017" s="19">
        <v>6</v>
      </c>
      <c r="C3017" s="19" t="s">
        <v>112</v>
      </c>
      <c r="D3017" s="20">
        <v>0.25029724836349487</v>
      </c>
      <c r="E3017" s="20">
        <v>-1.3884024156141095E-5</v>
      </c>
    </row>
    <row r="3018" spans="1:5" x14ac:dyDescent="0.2">
      <c r="A3018" s="19">
        <v>76</v>
      </c>
      <c r="B3018" s="19">
        <v>7</v>
      </c>
      <c r="C3018" s="19" t="s">
        <v>112</v>
      </c>
      <c r="D3018" s="20">
        <v>0.2500719428062439</v>
      </c>
      <c r="E3018" s="20">
        <v>-2.4472011136822402E-4</v>
      </c>
    </row>
    <row r="3019" spans="1:5" x14ac:dyDescent="0.2">
      <c r="A3019" s="19">
        <v>76</v>
      </c>
      <c r="B3019" s="19">
        <v>8</v>
      </c>
      <c r="C3019" s="19" t="s">
        <v>112</v>
      </c>
      <c r="D3019" s="20">
        <v>0.25028634071350098</v>
      </c>
      <c r="E3019" s="20">
        <v>-3.5852717701345682E-5</v>
      </c>
    </row>
    <row r="3020" spans="1:5" x14ac:dyDescent="0.2">
      <c r="A3020" s="19">
        <v>76</v>
      </c>
      <c r="B3020" s="19">
        <v>9</v>
      </c>
      <c r="C3020" s="19" t="s">
        <v>112</v>
      </c>
      <c r="D3020" s="20">
        <v>0.25015982985496521</v>
      </c>
      <c r="E3020" s="20">
        <v>-1.6789408982731402E-4</v>
      </c>
    </row>
    <row r="3021" spans="1:5" x14ac:dyDescent="0.2">
      <c r="A3021" s="19">
        <v>76</v>
      </c>
      <c r="B3021" s="19">
        <v>10</v>
      </c>
      <c r="C3021" s="19" t="s">
        <v>112</v>
      </c>
      <c r="D3021" s="20">
        <v>0.25034511089324951</v>
      </c>
      <c r="E3021" s="20">
        <v>1.1856421224365477E-5</v>
      </c>
    </row>
    <row r="3022" spans="1:5" x14ac:dyDescent="0.2">
      <c r="A3022" s="19">
        <v>76</v>
      </c>
      <c r="B3022" s="19">
        <v>11</v>
      </c>
      <c r="C3022" s="19" t="s">
        <v>112</v>
      </c>
      <c r="D3022" s="20">
        <v>0.25057023763656616</v>
      </c>
      <c r="E3022" s="20">
        <v>2.3145265004131943E-4</v>
      </c>
    </row>
    <row r="3023" spans="1:5" x14ac:dyDescent="0.2">
      <c r="A3023" s="19">
        <v>76</v>
      </c>
      <c r="B3023" s="19">
        <v>12</v>
      </c>
      <c r="C3023" s="19" t="s">
        <v>112</v>
      </c>
      <c r="D3023" s="20">
        <v>0.25038826465606689</v>
      </c>
      <c r="E3023" s="20">
        <v>4.3949141399934888E-5</v>
      </c>
    </row>
    <row r="3024" spans="1:5" x14ac:dyDescent="0.2">
      <c r="A3024" s="19">
        <v>76</v>
      </c>
      <c r="B3024" s="19">
        <v>13</v>
      </c>
      <c r="C3024" s="19" t="s">
        <v>112</v>
      </c>
      <c r="D3024" s="20">
        <v>0.25016462802886963</v>
      </c>
      <c r="E3024" s="20">
        <v>-1.852180139394477E-4</v>
      </c>
    </row>
    <row r="3025" spans="1:5" x14ac:dyDescent="0.2">
      <c r="A3025" s="19">
        <v>76</v>
      </c>
      <c r="B3025" s="19">
        <v>14</v>
      </c>
      <c r="C3025" s="19" t="s">
        <v>112</v>
      </c>
      <c r="D3025" s="20">
        <v>0.25009244680404663</v>
      </c>
      <c r="E3025" s="20">
        <v>-2.6292976690456271E-4</v>
      </c>
    </row>
    <row r="3026" spans="1:5" x14ac:dyDescent="0.2">
      <c r="A3026" s="19">
        <v>76</v>
      </c>
      <c r="B3026" s="19">
        <v>15</v>
      </c>
      <c r="C3026" s="19" t="s">
        <v>112</v>
      </c>
      <c r="D3026" s="20">
        <v>0.2500285804271698</v>
      </c>
      <c r="E3026" s="20">
        <v>-3.323266573715955E-4</v>
      </c>
    </row>
    <row r="3027" spans="1:5" x14ac:dyDescent="0.2">
      <c r="A3027" s="19">
        <v>76</v>
      </c>
      <c r="B3027" s="19">
        <v>16</v>
      </c>
      <c r="C3027" s="19" t="s">
        <v>112</v>
      </c>
      <c r="D3027" s="20">
        <v>0.25028273463249207</v>
      </c>
      <c r="E3027" s="20">
        <v>-8.3702965639531612E-5</v>
      </c>
    </row>
    <row r="3028" spans="1:5" x14ac:dyDescent="0.2">
      <c r="A3028" s="19">
        <v>76</v>
      </c>
      <c r="B3028" s="19">
        <v>17</v>
      </c>
      <c r="C3028" s="19" t="s">
        <v>112</v>
      </c>
      <c r="D3028" s="20">
        <v>0.25026029348373413</v>
      </c>
      <c r="E3028" s="20">
        <v>-1.1167463526362553E-4</v>
      </c>
    </row>
    <row r="3029" spans="1:5" x14ac:dyDescent="0.2">
      <c r="A3029" s="19">
        <v>76</v>
      </c>
      <c r="B3029" s="19">
        <v>18</v>
      </c>
      <c r="C3029" s="19" t="s">
        <v>112</v>
      </c>
      <c r="D3029" s="20">
        <v>0.25000160932540894</v>
      </c>
      <c r="E3029" s="20">
        <v>-3.7588932900689542E-4</v>
      </c>
    </row>
    <row r="3030" spans="1:5" x14ac:dyDescent="0.2">
      <c r="A3030" s="19">
        <v>76</v>
      </c>
      <c r="B3030" s="19">
        <v>19</v>
      </c>
      <c r="C3030" s="19" t="s">
        <v>112</v>
      </c>
      <c r="D3030" s="20">
        <v>0.24986232817173004</v>
      </c>
      <c r="E3030" s="20">
        <v>-5.207009962759912E-4</v>
      </c>
    </row>
    <row r="3031" spans="1:5" x14ac:dyDescent="0.2">
      <c r="A3031" s="19">
        <v>76</v>
      </c>
      <c r="B3031" s="19">
        <v>20</v>
      </c>
      <c r="C3031" s="19" t="s">
        <v>112</v>
      </c>
      <c r="D3031" s="20">
        <v>0.25016859173774719</v>
      </c>
      <c r="E3031" s="20">
        <v>-2.1996794384904206E-4</v>
      </c>
    </row>
    <row r="3032" spans="1:5" x14ac:dyDescent="0.2">
      <c r="A3032" s="19">
        <v>76</v>
      </c>
      <c r="B3032" s="19">
        <v>21</v>
      </c>
      <c r="C3032" s="19" t="s">
        <v>112</v>
      </c>
      <c r="D3032" s="20">
        <v>0.25044608116149902</v>
      </c>
      <c r="E3032" s="20">
        <v>5.199095539865084E-5</v>
      </c>
    </row>
    <row r="3033" spans="1:5" x14ac:dyDescent="0.2">
      <c r="A3033" s="19">
        <v>76</v>
      </c>
      <c r="B3033" s="19">
        <v>22</v>
      </c>
      <c r="C3033" s="19" t="s">
        <v>112</v>
      </c>
      <c r="D3033" s="20">
        <v>0.25061845779418945</v>
      </c>
      <c r="E3033" s="20">
        <v>2.1883707086089998E-4</v>
      </c>
    </row>
    <row r="3034" spans="1:5" x14ac:dyDescent="0.2">
      <c r="A3034" s="19">
        <v>76</v>
      </c>
      <c r="B3034" s="19">
        <v>23</v>
      </c>
      <c r="C3034" s="19" t="s">
        <v>112</v>
      </c>
      <c r="D3034" s="20">
        <v>0.25054067373275757</v>
      </c>
      <c r="E3034" s="20">
        <v>1.3552248128689826E-4</v>
      </c>
    </row>
    <row r="3035" spans="1:5" x14ac:dyDescent="0.2">
      <c r="A3035" s="19">
        <v>76</v>
      </c>
      <c r="B3035" s="19">
        <v>24</v>
      </c>
      <c r="C3035" s="19" t="s">
        <v>112</v>
      </c>
      <c r="D3035" s="20">
        <v>0.25058397650718689</v>
      </c>
      <c r="E3035" s="20">
        <v>1.7329474212601781E-4</v>
      </c>
    </row>
    <row r="3036" spans="1:5" x14ac:dyDescent="0.2">
      <c r="A3036" s="19">
        <v>76</v>
      </c>
      <c r="B3036" s="19">
        <v>25</v>
      </c>
      <c r="C3036" s="19" t="s">
        <v>112</v>
      </c>
      <c r="D3036" s="20">
        <v>0.2506791353225708</v>
      </c>
      <c r="E3036" s="20">
        <v>2.6292304391972721E-4</v>
      </c>
    </row>
    <row r="3037" spans="1:5" x14ac:dyDescent="0.2">
      <c r="A3037" s="19">
        <v>76</v>
      </c>
      <c r="B3037" s="19">
        <v>26</v>
      </c>
      <c r="C3037" s="19" t="s">
        <v>112</v>
      </c>
      <c r="D3037" s="20">
        <v>0.25051179528236389</v>
      </c>
      <c r="E3037" s="20">
        <v>9.0052475570701063E-5</v>
      </c>
    </row>
    <row r="3038" spans="1:5" x14ac:dyDescent="0.2">
      <c r="A3038" s="19">
        <v>76</v>
      </c>
      <c r="B3038" s="19">
        <v>27</v>
      </c>
      <c r="C3038" s="19" t="s">
        <v>112</v>
      </c>
      <c r="D3038" s="20">
        <v>0.25028553605079651</v>
      </c>
      <c r="E3038" s="20">
        <v>-1.4173728413879871E-4</v>
      </c>
    </row>
    <row r="3039" spans="1:5" x14ac:dyDescent="0.2">
      <c r="A3039" s="19">
        <v>76</v>
      </c>
      <c r="B3039" s="19">
        <v>28</v>
      </c>
      <c r="C3039" s="19" t="s">
        <v>112</v>
      </c>
      <c r="D3039" s="20">
        <v>0.25037157535552979</v>
      </c>
      <c r="E3039" s="20">
        <v>-6.1228500271681696E-5</v>
      </c>
    </row>
    <row r="3040" spans="1:5" x14ac:dyDescent="0.2">
      <c r="A3040" s="19">
        <v>76</v>
      </c>
      <c r="B3040" s="19">
        <v>29</v>
      </c>
      <c r="C3040" s="19" t="s">
        <v>112</v>
      </c>
      <c r="D3040" s="20">
        <v>0.25040823221206665</v>
      </c>
      <c r="E3040" s="20">
        <v>-3.0102160962997004E-5</v>
      </c>
    </row>
    <row r="3041" spans="1:5" x14ac:dyDescent="0.2">
      <c r="A3041" s="19">
        <v>76</v>
      </c>
      <c r="B3041" s="19">
        <v>30</v>
      </c>
      <c r="C3041" s="19" t="s">
        <v>112</v>
      </c>
      <c r="D3041" s="20">
        <v>0.25032496452331543</v>
      </c>
      <c r="E3041" s="20">
        <v>-1.1890037421835586E-4</v>
      </c>
    </row>
    <row r="3042" spans="1:5" x14ac:dyDescent="0.2">
      <c r="A3042" s="19">
        <v>76</v>
      </c>
      <c r="B3042" s="19">
        <v>31</v>
      </c>
      <c r="C3042" s="19" t="s">
        <v>112</v>
      </c>
      <c r="D3042" s="20">
        <v>0.25040075182914734</v>
      </c>
      <c r="E3042" s="20">
        <v>-4.8643585614627227E-5</v>
      </c>
    </row>
    <row r="3043" spans="1:5" x14ac:dyDescent="0.2">
      <c r="A3043" s="19">
        <v>76</v>
      </c>
      <c r="B3043" s="19">
        <v>32</v>
      </c>
      <c r="C3043" s="19" t="s">
        <v>112</v>
      </c>
      <c r="D3043" s="20">
        <v>0.25041338801383972</v>
      </c>
      <c r="E3043" s="20">
        <v>-4.1537921788403764E-5</v>
      </c>
    </row>
    <row r="3044" spans="1:5" x14ac:dyDescent="0.2">
      <c r="A3044" s="19">
        <v>76</v>
      </c>
      <c r="B3044" s="19">
        <v>33</v>
      </c>
      <c r="C3044" s="19" t="s">
        <v>112</v>
      </c>
      <c r="D3044" s="20">
        <v>0.25058215856552124</v>
      </c>
      <c r="E3044" s="20">
        <v>1.2170210538897663E-4</v>
      </c>
    </row>
    <row r="3045" spans="1:5" x14ac:dyDescent="0.2">
      <c r="A3045" s="19">
        <v>76</v>
      </c>
      <c r="B3045" s="19">
        <v>34</v>
      </c>
      <c r="C3045" s="19" t="s">
        <v>112</v>
      </c>
      <c r="D3045" s="20">
        <v>0.25074490904808044</v>
      </c>
      <c r="E3045" s="20">
        <v>2.7892205980606377E-4</v>
      </c>
    </row>
    <row r="3046" spans="1:5" x14ac:dyDescent="0.2">
      <c r="A3046" s="19">
        <v>76</v>
      </c>
      <c r="B3046" s="19">
        <v>35</v>
      </c>
      <c r="C3046" s="19" t="s">
        <v>112</v>
      </c>
      <c r="D3046" s="20">
        <v>0.25066190958023071</v>
      </c>
      <c r="E3046" s="20">
        <v>1.9039207836613059E-4</v>
      </c>
    </row>
    <row r="3047" spans="1:5" x14ac:dyDescent="0.2">
      <c r="A3047" s="19">
        <v>76</v>
      </c>
      <c r="B3047" s="19">
        <v>36</v>
      </c>
      <c r="C3047" s="19" t="s">
        <v>112</v>
      </c>
      <c r="D3047" s="20">
        <v>0.25030380487442017</v>
      </c>
      <c r="E3047" s="20">
        <v>-1.7324314103461802E-4</v>
      </c>
    </row>
    <row r="3048" spans="1:5" x14ac:dyDescent="0.2">
      <c r="A3048" s="19">
        <v>76</v>
      </c>
      <c r="B3048" s="19">
        <v>37</v>
      </c>
      <c r="C3048" s="19" t="s">
        <v>112</v>
      </c>
      <c r="D3048" s="20">
        <v>0.25039994716644287</v>
      </c>
      <c r="E3048" s="20">
        <v>-8.2631377154029906E-5</v>
      </c>
    </row>
    <row r="3049" spans="1:5" x14ac:dyDescent="0.2">
      <c r="A3049" s="19">
        <v>76</v>
      </c>
      <c r="B3049" s="19">
        <v>38</v>
      </c>
      <c r="C3049" s="19" t="s">
        <v>112</v>
      </c>
      <c r="D3049" s="20">
        <v>0.25056642293930054</v>
      </c>
      <c r="E3049" s="20">
        <v>7.831387483747676E-5</v>
      </c>
    </row>
    <row r="3050" spans="1:5" x14ac:dyDescent="0.2">
      <c r="A3050" s="19">
        <v>76</v>
      </c>
      <c r="B3050" s="19">
        <v>39</v>
      </c>
      <c r="C3050" s="19" t="s">
        <v>112</v>
      </c>
      <c r="D3050" s="20">
        <v>0.25072145462036133</v>
      </c>
      <c r="E3050" s="20">
        <v>2.2781503503210843E-4</v>
      </c>
    </row>
    <row r="3051" spans="1:5" x14ac:dyDescent="0.2">
      <c r="A3051" s="19">
        <v>76</v>
      </c>
      <c r="B3051" s="19">
        <v>40</v>
      </c>
      <c r="C3051" s="19" t="s">
        <v>112</v>
      </c>
      <c r="D3051" s="20">
        <v>0.25045132637023926</v>
      </c>
      <c r="E3051" s="20">
        <v>-4.7843735956121236E-5</v>
      </c>
    </row>
    <row r="3052" spans="1:5" x14ac:dyDescent="0.2">
      <c r="A3052" s="19">
        <v>77</v>
      </c>
      <c r="B3052" s="19">
        <v>1</v>
      </c>
      <c r="C3052" s="19" t="s">
        <v>112</v>
      </c>
      <c r="D3052" s="20">
        <v>0.25254648923873901</v>
      </c>
      <c r="E3052" s="20">
        <v>1.7452248357585631E-5</v>
      </c>
    </row>
    <row r="3053" spans="1:5" x14ac:dyDescent="0.2">
      <c r="A3053" s="19">
        <v>77</v>
      </c>
      <c r="B3053" s="19">
        <v>2</v>
      </c>
      <c r="C3053" s="19" t="s">
        <v>112</v>
      </c>
      <c r="D3053" s="20">
        <v>0.25258946418762207</v>
      </c>
      <c r="E3053" s="20">
        <v>4.3861367885256186E-5</v>
      </c>
    </row>
    <row r="3054" spans="1:5" x14ac:dyDescent="0.2">
      <c r="A3054" s="19">
        <v>77</v>
      </c>
      <c r="B3054" s="19">
        <v>3</v>
      </c>
      <c r="C3054" s="19" t="s">
        <v>112</v>
      </c>
      <c r="D3054" s="20">
        <v>0.25266847014427185</v>
      </c>
      <c r="E3054" s="20">
        <v>1.0630149336066097E-4</v>
      </c>
    </row>
    <row r="3055" spans="1:5" x14ac:dyDescent="0.2">
      <c r="A3055" s="19">
        <v>77</v>
      </c>
      <c r="B3055" s="19">
        <v>4</v>
      </c>
      <c r="C3055" s="19" t="s">
        <v>112</v>
      </c>
      <c r="D3055" s="20">
        <v>0.25284749269485474</v>
      </c>
      <c r="E3055" s="20">
        <v>2.6875821640715003E-4</v>
      </c>
    </row>
    <row r="3056" spans="1:5" x14ac:dyDescent="0.2">
      <c r="A3056" s="19">
        <v>77</v>
      </c>
      <c r="B3056" s="19">
        <v>5</v>
      </c>
      <c r="C3056" s="19" t="s">
        <v>112</v>
      </c>
      <c r="D3056" s="20">
        <v>0.25267842411994934</v>
      </c>
      <c r="E3056" s="20">
        <v>8.3123806689400226E-5</v>
      </c>
    </row>
    <row r="3057" spans="1:5" x14ac:dyDescent="0.2">
      <c r="A3057" s="19">
        <v>77</v>
      </c>
      <c r="B3057" s="19">
        <v>6</v>
      </c>
      <c r="C3057" s="19" t="s">
        <v>112</v>
      </c>
      <c r="D3057" s="20">
        <v>0.25270065665245056</v>
      </c>
      <c r="E3057" s="20">
        <v>8.8790511654224247E-5</v>
      </c>
    </row>
    <row r="3058" spans="1:5" x14ac:dyDescent="0.2">
      <c r="A3058" s="19">
        <v>77</v>
      </c>
      <c r="B3058" s="19">
        <v>7</v>
      </c>
      <c r="C3058" s="19" t="s">
        <v>112</v>
      </c>
      <c r="D3058" s="20">
        <v>0.25291052460670471</v>
      </c>
      <c r="E3058" s="20">
        <v>2.8209263109602034E-4</v>
      </c>
    </row>
    <row r="3059" spans="1:5" x14ac:dyDescent="0.2">
      <c r="A3059" s="19">
        <v>77</v>
      </c>
      <c r="B3059" s="19">
        <v>8</v>
      </c>
      <c r="C3059" s="19" t="s">
        <v>112</v>
      </c>
      <c r="D3059" s="20">
        <v>0.25294756889343262</v>
      </c>
      <c r="E3059" s="20">
        <v>3.025710757356137E-4</v>
      </c>
    </row>
    <row r="3060" spans="1:5" x14ac:dyDescent="0.2">
      <c r="A3060" s="19">
        <v>77</v>
      </c>
      <c r="B3060" s="19">
        <v>9</v>
      </c>
      <c r="C3060" s="19" t="s">
        <v>112</v>
      </c>
      <c r="D3060" s="20">
        <v>0.25266194343566895</v>
      </c>
      <c r="E3060" s="20">
        <v>3.797994452270359E-7</v>
      </c>
    </row>
    <row r="3061" spans="1:5" x14ac:dyDescent="0.2">
      <c r="A3061" s="19">
        <v>77</v>
      </c>
      <c r="B3061" s="19">
        <v>10</v>
      </c>
      <c r="C3061" s="19" t="s">
        <v>112</v>
      </c>
      <c r="D3061" s="20">
        <v>0.25274574756622314</v>
      </c>
      <c r="E3061" s="20">
        <v>6.7618100729305297E-5</v>
      </c>
    </row>
    <row r="3062" spans="1:5" x14ac:dyDescent="0.2">
      <c r="A3062" s="19">
        <v>77</v>
      </c>
      <c r="B3062" s="19">
        <v>11</v>
      </c>
      <c r="C3062" s="19" t="s">
        <v>112</v>
      </c>
      <c r="D3062" s="20">
        <v>0.25267225503921509</v>
      </c>
      <c r="E3062" s="20">
        <v>-2.2440259272116236E-5</v>
      </c>
    </row>
    <row r="3063" spans="1:5" x14ac:dyDescent="0.2">
      <c r="A3063" s="19">
        <v>77</v>
      </c>
      <c r="B3063" s="19">
        <v>12</v>
      </c>
      <c r="C3063" s="19" t="s">
        <v>112</v>
      </c>
      <c r="D3063" s="20">
        <v>0.25271037220954895</v>
      </c>
      <c r="E3063" s="20">
        <v>-8.8891891891762498E-7</v>
      </c>
    </row>
    <row r="3064" spans="1:5" x14ac:dyDescent="0.2">
      <c r="A3064" s="19">
        <v>77</v>
      </c>
      <c r="B3064" s="19">
        <v>13</v>
      </c>
      <c r="C3064" s="19" t="s">
        <v>112</v>
      </c>
      <c r="D3064" s="20">
        <v>0.25262600183486938</v>
      </c>
      <c r="E3064" s="20">
        <v>-1.0182512778555974E-4</v>
      </c>
    </row>
    <row r="3065" spans="1:5" x14ac:dyDescent="0.2">
      <c r="A3065" s="19">
        <v>77</v>
      </c>
      <c r="B3065" s="19">
        <v>14</v>
      </c>
      <c r="C3065" s="19" t="s">
        <v>112</v>
      </c>
      <c r="D3065" s="20">
        <v>0.25247141718864441</v>
      </c>
      <c r="E3065" s="20">
        <v>-2.729755942709744E-4</v>
      </c>
    </row>
    <row r="3066" spans="1:5" x14ac:dyDescent="0.2">
      <c r="A3066" s="19">
        <v>77</v>
      </c>
      <c r="B3066" s="19">
        <v>15</v>
      </c>
      <c r="C3066" s="19" t="s">
        <v>112</v>
      </c>
      <c r="D3066" s="20">
        <v>0.25223517417907715</v>
      </c>
      <c r="E3066" s="20">
        <v>-5.2578444592654705E-4</v>
      </c>
    </row>
    <row r="3067" spans="1:5" x14ac:dyDescent="0.2">
      <c r="A3067" s="19">
        <v>77</v>
      </c>
      <c r="B3067" s="19">
        <v>16</v>
      </c>
      <c r="C3067" s="19" t="s">
        <v>112</v>
      </c>
      <c r="D3067" s="20">
        <v>0.25261285901069641</v>
      </c>
      <c r="E3067" s="20">
        <v>-1.6466544184368104E-4</v>
      </c>
    </row>
    <row r="3068" spans="1:5" x14ac:dyDescent="0.2">
      <c r="A3068" s="19">
        <v>77</v>
      </c>
      <c r="B3068" s="19">
        <v>17</v>
      </c>
      <c r="C3068" s="19" t="s">
        <v>112</v>
      </c>
      <c r="D3068" s="20">
        <v>0.25263136625289917</v>
      </c>
      <c r="E3068" s="20">
        <v>-1.6272402717731893E-4</v>
      </c>
    </row>
    <row r="3069" spans="1:5" x14ac:dyDescent="0.2">
      <c r="A3069" s="19">
        <v>77</v>
      </c>
      <c r="B3069" s="19">
        <v>18</v>
      </c>
      <c r="C3069" s="19" t="s">
        <v>112</v>
      </c>
      <c r="D3069" s="20">
        <v>0.25279542803764343</v>
      </c>
      <c r="E3069" s="20">
        <v>-1.5228075426421128E-5</v>
      </c>
    </row>
    <row r="3070" spans="1:5" x14ac:dyDescent="0.2">
      <c r="A3070" s="19">
        <v>77</v>
      </c>
      <c r="B3070" s="19">
        <v>19</v>
      </c>
      <c r="C3070" s="19" t="s">
        <v>112</v>
      </c>
      <c r="D3070" s="20">
        <v>0.25299227237701416</v>
      </c>
      <c r="E3070" s="20">
        <v>1.6505042731296271E-4</v>
      </c>
    </row>
    <row r="3071" spans="1:5" x14ac:dyDescent="0.2">
      <c r="A3071" s="19">
        <v>77</v>
      </c>
      <c r="B3071" s="19">
        <v>20</v>
      </c>
      <c r="C3071" s="19" t="s">
        <v>112</v>
      </c>
      <c r="D3071" s="20">
        <v>0.25309211015701294</v>
      </c>
      <c r="E3071" s="20">
        <v>2.4832237977534533E-4</v>
      </c>
    </row>
    <row r="3072" spans="1:5" x14ac:dyDescent="0.2">
      <c r="A3072" s="19">
        <v>77</v>
      </c>
      <c r="B3072" s="19">
        <v>21</v>
      </c>
      <c r="C3072" s="19" t="s">
        <v>112</v>
      </c>
      <c r="D3072" s="20">
        <v>0.25250393152236938</v>
      </c>
      <c r="E3072" s="20">
        <v>-3.5642209695652127E-4</v>
      </c>
    </row>
    <row r="3073" spans="1:5" x14ac:dyDescent="0.2">
      <c r="A3073" s="19">
        <v>77</v>
      </c>
      <c r="B3073" s="19">
        <v>22</v>
      </c>
      <c r="C3073" s="19" t="s">
        <v>112</v>
      </c>
      <c r="D3073" s="20">
        <v>0.25214970111846924</v>
      </c>
      <c r="E3073" s="20">
        <v>-7.2721834294497967E-4</v>
      </c>
    </row>
    <row r="3074" spans="1:5" x14ac:dyDescent="0.2">
      <c r="A3074" s="19">
        <v>77</v>
      </c>
      <c r="B3074" s="19">
        <v>23</v>
      </c>
      <c r="C3074" s="19" t="s">
        <v>112</v>
      </c>
      <c r="D3074" s="20">
        <v>0.25240981578826904</v>
      </c>
      <c r="E3074" s="20">
        <v>-4.8366948612965643E-4</v>
      </c>
    </row>
    <row r="3075" spans="1:5" x14ac:dyDescent="0.2">
      <c r="A3075" s="19">
        <v>77</v>
      </c>
      <c r="B3075" s="19">
        <v>24</v>
      </c>
      <c r="C3075" s="19" t="s">
        <v>112</v>
      </c>
      <c r="D3075" s="20">
        <v>0.25265255570411682</v>
      </c>
      <c r="E3075" s="20">
        <v>-2.5749538326635957E-4</v>
      </c>
    </row>
    <row r="3076" spans="1:5" x14ac:dyDescent="0.2">
      <c r="A3076" s="19">
        <v>77</v>
      </c>
      <c r="B3076" s="19">
        <v>25</v>
      </c>
      <c r="C3076" s="19" t="s">
        <v>112</v>
      </c>
      <c r="D3076" s="20">
        <v>0.25270882248878479</v>
      </c>
      <c r="E3076" s="20">
        <v>-2.1779444068670273E-4</v>
      </c>
    </row>
    <row r="3077" spans="1:5" x14ac:dyDescent="0.2">
      <c r="A3077" s="19">
        <v>77</v>
      </c>
      <c r="B3077" s="19">
        <v>26</v>
      </c>
      <c r="C3077" s="19" t="s">
        <v>112</v>
      </c>
      <c r="D3077" s="20">
        <v>0.25305521488189697</v>
      </c>
      <c r="E3077" s="20">
        <v>1.1203212488908321E-4</v>
      </c>
    </row>
    <row r="3078" spans="1:5" x14ac:dyDescent="0.2">
      <c r="A3078" s="19">
        <v>77</v>
      </c>
      <c r="B3078" s="19">
        <v>27</v>
      </c>
      <c r="C3078" s="19" t="s">
        <v>112</v>
      </c>
      <c r="D3078" s="20">
        <v>0.25314030051231384</v>
      </c>
      <c r="E3078" s="20">
        <v>1.8055192776955664E-4</v>
      </c>
    </row>
    <row r="3079" spans="1:5" x14ac:dyDescent="0.2">
      <c r="A3079" s="19">
        <v>77</v>
      </c>
      <c r="B3079" s="19">
        <v>28</v>
      </c>
      <c r="C3079" s="19" t="s">
        <v>112</v>
      </c>
      <c r="D3079" s="20">
        <v>0.25302985310554504</v>
      </c>
      <c r="E3079" s="20">
        <v>5.3538686188403517E-5</v>
      </c>
    </row>
    <row r="3080" spans="1:5" x14ac:dyDescent="0.2">
      <c r="A3080" s="19">
        <v>77</v>
      </c>
      <c r="B3080" s="19">
        <v>29</v>
      </c>
      <c r="C3080" s="19" t="s">
        <v>112</v>
      </c>
      <c r="D3080" s="20">
        <v>0.2528548538684845</v>
      </c>
      <c r="E3080" s="20">
        <v>-1.3802638568449765E-4</v>
      </c>
    </row>
    <row r="3081" spans="1:5" x14ac:dyDescent="0.2">
      <c r="A3081" s="19">
        <v>77</v>
      </c>
      <c r="B3081" s="19">
        <v>30</v>
      </c>
      <c r="C3081" s="19" t="s">
        <v>112</v>
      </c>
      <c r="D3081" s="20">
        <v>0.25343117117881775</v>
      </c>
      <c r="E3081" s="20">
        <v>4.2172509711235762E-4</v>
      </c>
    </row>
    <row r="3082" spans="1:5" x14ac:dyDescent="0.2">
      <c r="A3082" s="19">
        <v>77</v>
      </c>
      <c r="B3082" s="19">
        <v>31</v>
      </c>
      <c r="C3082" s="19" t="s">
        <v>112</v>
      </c>
      <c r="D3082" s="20">
        <v>0.25357362627983093</v>
      </c>
      <c r="E3082" s="20">
        <v>5.476143560372293E-4</v>
      </c>
    </row>
    <row r="3083" spans="1:5" x14ac:dyDescent="0.2">
      <c r="A3083" s="19">
        <v>77</v>
      </c>
      <c r="B3083" s="19">
        <v>32</v>
      </c>
      <c r="C3083" s="19" t="s">
        <v>112</v>
      </c>
      <c r="D3083" s="20">
        <v>0.25348827242851257</v>
      </c>
      <c r="E3083" s="20">
        <v>4.4569469173438847E-4</v>
      </c>
    </row>
    <row r="3084" spans="1:5" x14ac:dyDescent="0.2">
      <c r="A3084" s="19">
        <v>77</v>
      </c>
      <c r="B3084" s="19">
        <v>33</v>
      </c>
      <c r="C3084" s="19" t="s">
        <v>112</v>
      </c>
      <c r="D3084" s="20">
        <v>0.25318324565887451</v>
      </c>
      <c r="E3084" s="20">
        <v>1.2410208000801504E-4</v>
      </c>
    </row>
    <row r="3085" spans="1:5" x14ac:dyDescent="0.2">
      <c r="A3085" s="19">
        <v>77</v>
      </c>
      <c r="B3085" s="19">
        <v>34</v>
      </c>
      <c r="C3085" s="19" t="s">
        <v>112</v>
      </c>
      <c r="D3085" s="20">
        <v>0.25339433550834656</v>
      </c>
      <c r="E3085" s="20">
        <v>3.1862611649557948E-4</v>
      </c>
    </row>
    <row r="3086" spans="1:5" x14ac:dyDescent="0.2">
      <c r="A3086" s="19">
        <v>77</v>
      </c>
      <c r="B3086" s="19">
        <v>35</v>
      </c>
      <c r="C3086" s="19" t="s">
        <v>112</v>
      </c>
      <c r="D3086" s="20">
        <v>0.25325599312782288</v>
      </c>
      <c r="E3086" s="20">
        <v>1.6371789388358593E-4</v>
      </c>
    </row>
    <row r="3087" spans="1:5" x14ac:dyDescent="0.2">
      <c r="A3087" s="19">
        <v>77</v>
      </c>
      <c r="B3087" s="19">
        <v>36</v>
      </c>
      <c r="C3087" s="19" t="s">
        <v>112</v>
      </c>
      <c r="D3087" s="20">
        <v>0.25304511189460754</v>
      </c>
      <c r="E3087" s="20">
        <v>-6.3729174144100398E-5</v>
      </c>
    </row>
    <row r="3088" spans="1:5" x14ac:dyDescent="0.2">
      <c r="A3088" s="19">
        <v>77</v>
      </c>
      <c r="B3088" s="19">
        <v>37</v>
      </c>
      <c r="C3088" s="19" t="s">
        <v>112</v>
      </c>
      <c r="D3088" s="20">
        <v>0.25300291180610657</v>
      </c>
      <c r="E3088" s="20">
        <v>-1.2249509745743126E-4</v>
      </c>
    </row>
    <row r="3089" spans="1:5" x14ac:dyDescent="0.2">
      <c r="A3089" s="19">
        <v>77</v>
      </c>
      <c r="B3089" s="19">
        <v>38</v>
      </c>
      <c r="C3089" s="19" t="s">
        <v>112</v>
      </c>
      <c r="D3089" s="20">
        <v>0.25292831659317017</v>
      </c>
      <c r="E3089" s="20">
        <v>-2.1365613793022931E-4</v>
      </c>
    </row>
    <row r="3090" spans="1:5" x14ac:dyDescent="0.2">
      <c r="A3090" s="19">
        <v>77</v>
      </c>
      <c r="B3090" s="19">
        <v>39</v>
      </c>
      <c r="C3090" s="19" t="s">
        <v>112</v>
      </c>
      <c r="D3090" s="20">
        <v>0.25302496552467346</v>
      </c>
      <c r="E3090" s="20">
        <v>-1.3357303396333009E-4</v>
      </c>
    </row>
    <row r="3091" spans="1:5" x14ac:dyDescent="0.2">
      <c r="A3091" s="19">
        <v>77</v>
      </c>
      <c r="B3091" s="19">
        <v>40</v>
      </c>
      <c r="C3091" s="19" t="s">
        <v>112</v>
      </c>
      <c r="D3091" s="20">
        <v>0.25259912014007568</v>
      </c>
      <c r="E3091" s="20">
        <v>-5.7598424609750509E-4</v>
      </c>
    </row>
    <row r="3092" spans="1:5" x14ac:dyDescent="0.2">
      <c r="A3092" s="19">
        <v>78</v>
      </c>
      <c r="B3092" s="19">
        <v>1</v>
      </c>
      <c r="C3092" s="19" t="s">
        <v>112</v>
      </c>
      <c r="D3092" s="20">
        <v>0.24685265123844147</v>
      </c>
      <c r="E3092" s="20">
        <v>1.6372003592550755E-3</v>
      </c>
    </row>
    <row r="3093" spans="1:5" x14ac:dyDescent="0.2">
      <c r="A3093" s="19">
        <v>78</v>
      </c>
      <c r="B3093" s="19">
        <v>2</v>
      </c>
      <c r="C3093" s="19" t="s">
        <v>112</v>
      </c>
      <c r="D3093" s="20">
        <v>0.24649412930011749</v>
      </c>
      <c r="E3093" s="20">
        <v>1.2643059017136693E-3</v>
      </c>
    </row>
    <row r="3094" spans="1:5" x14ac:dyDescent="0.2">
      <c r="A3094" s="19">
        <v>78</v>
      </c>
      <c r="B3094" s="19">
        <v>3</v>
      </c>
      <c r="C3094" s="19" t="s">
        <v>112</v>
      </c>
      <c r="D3094" s="20">
        <v>0.24578480422496796</v>
      </c>
      <c r="E3094" s="20">
        <v>5.4060836555436254E-4</v>
      </c>
    </row>
    <row r="3095" spans="1:5" x14ac:dyDescent="0.2">
      <c r="A3095" s="19">
        <v>78</v>
      </c>
      <c r="B3095" s="19">
        <v>4</v>
      </c>
      <c r="C3095" s="19" t="s">
        <v>112</v>
      </c>
      <c r="D3095" s="20">
        <v>0.24559406936168671</v>
      </c>
      <c r="E3095" s="20">
        <v>3.355010412633419E-4</v>
      </c>
    </row>
    <row r="3096" spans="1:5" x14ac:dyDescent="0.2">
      <c r="A3096" s="19">
        <v>78</v>
      </c>
      <c r="B3096" s="19">
        <v>5</v>
      </c>
      <c r="C3096" s="19" t="s">
        <v>112</v>
      </c>
      <c r="D3096" s="20">
        <v>0.24550265073776245</v>
      </c>
      <c r="E3096" s="20">
        <v>2.2970994177740067E-4</v>
      </c>
    </row>
    <row r="3097" spans="1:5" x14ac:dyDescent="0.2">
      <c r="A3097" s="19">
        <v>78</v>
      </c>
      <c r="B3097" s="19">
        <v>6</v>
      </c>
      <c r="C3097" s="19" t="s">
        <v>112</v>
      </c>
      <c r="D3097" s="20">
        <v>0.24533580243587494</v>
      </c>
      <c r="E3097" s="20">
        <v>4.8489164328202605E-5</v>
      </c>
    </row>
    <row r="3098" spans="1:5" x14ac:dyDescent="0.2">
      <c r="A3098" s="19">
        <v>78</v>
      </c>
      <c r="B3098" s="19">
        <v>7</v>
      </c>
      <c r="C3098" s="19" t="s">
        <v>112</v>
      </c>
      <c r="D3098" s="20">
        <v>0.24552881717681885</v>
      </c>
      <c r="E3098" s="20">
        <v>2.2713142971042544E-4</v>
      </c>
    </row>
    <row r="3099" spans="1:5" x14ac:dyDescent="0.2">
      <c r="A3099" s="19">
        <v>78</v>
      </c>
      <c r="B3099" s="19">
        <v>8</v>
      </c>
      <c r="C3099" s="19" t="s">
        <v>112</v>
      </c>
      <c r="D3099" s="20">
        <v>0.24547755718231201</v>
      </c>
      <c r="E3099" s="20">
        <v>1.6149895964190364E-4</v>
      </c>
    </row>
    <row r="3100" spans="1:5" x14ac:dyDescent="0.2">
      <c r="A3100" s="19">
        <v>78</v>
      </c>
      <c r="B3100" s="19">
        <v>9</v>
      </c>
      <c r="C3100" s="19" t="s">
        <v>112</v>
      </c>
      <c r="D3100" s="20">
        <v>0.24533666670322418</v>
      </c>
      <c r="E3100" s="20">
        <v>6.2359981711779255E-6</v>
      </c>
    </row>
    <row r="3101" spans="1:5" x14ac:dyDescent="0.2">
      <c r="A3101" s="19">
        <v>78</v>
      </c>
      <c r="B3101" s="19">
        <v>10</v>
      </c>
      <c r="C3101" s="19" t="s">
        <v>112</v>
      </c>
      <c r="D3101" s="20">
        <v>0.24524176120758057</v>
      </c>
      <c r="E3101" s="20">
        <v>-1.0304197348887101E-4</v>
      </c>
    </row>
    <row r="3102" spans="1:5" x14ac:dyDescent="0.2">
      <c r="A3102" s="19">
        <v>78</v>
      </c>
      <c r="B3102" s="19">
        <v>11</v>
      </c>
      <c r="C3102" s="19" t="s">
        <v>112</v>
      </c>
      <c r="D3102" s="20">
        <v>0.24519765377044678</v>
      </c>
      <c r="E3102" s="20">
        <v>-1.6152189346030354E-4</v>
      </c>
    </row>
    <row r="3103" spans="1:5" x14ac:dyDescent="0.2">
      <c r="A3103" s="19">
        <v>78</v>
      </c>
      <c r="B3103" s="19">
        <v>12</v>
      </c>
      <c r="C3103" s="19" t="s">
        <v>112</v>
      </c>
      <c r="D3103" s="20">
        <v>0.24516823887825012</v>
      </c>
      <c r="E3103" s="20">
        <v>-2.0530926121864468E-4</v>
      </c>
    </row>
    <row r="3104" spans="1:5" x14ac:dyDescent="0.2">
      <c r="A3104" s="19">
        <v>78</v>
      </c>
      <c r="B3104" s="19">
        <v>13</v>
      </c>
      <c r="C3104" s="19" t="s">
        <v>112</v>
      </c>
      <c r="D3104" s="20">
        <v>0.24479858577251434</v>
      </c>
      <c r="E3104" s="20">
        <v>-5.8933481341227889E-4</v>
      </c>
    </row>
    <row r="3105" spans="1:5" x14ac:dyDescent="0.2">
      <c r="A3105" s="19">
        <v>78</v>
      </c>
      <c r="B3105" s="19">
        <v>14</v>
      </c>
      <c r="C3105" s="19" t="s">
        <v>112</v>
      </c>
      <c r="D3105" s="20">
        <v>0.24489831924438477</v>
      </c>
      <c r="E3105" s="20">
        <v>-5.0397386075928807E-4</v>
      </c>
    </row>
    <row r="3106" spans="1:5" x14ac:dyDescent="0.2">
      <c r="A3106" s="19">
        <v>78</v>
      </c>
      <c r="B3106" s="19">
        <v>15</v>
      </c>
      <c r="C3106" s="19" t="s">
        <v>112</v>
      </c>
      <c r="D3106" s="20">
        <v>0.24562624096870422</v>
      </c>
      <c r="E3106" s="20">
        <v>2.095754025503993E-4</v>
      </c>
    </row>
    <row r="3107" spans="1:5" x14ac:dyDescent="0.2">
      <c r="A3107" s="19">
        <v>78</v>
      </c>
      <c r="B3107" s="19">
        <v>16</v>
      </c>
      <c r="C3107" s="19" t="s">
        <v>112</v>
      </c>
      <c r="D3107" s="20">
        <v>0.24539411067962646</v>
      </c>
      <c r="E3107" s="20">
        <v>-3.6927365727024153E-5</v>
      </c>
    </row>
    <row r="3108" spans="1:5" x14ac:dyDescent="0.2">
      <c r="A3108" s="19">
        <v>78</v>
      </c>
      <c r="B3108" s="19">
        <v>17</v>
      </c>
      <c r="C3108" s="19" t="s">
        <v>112</v>
      </c>
      <c r="D3108" s="20">
        <v>0.24518638849258423</v>
      </c>
      <c r="E3108" s="20">
        <v>-2.5902202469296753E-4</v>
      </c>
    </row>
    <row r="3109" spans="1:5" x14ac:dyDescent="0.2">
      <c r="A3109" s="19">
        <v>78</v>
      </c>
      <c r="B3109" s="19">
        <v>18</v>
      </c>
      <c r="C3109" s="19" t="s">
        <v>112</v>
      </c>
      <c r="D3109" s="20">
        <v>0.24506843090057373</v>
      </c>
      <c r="E3109" s="20">
        <v>-3.9135210681706667E-4</v>
      </c>
    </row>
    <row r="3110" spans="1:5" x14ac:dyDescent="0.2">
      <c r="A3110" s="19">
        <v>78</v>
      </c>
      <c r="B3110" s="19">
        <v>19</v>
      </c>
      <c r="C3110" s="19" t="s">
        <v>112</v>
      </c>
      <c r="D3110" s="20">
        <v>0.2453191876411438</v>
      </c>
      <c r="E3110" s="20">
        <v>-1.5496784180868417E-4</v>
      </c>
    </row>
    <row r="3111" spans="1:5" x14ac:dyDescent="0.2">
      <c r="A3111" s="19">
        <v>78</v>
      </c>
      <c r="B3111" s="19">
        <v>20</v>
      </c>
      <c r="C3111" s="19" t="s">
        <v>112</v>
      </c>
      <c r="D3111" s="20">
        <v>0.24528396129608154</v>
      </c>
      <c r="E3111" s="20">
        <v>-2.0456666243262589E-4</v>
      </c>
    </row>
    <row r="3112" spans="1:5" x14ac:dyDescent="0.2">
      <c r="A3112" s="19">
        <v>78</v>
      </c>
      <c r="B3112" s="19">
        <v>21</v>
      </c>
      <c r="C3112" s="19" t="s">
        <v>112</v>
      </c>
      <c r="D3112" s="20">
        <v>0.24511927366256714</v>
      </c>
      <c r="E3112" s="20">
        <v>-3.8362675695680082E-4</v>
      </c>
    </row>
    <row r="3113" spans="1:5" x14ac:dyDescent="0.2">
      <c r="A3113" s="19">
        <v>78</v>
      </c>
      <c r="B3113" s="19">
        <v>22</v>
      </c>
      <c r="C3113" s="19" t="s">
        <v>112</v>
      </c>
      <c r="D3113" s="20">
        <v>0.24539291858673096</v>
      </c>
      <c r="E3113" s="20">
        <v>-1.2435432290658355E-4</v>
      </c>
    </row>
    <row r="3114" spans="1:5" x14ac:dyDescent="0.2">
      <c r="A3114" s="19">
        <v>78</v>
      </c>
      <c r="B3114" s="19">
        <v>23</v>
      </c>
      <c r="C3114" s="19" t="s">
        <v>112</v>
      </c>
      <c r="D3114" s="20">
        <v>0.24570302665233612</v>
      </c>
      <c r="E3114" s="20">
        <v>1.7138126713689417E-4</v>
      </c>
    </row>
    <row r="3115" spans="1:5" x14ac:dyDescent="0.2">
      <c r="A3115" s="19">
        <v>78</v>
      </c>
      <c r="B3115" s="19">
        <v>24</v>
      </c>
      <c r="C3115" s="19" t="s">
        <v>112</v>
      </c>
      <c r="D3115" s="20">
        <v>0.24589817225933075</v>
      </c>
      <c r="E3115" s="20">
        <v>3.5215439856983721E-4</v>
      </c>
    </row>
    <row r="3116" spans="1:5" x14ac:dyDescent="0.2">
      <c r="A3116" s="19">
        <v>78</v>
      </c>
      <c r="B3116" s="19">
        <v>25</v>
      </c>
      <c r="C3116" s="19" t="s">
        <v>112</v>
      </c>
      <c r="D3116" s="20">
        <v>0.24588437378406525</v>
      </c>
      <c r="E3116" s="20">
        <v>3.2398343319073319E-4</v>
      </c>
    </row>
    <row r="3117" spans="1:5" x14ac:dyDescent="0.2">
      <c r="A3117" s="19">
        <v>78</v>
      </c>
      <c r="B3117" s="19">
        <v>26</v>
      </c>
      <c r="C3117" s="19" t="s">
        <v>112</v>
      </c>
      <c r="D3117" s="20">
        <v>0.2458365261554718</v>
      </c>
      <c r="E3117" s="20">
        <v>2.6176334358751774E-4</v>
      </c>
    </row>
    <row r="3118" spans="1:5" x14ac:dyDescent="0.2">
      <c r="A3118" s="19">
        <v>78</v>
      </c>
      <c r="B3118" s="19">
        <v>27</v>
      </c>
      <c r="C3118" s="19" t="s">
        <v>112</v>
      </c>
      <c r="D3118" s="20">
        <v>0.24568715691566467</v>
      </c>
      <c r="E3118" s="20">
        <v>9.8021620942745358E-5</v>
      </c>
    </row>
    <row r="3119" spans="1:5" x14ac:dyDescent="0.2">
      <c r="A3119" s="19">
        <v>78</v>
      </c>
      <c r="B3119" s="19">
        <v>28</v>
      </c>
      <c r="C3119" s="19" t="s">
        <v>112</v>
      </c>
      <c r="D3119" s="20">
        <v>0.24571406841278076</v>
      </c>
      <c r="E3119" s="20">
        <v>1.1056063522119075E-4</v>
      </c>
    </row>
    <row r="3120" spans="1:5" x14ac:dyDescent="0.2">
      <c r="A3120" s="19">
        <v>78</v>
      </c>
      <c r="B3120" s="19">
        <v>29</v>
      </c>
      <c r="C3120" s="19" t="s">
        <v>112</v>
      </c>
      <c r="D3120" s="20">
        <v>0.24589122831821442</v>
      </c>
      <c r="E3120" s="20">
        <v>2.7334806509315968E-4</v>
      </c>
    </row>
    <row r="3121" spans="1:5" x14ac:dyDescent="0.2">
      <c r="A3121" s="19">
        <v>78</v>
      </c>
      <c r="B3121" s="19">
        <v>30</v>
      </c>
      <c r="C3121" s="19" t="s">
        <v>112</v>
      </c>
      <c r="D3121" s="20">
        <v>0.24536247551441193</v>
      </c>
      <c r="E3121" s="20">
        <v>-2.6977722882293165E-4</v>
      </c>
    </row>
    <row r="3122" spans="1:5" x14ac:dyDescent="0.2">
      <c r="A3122" s="19">
        <v>78</v>
      </c>
      <c r="B3122" s="19">
        <v>31</v>
      </c>
      <c r="C3122" s="19" t="s">
        <v>112</v>
      </c>
      <c r="D3122" s="20">
        <v>0.24506595730781555</v>
      </c>
      <c r="E3122" s="20">
        <v>-5.8066792553290725E-4</v>
      </c>
    </row>
    <row r="3123" spans="1:5" x14ac:dyDescent="0.2">
      <c r="A3123" s="19">
        <v>78</v>
      </c>
      <c r="B3123" s="19">
        <v>32</v>
      </c>
      <c r="C3123" s="19" t="s">
        <v>112</v>
      </c>
      <c r="D3123" s="20">
        <v>0.24555571377277374</v>
      </c>
      <c r="E3123" s="20">
        <v>-1.0528390703257173E-4</v>
      </c>
    </row>
    <row r="3124" spans="1:5" x14ac:dyDescent="0.2">
      <c r="A3124" s="19">
        <v>78</v>
      </c>
      <c r="B3124" s="19">
        <v>33</v>
      </c>
      <c r="C3124" s="19" t="s">
        <v>112</v>
      </c>
      <c r="D3124" s="20">
        <v>0.24585476517677307</v>
      </c>
      <c r="E3124" s="20">
        <v>1.7939502140507102E-4</v>
      </c>
    </row>
    <row r="3125" spans="1:5" x14ac:dyDescent="0.2">
      <c r="A3125" s="19">
        <v>78</v>
      </c>
      <c r="B3125" s="19">
        <v>34</v>
      </c>
      <c r="C3125" s="19" t="s">
        <v>112</v>
      </c>
      <c r="D3125" s="20">
        <v>0.24572034180164337</v>
      </c>
      <c r="E3125" s="20">
        <v>3.0599163437727839E-5</v>
      </c>
    </row>
    <row r="3126" spans="1:5" x14ac:dyDescent="0.2">
      <c r="A3126" s="19">
        <v>78</v>
      </c>
      <c r="B3126" s="19">
        <v>35</v>
      </c>
      <c r="C3126" s="19" t="s">
        <v>112</v>
      </c>
      <c r="D3126" s="20">
        <v>0.24541021883487701</v>
      </c>
      <c r="E3126" s="20">
        <v>-2.9389627161435783E-4</v>
      </c>
    </row>
    <row r="3127" spans="1:5" x14ac:dyDescent="0.2">
      <c r="A3127" s="19">
        <v>78</v>
      </c>
      <c r="B3127" s="19">
        <v>36</v>
      </c>
      <c r="C3127" s="19" t="s">
        <v>112</v>
      </c>
      <c r="D3127" s="20">
        <v>0.2454683929681778</v>
      </c>
      <c r="E3127" s="20">
        <v>-2.5009462842717767E-4</v>
      </c>
    </row>
    <row r="3128" spans="1:5" x14ac:dyDescent="0.2">
      <c r="A3128" s="19">
        <v>78</v>
      </c>
      <c r="B3128" s="19">
        <v>37</v>
      </c>
      <c r="C3128" s="19" t="s">
        <v>112</v>
      </c>
      <c r="D3128" s="20">
        <v>0.24604903161525726</v>
      </c>
      <c r="E3128" s="20">
        <v>3.1617155764251947E-4</v>
      </c>
    </row>
    <row r="3129" spans="1:5" x14ac:dyDescent="0.2">
      <c r="A3129" s="19">
        <v>78</v>
      </c>
      <c r="B3129" s="19">
        <v>38</v>
      </c>
      <c r="C3129" s="19" t="s">
        <v>112</v>
      </c>
      <c r="D3129" s="20">
        <v>0.24617429077625275</v>
      </c>
      <c r="E3129" s="20">
        <v>4.2705822852440178E-4</v>
      </c>
    </row>
    <row r="3130" spans="1:5" x14ac:dyDescent="0.2">
      <c r="A3130" s="19">
        <v>78</v>
      </c>
      <c r="B3130" s="19">
        <v>39</v>
      </c>
      <c r="C3130" s="19" t="s">
        <v>112</v>
      </c>
      <c r="D3130" s="20">
        <v>0.24607613682746887</v>
      </c>
      <c r="E3130" s="20">
        <v>3.1453178962692618E-4</v>
      </c>
    </row>
    <row r="3131" spans="1:5" x14ac:dyDescent="0.2">
      <c r="A3131" s="19">
        <v>78</v>
      </c>
      <c r="B3131" s="19">
        <v>40</v>
      </c>
      <c r="C3131" s="19" t="s">
        <v>112</v>
      </c>
      <c r="D3131" s="20">
        <v>0.24612745642662048</v>
      </c>
      <c r="E3131" s="20">
        <v>3.5147892776876688E-4</v>
      </c>
    </row>
    <row r="3132" spans="1:5" x14ac:dyDescent="0.2">
      <c r="A3132" s="19">
        <v>79</v>
      </c>
      <c r="B3132" s="19">
        <v>1</v>
      </c>
      <c r="C3132" s="19" t="s">
        <v>112</v>
      </c>
      <c r="D3132" s="20">
        <v>0.24645286798477173</v>
      </c>
      <c r="E3132" s="20">
        <v>2.4680132628418505E-4</v>
      </c>
    </row>
    <row r="3133" spans="1:5" x14ac:dyDescent="0.2">
      <c r="A3133" s="19">
        <v>79</v>
      </c>
      <c r="B3133" s="19">
        <v>2</v>
      </c>
      <c r="C3133" s="19" t="s">
        <v>112</v>
      </c>
      <c r="D3133" s="20">
        <v>0.2464529424905777</v>
      </c>
      <c r="E3133" s="20">
        <v>2.4678398040123284E-4</v>
      </c>
    </row>
    <row r="3134" spans="1:5" x14ac:dyDescent="0.2">
      <c r="A3134" s="19">
        <v>79</v>
      </c>
      <c r="B3134" s="19">
        <v>3</v>
      </c>
      <c r="C3134" s="19" t="s">
        <v>112</v>
      </c>
      <c r="D3134" s="20">
        <v>0.24630232155323029</v>
      </c>
      <c r="E3134" s="20">
        <v>9.6071154985111207E-5</v>
      </c>
    </row>
    <row r="3135" spans="1:5" x14ac:dyDescent="0.2">
      <c r="A3135" s="19">
        <v>79</v>
      </c>
      <c r="B3135" s="19">
        <v>4</v>
      </c>
      <c r="C3135" s="19" t="s">
        <v>112</v>
      </c>
      <c r="D3135" s="20">
        <v>0.24613466858863831</v>
      </c>
      <c r="E3135" s="20">
        <v>-7.1673683123663068E-5</v>
      </c>
    </row>
    <row r="3136" spans="1:5" x14ac:dyDescent="0.2">
      <c r="A3136" s="19">
        <v>79</v>
      </c>
      <c r="B3136" s="19">
        <v>5</v>
      </c>
      <c r="C3136" s="19" t="s">
        <v>112</v>
      </c>
      <c r="D3136" s="20">
        <v>0.24605360627174377</v>
      </c>
      <c r="E3136" s="20">
        <v>-1.5282788081094623E-4</v>
      </c>
    </row>
    <row r="3137" spans="1:5" x14ac:dyDescent="0.2">
      <c r="A3137" s="19">
        <v>79</v>
      </c>
      <c r="B3137" s="19">
        <v>6</v>
      </c>
      <c r="C3137" s="19" t="s">
        <v>112</v>
      </c>
      <c r="D3137" s="20">
        <v>0.2462494969367981</v>
      </c>
      <c r="E3137" s="20">
        <v>4.2970910726580769E-5</v>
      </c>
    </row>
    <row r="3138" spans="1:5" x14ac:dyDescent="0.2">
      <c r="A3138" s="19">
        <v>79</v>
      </c>
      <c r="B3138" s="19">
        <v>7</v>
      </c>
      <c r="C3138" s="19" t="s">
        <v>112</v>
      </c>
      <c r="D3138" s="20">
        <v>0.2462010532617569</v>
      </c>
      <c r="E3138" s="20">
        <v>-5.5646405598963611E-6</v>
      </c>
    </row>
    <row r="3139" spans="1:5" x14ac:dyDescent="0.2">
      <c r="A3139" s="19">
        <v>79</v>
      </c>
      <c r="B3139" s="19">
        <v>8</v>
      </c>
      <c r="C3139" s="19" t="s">
        <v>112</v>
      </c>
      <c r="D3139" s="20">
        <v>0.24627265334129333</v>
      </c>
      <c r="E3139" s="20">
        <v>6.5943560912273824E-5</v>
      </c>
    </row>
    <row r="3140" spans="1:5" x14ac:dyDescent="0.2">
      <c r="A3140" s="19">
        <v>79</v>
      </c>
      <c r="B3140" s="19">
        <v>9</v>
      </c>
      <c r="C3140" s="19" t="s">
        <v>112</v>
      </c>
      <c r="D3140" s="20">
        <v>0.2463456392288208</v>
      </c>
      <c r="E3140" s="20">
        <v>1.3883756764698774E-4</v>
      </c>
    </row>
    <row r="3141" spans="1:5" x14ac:dyDescent="0.2">
      <c r="A3141" s="19">
        <v>79</v>
      </c>
      <c r="B3141" s="19">
        <v>10</v>
      </c>
      <c r="C3141" s="19" t="s">
        <v>112</v>
      </c>
      <c r="D3141" s="20">
        <v>0.24620328843593597</v>
      </c>
      <c r="E3141" s="20">
        <v>-3.6050953440280864E-6</v>
      </c>
    </row>
    <row r="3142" spans="1:5" x14ac:dyDescent="0.2">
      <c r="A3142" s="19">
        <v>79</v>
      </c>
      <c r="B3142" s="19">
        <v>11</v>
      </c>
      <c r="C3142" s="19" t="s">
        <v>112</v>
      </c>
      <c r="D3142" s="20">
        <v>0.24595506489276886</v>
      </c>
      <c r="E3142" s="20">
        <v>-2.5192051543854177E-4</v>
      </c>
    </row>
    <row r="3143" spans="1:5" x14ac:dyDescent="0.2">
      <c r="A3143" s="19">
        <v>79</v>
      </c>
      <c r="B3143" s="19">
        <v>12</v>
      </c>
      <c r="C3143" s="19" t="s">
        <v>112</v>
      </c>
      <c r="D3143" s="20">
        <v>0.24623282253742218</v>
      </c>
      <c r="E3143" s="20">
        <v>2.5745253878994845E-5</v>
      </c>
    </row>
    <row r="3144" spans="1:5" x14ac:dyDescent="0.2">
      <c r="A3144" s="19">
        <v>79</v>
      </c>
      <c r="B3144" s="19">
        <v>13</v>
      </c>
      <c r="C3144" s="19" t="s">
        <v>112</v>
      </c>
      <c r="D3144" s="20">
        <v>0.24634653329849243</v>
      </c>
      <c r="E3144" s="20">
        <v>1.3936414325144142E-4</v>
      </c>
    </row>
    <row r="3145" spans="1:5" x14ac:dyDescent="0.2">
      <c r="A3145" s="19">
        <v>79</v>
      </c>
      <c r="B3145" s="19">
        <v>14</v>
      </c>
      <c r="C3145" s="19" t="s">
        <v>112</v>
      </c>
      <c r="D3145" s="20">
        <v>0.24630886316299438</v>
      </c>
      <c r="E3145" s="20">
        <v>1.0160212696064264E-4</v>
      </c>
    </row>
    <row r="3146" spans="1:5" x14ac:dyDescent="0.2">
      <c r="A3146" s="19">
        <v>79</v>
      </c>
      <c r="B3146" s="19">
        <v>15</v>
      </c>
      <c r="C3146" s="19" t="s">
        <v>112</v>
      </c>
      <c r="D3146" s="20">
        <v>0.24650245904922485</v>
      </c>
      <c r="E3146" s="20">
        <v>2.9510614695027471E-4</v>
      </c>
    </row>
    <row r="3147" spans="1:5" x14ac:dyDescent="0.2">
      <c r="A3147" s="19">
        <v>79</v>
      </c>
      <c r="B3147" s="19">
        <v>16</v>
      </c>
      <c r="C3147" s="19" t="s">
        <v>112</v>
      </c>
      <c r="D3147" s="20">
        <v>0.24620816111564636</v>
      </c>
      <c r="E3147" s="20">
        <v>7.1632615572525538E-7</v>
      </c>
    </row>
    <row r="3148" spans="1:5" x14ac:dyDescent="0.2">
      <c r="A3148" s="19">
        <v>79</v>
      </c>
      <c r="B3148" s="19">
        <v>17</v>
      </c>
      <c r="C3148" s="19" t="s">
        <v>112</v>
      </c>
      <c r="D3148" s="20">
        <v>0.24615715444087982</v>
      </c>
      <c r="E3148" s="20">
        <v>-5.0382226618239656E-5</v>
      </c>
    </row>
    <row r="3149" spans="1:5" x14ac:dyDescent="0.2">
      <c r="A3149" s="19">
        <v>79</v>
      </c>
      <c r="B3149" s="19">
        <v>18</v>
      </c>
      <c r="C3149" s="19" t="s">
        <v>112</v>
      </c>
      <c r="D3149" s="20">
        <v>0.24622641503810883</v>
      </c>
      <c r="E3149" s="20">
        <v>1.8786495274980552E-5</v>
      </c>
    </row>
    <row r="3150" spans="1:5" x14ac:dyDescent="0.2">
      <c r="A3150" s="19">
        <v>79</v>
      </c>
      <c r="B3150" s="19">
        <v>19</v>
      </c>
      <c r="C3150" s="19" t="s">
        <v>112</v>
      </c>
      <c r="D3150" s="20">
        <v>0.24620576202869415</v>
      </c>
      <c r="E3150" s="20">
        <v>-1.9583899302233476E-6</v>
      </c>
    </row>
    <row r="3151" spans="1:5" x14ac:dyDescent="0.2">
      <c r="A3151" s="19">
        <v>79</v>
      </c>
      <c r="B3151" s="19">
        <v>20</v>
      </c>
      <c r="C3151" s="19" t="s">
        <v>112</v>
      </c>
      <c r="D3151" s="20">
        <v>0.2462238073348999</v>
      </c>
      <c r="E3151" s="20">
        <v>1.5995039575500414E-5</v>
      </c>
    </row>
    <row r="3152" spans="1:5" x14ac:dyDescent="0.2">
      <c r="A3152" s="19">
        <v>79</v>
      </c>
      <c r="B3152" s="19">
        <v>21</v>
      </c>
      <c r="C3152" s="19" t="s">
        <v>112</v>
      </c>
      <c r="D3152" s="20">
        <v>0.24638505280017853</v>
      </c>
      <c r="E3152" s="20">
        <v>1.771486276993528E-4</v>
      </c>
    </row>
    <row r="3153" spans="1:5" x14ac:dyDescent="0.2">
      <c r="A3153" s="19">
        <v>79</v>
      </c>
      <c r="B3153" s="19">
        <v>22</v>
      </c>
      <c r="C3153" s="19" t="s">
        <v>112</v>
      </c>
      <c r="D3153" s="20">
        <v>0.24601882696151733</v>
      </c>
      <c r="E3153" s="20">
        <v>-1.8916909175459296E-4</v>
      </c>
    </row>
    <row r="3154" spans="1:5" x14ac:dyDescent="0.2">
      <c r="A3154" s="19">
        <v>79</v>
      </c>
      <c r="B3154" s="19">
        <v>23</v>
      </c>
      <c r="C3154" s="19" t="s">
        <v>112</v>
      </c>
      <c r="D3154" s="20">
        <v>0.24597886204719543</v>
      </c>
      <c r="E3154" s="20">
        <v>-2.2922587231732905E-4</v>
      </c>
    </row>
    <row r="3155" spans="1:5" x14ac:dyDescent="0.2">
      <c r="A3155" s="19">
        <v>79</v>
      </c>
      <c r="B3155" s="19">
        <v>24</v>
      </c>
      <c r="C3155" s="19" t="s">
        <v>112</v>
      </c>
      <c r="D3155" s="20">
        <v>0.24596381187438965</v>
      </c>
      <c r="E3155" s="20">
        <v>-2.4436792591586709E-4</v>
      </c>
    </row>
    <row r="3156" spans="1:5" x14ac:dyDescent="0.2">
      <c r="A3156" s="19">
        <v>79</v>
      </c>
      <c r="B3156" s="19">
        <v>25</v>
      </c>
      <c r="C3156" s="19" t="s">
        <v>112</v>
      </c>
      <c r="D3156" s="20">
        <v>0.24590425193309784</v>
      </c>
      <c r="E3156" s="20">
        <v>-3.0401974800042808E-4</v>
      </c>
    </row>
    <row r="3157" spans="1:5" x14ac:dyDescent="0.2">
      <c r="A3157" s="19">
        <v>79</v>
      </c>
      <c r="B3157" s="19">
        <v>26</v>
      </c>
      <c r="C3157" s="19" t="s">
        <v>112</v>
      </c>
      <c r="D3157" s="20">
        <v>0.24612955749034882</v>
      </c>
      <c r="E3157" s="20">
        <v>-7.8806064266245812E-5</v>
      </c>
    </row>
    <row r="3158" spans="1:5" x14ac:dyDescent="0.2">
      <c r="A3158" s="19">
        <v>79</v>
      </c>
      <c r="B3158" s="19">
        <v>27</v>
      </c>
      <c r="C3158" s="19" t="s">
        <v>112</v>
      </c>
      <c r="D3158" s="20">
        <v>0.24620196223258972</v>
      </c>
      <c r="E3158" s="20">
        <v>-6.4931969063763972E-6</v>
      </c>
    </row>
    <row r="3159" spans="1:5" x14ac:dyDescent="0.2">
      <c r="A3159" s="19">
        <v>79</v>
      </c>
      <c r="B3159" s="19">
        <v>28</v>
      </c>
      <c r="C3159" s="19" t="s">
        <v>112</v>
      </c>
      <c r="D3159" s="20">
        <v>0.24629099667072296</v>
      </c>
      <c r="E3159" s="20">
        <v>8.2449361798353493E-5</v>
      </c>
    </row>
    <row r="3160" spans="1:5" x14ac:dyDescent="0.2">
      <c r="A3160" s="19">
        <v>79</v>
      </c>
      <c r="B3160" s="19">
        <v>29</v>
      </c>
      <c r="C3160" s="19" t="s">
        <v>112</v>
      </c>
      <c r="D3160" s="20">
        <v>0.24619570374488831</v>
      </c>
      <c r="E3160" s="20">
        <v>-1.2935437553096563E-5</v>
      </c>
    </row>
    <row r="3161" spans="1:5" x14ac:dyDescent="0.2">
      <c r="A3161" s="19">
        <v>79</v>
      </c>
      <c r="B3161" s="19">
        <v>30</v>
      </c>
      <c r="C3161" s="19" t="s">
        <v>112</v>
      </c>
      <c r="D3161" s="20">
        <v>0.24609723687171936</v>
      </c>
      <c r="E3161" s="20">
        <v>-1.1149418423883617E-4</v>
      </c>
    </row>
    <row r="3162" spans="1:5" x14ac:dyDescent="0.2">
      <c r="A3162" s="19">
        <v>79</v>
      </c>
      <c r="B3162" s="19">
        <v>31</v>
      </c>
      <c r="C3162" s="19" t="s">
        <v>112</v>
      </c>
      <c r="D3162" s="20">
        <v>0.24626235663890839</v>
      </c>
      <c r="E3162" s="20">
        <v>5.3533705795416608E-5</v>
      </c>
    </row>
    <row r="3163" spans="1:5" x14ac:dyDescent="0.2">
      <c r="A3163" s="19">
        <v>79</v>
      </c>
      <c r="B3163" s="19">
        <v>32</v>
      </c>
      <c r="C3163" s="19" t="s">
        <v>112</v>
      </c>
      <c r="D3163" s="20">
        <v>0.24620839953422546</v>
      </c>
      <c r="E3163" s="20">
        <v>-5.1527706546039553E-7</v>
      </c>
    </row>
    <row r="3164" spans="1:5" x14ac:dyDescent="0.2">
      <c r="A3164" s="19">
        <v>79</v>
      </c>
      <c r="B3164" s="19">
        <v>33</v>
      </c>
      <c r="C3164" s="19" t="s">
        <v>112</v>
      </c>
      <c r="D3164" s="20">
        <v>0.24607051908969879</v>
      </c>
      <c r="E3164" s="20">
        <v>-1.3848759408574551E-4</v>
      </c>
    </row>
    <row r="3165" spans="1:5" x14ac:dyDescent="0.2">
      <c r="A3165" s="19">
        <v>79</v>
      </c>
      <c r="B3165" s="19">
        <v>34</v>
      </c>
      <c r="C3165" s="19" t="s">
        <v>112</v>
      </c>
      <c r="D3165" s="20">
        <v>0.24642440676689148</v>
      </c>
      <c r="E3165" s="20">
        <v>2.1530820231419057E-4</v>
      </c>
    </row>
    <row r="3166" spans="1:5" x14ac:dyDescent="0.2">
      <c r="A3166" s="19">
        <v>79</v>
      </c>
      <c r="B3166" s="19">
        <v>35</v>
      </c>
      <c r="C3166" s="19" t="s">
        <v>112</v>
      </c>
      <c r="D3166" s="20">
        <v>0.24683299660682678</v>
      </c>
      <c r="E3166" s="20">
        <v>6.2380614690482616E-4</v>
      </c>
    </row>
    <row r="3167" spans="1:5" x14ac:dyDescent="0.2">
      <c r="A3167" s="19">
        <v>79</v>
      </c>
      <c r="B3167" s="19">
        <v>36</v>
      </c>
      <c r="C3167" s="19" t="s">
        <v>112</v>
      </c>
      <c r="D3167" s="20">
        <v>0.24632090330123901</v>
      </c>
      <c r="E3167" s="20">
        <v>1.1162098235217854E-4</v>
      </c>
    </row>
    <row r="3168" spans="1:5" x14ac:dyDescent="0.2">
      <c r="A3168" s="19">
        <v>79</v>
      </c>
      <c r="B3168" s="19">
        <v>37</v>
      </c>
      <c r="C3168" s="19" t="s">
        <v>112</v>
      </c>
      <c r="D3168" s="20">
        <v>0.24615000188350677</v>
      </c>
      <c r="E3168" s="20">
        <v>-5.937230889685452E-5</v>
      </c>
    </row>
    <row r="3169" spans="1:5" x14ac:dyDescent="0.2">
      <c r="A3169" s="19">
        <v>79</v>
      </c>
      <c r="B3169" s="19">
        <v>38</v>
      </c>
      <c r="C3169" s="19" t="s">
        <v>112</v>
      </c>
      <c r="D3169" s="20">
        <v>0.24621933698654175</v>
      </c>
      <c r="E3169" s="20">
        <v>9.8709169833455235E-6</v>
      </c>
    </row>
    <row r="3170" spans="1:5" x14ac:dyDescent="0.2">
      <c r="A3170" s="19">
        <v>79</v>
      </c>
      <c r="B3170" s="19">
        <v>39</v>
      </c>
      <c r="C3170" s="19" t="s">
        <v>112</v>
      </c>
      <c r="D3170" s="20">
        <v>0.2459075003862381</v>
      </c>
      <c r="E3170" s="20">
        <v>-3.0205756775103509E-4</v>
      </c>
    </row>
    <row r="3171" spans="1:5" x14ac:dyDescent="0.2">
      <c r="A3171" s="19">
        <v>79</v>
      </c>
      <c r="B3171" s="19">
        <v>40</v>
      </c>
      <c r="C3171" s="19" t="s">
        <v>112</v>
      </c>
      <c r="D3171" s="20">
        <v>0.24570520222187042</v>
      </c>
      <c r="E3171" s="20">
        <v>-5.0444761291146278E-4</v>
      </c>
    </row>
    <row r="3172" spans="1:5" x14ac:dyDescent="0.2">
      <c r="A3172" s="19">
        <v>80</v>
      </c>
      <c r="B3172" s="19">
        <v>1</v>
      </c>
      <c r="C3172" s="19" t="s">
        <v>112</v>
      </c>
      <c r="D3172" s="20">
        <v>0.24517083168029785</v>
      </c>
      <c r="E3172" s="20">
        <v>9.0443599037826061E-4</v>
      </c>
    </row>
    <row r="3173" spans="1:5" x14ac:dyDescent="0.2">
      <c r="A3173" s="19">
        <v>80</v>
      </c>
      <c r="B3173" s="19">
        <v>2</v>
      </c>
      <c r="C3173" s="19" t="s">
        <v>112</v>
      </c>
      <c r="D3173" s="20">
        <v>0.24502997100353241</v>
      </c>
      <c r="E3173" s="20">
        <v>7.555119227617979E-4</v>
      </c>
    </row>
    <row r="3174" spans="1:5" x14ac:dyDescent="0.2">
      <c r="A3174" s="19">
        <v>80</v>
      </c>
      <c r="B3174" s="19">
        <v>3</v>
      </c>
      <c r="C3174" s="19" t="s">
        <v>112</v>
      </c>
      <c r="D3174" s="20">
        <v>0.24494123458862305</v>
      </c>
      <c r="E3174" s="20">
        <v>6.5871205879375339E-4</v>
      </c>
    </row>
    <row r="3175" spans="1:5" x14ac:dyDescent="0.2">
      <c r="A3175" s="19">
        <v>80</v>
      </c>
      <c r="B3175" s="19">
        <v>4</v>
      </c>
      <c r="C3175" s="19" t="s">
        <v>112</v>
      </c>
      <c r="D3175" s="20">
        <v>0.24484284222126007</v>
      </c>
      <c r="E3175" s="20">
        <v>5.522563005797565E-4</v>
      </c>
    </row>
    <row r="3176" spans="1:5" x14ac:dyDescent="0.2">
      <c r="A3176" s="19">
        <v>80</v>
      </c>
      <c r="B3176" s="19">
        <v>5</v>
      </c>
      <c r="C3176" s="19" t="s">
        <v>112</v>
      </c>
      <c r="D3176" s="20">
        <v>0.24474164843559265</v>
      </c>
      <c r="E3176" s="20">
        <v>4.4299906585365534E-4</v>
      </c>
    </row>
    <row r="3177" spans="1:5" x14ac:dyDescent="0.2">
      <c r="A3177" s="19">
        <v>80</v>
      </c>
      <c r="B3177" s="19">
        <v>6</v>
      </c>
      <c r="C3177" s="19" t="s">
        <v>112</v>
      </c>
      <c r="D3177" s="20">
        <v>0.24466994404792786</v>
      </c>
      <c r="E3177" s="20">
        <v>3.6323125823400915E-4</v>
      </c>
    </row>
    <row r="3178" spans="1:5" x14ac:dyDescent="0.2">
      <c r="A3178" s="19">
        <v>80</v>
      </c>
      <c r="B3178" s="19">
        <v>7</v>
      </c>
      <c r="C3178" s="19" t="s">
        <v>112</v>
      </c>
      <c r="D3178" s="20">
        <v>0.24431464076042175</v>
      </c>
      <c r="E3178" s="20">
        <v>-1.3543876775656827E-7</v>
      </c>
    </row>
    <row r="3179" spans="1:5" x14ac:dyDescent="0.2">
      <c r="A3179" s="19">
        <v>80</v>
      </c>
      <c r="B3179" s="19">
        <v>8</v>
      </c>
      <c r="C3179" s="19" t="s">
        <v>112</v>
      </c>
      <c r="D3179" s="20">
        <v>0.24398176372051239</v>
      </c>
      <c r="E3179" s="20">
        <v>-3.410759090911597E-4</v>
      </c>
    </row>
    <row r="3180" spans="1:5" x14ac:dyDescent="0.2">
      <c r="A3180" s="19">
        <v>80</v>
      </c>
      <c r="B3180" s="19">
        <v>9</v>
      </c>
      <c r="C3180" s="19" t="s">
        <v>112</v>
      </c>
      <c r="D3180" s="20">
        <v>0.24428826570510864</v>
      </c>
      <c r="E3180" s="20">
        <v>-4.2637329897843301E-5</v>
      </c>
    </row>
    <row r="3181" spans="1:5" x14ac:dyDescent="0.2">
      <c r="A3181" s="19">
        <v>80</v>
      </c>
      <c r="B3181" s="19">
        <v>10</v>
      </c>
      <c r="C3181" s="19" t="s">
        <v>112</v>
      </c>
      <c r="D3181" s="20">
        <v>0.2440904825925827</v>
      </c>
      <c r="E3181" s="20">
        <v>-2.4848384782671928E-4</v>
      </c>
    </row>
    <row r="3182" spans="1:5" x14ac:dyDescent="0.2">
      <c r="A3182" s="19">
        <v>80</v>
      </c>
      <c r="B3182" s="19">
        <v>11</v>
      </c>
      <c r="C3182" s="19" t="s">
        <v>112</v>
      </c>
      <c r="D3182" s="20">
        <v>0.24376356601715088</v>
      </c>
      <c r="E3182" s="20">
        <v>-5.8346387231722474E-4</v>
      </c>
    </row>
    <row r="3183" spans="1:5" x14ac:dyDescent="0.2">
      <c r="A3183" s="19">
        <v>80</v>
      </c>
      <c r="B3183" s="19">
        <v>12</v>
      </c>
      <c r="C3183" s="19" t="s">
        <v>112</v>
      </c>
      <c r="D3183" s="20">
        <v>0.24400411546230316</v>
      </c>
      <c r="E3183" s="20">
        <v>-3.5097781801596284E-4</v>
      </c>
    </row>
    <row r="3184" spans="1:5" x14ac:dyDescent="0.2">
      <c r="A3184" s="19">
        <v>80</v>
      </c>
      <c r="B3184" s="19">
        <v>13</v>
      </c>
      <c r="C3184" s="19" t="s">
        <v>112</v>
      </c>
      <c r="D3184" s="20">
        <v>0.24407905340194702</v>
      </c>
      <c r="E3184" s="20">
        <v>-2.8410329832695425E-4</v>
      </c>
    </row>
    <row r="3185" spans="1:5" x14ac:dyDescent="0.2">
      <c r="A3185" s="19">
        <v>80</v>
      </c>
      <c r="B3185" s="19">
        <v>14</v>
      </c>
      <c r="C3185" s="19" t="s">
        <v>112</v>
      </c>
      <c r="D3185" s="20">
        <v>0.24402314424514771</v>
      </c>
      <c r="E3185" s="20">
        <v>-3.4807587508112192E-4</v>
      </c>
    </row>
    <row r="3186" spans="1:5" x14ac:dyDescent="0.2">
      <c r="A3186" s="19">
        <v>80</v>
      </c>
      <c r="B3186" s="19">
        <v>15</v>
      </c>
      <c r="C3186" s="19" t="s">
        <v>112</v>
      </c>
      <c r="D3186" s="20">
        <v>0.24397408962249756</v>
      </c>
      <c r="E3186" s="20">
        <v>-4.0519391768611968E-4</v>
      </c>
    </row>
    <row r="3187" spans="1:5" x14ac:dyDescent="0.2">
      <c r="A3187" s="19">
        <v>80</v>
      </c>
      <c r="B3187" s="19">
        <v>16</v>
      </c>
      <c r="C3187" s="19" t="s">
        <v>112</v>
      </c>
      <c r="D3187" s="20">
        <v>0.24410021305084229</v>
      </c>
      <c r="E3187" s="20">
        <v>-2.8713390929624438E-4</v>
      </c>
    </row>
    <row r="3188" spans="1:5" x14ac:dyDescent="0.2">
      <c r="A3188" s="19">
        <v>80</v>
      </c>
      <c r="B3188" s="19">
        <v>17</v>
      </c>
      <c r="C3188" s="19" t="s">
        <v>112</v>
      </c>
      <c r="D3188" s="20">
        <v>0.24429282546043396</v>
      </c>
      <c r="E3188" s="20">
        <v>-1.0258491965942085E-4</v>
      </c>
    </row>
    <row r="3189" spans="1:5" x14ac:dyDescent="0.2">
      <c r="A3189" s="19">
        <v>80</v>
      </c>
      <c r="B3189" s="19">
        <v>18</v>
      </c>
      <c r="C3189" s="19" t="s">
        <v>112</v>
      </c>
      <c r="D3189" s="20">
        <v>0.24443535506725311</v>
      </c>
      <c r="E3189" s="20">
        <v>3.1881267204880714E-5</v>
      </c>
    </row>
    <row r="3190" spans="1:5" x14ac:dyDescent="0.2">
      <c r="A3190" s="19">
        <v>80</v>
      </c>
      <c r="B3190" s="19">
        <v>19</v>
      </c>
      <c r="C3190" s="19" t="s">
        <v>112</v>
      </c>
      <c r="D3190" s="20">
        <v>0.2444780021905899</v>
      </c>
      <c r="E3190" s="20">
        <v>6.6464970586821437E-5</v>
      </c>
    </row>
    <row r="3191" spans="1:5" x14ac:dyDescent="0.2">
      <c r="A3191" s="19">
        <v>80</v>
      </c>
      <c r="B3191" s="19">
        <v>20</v>
      </c>
      <c r="C3191" s="19" t="s">
        <v>112</v>
      </c>
      <c r="D3191" s="20">
        <v>0.24464911222457886</v>
      </c>
      <c r="E3191" s="20">
        <v>2.295115846209228E-4</v>
      </c>
    </row>
    <row r="3192" spans="1:5" x14ac:dyDescent="0.2">
      <c r="A3192" s="19">
        <v>80</v>
      </c>
      <c r="B3192" s="19">
        <v>21</v>
      </c>
      <c r="C3192" s="19" t="s">
        <v>112</v>
      </c>
      <c r="D3192" s="20">
        <v>0.24436929821968079</v>
      </c>
      <c r="E3192" s="20">
        <v>-5.8365832956042141E-5</v>
      </c>
    </row>
    <row r="3193" spans="1:5" x14ac:dyDescent="0.2">
      <c r="A3193" s="19">
        <v>80</v>
      </c>
      <c r="B3193" s="19">
        <v>22</v>
      </c>
      <c r="C3193" s="19" t="s">
        <v>112</v>
      </c>
      <c r="D3193" s="20">
        <v>0.24437601864337921</v>
      </c>
      <c r="E3193" s="20">
        <v>-5.9708829212468117E-5</v>
      </c>
    </row>
    <row r="3194" spans="1:5" x14ac:dyDescent="0.2">
      <c r="A3194" s="19">
        <v>80</v>
      </c>
      <c r="B3194" s="19">
        <v>23</v>
      </c>
      <c r="C3194" s="19" t="s">
        <v>112</v>
      </c>
      <c r="D3194" s="20">
        <v>0.24464873969554901</v>
      </c>
      <c r="E3194" s="20">
        <v>2.0494881027843803E-4</v>
      </c>
    </row>
    <row r="3195" spans="1:5" x14ac:dyDescent="0.2">
      <c r="A3195" s="19">
        <v>80</v>
      </c>
      <c r="B3195" s="19">
        <v>24</v>
      </c>
      <c r="C3195" s="19" t="s">
        <v>112</v>
      </c>
      <c r="D3195" s="20">
        <v>0.24475021660327911</v>
      </c>
      <c r="E3195" s="20">
        <v>2.9836228350177407E-4</v>
      </c>
    </row>
    <row r="3196" spans="1:5" x14ac:dyDescent="0.2">
      <c r="A3196" s="19">
        <v>80</v>
      </c>
      <c r="B3196" s="19">
        <v>25</v>
      </c>
      <c r="C3196" s="19" t="s">
        <v>112</v>
      </c>
      <c r="D3196" s="20">
        <v>0.2446715384721756</v>
      </c>
      <c r="E3196" s="20">
        <v>2.1162074699532241E-4</v>
      </c>
    </row>
    <row r="3197" spans="1:5" x14ac:dyDescent="0.2">
      <c r="A3197" s="19">
        <v>80</v>
      </c>
      <c r="B3197" s="19">
        <v>26</v>
      </c>
      <c r="C3197" s="19" t="s">
        <v>112</v>
      </c>
      <c r="D3197" s="20">
        <v>0.24447962641716003</v>
      </c>
      <c r="E3197" s="20">
        <v>1.1645272024907172E-5</v>
      </c>
    </row>
    <row r="3198" spans="1:5" x14ac:dyDescent="0.2">
      <c r="A3198" s="19">
        <v>80</v>
      </c>
      <c r="B3198" s="19">
        <v>27</v>
      </c>
      <c r="C3198" s="19" t="s">
        <v>112</v>
      </c>
      <c r="D3198" s="20">
        <v>0.24423418939113617</v>
      </c>
      <c r="E3198" s="20">
        <v>-2.4185517395380884E-4</v>
      </c>
    </row>
    <row r="3199" spans="1:5" x14ac:dyDescent="0.2">
      <c r="A3199" s="19">
        <v>80</v>
      </c>
      <c r="B3199" s="19">
        <v>28</v>
      </c>
      <c r="C3199" s="19" t="s">
        <v>112</v>
      </c>
      <c r="D3199" s="20">
        <v>0.24420267343521118</v>
      </c>
      <c r="E3199" s="20">
        <v>-2.8143453528173268E-4</v>
      </c>
    </row>
    <row r="3200" spans="1:5" x14ac:dyDescent="0.2">
      <c r="A3200" s="19">
        <v>80</v>
      </c>
      <c r="B3200" s="19">
        <v>29</v>
      </c>
      <c r="C3200" s="19" t="s">
        <v>112</v>
      </c>
      <c r="D3200" s="20">
        <v>0.24412329494953156</v>
      </c>
      <c r="E3200" s="20">
        <v>-3.6887644091621041E-4</v>
      </c>
    </row>
    <row r="3201" spans="1:5" x14ac:dyDescent="0.2">
      <c r="A3201" s="19">
        <v>80</v>
      </c>
      <c r="B3201" s="19">
        <v>30</v>
      </c>
      <c r="C3201" s="19" t="s">
        <v>112</v>
      </c>
      <c r="D3201" s="20">
        <v>0.24456191062927246</v>
      </c>
      <c r="E3201" s="20">
        <v>6.1675811593886465E-5</v>
      </c>
    </row>
    <row r="3202" spans="1:5" x14ac:dyDescent="0.2">
      <c r="A3202" s="19">
        <v>80</v>
      </c>
      <c r="B3202" s="19">
        <v>31</v>
      </c>
      <c r="C3202" s="19" t="s">
        <v>112</v>
      </c>
      <c r="D3202" s="20">
        <v>0.24469728767871857</v>
      </c>
      <c r="E3202" s="20">
        <v>1.8898944836109877E-4</v>
      </c>
    </row>
    <row r="3203" spans="1:5" x14ac:dyDescent="0.2">
      <c r="A3203" s="19">
        <v>80</v>
      </c>
      <c r="B3203" s="19">
        <v>32</v>
      </c>
      <c r="C3203" s="19" t="s">
        <v>112</v>
      </c>
      <c r="D3203" s="20">
        <v>0.24474367499351501</v>
      </c>
      <c r="E3203" s="20">
        <v>2.2731334320269525E-4</v>
      </c>
    </row>
    <row r="3204" spans="1:5" x14ac:dyDescent="0.2">
      <c r="A3204" s="19">
        <v>80</v>
      </c>
      <c r="B3204" s="19">
        <v>33</v>
      </c>
      <c r="C3204" s="19" t="s">
        <v>112</v>
      </c>
      <c r="D3204" s="20">
        <v>0.24450370669364929</v>
      </c>
      <c r="E3204" s="20">
        <v>-2.0718380255857483E-5</v>
      </c>
    </row>
    <row r="3205" spans="1:5" x14ac:dyDescent="0.2">
      <c r="A3205" s="19">
        <v>80</v>
      </c>
      <c r="B3205" s="19">
        <v>34</v>
      </c>
      <c r="C3205" s="19" t="s">
        <v>112</v>
      </c>
      <c r="D3205" s="20">
        <v>0.24465717375278473</v>
      </c>
      <c r="E3205" s="20">
        <v>1.2468526256270707E-4</v>
      </c>
    </row>
    <row r="3206" spans="1:5" x14ac:dyDescent="0.2">
      <c r="A3206" s="19">
        <v>80</v>
      </c>
      <c r="B3206" s="19">
        <v>35</v>
      </c>
      <c r="C3206" s="19" t="s">
        <v>112</v>
      </c>
      <c r="D3206" s="20">
        <v>0.24458120763301849</v>
      </c>
      <c r="E3206" s="20">
        <v>4.0655722841620445E-5</v>
      </c>
    </row>
    <row r="3207" spans="1:5" x14ac:dyDescent="0.2">
      <c r="A3207" s="19">
        <v>80</v>
      </c>
      <c r="B3207" s="19">
        <v>36</v>
      </c>
      <c r="C3207" s="19" t="s">
        <v>112</v>
      </c>
      <c r="D3207" s="20">
        <v>0.24434249103069305</v>
      </c>
      <c r="E3207" s="20">
        <v>-2.0612429943867028E-4</v>
      </c>
    </row>
    <row r="3208" spans="1:5" x14ac:dyDescent="0.2">
      <c r="A3208" s="19">
        <v>80</v>
      </c>
      <c r="B3208" s="19">
        <v>37</v>
      </c>
      <c r="C3208" s="19" t="s">
        <v>112</v>
      </c>
      <c r="D3208" s="20">
        <v>0.24464134871959686</v>
      </c>
      <c r="E3208" s="20">
        <v>8.4669976786244661E-5</v>
      </c>
    </row>
    <row r="3209" spans="1:5" x14ac:dyDescent="0.2">
      <c r="A3209" s="19">
        <v>80</v>
      </c>
      <c r="B3209" s="19">
        <v>38</v>
      </c>
      <c r="C3209" s="19" t="s">
        <v>112</v>
      </c>
      <c r="D3209" s="20">
        <v>0.24467727541923523</v>
      </c>
      <c r="E3209" s="20">
        <v>1.1253325646976009E-4</v>
      </c>
    </row>
    <row r="3210" spans="1:5" x14ac:dyDescent="0.2">
      <c r="A3210" s="19">
        <v>80</v>
      </c>
      <c r="B3210" s="19">
        <v>39</v>
      </c>
      <c r="C3210" s="19" t="s">
        <v>112</v>
      </c>
      <c r="D3210" s="20">
        <v>0.24489159882068634</v>
      </c>
      <c r="E3210" s="20">
        <v>3.1879323069006205E-4</v>
      </c>
    </row>
    <row r="3211" spans="1:5" x14ac:dyDescent="0.2">
      <c r="A3211" s="19">
        <v>80</v>
      </c>
      <c r="B3211" s="19">
        <v>40</v>
      </c>
      <c r="C3211" s="19" t="s">
        <v>112</v>
      </c>
      <c r="D3211" s="20">
        <v>0.24534241855144501</v>
      </c>
      <c r="E3211" s="20">
        <v>7.6154957059770823E-4</v>
      </c>
    </row>
    <row r="3212" spans="1:5" x14ac:dyDescent="0.2">
      <c r="A3212" s="19">
        <v>81</v>
      </c>
      <c r="B3212" s="19">
        <v>1</v>
      </c>
      <c r="C3212" s="19" t="s">
        <v>112</v>
      </c>
      <c r="D3212" s="20">
        <v>0.2485964298248291</v>
      </c>
      <c r="E3212" s="20">
        <v>1.156684709712863E-3</v>
      </c>
    </row>
    <row r="3213" spans="1:5" x14ac:dyDescent="0.2">
      <c r="A3213" s="19">
        <v>81</v>
      </c>
      <c r="B3213" s="19">
        <v>2</v>
      </c>
      <c r="C3213" s="19" t="s">
        <v>112</v>
      </c>
      <c r="D3213" s="20">
        <v>0.2485617995262146</v>
      </c>
      <c r="E3213" s="20">
        <v>1.1102458229288459E-3</v>
      </c>
    </row>
    <row r="3214" spans="1:5" x14ac:dyDescent="0.2">
      <c r="A3214" s="19">
        <v>81</v>
      </c>
      <c r="B3214" s="19">
        <v>3</v>
      </c>
      <c r="C3214" s="19" t="s">
        <v>112</v>
      </c>
      <c r="D3214" s="20">
        <v>0.24829931557178497</v>
      </c>
      <c r="E3214" s="20">
        <v>8.3595328032970428E-4</v>
      </c>
    </row>
    <row r="3215" spans="1:5" x14ac:dyDescent="0.2">
      <c r="A3215" s="19">
        <v>81</v>
      </c>
      <c r="B3215" s="19">
        <v>4</v>
      </c>
      <c r="C3215" s="19" t="s">
        <v>112</v>
      </c>
      <c r="D3215" s="20">
        <v>0.24797527492046356</v>
      </c>
      <c r="E3215" s="20">
        <v>5.0010404083877802E-4</v>
      </c>
    </row>
    <row r="3216" spans="1:5" x14ac:dyDescent="0.2">
      <c r="A3216" s="19">
        <v>81</v>
      </c>
      <c r="B3216" s="19">
        <v>5</v>
      </c>
      <c r="C3216" s="19" t="s">
        <v>112</v>
      </c>
      <c r="D3216" s="20">
        <v>0.24777081608772278</v>
      </c>
      <c r="E3216" s="20">
        <v>2.8383661992847919E-4</v>
      </c>
    </row>
    <row r="3217" spans="1:5" x14ac:dyDescent="0.2">
      <c r="A3217" s="19">
        <v>81</v>
      </c>
      <c r="B3217" s="19">
        <v>6</v>
      </c>
      <c r="C3217" s="19" t="s">
        <v>112</v>
      </c>
      <c r="D3217" s="20">
        <v>0.24749962985515594</v>
      </c>
      <c r="E3217" s="20">
        <v>8.4178844872440095E-7</v>
      </c>
    </row>
    <row r="3218" spans="1:5" x14ac:dyDescent="0.2">
      <c r="A3218" s="19">
        <v>81</v>
      </c>
      <c r="B3218" s="19">
        <v>7</v>
      </c>
      <c r="C3218" s="19" t="s">
        <v>112</v>
      </c>
      <c r="D3218" s="20">
        <v>0.24739152193069458</v>
      </c>
      <c r="E3218" s="20">
        <v>-1.1907473526662216E-4</v>
      </c>
    </row>
    <row r="3219" spans="1:5" x14ac:dyDescent="0.2">
      <c r="A3219" s="19">
        <v>81</v>
      </c>
      <c r="B3219" s="19">
        <v>8</v>
      </c>
      <c r="C3219" s="19" t="s">
        <v>112</v>
      </c>
      <c r="D3219" s="20">
        <v>0.24745608866214752</v>
      </c>
      <c r="E3219" s="20">
        <v>-6.6316599259153008E-5</v>
      </c>
    </row>
    <row r="3220" spans="1:5" x14ac:dyDescent="0.2">
      <c r="A3220" s="19">
        <v>81</v>
      </c>
      <c r="B3220" s="19">
        <v>9</v>
      </c>
      <c r="C3220" s="19" t="s">
        <v>112</v>
      </c>
      <c r="D3220" s="20">
        <v>0.24736180901527405</v>
      </c>
      <c r="E3220" s="20">
        <v>-1.7240484885405749E-4</v>
      </c>
    </row>
    <row r="3221" spans="1:5" x14ac:dyDescent="0.2">
      <c r="A3221" s="19">
        <v>81</v>
      </c>
      <c r="B3221" s="19">
        <v>10</v>
      </c>
      <c r="C3221" s="19" t="s">
        <v>112</v>
      </c>
      <c r="D3221" s="20">
        <v>0.24731056392192841</v>
      </c>
      <c r="E3221" s="20">
        <v>-2.3545853036921471E-4</v>
      </c>
    </row>
    <row r="3222" spans="1:5" x14ac:dyDescent="0.2">
      <c r="A3222" s="19">
        <v>81</v>
      </c>
      <c r="B3222" s="19">
        <v>11</v>
      </c>
      <c r="C3222" s="19" t="s">
        <v>112</v>
      </c>
      <c r="D3222" s="20">
        <v>0.24730755388736725</v>
      </c>
      <c r="E3222" s="20">
        <v>-2.502771676518023E-4</v>
      </c>
    </row>
    <row r="3223" spans="1:5" x14ac:dyDescent="0.2">
      <c r="A3223" s="19">
        <v>81</v>
      </c>
      <c r="B3223" s="19">
        <v>12</v>
      </c>
      <c r="C3223" s="19" t="s">
        <v>112</v>
      </c>
      <c r="D3223" s="20">
        <v>0.24724254012107849</v>
      </c>
      <c r="E3223" s="20">
        <v>-3.2709952211007476E-4</v>
      </c>
    </row>
    <row r="3224" spans="1:5" x14ac:dyDescent="0.2">
      <c r="A3224" s="19">
        <v>81</v>
      </c>
      <c r="B3224" s="19">
        <v>13</v>
      </c>
      <c r="C3224" s="19" t="s">
        <v>112</v>
      </c>
      <c r="D3224" s="20">
        <v>0.24741213023662567</v>
      </c>
      <c r="E3224" s="20">
        <v>-1.6931800928432494E-4</v>
      </c>
    </row>
    <row r="3225" spans="1:5" x14ac:dyDescent="0.2">
      <c r="A3225" s="19">
        <v>81</v>
      </c>
      <c r="B3225" s="19">
        <v>14</v>
      </c>
      <c r="C3225" s="19" t="s">
        <v>112</v>
      </c>
      <c r="D3225" s="20">
        <v>0.24736905097961426</v>
      </c>
      <c r="E3225" s="20">
        <v>-2.2420586901716888E-4</v>
      </c>
    </row>
    <row r="3226" spans="1:5" x14ac:dyDescent="0.2">
      <c r="A3226" s="19">
        <v>81</v>
      </c>
      <c r="B3226" s="19">
        <v>15</v>
      </c>
      <c r="C3226" s="19" t="s">
        <v>112</v>
      </c>
      <c r="D3226" s="20">
        <v>0.24741551280021667</v>
      </c>
      <c r="E3226" s="20">
        <v>-1.8955265113618225E-4</v>
      </c>
    </row>
    <row r="3227" spans="1:5" x14ac:dyDescent="0.2">
      <c r="A3227" s="19">
        <v>81</v>
      </c>
      <c r="B3227" s="19">
        <v>16</v>
      </c>
      <c r="C3227" s="19" t="s">
        <v>112</v>
      </c>
      <c r="D3227" s="20">
        <v>0.24742700159549713</v>
      </c>
      <c r="E3227" s="20">
        <v>-1.8987244402524084E-4</v>
      </c>
    </row>
    <row r="3228" spans="1:5" x14ac:dyDescent="0.2">
      <c r="A3228" s="19">
        <v>81</v>
      </c>
      <c r="B3228" s="19">
        <v>17</v>
      </c>
      <c r="C3228" s="19" t="s">
        <v>112</v>
      </c>
      <c r="D3228" s="20">
        <v>0.24736982583999634</v>
      </c>
      <c r="E3228" s="20">
        <v>-2.5885680224746466E-4</v>
      </c>
    </row>
    <row r="3229" spans="1:5" x14ac:dyDescent="0.2">
      <c r="A3229" s="19">
        <v>81</v>
      </c>
      <c r="B3229" s="19">
        <v>18</v>
      </c>
      <c r="C3229" s="19" t="s">
        <v>112</v>
      </c>
      <c r="D3229" s="20">
        <v>0.24743418395519257</v>
      </c>
      <c r="E3229" s="20">
        <v>-2.0630728977266699E-4</v>
      </c>
    </row>
    <row r="3230" spans="1:5" x14ac:dyDescent="0.2">
      <c r="A3230" s="19">
        <v>81</v>
      </c>
      <c r="B3230" s="19">
        <v>19</v>
      </c>
      <c r="C3230" s="19" t="s">
        <v>112</v>
      </c>
      <c r="D3230" s="20">
        <v>0.24788321554660797</v>
      </c>
      <c r="E3230" s="20">
        <v>2.3091571347322315E-4</v>
      </c>
    </row>
    <row r="3231" spans="1:5" x14ac:dyDescent="0.2">
      <c r="A3231" s="19">
        <v>81</v>
      </c>
      <c r="B3231" s="19">
        <v>20</v>
      </c>
      <c r="C3231" s="19" t="s">
        <v>112</v>
      </c>
      <c r="D3231" s="20">
        <v>0.2481229156255722</v>
      </c>
      <c r="E3231" s="20">
        <v>4.5880718971602619E-4</v>
      </c>
    </row>
    <row r="3232" spans="1:5" x14ac:dyDescent="0.2">
      <c r="A3232" s="19">
        <v>81</v>
      </c>
      <c r="B3232" s="19">
        <v>21</v>
      </c>
      <c r="C3232" s="19" t="s">
        <v>112</v>
      </c>
      <c r="D3232" s="20">
        <v>0.24796955287456512</v>
      </c>
      <c r="E3232" s="20">
        <v>2.9363585053943098E-4</v>
      </c>
    </row>
    <row r="3233" spans="1:5" x14ac:dyDescent="0.2">
      <c r="A3233" s="19">
        <v>81</v>
      </c>
      <c r="B3233" s="19">
        <v>22</v>
      </c>
      <c r="C3233" s="19" t="s">
        <v>112</v>
      </c>
      <c r="D3233" s="20">
        <v>0.24769069254398346</v>
      </c>
      <c r="E3233" s="20">
        <v>2.9669101877516368E-6</v>
      </c>
    </row>
    <row r="3234" spans="1:5" x14ac:dyDescent="0.2">
      <c r="A3234" s="19">
        <v>81</v>
      </c>
      <c r="B3234" s="19">
        <v>23</v>
      </c>
      <c r="C3234" s="19" t="s">
        <v>112</v>
      </c>
      <c r="D3234" s="20">
        <v>0.24771881103515625</v>
      </c>
      <c r="E3234" s="20">
        <v>1.9276803868706338E-5</v>
      </c>
    </row>
    <row r="3235" spans="1:5" x14ac:dyDescent="0.2">
      <c r="A3235" s="19">
        <v>81</v>
      </c>
      <c r="B3235" s="19">
        <v>24</v>
      </c>
      <c r="C3235" s="19" t="s">
        <v>112</v>
      </c>
      <c r="D3235" s="20">
        <v>0.24772827327251434</v>
      </c>
      <c r="E3235" s="20">
        <v>1.6930442143348046E-5</v>
      </c>
    </row>
    <row r="3236" spans="1:5" x14ac:dyDescent="0.2">
      <c r="A3236" s="19">
        <v>81</v>
      </c>
      <c r="B3236" s="19">
        <v>25</v>
      </c>
      <c r="C3236" s="19" t="s">
        <v>112</v>
      </c>
      <c r="D3236" s="20">
        <v>0.24756340682506561</v>
      </c>
      <c r="E3236" s="20">
        <v>-1.5974459529388696E-4</v>
      </c>
    </row>
    <row r="3237" spans="1:5" x14ac:dyDescent="0.2">
      <c r="A3237" s="19">
        <v>81</v>
      </c>
      <c r="B3237" s="19">
        <v>26</v>
      </c>
      <c r="C3237" s="19" t="s">
        <v>112</v>
      </c>
      <c r="D3237" s="20">
        <v>0.24742957949638367</v>
      </c>
      <c r="E3237" s="20">
        <v>-3.0538052669726312E-4</v>
      </c>
    </row>
    <row r="3238" spans="1:5" x14ac:dyDescent="0.2">
      <c r="A3238" s="19">
        <v>81</v>
      </c>
      <c r="B3238" s="19">
        <v>27</v>
      </c>
      <c r="C3238" s="19" t="s">
        <v>112</v>
      </c>
      <c r="D3238" s="20">
        <v>0.24746984243392944</v>
      </c>
      <c r="E3238" s="20">
        <v>-2.7692617732100189E-4</v>
      </c>
    </row>
    <row r="3239" spans="1:5" x14ac:dyDescent="0.2">
      <c r="A3239" s="19">
        <v>81</v>
      </c>
      <c r="B3239" s="19">
        <v>28</v>
      </c>
      <c r="C3239" s="19" t="s">
        <v>112</v>
      </c>
      <c r="D3239" s="20">
        <v>0.24738873541355133</v>
      </c>
      <c r="E3239" s="20">
        <v>-3.6984181497246027E-4</v>
      </c>
    </row>
    <row r="3240" spans="1:5" x14ac:dyDescent="0.2">
      <c r="A3240" s="19">
        <v>81</v>
      </c>
      <c r="B3240" s="19">
        <v>29</v>
      </c>
      <c r="C3240" s="19" t="s">
        <v>112</v>
      </c>
      <c r="D3240" s="20">
        <v>0.24759356677532196</v>
      </c>
      <c r="E3240" s="20">
        <v>-1.7681904137134552E-4</v>
      </c>
    </row>
    <row r="3241" spans="1:5" x14ac:dyDescent="0.2">
      <c r="A3241" s="19">
        <v>81</v>
      </c>
      <c r="B3241" s="19">
        <v>30</v>
      </c>
      <c r="C3241" s="19" t="s">
        <v>112</v>
      </c>
      <c r="D3241" s="20">
        <v>0.2477213591337204</v>
      </c>
      <c r="E3241" s="20">
        <v>-6.0835282056359574E-5</v>
      </c>
    </row>
    <row r="3242" spans="1:5" x14ac:dyDescent="0.2">
      <c r="A3242" s="19">
        <v>81</v>
      </c>
      <c r="B3242" s="19">
        <v>31</v>
      </c>
      <c r="C3242" s="19" t="s">
        <v>112</v>
      </c>
      <c r="D3242" s="20">
        <v>0.24775716662406921</v>
      </c>
      <c r="E3242" s="20">
        <v>-3.683639079099521E-5</v>
      </c>
    </row>
    <row r="3243" spans="1:5" x14ac:dyDescent="0.2">
      <c r="A3243" s="19">
        <v>81</v>
      </c>
      <c r="B3243" s="19">
        <v>32</v>
      </c>
      <c r="C3243" s="19" t="s">
        <v>112</v>
      </c>
      <c r="D3243" s="20">
        <v>0.24776215851306915</v>
      </c>
      <c r="E3243" s="20">
        <v>-4.36531008745078E-5</v>
      </c>
    </row>
    <row r="3244" spans="1:5" x14ac:dyDescent="0.2">
      <c r="A3244" s="19">
        <v>81</v>
      </c>
      <c r="B3244" s="19">
        <v>33</v>
      </c>
      <c r="C3244" s="19" t="s">
        <v>112</v>
      </c>
      <c r="D3244" s="20">
        <v>0.24813254177570343</v>
      </c>
      <c r="E3244" s="20">
        <v>3.1492157722823322E-4</v>
      </c>
    </row>
    <row r="3245" spans="1:5" x14ac:dyDescent="0.2">
      <c r="A3245" s="19">
        <v>81</v>
      </c>
      <c r="B3245" s="19">
        <v>34</v>
      </c>
      <c r="C3245" s="19" t="s">
        <v>112</v>
      </c>
      <c r="D3245" s="20">
        <v>0.24805185198783875</v>
      </c>
      <c r="E3245" s="20">
        <v>2.2242317209020257E-4</v>
      </c>
    </row>
    <row r="3246" spans="1:5" x14ac:dyDescent="0.2">
      <c r="A3246" s="19">
        <v>81</v>
      </c>
      <c r="B3246" s="19">
        <v>35</v>
      </c>
      <c r="C3246" s="19" t="s">
        <v>112</v>
      </c>
      <c r="D3246" s="20">
        <v>0.24780941009521484</v>
      </c>
      <c r="E3246" s="20">
        <v>-3.1827312341192737E-5</v>
      </c>
    </row>
    <row r="3247" spans="1:5" x14ac:dyDescent="0.2">
      <c r="A3247" s="19">
        <v>81</v>
      </c>
      <c r="B3247" s="19">
        <v>36</v>
      </c>
      <c r="C3247" s="19" t="s">
        <v>112</v>
      </c>
      <c r="D3247" s="20">
        <v>0.24759851396083832</v>
      </c>
      <c r="E3247" s="20">
        <v>-2.5453203124925494E-4</v>
      </c>
    </row>
    <row r="3248" spans="1:5" x14ac:dyDescent="0.2">
      <c r="A3248" s="19">
        <v>81</v>
      </c>
      <c r="B3248" s="19">
        <v>37</v>
      </c>
      <c r="C3248" s="19" t="s">
        <v>112</v>
      </c>
      <c r="D3248" s="20">
        <v>0.24799095094203949</v>
      </c>
      <c r="E3248" s="20">
        <v>1.2609633267857134E-4</v>
      </c>
    </row>
    <row r="3249" spans="1:5" x14ac:dyDescent="0.2">
      <c r="A3249" s="19">
        <v>81</v>
      </c>
      <c r="B3249" s="19">
        <v>38</v>
      </c>
      <c r="C3249" s="19" t="s">
        <v>112</v>
      </c>
      <c r="D3249" s="20">
        <v>0.24817448854446411</v>
      </c>
      <c r="E3249" s="20">
        <v>2.9782534693367779E-4</v>
      </c>
    </row>
    <row r="3250" spans="1:5" x14ac:dyDescent="0.2">
      <c r="A3250" s="19">
        <v>81</v>
      </c>
      <c r="B3250" s="19">
        <v>39</v>
      </c>
      <c r="C3250" s="19" t="s">
        <v>112</v>
      </c>
      <c r="D3250" s="20">
        <v>0.24840907752513885</v>
      </c>
      <c r="E3250" s="20">
        <v>5.2060571033507586E-4</v>
      </c>
    </row>
    <row r="3251" spans="1:5" x14ac:dyDescent="0.2">
      <c r="A3251" s="19">
        <v>81</v>
      </c>
      <c r="B3251" s="19">
        <v>40</v>
      </c>
      <c r="C3251" s="19" t="s">
        <v>112</v>
      </c>
      <c r="D3251" s="20">
        <v>0.2484113872051239</v>
      </c>
      <c r="E3251" s="20">
        <v>5.1110680215060711E-4</v>
      </c>
    </row>
    <row r="3252" spans="1:5" x14ac:dyDescent="0.2">
      <c r="A3252" s="19">
        <v>82</v>
      </c>
      <c r="B3252" s="19">
        <v>1</v>
      </c>
      <c r="C3252" s="19" t="s">
        <v>112</v>
      </c>
      <c r="D3252" s="20">
        <v>0.24664217233657837</v>
      </c>
      <c r="E3252" s="20">
        <v>1.0761194862425327E-3</v>
      </c>
    </row>
    <row r="3253" spans="1:5" x14ac:dyDescent="0.2">
      <c r="A3253" s="19">
        <v>82</v>
      </c>
      <c r="B3253" s="19">
        <v>2</v>
      </c>
      <c r="C3253" s="19" t="s">
        <v>112</v>
      </c>
      <c r="D3253" s="20">
        <v>0.24673923850059509</v>
      </c>
      <c r="E3253" s="20">
        <v>1.1773838195949793E-3</v>
      </c>
    </row>
    <row r="3254" spans="1:5" x14ac:dyDescent="0.2">
      <c r="A3254" s="19">
        <v>82</v>
      </c>
      <c r="B3254" s="19">
        <v>3</v>
      </c>
      <c r="C3254" s="19" t="s">
        <v>112</v>
      </c>
      <c r="D3254" s="20">
        <v>0.24634389579296112</v>
      </c>
      <c r="E3254" s="20">
        <v>7.8623916488140821E-4</v>
      </c>
    </row>
    <row r="3255" spans="1:5" x14ac:dyDescent="0.2">
      <c r="A3255" s="19">
        <v>82</v>
      </c>
      <c r="B3255" s="19">
        <v>4</v>
      </c>
      <c r="C3255" s="19" t="s">
        <v>112</v>
      </c>
      <c r="D3255" s="20">
        <v>0.24640850722789764</v>
      </c>
      <c r="E3255" s="20">
        <v>8.5504871094599366E-4</v>
      </c>
    </row>
    <row r="3256" spans="1:5" x14ac:dyDescent="0.2">
      <c r="A3256" s="19">
        <v>82</v>
      </c>
      <c r="B3256" s="19">
        <v>5</v>
      </c>
      <c r="C3256" s="19" t="s">
        <v>112</v>
      </c>
      <c r="D3256" s="20">
        <v>0.24579823017120361</v>
      </c>
      <c r="E3256" s="20">
        <v>2.4896976538002491E-4</v>
      </c>
    </row>
    <row r="3257" spans="1:5" x14ac:dyDescent="0.2">
      <c r="A3257" s="19">
        <v>82</v>
      </c>
      <c r="B3257" s="19">
        <v>6</v>
      </c>
      <c r="C3257" s="19" t="s">
        <v>112</v>
      </c>
      <c r="D3257" s="20">
        <v>0.24569468200206757</v>
      </c>
      <c r="E3257" s="20">
        <v>1.4961969282012433E-4</v>
      </c>
    </row>
    <row r="3258" spans="1:5" x14ac:dyDescent="0.2">
      <c r="A3258" s="19">
        <v>82</v>
      </c>
      <c r="B3258" s="19">
        <v>7</v>
      </c>
      <c r="C3258" s="19" t="s">
        <v>112</v>
      </c>
      <c r="D3258" s="20">
        <v>0.24588936567306519</v>
      </c>
      <c r="E3258" s="20">
        <v>3.4850146039389074E-4</v>
      </c>
    </row>
    <row r="3259" spans="1:5" x14ac:dyDescent="0.2">
      <c r="A3259" s="19">
        <v>82</v>
      </c>
      <c r="B3259" s="19">
        <v>8</v>
      </c>
      <c r="C3259" s="19" t="s">
        <v>112</v>
      </c>
      <c r="D3259" s="20">
        <v>0.245730921626091</v>
      </c>
      <c r="E3259" s="20">
        <v>1.9425552454777062E-4</v>
      </c>
    </row>
    <row r="3260" spans="1:5" x14ac:dyDescent="0.2">
      <c r="A3260" s="19">
        <v>82</v>
      </c>
      <c r="B3260" s="19">
        <v>9</v>
      </c>
      <c r="C3260" s="19" t="s">
        <v>112</v>
      </c>
      <c r="D3260" s="20">
        <v>0.2456764429807663</v>
      </c>
      <c r="E3260" s="20">
        <v>1.4397497579921037E-4</v>
      </c>
    </row>
    <row r="3261" spans="1:5" x14ac:dyDescent="0.2">
      <c r="A3261" s="19">
        <v>82</v>
      </c>
      <c r="B3261" s="19">
        <v>10</v>
      </c>
      <c r="C3261" s="19" t="s">
        <v>112</v>
      </c>
      <c r="D3261" s="20">
        <v>0.24534027278423309</v>
      </c>
      <c r="E3261" s="20">
        <v>-1.8799710960593075E-4</v>
      </c>
    </row>
    <row r="3262" spans="1:5" x14ac:dyDescent="0.2">
      <c r="A3262" s="19">
        <v>82</v>
      </c>
      <c r="B3262" s="19">
        <v>11</v>
      </c>
      <c r="C3262" s="19" t="s">
        <v>112</v>
      </c>
      <c r="D3262" s="20">
        <v>0.24492339789867401</v>
      </c>
      <c r="E3262" s="20">
        <v>-6.00673898588866E-4</v>
      </c>
    </row>
    <row r="3263" spans="1:5" x14ac:dyDescent="0.2">
      <c r="A3263" s="19">
        <v>82</v>
      </c>
      <c r="B3263" s="19">
        <v>12</v>
      </c>
      <c r="C3263" s="19" t="s">
        <v>112</v>
      </c>
      <c r="D3263" s="20">
        <v>0.24492427706718445</v>
      </c>
      <c r="E3263" s="20">
        <v>-5.9559661895036697E-4</v>
      </c>
    </row>
    <row r="3264" spans="1:5" x14ac:dyDescent="0.2">
      <c r="A3264" s="19">
        <v>82</v>
      </c>
      <c r="B3264" s="19">
        <v>13</v>
      </c>
      <c r="C3264" s="19" t="s">
        <v>112</v>
      </c>
      <c r="D3264" s="20">
        <v>0.24543391168117523</v>
      </c>
      <c r="E3264" s="20">
        <v>-8.1763908383436501E-5</v>
      </c>
    </row>
    <row r="3265" spans="1:5" x14ac:dyDescent="0.2">
      <c r="A3265" s="19">
        <v>82</v>
      </c>
      <c r="B3265" s="19">
        <v>14</v>
      </c>
      <c r="C3265" s="19" t="s">
        <v>112</v>
      </c>
      <c r="D3265" s="20">
        <v>0.24527792632579803</v>
      </c>
      <c r="E3265" s="20">
        <v>-2.3355115263257176E-4</v>
      </c>
    </row>
    <row r="3266" spans="1:5" x14ac:dyDescent="0.2">
      <c r="A3266" s="19">
        <v>82</v>
      </c>
      <c r="B3266" s="19">
        <v>15</v>
      </c>
      <c r="C3266" s="19" t="s">
        <v>112</v>
      </c>
      <c r="D3266" s="20">
        <v>0.24490050971508026</v>
      </c>
      <c r="E3266" s="20">
        <v>-6.0676963767036796E-4</v>
      </c>
    </row>
    <row r="3267" spans="1:5" x14ac:dyDescent="0.2">
      <c r="A3267" s="19">
        <v>82</v>
      </c>
      <c r="B3267" s="19">
        <v>16</v>
      </c>
      <c r="C3267" s="19" t="s">
        <v>112</v>
      </c>
      <c r="D3267" s="20">
        <v>0.24492554366588593</v>
      </c>
      <c r="E3267" s="20">
        <v>-5.775376339443028E-4</v>
      </c>
    </row>
    <row r="3268" spans="1:5" x14ac:dyDescent="0.2">
      <c r="A3268" s="19">
        <v>82</v>
      </c>
      <c r="B3268" s="19">
        <v>17</v>
      </c>
      <c r="C3268" s="19" t="s">
        <v>112</v>
      </c>
      <c r="D3268" s="20">
        <v>0.24526862800121307</v>
      </c>
      <c r="E3268" s="20">
        <v>-2.3025517293717712E-4</v>
      </c>
    </row>
    <row r="3269" spans="1:5" x14ac:dyDescent="0.2">
      <c r="A3269" s="19">
        <v>82</v>
      </c>
      <c r="B3269" s="19">
        <v>18</v>
      </c>
      <c r="C3269" s="19" t="s">
        <v>112</v>
      </c>
      <c r="D3269" s="20">
        <v>0.2451399564743042</v>
      </c>
      <c r="E3269" s="20">
        <v>-3.5472860326990485E-4</v>
      </c>
    </row>
    <row r="3270" spans="1:5" x14ac:dyDescent="0.2">
      <c r="A3270" s="19">
        <v>82</v>
      </c>
      <c r="B3270" s="19">
        <v>19</v>
      </c>
      <c r="C3270" s="19" t="s">
        <v>112</v>
      </c>
      <c r="D3270" s="20">
        <v>0.24510972201824188</v>
      </c>
      <c r="E3270" s="20">
        <v>-3.8076494820415974E-4</v>
      </c>
    </row>
    <row r="3271" spans="1:5" x14ac:dyDescent="0.2">
      <c r="A3271" s="19">
        <v>82</v>
      </c>
      <c r="B3271" s="19">
        <v>20</v>
      </c>
      <c r="C3271" s="19" t="s">
        <v>112</v>
      </c>
      <c r="D3271" s="20">
        <v>0.24529337882995605</v>
      </c>
      <c r="E3271" s="20">
        <v>-1.9291003991384059E-4</v>
      </c>
    </row>
    <row r="3272" spans="1:5" x14ac:dyDescent="0.2">
      <c r="A3272" s="19">
        <v>82</v>
      </c>
      <c r="B3272" s="19">
        <v>21</v>
      </c>
      <c r="C3272" s="19" t="s">
        <v>112</v>
      </c>
      <c r="D3272" s="20">
        <v>0.24524377286434174</v>
      </c>
      <c r="E3272" s="20">
        <v>-2.3831789440009743E-4</v>
      </c>
    </row>
    <row r="3273" spans="1:5" x14ac:dyDescent="0.2">
      <c r="A3273" s="19">
        <v>82</v>
      </c>
      <c r="B3273" s="19">
        <v>22</v>
      </c>
      <c r="C3273" s="19" t="s">
        <v>112</v>
      </c>
      <c r="D3273" s="20">
        <v>0.24524128437042236</v>
      </c>
      <c r="E3273" s="20">
        <v>-2.3660829174332321E-4</v>
      </c>
    </row>
    <row r="3274" spans="1:5" x14ac:dyDescent="0.2">
      <c r="A3274" s="19">
        <v>82</v>
      </c>
      <c r="B3274" s="19">
        <v>23</v>
      </c>
      <c r="C3274" s="19" t="s">
        <v>112</v>
      </c>
      <c r="D3274" s="20">
        <v>0.24524636566638947</v>
      </c>
      <c r="E3274" s="20">
        <v>-2.2732888464815915E-4</v>
      </c>
    </row>
    <row r="3275" spans="1:5" x14ac:dyDescent="0.2">
      <c r="A3275" s="19">
        <v>82</v>
      </c>
      <c r="B3275" s="19">
        <v>24</v>
      </c>
      <c r="C3275" s="19" t="s">
        <v>112</v>
      </c>
      <c r="D3275" s="20">
        <v>0.24534885585308075</v>
      </c>
      <c r="E3275" s="20">
        <v>-1.2064059410477057E-4</v>
      </c>
    </row>
    <row r="3276" spans="1:5" x14ac:dyDescent="0.2">
      <c r="A3276" s="19">
        <v>82</v>
      </c>
      <c r="B3276" s="19">
        <v>25</v>
      </c>
      <c r="C3276" s="19" t="s">
        <v>112</v>
      </c>
      <c r="D3276" s="20">
        <v>0.24573534727096558</v>
      </c>
      <c r="E3276" s="20">
        <v>2.7004891308024526E-4</v>
      </c>
    </row>
    <row r="3277" spans="1:5" x14ac:dyDescent="0.2">
      <c r="A3277" s="19">
        <v>82</v>
      </c>
      <c r="B3277" s="19">
        <v>26</v>
      </c>
      <c r="C3277" s="19" t="s">
        <v>112</v>
      </c>
      <c r="D3277" s="20">
        <v>0.24574089050292969</v>
      </c>
      <c r="E3277" s="20">
        <v>2.7979025617241859E-4</v>
      </c>
    </row>
    <row r="3278" spans="1:5" x14ac:dyDescent="0.2">
      <c r="A3278" s="19">
        <v>82</v>
      </c>
      <c r="B3278" s="19">
        <v>27</v>
      </c>
      <c r="C3278" s="19" t="s">
        <v>112</v>
      </c>
      <c r="D3278" s="20">
        <v>0.24566623568534851</v>
      </c>
      <c r="E3278" s="20">
        <v>2.0933354971930385E-4</v>
      </c>
    </row>
    <row r="3279" spans="1:5" x14ac:dyDescent="0.2">
      <c r="A3279" s="19">
        <v>82</v>
      </c>
      <c r="B3279" s="19">
        <v>28</v>
      </c>
      <c r="C3279" s="19" t="s">
        <v>112</v>
      </c>
      <c r="D3279" s="20">
        <v>0.24549368023872375</v>
      </c>
      <c r="E3279" s="20">
        <v>4.0976203308673576E-5</v>
      </c>
    </row>
    <row r="3280" spans="1:5" x14ac:dyDescent="0.2">
      <c r="A3280" s="19">
        <v>82</v>
      </c>
      <c r="B3280" s="19">
        <v>29</v>
      </c>
      <c r="C3280" s="19" t="s">
        <v>112</v>
      </c>
      <c r="D3280" s="20">
        <v>0.24546438455581665</v>
      </c>
      <c r="E3280" s="20">
        <v>1.5878624253673479E-5</v>
      </c>
    </row>
    <row r="3281" spans="1:5" x14ac:dyDescent="0.2">
      <c r="A3281" s="19">
        <v>82</v>
      </c>
      <c r="B3281" s="19">
        <v>30</v>
      </c>
      <c r="C3281" s="19" t="s">
        <v>112</v>
      </c>
      <c r="D3281" s="20">
        <v>0.24554987251758575</v>
      </c>
      <c r="E3281" s="20">
        <v>1.0556469351286069E-4</v>
      </c>
    </row>
    <row r="3282" spans="1:5" x14ac:dyDescent="0.2">
      <c r="A3282" s="19">
        <v>82</v>
      </c>
      <c r="B3282" s="19">
        <v>31</v>
      </c>
      <c r="C3282" s="19" t="s">
        <v>112</v>
      </c>
      <c r="D3282" s="20">
        <v>0.24571959674358368</v>
      </c>
      <c r="E3282" s="20">
        <v>2.7948702336288989E-4</v>
      </c>
    </row>
    <row r="3283" spans="1:5" x14ac:dyDescent="0.2">
      <c r="A3283" s="19">
        <v>82</v>
      </c>
      <c r="B3283" s="19">
        <v>32</v>
      </c>
      <c r="C3283" s="19" t="s">
        <v>112</v>
      </c>
      <c r="D3283" s="20">
        <v>0.24578802287578583</v>
      </c>
      <c r="E3283" s="20">
        <v>3.5211126669310033E-4</v>
      </c>
    </row>
    <row r="3284" spans="1:5" x14ac:dyDescent="0.2">
      <c r="A3284" s="19">
        <v>82</v>
      </c>
      <c r="B3284" s="19">
        <v>33</v>
      </c>
      <c r="C3284" s="19" t="s">
        <v>112</v>
      </c>
      <c r="D3284" s="20">
        <v>0.24569447338581085</v>
      </c>
      <c r="E3284" s="20">
        <v>2.627598587423563E-4</v>
      </c>
    </row>
    <row r="3285" spans="1:5" x14ac:dyDescent="0.2">
      <c r="A3285" s="19">
        <v>82</v>
      </c>
      <c r="B3285" s="19">
        <v>34</v>
      </c>
      <c r="C3285" s="19" t="s">
        <v>112</v>
      </c>
      <c r="D3285" s="20">
        <v>0.24547171592712402</v>
      </c>
      <c r="E3285" s="20">
        <v>4.4200514821568504E-5</v>
      </c>
    </row>
    <row r="3286" spans="1:5" x14ac:dyDescent="0.2">
      <c r="A3286" s="19">
        <v>82</v>
      </c>
      <c r="B3286" s="19">
        <v>35</v>
      </c>
      <c r="C3286" s="19" t="s">
        <v>112</v>
      </c>
      <c r="D3286" s="20">
        <v>0.24532240629196167</v>
      </c>
      <c r="E3286" s="20">
        <v>-1.0091102012665942E-4</v>
      </c>
    </row>
    <row r="3287" spans="1:5" x14ac:dyDescent="0.2">
      <c r="A3287" s="19">
        <v>82</v>
      </c>
      <c r="B3287" s="19">
        <v>36</v>
      </c>
      <c r="C3287" s="19" t="s">
        <v>112</v>
      </c>
      <c r="D3287" s="20">
        <v>0.24557052552700043</v>
      </c>
      <c r="E3287" s="20">
        <v>1.514063187642023E-4</v>
      </c>
    </row>
    <row r="3288" spans="1:5" x14ac:dyDescent="0.2">
      <c r="A3288" s="19">
        <v>82</v>
      </c>
      <c r="B3288" s="19">
        <v>37</v>
      </c>
      <c r="C3288" s="19" t="s">
        <v>112</v>
      </c>
      <c r="D3288" s="20">
        <v>0.24564364552497864</v>
      </c>
      <c r="E3288" s="20">
        <v>2.2872442787047476E-4</v>
      </c>
    </row>
    <row r="3289" spans="1:5" x14ac:dyDescent="0.2">
      <c r="A3289" s="19">
        <v>82</v>
      </c>
      <c r="B3289" s="19">
        <v>38</v>
      </c>
      <c r="C3289" s="19" t="s">
        <v>112</v>
      </c>
      <c r="D3289" s="20">
        <v>0.24550475180149078</v>
      </c>
      <c r="E3289" s="20">
        <v>9.4028800958767533E-5</v>
      </c>
    </row>
    <row r="3290" spans="1:5" x14ac:dyDescent="0.2">
      <c r="A3290" s="19">
        <v>82</v>
      </c>
      <c r="B3290" s="19">
        <v>39</v>
      </c>
      <c r="C3290" s="19" t="s">
        <v>112</v>
      </c>
      <c r="D3290" s="20">
        <v>0.24531196057796478</v>
      </c>
      <c r="E3290" s="20">
        <v>-9.4564318715129048E-5</v>
      </c>
    </row>
    <row r="3291" spans="1:5" x14ac:dyDescent="0.2">
      <c r="A3291" s="19">
        <v>82</v>
      </c>
      <c r="B3291" s="19">
        <v>40</v>
      </c>
      <c r="C3291" s="19" t="s">
        <v>112</v>
      </c>
      <c r="D3291" s="20">
        <v>0.24565128982067108</v>
      </c>
      <c r="E3291" s="20">
        <v>2.489630423951894E-4</v>
      </c>
    </row>
    <row r="3292" spans="1:5" x14ac:dyDescent="0.2">
      <c r="A3292" s="19">
        <v>83</v>
      </c>
      <c r="B3292" s="19">
        <v>1</v>
      </c>
      <c r="C3292" s="19" t="s">
        <v>112</v>
      </c>
      <c r="D3292" s="20">
        <v>0.25078937411308289</v>
      </c>
      <c r="E3292" s="20">
        <v>8.0933055141940713E-4</v>
      </c>
    </row>
    <row r="3293" spans="1:5" x14ac:dyDescent="0.2">
      <c r="A3293" s="19">
        <v>83</v>
      </c>
      <c r="B3293" s="19">
        <v>2</v>
      </c>
      <c r="C3293" s="19" t="s">
        <v>112</v>
      </c>
      <c r="D3293" s="20">
        <v>0.25070369243621826</v>
      </c>
      <c r="E3293" s="20">
        <v>7.1982643567025661E-4</v>
      </c>
    </row>
    <row r="3294" spans="1:5" x14ac:dyDescent="0.2">
      <c r="A3294" s="19">
        <v>83</v>
      </c>
      <c r="B3294" s="19">
        <v>3</v>
      </c>
      <c r="C3294" s="19" t="s">
        <v>112</v>
      </c>
      <c r="D3294" s="20">
        <v>0.25084331631660461</v>
      </c>
      <c r="E3294" s="20">
        <v>8.5562787717208266E-4</v>
      </c>
    </row>
    <row r="3295" spans="1:5" x14ac:dyDescent="0.2">
      <c r="A3295" s="19">
        <v>83</v>
      </c>
      <c r="B3295" s="19">
        <v>4</v>
      </c>
      <c r="C3295" s="19" t="s">
        <v>112</v>
      </c>
      <c r="D3295" s="20">
        <v>0.25096994638442993</v>
      </c>
      <c r="E3295" s="20">
        <v>9.7843550611287355E-4</v>
      </c>
    </row>
    <row r="3296" spans="1:5" x14ac:dyDescent="0.2">
      <c r="A3296" s="19">
        <v>83</v>
      </c>
      <c r="B3296" s="19">
        <v>5</v>
      </c>
      <c r="C3296" s="19" t="s">
        <v>112</v>
      </c>
      <c r="D3296" s="20">
        <v>0.25093922019004822</v>
      </c>
      <c r="E3296" s="20">
        <v>9.4388693105429411E-4</v>
      </c>
    </row>
    <row r="3297" spans="1:5" x14ac:dyDescent="0.2">
      <c r="A3297" s="19">
        <v>83</v>
      </c>
      <c r="B3297" s="19">
        <v>6</v>
      </c>
      <c r="C3297" s="19" t="s">
        <v>112</v>
      </c>
      <c r="D3297" s="20">
        <v>0.25087469816207886</v>
      </c>
      <c r="E3297" s="20">
        <v>8.7554252240806818E-4</v>
      </c>
    </row>
    <row r="3298" spans="1:5" x14ac:dyDescent="0.2">
      <c r="A3298" s="19">
        <v>83</v>
      </c>
      <c r="B3298" s="19">
        <v>7</v>
      </c>
      <c r="C3298" s="19" t="s">
        <v>112</v>
      </c>
      <c r="D3298" s="20">
        <v>0.25077074766159058</v>
      </c>
      <c r="E3298" s="20">
        <v>7.6776958303526044E-4</v>
      </c>
    </row>
    <row r="3299" spans="1:5" x14ac:dyDescent="0.2">
      <c r="A3299" s="19">
        <v>83</v>
      </c>
      <c r="B3299" s="19">
        <v>8</v>
      </c>
      <c r="C3299" s="19" t="s">
        <v>112</v>
      </c>
      <c r="D3299" s="20">
        <v>0.25039473176002502</v>
      </c>
      <c r="E3299" s="20">
        <v>3.8793127168901265E-4</v>
      </c>
    </row>
    <row r="3300" spans="1:5" x14ac:dyDescent="0.2">
      <c r="A3300" s="19">
        <v>83</v>
      </c>
      <c r="B3300" s="19">
        <v>9</v>
      </c>
      <c r="C3300" s="19" t="s">
        <v>112</v>
      </c>
      <c r="D3300" s="20">
        <v>0.24998706579208374</v>
      </c>
      <c r="E3300" s="20">
        <v>-2.3557124222861603E-5</v>
      </c>
    </row>
    <row r="3301" spans="1:5" x14ac:dyDescent="0.2">
      <c r="A3301" s="19">
        <v>83</v>
      </c>
      <c r="B3301" s="19">
        <v>10</v>
      </c>
      <c r="C3301" s="19" t="s">
        <v>112</v>
      </c>
      <c r="D3301" s="20">
        <v>0.24942752718925476</v>
      </c>
      <c r="E3301" s="20">
        <v>-5.8691814774647355E-4</v>
      </c>
    </row>
    <row r="3302" spans="1:5" x14ac:dyDescent="0.2">
      <c r="A3302" s="19">
        <v>83</v>
      </c>
      <c r="B3302" s="19">
        <v>11</v>
      </c>
      <c r="C3302" s="19" t="s">
        <v>112</v>
      </c>
      <c r="D3302" s="20">
        <v>0.24925284087657928</v>
      </c>
      <c r="E3302" s="20">
        <v>-7.6542689930647612E-4</v>
      </c>
    </row>
    <row r="3303" spans="1:5" x14ac:dyDescent="0.2">
      <c r="A3303" s="19">
        <v>83</v>
      </c>
      <c r="B3303" s="19">
        <v>12</v>
      </c>
      <c r="C3303" s="19" t="s">
        <v>112</v>
      </c>
      <c r="D3303" s="20">
        <v>0.24935951828956604</v>
      </c>
      <c r="E3303" s="20">
        <v>-6.6257186699658632E-4</v>
      </c>
    </row>
    <row r="3304" spans="1:5" x14ac:dyDescent="0.2">
      <c r="A3304" s="19">
        <v>83</v>
      </c>
      <c r="B3304" s="19">
        <v>13</v>
      </c>
      <c r="C3304" s="19" t="s">
        <v>112</v>
      </c>
      <c r="D3304" s="20">
        <v>0.24942800402641296</v>
      </c>
      <c r="E3304" s="20">
        <v>-5.9790856903418899E-4</v>
      </c>
    </row>
    <row r="3305" spans="1:5" x14ac:dyDescent="0.2">
      <c r="A3305" s="19">
        <v>83</v>
      </c>
      <c r="B3305" s="19">
        <v>14</v>
      </c>
      <c r="C3305" s="19" t="s">
        <v>112</v>
      </c>
      <c r="D3305" s="20">
        <v>0.24956047534942627</v>
      </c>
      <c r="E3305" s="20">
        <v>-4.6925965580157936E-4</v>
      </c>
    </row>
    <row r="3306" spans="1:5" x14ac:dyDescent="0.2">
      <c r="A3306" s="19">
        <v>83</v>
      </c>
      <c r="B3306" s="19">
        <v>15</v>
      </c>
      <c r="C3306" s="19" t="s">
        <v>112</v>
      </c>
      <c r="D3306" s="20">
        <v>0.2494920939207077</v>
      </c>
      <c r="E3306" s="20">
        <v>-5.4146349430084229E-4</v>
      </c>
    </row>
    <row r="3307" spans="1:5" x14ac:dyDescent="0.2">
      <c r="A3307" s="19">
        <v>83</v>
      </c>
      <c r="B3307" s="19">
        <v>16</v>
      </c>
      <c r="C3307" s="19" t="s">
        <v>112</v>
      </c>
      <c r="D3307" s="20">
        <v>0.24939513206481934</v>
      </c>
      <c r="E3307" s="20">
        <v>-6.4224778907373548E-4</v>
      </c>
    </row>
    <row r="3308" spans="1:5" x14ac:dyDescent="0.2">
      <c r="A3308" s="19">
        <v>83</v>
      </c>
      <c r="B3308" s="19">
        <v>17</v>
      </c>
      <c r="C3308" s="19" t="s">
        <v>112</v>
      </c>
      <c r="D3308" s="20">
        <v>0.24941396713256836</v>
      </c>
      <c r="E3308" s="20">
        <v>-6.2723510200157762E-4</v>
      </c>
    </row>
    <row r="3309" spans="1:5" x14ac:dyDescent="0.2">
      <c r="A3309" s="19">
        <v>83</v>
      </c>
      <c r="B3309" s="19">
        <v>18</v>
      </c>
      <c r="C3309" s="19" t="s">
        <v>112</v>
      </c>
      <c r="D3309" s="20">
        <v>0.24960415065288544</v>
      </c>
      <c r="E3309" s="20">
        <v>-4.4087402056902647E-4</v>
      </c>
    </row>
    <row r="3310" spans="1:5" x14ac:dyDescent="0.2">
      <c r="A3310" s="19">
        <v>83</v>
      </c>
      <c r="B3310" s="19">
        <v>19</v>
      </c>
      <c r="C3310" s="19" t="s">
        <v>112</v>
      </c>
      <c r="D3310" s="20">
        <v>0.24992890655994415</v>
      </c>
      <c r="E3310" s="20">
        <v>-1.1994052329100668E-4</v>
      </c>
    </row>
    <row r="3311" spans="1:5" x14ac:dyDescent="0.2">
      <c r="A3311" s="19">
        <v>83</v>
      </c>
      <c r="B3311" s="19">
        <v>20</v>
      </c>
      <c r="C3311" s="19" t="s">
        <v>112</v>
      </c>
      <c r="D3311" s="20">
        <v>0.24966645240783691</v>
      </c>
      <c r="E3311" s="20">
        <v>-3.8621708517894149E-4</v>
      </c>
    </row>
    <row r="3312" spans="1:5" x14ac:dyDescent="0.2">
      <c r="A3312" s="19">
        <v>83</v>
      </c>
      <c r="B3312" s="19">
        <v>21</v>
      </c>
      <c r="C3312" s="19" t="s">
        <v>112</v>
      </c>
      <c r="D3312" s="20">
        <v>0.24936473369598389</v>
      </c>
      <c r="E3312" s="20">
        <v>-6.9175823591649532E-4</v>
      </c>
    </row>
    <row r="3313" spans="1:5" x14ac:dyDescent="0.2">
      <c r="A3313" s="19">
        <v>83</v>
      </c>
      <c r="B3313" s="19">
        <v>22</v>
      </c>
      <c r="C3313" s="19" t="s">
        <v>112</v>
      </c>
      <c r="D3313" s="20">
        <v>0.24941255152225494</v>
      </c>
      <c r="E3313" s="20">
        <v>-6.4776279032230377E-4</v>
      </c>
    </row>
    <row r="3314" spans="1:5" x14ac:dyDescent="0.2">
      <c r="A3314" s="19">
        <v>83</v>
      </c>
      <c r="B3314" s="19">
        <v>23</v>
      </c>
      <c r="C3314" s="19" t="s">
        <v>112</v>
      </c>
      <c r="D3314" s="20">
        <v>0.24986580014228821</v>
      </c>
      <c r="E3314" s="20">
        <v>-1.983366091735661E-4</v>
      </c>
    </row>
    <row r="3315" spans="1:5" x14ac:dyDescent="0.2">
      <c r="A3315" s="19">
        <v>83</v>
      </c>
      <c r="B3315" s="19">
        <v>24</v>
      </c>
      <c r="C3315" s="19" t="s">
        <v>112</v>
      </c>
      <c r="D3315" s="20">
        <v>0.25030013918876648</v>
      </c>
      <c r="E3315" s="20">
        <v>2.3218002752400935E-4</v>
      </c>
    </row>
    <row r="3316" spans="1:5" x14ac:dyDescent="0.2">
      <c r="A3316" s="19">
        <v>83</v>
      </c>
      <c r="B3316" s="19">
        <v>25</v>
      </c>
      <c r="C3316" s="19" t="s">
        <v>112</v>
      </c>
      <c r="D3316" s="20">
        <v>0.24989740550518036</v>
      </c>
      <c r="E3316" s="20">
        <v>-1.7437608039472252E-4</v>
      </c>
    </row>
    <row r="3317" spans="1:5" x14ac:dyDescent="0.2">
      <c r="A3317" s="19">
        <v>83</v>
      </c>
      <c r="B3317" s="19">
        <v>26</v>
      </c>
      <c r="C3317" s="19" t="s">
        <v>112</v>
      </c>
      <c r="D3317" s="20">
        <v>0.24980376660823822</v>
      </c>
      <c r="E3317" s="20">
        <v>-2.71837372565642E-4</v>
      </c>
    </row>
    <row r="3318" spans="1:5" x14ac:dyDescent="0.2">
      <c r="A3318" s="19">
        <v>83</v>
      </c>
      <c r="B3318" s="19">
        <v>27</v>
      </c>
      <c r="C3318" s="19" t="s">
        <v>112</v>
      </c>
      <c r="D3318" s="20">
        <v>0.25003716349601746</v>
      </c>
      <c r="E3318" s="20">
        <v>-4.2262916394975036E-5</v>
      </c>
    </row>
    <row r="3319" spans="1:5" x14ac:dyDescent="0.2">
      <c r="A3319" s="19">
        <v>83</v>
      </c>
      <c r="B3319" s="19">
        <v>28</v>
      </c>
      <c r="C3319" s="19" t="s">
        <v>112</v>
      </c>
      <c r="D3319" s="20">
        <v>0.2500339150428772</v>
      </c>
      <c r="E3319" s="20">
        <v>-4.9333782953908667E-5</v>
      </c>
    </row>
    <row r="3320" spans="1:5" x14ac:dyDescent="0.2">
      <c r="A3320" s="19">
        <v>83</v>
      </c>
      <c r="B3320" s="19">
        <v>29</v>
      </c>
      <c r="C3320" s="19" t="s">
        <v>112</v>
      </c>
      <c r="D3320" s="20">
        <v>0.25019362568855286</v>
      </c>
      <c r="E3320" s="20">
        <v>1.0655444202711806E-4</v>
      </c>
    </row>
    <row r="3321" spans="1:5" x14ac:dyDescent="0.2">
      <c r="A3321" s="19">
        <v>83</v>
      </c>
      <c r="B3321" s="19">
        <v>30</v>
      </c>
      <c r="C3321" s="19" t="s">
        <v>112</v>
      </c>
      <c r="D3321" s="20">
        <v>0.25037041306495667</v>
      </c>
      <c r="E3321" s="20">
        <v>2.7951941592618823E-4</v>
      </c>
    </row>
    <row r="3322" spans="1:5" x14ac:dyDescent="0.2">
      <c r="A3322" s="19">
        <v>83</v>
      </c>
      <c r="B3322" s="19">
        <v>31</v>
      </c>
      <c r="C3322" s="19" t="s">
        <v>112</v>
      </c>
      <c r="D3322" s="20">
        <v>0.25036230683326721</v>
      </c>
      <c r="E3322" s="20">
        <v>2.6759074535220861E-4</v>
      </c>
    </row>
    <row r="3323" spans="1:5" x14ac:dyDescent="0.2">
      <c r="A3323" s="19">
        <v>83</v>
      </c>
      <c r="B3323" s="19">
        <v>32</v>
      </c>
      <c r="C3323" s="19" t="s">
        <v>112</v>
      </c>
      <c r="D3323" s="20">
        <v>0.25051984190940857</v>
      </c>
      <c r="E3323" s="20">
        <v>4.2130341171287E-4</v>
      </c>
    </row>
    <row r="3324" spans="1:5" x14ac:dyDescent="0.2">
      <c r="A3324" s="19">
        <v>83</v>
      </c>
      <c r="B3324" s="19">
        <v>33</v>
      </c>
      <c r="C3324" s="19" t="s">
        <v>112</v>
      </c>
      <c r="D3324" s="20">
        <v>0.25036224722862244</v>
      </c>
      <c r="E3324" s="20">
        <v>2.5988632114604115E-4</v>
      </c>
    </row>
    <row r="3325" spans="1:5" x14ac:dyDescent="0.2">
      <c r="A3325" s="19">
        <v>83</v>
      </c>
      <c r="B3325" s="19">
        <v>34</v>
      </c>
      <c r="C3325" s="19" t="s">
        <v>112</v>
      </c>
      <c r="D3325" s="20">
        <v>0.25027623772621155</v>
      </c>
      <c r="E3325" s="20">
        <v>1.7005439440254122E-4</v>
      </c>
    </row>
    <row r="3326" spans="1:5" x14ac:dyDescent="0.2">
      <c r="A3326" s="19">
        <v>83</v>
      </c>
      <c r="B3326" s="19">
        <v>35</v>
      </c>
      <c r="C3326" s="19" t="s">
        <v>112</v>
      </c>
      <c r="D3326" s="20">
        <v>0.25024691224098206</v>
      </c>
      <c r="E3326" s="20">
        <v>1.36906499392353E-4</v>
      </c>
    </row>
    <row r="3327" spans="1:5" x14ac:dyDescent="0.2">
      <c r="A3327" s="19">
        <v>83</v>
      </c>
      <c r="B3327" s="19">
        <v>36</v>
      </c>
      <c r="C3327" s="19" t="s">
        <v>112</v>
      </c>
      <c r="D3327" s="20">
        <v>0.25007855892181396</v>
      </c>
      <c r="E3327" s="20">
        <v>-3.5269236832391471E-5</v>
      </c>
    </row>
    <row r="3328" spans="1:5" x14ac:dyDescent="0.2">
      <c r="A3328" s="19">
        <v>83</v>
      </c>
      <c r="B3328" s="19">
        <v>37</v>
      </c>
      <c r="C3328" s="19" t="s">
        <v>112</v>
      </c>
      <c r="D3328" s="20">
        <v>0.25028619170188904</v>
      </c>
      <c r="E3328" s="20">
        <v>1.6854112618602812E-4</v>
      </c>
    </row>
    <row r="3329" spans="1:5" x14ac:dyDescent="0.2">
      <c r="A3329" s="19">
        <v>83</v>
      </c>
      <c r="B3329" s="19">
        <v>38</v>
      </c>
      <c r="C3329" s="19" t="s">
        <v>112</v>
      </c>
      <c r="D3329" s="20">
        <v>0.25070092082023621</v>
      </c>
      <c r="E3329" s="20">
        <v>5.7944783475250006E-4</v>
      </c>
    </row>
    <row r="3330" spans="1:5" x14ac:dyDescent="0.2">
      <c r="A3330" s="19">
        <v>83</v>
      </c>
      <c r="B3330" s="19">
        <v>39</v>
      </c>
      <c r="C3330" s="19" t="s">
        <v>112</v>
      </c>
      <c r="D3330" s="20">
        <v>0.25066867470741272</v>
      </c>
      <c r="E3330" s="20">
        <v>5.4337928304448724E-4</v>
      </c>
    </row>
    <row r="3331" spans="1:5" x14ac:dyDescent="0.2">
      <c r="A3331" s="19">
        <v>83</v>
      </c>
      <c r="B3331" s="19">
        <v>40</v>
      </c>
      <c r="C3331" s="19" t="s">
        <v>112</v>
      </c>
      <c r="D3331" s="20">
        <v>0.25051748752593994</v>
      </c>
      <c r="E3331" s="20">
        <v>3.8836969179101288E-4</v>
      </c>
    </row>
    <row r="3332" spans="1:5" x14ac:dyDescent="0.2">
      <c r="A3332" s="19">
        <v>84</v>
      </c>
      <c r="B3332" s="19">
        <v>1</v>
      </c>
      <c r="C3332" s="19" t="s">
        <v>112</v>
      </c>
      <c r="D3332" s="20">
        <v>0.25356066226959229</v>
      </c>
      <c r="E3332" s="20">
        <v>4.4431560672819614E-4</v>
      </c>
    </row>
    <row r="3333" spans="1:5" x14ac:dyDescent="0.2">
      <c r="A3333" s="19">
        <v>84</v>
      </c>
      <c r="B3333" s="19">
        <v>2</v>
      </c>
      <c r="C3333" s="19" t="s">
        <v>112</v>
      </c>
      <c r="D3333" s="20">
        <v>0.25356441736221313</v>
      </c>
      <c r="E3333" s="20">
        <v>4.3740103137679398E-4</v>
      </c>
    </row>
    <row r="3334" spans="1:5" x14ac:dyDescent="0.2">
      <c r="A3334" s="19">
        <v>84</v>
      </c>
      <c r="B3334" s="19">
        <v>3</v>
      </c>
      <c r="C3334" s="19" t="s">
        <v>112</v>
      </c>
      <c r="D3334" s="20">
        <v>0.25338256359100342</v>
      </c>
      <c r="E3334" s="20">
        <v>2.4487759219482541E-4</v>
      </c>
    </row>
    <row r="3335" spans="1:5" x14ac:dyDescent="0.2">
      <c r="A3335" s="19">
        <v>84</v>
      </c>
      <c r="B3335" s="19">
        <v>4</v>
      </c>
      <c r="C3335" s="19" t="s">
        <v>112</v>
      </c>
      <c r="D3335" s="20">
        <v>0.25367051362991333</v>
      </c>
      <c r="E3335" s="20">
        <v>5.2215793402865529E-4</v>
      </c>
    </row>
    <row r="3336" spans="1:5" x14ac:dyDescent="0.2">
      <c r="A3336" s="19">
        <v>84</v>
      </c>
      <c r="B3336" s="19">
        <v>5</v>
      </c>
      <c r="C3336" s="19" t="s">
        <v>112</v>
      </c>
      <c r="D3336" s="20">
        <v>0.25374701619148254</v>
      </c>
      <c r="E3336" s="20">
        <v>5.8799085672944784E-4</v>
      </c>
    </row>
    <row r="3337" spans="1:5" x14ac:dyDescent="0.2">
      <c r="A3337" s="19">
        <v>84</v>
      </c>
      <c r="B3337" s="19">
        <v>6</v>
      </c>
      <c r="C3337" s="19" t="s">
        <v>112</v>
      </c>
      <c r="D3337" s="20">
        <v>0.25357156991958618</v>
      </c>
      <c r="E3337" s="20">
        <v>4.0187488775700331E-4</v>
      </c>
    </row>
    <row r="3338" spans="1:5" x14ac:dyDescent="0.2">
      <c r="A3338" s="19">
        <v>84</v>
      </c>
      <c r="B3338" s="19">
        <v>7</v>
      </c>
      <c r="C3338" s="19" t="s">
        <v>112</v>
      </c>
      <c r="D3338" s="20">
        <v>0.25343835353851318</v>
      </c>
      <c r="E3338" s="20">
        <v>2.5798883871175349E-4</v>
      </c>
    </row>
    <row r="3339" spans="1:5" x14ac:dyDescent="0.2">
      <c r="A3339" s="19">
        <v>84</v>
      </c>
      <c r="B3339" s="19">
        <v>8</v>
      </c>
      <c r="C3339" s="19" t="s">
        <v>112</v>
      </c>
      <c r="D3339" s="20">
        <v>0.25329503417015076</v>
      </c>
      <c r="E3339" s="20">
        <v>1.0399978054920211E-4</v>
      </c>
    </row>
    <row r="3340" spans="1:5" x14ac:dyDescent="0.2">
      <c r="A3340" s="19">
        <v>84</v>
      </c>
      <c r="B3340" s="19">
        <v>9</v>
      </c>
      <c r="C3340" s="19" t="s">
        <v>112</v>
      </c>
      <c r="D3340" s="20">
        <v>0.25316452980041504</v>
      </c>
      <c r="E3340" s="20">
        <v>-3.7174264434725046E-5</v>
      </c>
    </row>
    <row r="3341" spans="1:5" x14ac:dyDescent="0.2">
      <c r="A3341" s="19">
        <v>84</v>
      </c>
      <c r="B3341" s="19">
        <v>10</v>
      </c>
      <c r="C3341" s="19" t="s">
        <v>112</v>
      </c>
      <c r="D3341" s="20">
        <v>0.25271633267402649</v>
      </c>
      <c r="E3341" s="20">
        <v>-4.9604108789935708E-4</v>
      </c>
    </row>
    <row r="3342" spans="1:5" x14ac:dyDescent="0.2">
      <c r="A3342" s="19">
        <v>84</v>
      </c>
      <c r="B3342" s="19">
        <v>11</v>
      </c>
      <c r="C3342" s="19" t="s">
        <v>112</v>
      </c>
      <c r="D3342" s="20">
        <v>0.25271841883659363</v>
      </c>
      <c r="E3342" s="20">
        <v>-5.0462456420063972E-4</v>
      </c>
    </row>
    <row r="3343" spans="1:5" x14ac:dyDescent="0.2">
      <c r="A3343" s="19">
        <v>84</v>
      </c>
      <c r="B3343" s="19">
        <v>12</v>
      </c>
      <c r="C3343" s="19" t="s">
        <v>112</v>
      </c>
      <c r="D3343" s="20">
        <v>0.25314664840698242</v>
      </c>
      <c r="E3343" s="20">
        <v>-8.7064683611970395E-5</v>
      </c>
    </row>
    <row r="3344" spans="1:5" x14ac:dyDescent="0.2">
      <c r="A3344" s="19">
        <v>84</v>
      </c>
      <c r="B3344" s="19">
        <v>13</v>
      </c>
      <c r="C3344" s="19" t="s">
        <v>112</v>
      </c>
      <c r="D3344" s="20">
        <v>0.25324353575706482</v>
      </c>
      <c r="E3344" s="20">
        <v>-8.470133820992487E-7</v>
      </c>
    </row>
    <row r="3345" spans="1:5" x14ac:dyDescent="0.2">
      <c r="A3345" s="19">
        <v>84</v>
      </c>
      <c r="B3345" s="19">
        <v>14</v>
      </c>
      <c r="C3345" s="19" t="s">
        <v>112</v>
      </c>
      <c r="D3345" s="20">
        <v>0.25313574075698853</v>
      </c>
      <c r="E3345" s="20">
        <v>-1.1931169137824327E-4</v>
      </c>
    </row>
    <row r="3346" spans="1:5" x14ac:dyDescent="0.2">
      <c r="A3346" s="19">
        <v>84</v>
      </c>
      <c r="B3346" s="19">
        <v>15</v>
      </c>
      <c r="C3346" s="19" t="s">
        <v>112</v>
      </c>
      <c r="D3346" s="20">
        <v>0.25306299328804016</v>
      </c>
      <c r="E3346" s="20">
        <v>-2.027288282988593E-4</v>
      </c>
    </row>
    <row r="3347" spans="1:5" x14ac:dyDescent="0.2">
      <c r="A3347" s="19">
        <v>84</v>
      </c>
      <c r="B3347" s="19">
        <v>16</v>
      </c>
      <c r="C3347" s="19" t="s">
        <v>112</v>
      </c>
      <c r="D3347" s="20">
        <v>0.25292873382568359</v>
      </c>
      <c r="E3347" s="20">
        <v>-3.4765797317959368E-4</v>
      </c>
    </row>
    <row r="3348" spans="1:5" x14ac:dyDescent="0.2">
      <c r="A3348" s="19">
        <v>84</v>
      </c>
      <c r="B3348" s="19">
        <v>17</v>
      </c>
      <c r="C3348" s="19" t="s">
        <v>112</v>
      </c>
      <c r="D3348" s="20">
        <v>0.25251442193984985</v>
      </c>
      <c r="E3348" s="20">
        <v>-7.7263952698558569E-4</v>
      </c>
    </row>
    <row r="3349" spans="1:5" x14ac:dyDescent="0.2">
      <c r="A3349" s="19">
        <v>84</v>
      </c>
      <c r="B3349" s="19">
        <v>18</v>
      </c>
      <c r="C3349" s="19" t="s">
        <v>112</v>
      </c>
      <c r="D3349" s="20">
        <v>0.25228413939476013</v>
      </c>
      <c r="E3349" s="20">
        <v>-1.0135917691513896E-3</v>
      </c>
    </row>
    <row r="3350" spans="1:5" x14ac:dyDescent="0.2">
      <c r="A3350" s="19">
        <v>84</v>
      </c>
      <c r="B3350" s="19">
        <v>19</v>
      </c>
      <c r="C3350" s="19" t="s">
        <v>112</v>
      </c>
      <c r="D3350" s="20">
        <v>0.25267741084098816</v>
      </c>
      <c r="E3350" s="20">
        <v>-6.3098996179178357E-4</v>
      </c>
    </row>
    <row r="3351" spans="1:5" x14ac:dyDescent="0.2">
      <c r="A3351" s="19">
        <v>84</v>
      </c>
      <c r="B3351" s="19">
        <v>20</v>
      </c>
      <c r="C3351" s="19" t="s">
        <v>112</v>
      </c>
      <c r="D3351" s="20">
        <v>0.25327038764953613</v>
      </c>
      <c r="E3351" s="20">
        <v>-4.8682857595849782E-5</v>
      </c>
    </row>
    <row r="3352" spans="1:5" x14ac:dyDescent="0.2">
      <c r="A3352" s="19">
        <v>84</v>
      </c>
      <c r="B3352" s="19">
        <v>21</v>
      </c>
      <c r="C3352" s="19" t="s">
        <v>112</v>
      </c>
      <c r="D3352" s="20">
        <v>0.25334256887435913</v>
      </c>
      <c r="E3352" s="20">
        <v>1.2828691978938878E-5</v>
      </c>
    </row>
    <row r="3353" spans="1:5" x14ac:dyDescent="0.2">
      <c r="A3353" s="19">
        <v>84</v>
      </c>
      <c r="B3353" s="19">
        <v>22</v>
      </c>
      <c r="C3353" s="19" t="s">
        <v>112</v>
      </c>
      <c r="D3353" s="20">
        <v>0.25330647826194763</v>
      </c>
      <c r="E3353" s="20">
        <v>-3.3931595680769533E-5</v>
      </c>
    </row>
    <row r="3354" spans="1:5" x14ac:dyDescent="0.2">
      <c r="A3354" s="19">
        <v>84</v>
      </c>
      <c r="B3354" s="19">
        <v>23</v>
      </c>
      <c r="C3354" s="19" t="s">
        <v>112</v>
      </c>
      <c r="D3354" s="20">
        <v>0.25356075167655945</v>
      </c>
      <c r="E3354" s="20">
        <v>2.0967214368283749E-4</v>
      </c>
    </row>
    <row r="3355" spans="1:5" x14ac:dyDescent="0.2">
      <c r="A3355" s="19">
        <v>84</v>
      </c>
      <c r="B3355" s="19">
        <v>24</v>
      </c>
      <c r="C3355" s="19" t="s">
        <v>112</v>
      </c>
      <c r="D3355" s="20">
        <v>0.25380679965019226</v>
      </c>
      <c r="E3355" s="20">
        <v>4.4505044934339821E-4</v>
      </c>
    </row>
    <row r="3356" spans="1:5" x14ac:dyDescent="0.2">
      <c r="A3356" s="19">
        <v>84</v>
      </c>
      <c r="B3356" s="19">
        <v>25</v>
      </c>
      <c r="C3356" s="19" t="s">
        <v>112</v>
      </c>
      <c r="D3356" s="20">
        <v>0.25363561511039734</v>
      </c>
      <c r="E3356" s="20">
        <v>2.6319621247239411E-4</v>
      </c>
    </row>
    <row r="3357" spans="1:5" x14ac:dyDescent="0.2">
      <c r="A3357" s="19">
        <v>84</v>
      </c>
      <c r="B3357" s="19">
        <v>26</v>
      </c>
      <c r="C3357" s="19" t="s">
        <v>112</v>
      </c>
      <c r="D3357" s="20">
        <v>0.25368955731391907</v>
      </c>
      <c r="E3357" s="20">
        <v>3.0646874802187085E-4</v>
      </c>
    </row>
    <row r="3358" spans="1:5" x14ac:dyDescent="0.2">
      <c r="A3358" s="19">
        <v>84</v>
      </c>
      <c r="B3358" s="19">
        <v>27</v>
      </c>
      <c r="C3358" s="19" t="s">
        <v>112</v>
      </c>
      <c r="D3358" s="20">
        <v>0.2538248598575592</v>
      </c>
      <c r="E3358" s="20">
        <v>4.311016236897558E-4</v>
      </c>
    </row>
    <row r="3359" spans="1:5" x14ac:dyDescent="0.2">
      <c r="A3359" s="19">
        <v>84</v>
      </c>
      <c r="B3359" s="19">
        <v>28</v>
      </c>
      <c r="C3359" s="19" t="s">
        <v>112</v>
      </c>
      <c r="D3359" s="20">
        <v>0.25400137901306152</v>
      </c>
      <c r="E3359" s="20">
        <v>5.9695111121982336E-4</v>
      </c>
    </row>
    <row r="3360" spans="1:5" x14ac:dyDescent="0.2">
      <c r="A3360" s="19">
        <v>84</v>
      </c>
      <c r="B3360" s="19">
        <v>29</v>
      </c>
      <c r="C3360" s="19" t="s">
        <v>112</v>
      </c>
      <c r="D3360" s="20">
        <v>0.25360769033432007</v>
      </c>
      <c r="E3360" s="20">
        <v>1.9259273540228605E-4</v>
      </c>
    </row>
    <row r="3361" spans="1:5" x14ac:dyDescent="0.2">
      <c r="A3361" s="19">
        <v>84</v>
      </c>
      <c r="B3361" s="19">
        <v>30</v>
      </c>
      <c r="C3361" s="19" t="s">
        <v>112</v>
      </c>
      <c r="D3361" s="20">
        <v>0.25308841466903687</v>
      </c>
      <c r="E3361" s="20">
        <v>-3.3735259785316885E-4</v>
      </c>
    </row>
    <row r="3362" spans="1:5" x14ac:dyDescent="0.2">
      <c r="A3362" s="19">
        <v>84</v>
      </c>
      <c r="B3362" s="19">
        <v>31</v>
      </c>
      <c r="C3362" s="19" t="s">
        <v>112</v>
      </c>
      <c r="D3362" s="20">
        <v>0.25292479991912842</v>
      </c>
      <c r="E3362" s="20">
        <v>-5.1163701573386788E-4</v>
      </c>
    </row>
    <row r="3363" spans="1:5" x14ac:dyDescent="0.2">
      <c r="A3363" s="19">
        <v>84</v>
      </c>
      <c r="B3363" s="19">
        <v>32</v>
      </c>
      <c r="C3363" s="19" t="s">
        <v>112</v>
      </c>
      <c r="D3363" s="20">
        <v>0.25323447585105896</v>
      </c>
      <c r="E3363" s="20">
        <v>-2.1263078087940812E-4</v>
      </c>
    </row>
    <row r="3364" spans="1:5" x14ac:dyDescent="0.2">
      <c r="A3364" s="19">
        <v>84</v>
      </c>
      <c r="B3364" s="19">
        <v>33</v>
      </c>
      <c r="C3364" s="19" t="s">
        <v>112</v>
      </c>
      <c r="D3364" s="20">
        <v>0.25355583429336548</v>
      </c>
      <c r="E3364" s="20">
        <v>9.8057993454858661E-5</v>
      </c>
    </row>
    <row r="3365" spans="1:5" x14ac:dyDescent="0.2">
      <c r="A3365" s="19">
        <v>84</v>
      </c>
      <c r="B3365" s="19">
        <v>34</v>
      </c>
      <c r="C3365" s="19" t="s">
        <v>112</v>
      </c>
      <c r="D3365" s="20">
        <v>0.25390937924385071</v>
      </c>
      <c r="E3365" s="20">
        <v>4.4093327596783638E-4</v>
      </c>
    </row>
    <row r="3366" spans="1:5" x14ac:dyDescent="0.2">
      <c r="A3366" s="19">
        <v>84</v>
      </c>
      <c r="B3366" s="19">
        <v>35</v>
      </c>
      <c r="C3366" s="19" t="s">
        <v>112</v>
      </c>
      <c r="D3366" s="20">
        <v>0.25380364060401917</v>
      </c>
      <c r="E3366" s="20">
        <v>3.2452493906021118E-4</v>
      </c>
    </row>
    <row r="3367" spans="1:5" x14ac:dyDescent="0.2">
      <c r="A3367" s="19">
        <v>84</v>
      </c>
      <c r="B3367" s="19">
        <v>36</v>
      </c>
      <c r="C3367" s="19" t="s">
        <v>112</v>
      </c>
      <c r="D3367" s="20">
        <v>0.2538396418094635</v>
      </c>
      <c r="E3367" s="20">
        <v>3.4985647653229535E-4</v>
      </c>
    </row>
    <row r="3368" spans="1:5" x14ac:dyDescent="0.2">
      <c r="A3368" s="19">
        <v>84</v>
      </c>
      <c r="B3368" s="19">
        <v>37</v>
      </c>
      <c r="C3368" s="19" t="s">
        <v>112</v>
      </c>
      <c r="D3368" s="20">
        <v>0.25376731157302856</v>
      </c>
      <c r="E3368" s="20">
        <v>2.6685657212510705E-4</v>
      </c>
    </row>
    <row r="3369" spans="1:5" x14ac:dyDescent="0.2">
      <c r="A3369" s="19">
        <v>84</v>
      </c>
      <c r="B3369" s="19">
        <v>38</v>
      </c>
      <c r="C3369" s="19" t="s">
        <v>112</v>
      </c>
      <c r="D3369" s="20">
        <v>0.25328642129898071</v>
      </c>
      <c r="E3369" s="20">
        <v>-2.2470338444691151E-4</v>
      </c>
    </row>
    <row r="3370" spans="1:5" x14ac:dyDescent="0.2">
      <c r="A3370" s="19">
        <v>84</v>
      </c>
      <c r="B3370" s="19">
        <v>39</v>
      </c>
      <c r="C3370" s="19" t="s">
        <v>112</v>
      </c>
      <c r="D3370" s="20">
        <v>0.2530464231967926</v>
      </c>
      <c r="E3370" s="20">
        <v>-4.7537116915918887E-4</v>
      </c>
    </row>
    <row r="3371" spans="1:5" x14ac:dyDescent="0.2">
      <c r="A3371" s="19">
        <v>84</v>
      </c>
      <c r="B3371" s="19">
        <v>40</v>
      </c>
      <c r="C3371" s="19" t="s">
        <v>112</v>
      </c>
      <c r="D3371" s="20">
        <v>0.25358602404594421</v>
      </c>
      <c r="E3371" s="20">
        <v>5.3560008382191882E-5</v>
      </c>
    </row>
    <row r="3372" spans="1:5" x14ac:dyDescent="0.2">
      <c r="A3372" s="19">
        <v>85</v>
      </c>
      <c r="B3372" s="19">
        <v>1</v>
      </c>
      <c r="C3372" s="19" t="s">
        <v>112</v>
      </c>
      <c r="D3372" s="20">
        <v>0.26502114534378052</v>
      </c>
      <c r="E3372" s="20">
        <v>1.5187205281108618E-3</v>
      </c>
    </row>
    <row r="3373" spans="1:5" x14ac:dyDescent="0.2">
      <c r="A3373" s="19">
        <v>85</v>
      </c>
      <c r="B3373" s="19">
        <v>2</v>
      </c>
      <c r="C3373" s="19" t="s">
        <v>112</v>
      </c>
      <c r="D3373" s="20">
        <v>0.26503485441207886</v>
      </c>
      <c r="E3373" s="20">
        <v>1.3776426203548908E-3</v>
      </c>
    </row>
    <row r="3374" spans="1:5" x14ac:dyDescent="0.2">
      <c r="A3374" s="19">
        <v>85</v>
      </c>
      <c r="B3374" s="19">
        <v>3</v>
      </c>
      <c r="C3374" s="19" t="s">
        <v>112</v>
      </c>
      <c r="D3374" s="20">
        <v>0.26534754037857056</v>
      </c>
      <c r="E3374" s="20">
        <v>1.5355416107922792E-3</v>
      </c>
    </row>
    <row r="3375" spans="1:5" x14ac:dyDescent="0.2">
      <c r="A3375" s="19">
        <v>85</v>
      </c>
      <c r="B3375" s="19">
        <v>4</v>
      </c>
      <c r="C3375" s="19" t="s">
        <v>112</v>
      </c>
      <c r="D3375" s="20">
        <v>0.265115886926651</v>
      </c>
      <c r="E3375" s="20">
        <v>1.1491012992337346E-3</v>
      </c>
    </row>
    <row r="3376" spans="1:5" x14ac:dyDescent="0.2">
      <c r="A3376" s="19">
        <v>85</v>
      </c>
      <c r="B3376" s="19">
        <v>5</v>
      </c>
      <c r="C3376" s="19" t="s">
        <v>112</v>
      </c>
      <c r="D3376" s="20">
        <v>0.26506298780441284</v>
      </c>
      <c r="E3376" s="20">
        <v>9.4141520094126463E-4</v>
      </c>
    </row>
    <row r="3377" spans="1:5" x14ac:dyDescent="0.2">
      <c r="A3377" s="19">
        <v>85</v>
      </c>
      <c r="B3377" s="19">
        <v>6</v>
      </c>
      <c r="C3377" s="19" t="s">
        <v>112</v>
      </c>
      <c r="D3377" s="20">
        <v>0.26502066850662231</v>
      </c>
      <c r="E3377" s="20">
        <v>7.443089853040874E-4</v>
      </c>
    </row>
    <row r="3378" spans="1:5" x14ac:dyDescent="0.2">
      <c r="A3378" s="19">
        <v>85</v>
      </c>
      <c r="B3378" s="19">
        <v>7</v>
      </c>
      <c r="C3378" s="19" t="s">
        <v>112</v>
      </c>
      <c r="D3378" s="20">
        <v>0.2647240161895752</v>
      </c>
      <c r="E3378" s="20">
        <v>2.9286975041031837E-4</v>
      </c>
    </row>
    <row r="3379" spans="1:5" x14ac:dyDescent="0.2">
      <c r="A3379" s="19">
        <v>85</v>
      </c>
      <c r="B3379" s="19">
        <v>8</v>
      </c>
      <c r="C3379" s="19" t="s">
        <v>112</v>
      </c>
      <c r="D3379" s="20">
        <v>0.26469209790229797</v>
      </c>
      <c r="E3379" s="20">
        <v>1.0616453073453158E-4</v>
      </c>
    </row>
    <row r="3380" spans="1:5" x14ac:dyDescent="0.2">
      <c r="A3380" s="19">
        <v>85</v>
      </c>
      <c r="B3380" s="19">
        <v>9</v>
      </c>
      <c r="C3380" s="19" t="s">
        <v>112</v>
      </c>
      <c r="D3380" s="20">
        <v>0.26455783843994141</v>
      </c>
      <c r="E3380" s="20">
        <v>-1.8288186402060091E-4</v>
      </c>
    </row>
    <row r="3381" spans="1:5" x14ac:dyDescent="0.2">
      <c r="A3381" s="19">
        <v>85</v>
      </c>
      <c r="B3381" s="19">
        <v>10</v>
      </c>
      <c r="C3381" s="19" t="s">
        <v>112</v>
      </c>
      <c r="D3381" s="20">
        <v>0.26455232501029968</v>
      </c>
      <c r="E3381" s="20">
        <v>-3.4318221150897443E-4</v>
      </c>
    </row>
    <row r="3382" spans="1:5" x14ac:dyDescent="0.2">
      <c r="A3382" s="19">
        <v>85</v>
      </c>
      <c r="B3382" s="19">
        <v>11</v>
      </c>
      <c r="C3382" s="19" t="s">
        <v>112</v>
      </c>
      <c r="D3382" s="20">
        <v>0.26492452621459961</v>
      </c>
      <c r="E3382" s="20">
        <v>-1.2576795415952802E-4</v>
      </c>
    </row>
    <row r="3383" spans="1:5" x14ac:dyDescent="0.2">
      <c r="A3383" s="19">
        <v>85</v>
      </c>
      <c r="B3383" s="19">
        <v>12</v>
      </c>
      <c r="C3383" s="19" t="s">
        <v>112</v>
      </c>
      <c r="D3383" s="20">
        <v>0.26467940211296082</v>
      </c>
      <c r="E3383" s="20">
        <v>-5.2567897364497185E-4</v>
      </c>
    </row>
    <row r="3384" spans="1:5" x14ac:dyDescent="0.2">
      <c r="A3384" s="19">
        <v>85</v>
      </c>
      <c r="B3384" s="19">
        <v>13</v>
      </c>
      <c r="C3384" s="19" t="s">
        <v>112</v>
      </c>
      <c r="D3384" s="20">
        <v>0.26454749703407288</v>
      </c>
      <c r="E3384" s="20">
        <v>-8.1237097037956119E-4</v>
      </c>
    </row>
    <row r="3385" spans="1:5" x14ac:dyDescent="0.2">
      <c r="A3385" s="19">
        <v>85</v>
      </c>
      <c r="B3385" s="19">
        <v>14</v>
      </c>
      <c r="C3385" s="19" t="s">
        <v>112</v>
      </c>
      <c r="D3385" s="20">
        <v>0.26453647017478943</v>
      </c>
      <c r="E3385" s="20">
        <v>-9.7818474750965834E-4</v>
      </c>
    </row>
    <row r="3386" spans="1:5" x14ac:dyDescent="0.2">
      <c r="A3386" s="19">
        <v>85</v>
      </c>
      <c r="B3386" s="19">
        <v>15</v>
      </c>
      <c r="C3386" s="19" t="s">
        <v>112</v>
      </c>
      <c r="D3386" s="20">
        <v>0.26474666595458984</v>
      </c>
      <c r="E3386" s="20">
        <v>-9.227759437635541E-4</v>
      </c>
    </row>
    <row r="3387" spans="1:5" x14ac:dyDescent="0.2">
      <c r="A3387" s="19">
        <v>85</v>
      </c>
      <c r="B3387" s="19">
        <v>16</v>
      </c>
      <c r="C3387" s="19" t="s">
        <v>112</v>
      </c>
      <c r="D3387" s="20">
        <v>0.26477912068367004</v>
      </c>
      <c r="E3387" s="20">
        <v>-1.0451081907376647E-3</v>
      </c>
    </row>
    <row r="3388" spans="1:5" x14ac:dyDescent="0.2">
      <c r="A3388" s="19">
        <v>85</v>
      </c>
      <c r="B3388" s="19">
        <v>17</v>
      </c>
      <c r="C3388" s="19" t="s">
        <v>112</v>
      </c>
      <c r="D3388" s="20">
        <v>0.26483577489852905</v>
      </c>
      <c r="E3388" s="20">
        <v>-1.1432408355176449E-3</v>
      </c>
    </row>
    <row r="3389" spans="1:5" x14ac:dyDescent="0.2">
      <c r="A3389" s="19">
        <v>85</v>
      </c>
      <c r="B3389" s="19">
        <v>18</v>
      </c>
      <c r="C3389" s="19" t="s">
        <v>112</v>
      </c>
      <c r="D3389" s="20">
        <v>0.26459905505180359</v>
      </c>
      <c r="E3389" s="20">
        <v>-1.5347476582974195E-3</v>
      </c>
    </row>
    <row r="3390" spans="1:5" x14ac:dyDescent="0.2">
      <c r="A3390" s="19">
        <v>85</v>
      </c>
      <c r="B3390" s="19">
        <v>19</v>
      </c>
      <c r="C3390" s="19" t="s">
        <v>112</v>
      </c>
      <c r="D3390" s="20">
        <v>0.26466444134712219</v>
      </c>
      <c r="E3390" s="20">
        <v>-1.624148222617805E-3</v>
      </c>
    </row>
    <row r="3391" spans="1:5" x14ac:dyDescent="0.2">
      <c r="A3391" s="19">
        <v>85</v>
      </c>
      <c r="B3391" s="19">
        <v>20</v>
      </c>
      <c r="C3391" s="19" t="s">
        <v>112</v>
      </c>
      <c r="D3391" s="20">
        <v>0.26512810587882996</v>
      </c>
      <c r="E3391" s="20">
        <v>-1.3152706669643521E-3</v>
      </c>
    </row>
    <row r="3392" spans="1:5" x14ac:dyDescent="0.2">
      <c r="A3392" s="19">
        <v>85</v>
      </c>
      <c r="B3392" s="19">
        <v>21</v>
      </c>
      <c r="C3392" s="19" t="s">
        <v>112</v>
      </c>
      <c r="D3392" s="20">
        <v>0.26532328128814697</v>
      </c>
      <c r="E3392" s="20">
        <v>-1.2748822337016463E-3</v>
      </c>
    </row>
    <row r="3393" spans="1:5" x14ac:dyDescent="0.2">
      <c r="A3393" s="19">
        <v>85</v>
      </c>
      <c r="B3393" s="19">
        <v>22</v>
      </c>
      <c r="C3393" s="19" t="s">
        <v>112</v>
      </c>
      <c r="D3393" s="20">
        <v>0.26572394371032715</v>
      </c>
      <c r="E3393" s="20">
        <v>-1.0290066711604595E-3</v>
      </c>
    </row>
    <row r="3394" spans="1:5" x14ac:dyDescent="0.2">
      <c r="A3394" s="19">
        <v>85</v>
      </c>
      <c r="B3394" s="19">
        <v>23</v>
      </c>
      <c r="C3394" s="19" t="s">
        <v>112</v>
      </c>
      <c r="D3394" s="20">
        <v>0.26692071557044983</v>
      </c>
      <c r="E3394" s="20">
        <v>1.2978233826288488E-5</v>
      </c>
    </row>
    <row r="3395" spans="1:5" x14ac:dyDescent="0.2">
      <c r="A3395" s="19">
        <v>85</v>
      </c>
      <c r="B3395" s="19">
        <v>24</v>
      </c>
      <c r="C3395" s="19" t="s">
        <v>112</v>
      </c>
      <c r="D3395" s="20">
        <v>0.26928448677062988</v>
      </c>
      <c r="E3395" s="20">
        <v>2.2219624370336533E-3</v>
      </c>
    </row>
    <row r="3396" spans="1:5" x14ac:dyDescent="0.2">
      <c r="A3396" s="19">
        <v>85</v>
      </c>
      <c r="B3396" s="19">
        <v>25</v>
      </c>
      <c r="C3396" s="19" t="s">
        <v>112</v>
      </c>
      <c r="D3396" s="20">
        <v>0.27307021617889404</v>
      </c>
      <c r="E3396" s="20">
        <v>5.8529051020741463E-3</v>
      </c>
    </row>
    <row r="3397" spans="1:5" x14ac:dyDescent="0.2">
      <c r="A3397" s="19">
        <v>85</v>
      </c>
      <c r="B3397" s="19">
        <v>26</v>
      </c>
      <c r="C3397" s="19" t="s">
        <v>112</v>
      </c>
      <c r="D3397" s="20">
        <v>0.27910253405570984</v>
      </c>
      <c r="E3397" s="20">
        <v>1.1730436235666275E-2</v>
      </c>
    </row>
    <row r="3398" spans="1:5" x14ac:dyDescent="0.2">
      <c r="A3398" s="19">
        <v>85</v>
      </c>
      <c r="B3398" s="19">
        <v>27</v>
      </c>
      <c r="C3398" s="19" t="s">
        <v>112</v>
      </c>
      <c r="D3398" s="20">
        <v>0.289102703332901</v>
      </c>
      <c r="E3398" s="20">
        <v>2.1575817838311195E-2</v>
      </c>
    </row>
    <row r="3399" spans="1:5" x14ac:dyDescent="0.2">
      <c r="A3399" s="19">
        <v>85</v>
      </c>
      <c r="B3399" s="19">
        <v>28</v>
      </c>
      <c r="C3399" s="19" t="s">
        <v>112</v>
      </c>
      <c r="D3399" s="20">
        <v>0.30336138606071472</v>
      </c>
      <c r="E3399" s="20">
        <v>3.5679712891578674E-2</v>
      </c>
    </row>
    <row r="3400" spans="1:5" x14ac:dyDescent="0.2">
      <c r="A3400" s="19">
        <v>85</v>
      </c>
      <c r="B3400" s="19">
        <v>29</v>
      </c>
      <c r="C3400" s="19" t="s">
        <v>112</v>
      </c>
      <c r="D3400" s="20">
        <v>0.32134643197059631</v>
      </c>
      <c r="E3400" s="20">
        <v>5.3509972989559174E-2</v>
      </c>
    </row>
    <row r="3401" spans="1:5" x14ac:dyDescent="0.2">
      <c r="A3401" s="19">
        <v>85</v>
      </c>
      <c r="B3401" s="19">
        <v>30</v>
      </c>
      <c r="C3401" s="19" t="s">
        <v>112</v>
      </c>
      <c r="D3401" s="20">
        <v>0.34020695090293884</v>
      </c>
      <c r="E3401" s="20">
        <v>7.221570611000061E-2</v>
      </c>
    </row>
    <row r="3402" spans="1:5" x14ac:dyDescent="0.2">
      <c r="A3402" s="19">
        <v>85</v>
      </c>
      <c r="B3402" s="19">
        <v>31</v>
      </c>
      <c r="C3402" s="19" t="s">
        <v>112</v>
      </c>
      <c r="D3402" s="20">
        <v>0.35730189085006714</v>
      </c>
      <c r="E3402" s="20">
        <v>8.9155860245227814E-2</v>
      </c>
    </row>
    <row r="3403" spans="1:5" x14ac:dyDescent="0.2">
      <c r="A3403" s="19">
        <v>85</v>
      </c>
      <c r="B3403" s="19">
        <v>32</v>
      </c>
      <c r="C3403" s="19" t="s">
        <v>112</v>
      </c>
      <c r="D3403" s="20">
        <v>0.37059926986694336</v>
      </c>
      <c r="E3403" s="20">
        <v>0.10229845345020294</v>
      </c>
    </row>
    <row r="3404" spans="1:5" x14ac:dyDescent="0.2">
      <c r="A3404" s="19">
        <v>85</v>
      </c>
      <c r="B3404" s="19">
        <v>33</v>
      </c>
      <c r="C3404" s="19" t="s">
        <v>112</v>
      </c>
      <c r="D3404" s="20">
        <v>0.38030517101287842</v>
      </c>
      <c r="E3404" s="20">
        <v>0.11184956133365631</v>
      </c>
    </row>
    <row r="3405" spans="1:5" x14ac:dyDescent="0.2">
      <c r="A3405" s="19">
        <v>85</v>
      </c>
      <c r="B3405" s="19">
        <v>34</v>
      </c>
      <c r="C3405" s="19" t="s">
        <v>112</v>
      </c>
      <c r="D3405" s="20">
        <v>0.38717269897460938</v>
      </c>
      <c r="E3405" s="20">
        <v>0.11856230348348618</v>
      </c>
    </row>
    <row r="3406" spans="1:5" x14ac:dyDescent="0.2">
      <c r="A3406" s="19">
        <v>85</v>
      </c>
      <c r="B3406" s="19">
        <v>35</v>
      </c>
      <c r="C3406" s="19" t="s">
        <v>112</v>
      </c>
      <c r="D3406" s="20">
        <v>0.39147651195526123</v>
      </c>
      <c r="E3406" s="20">
        <v>0.12271133065223694</v>
      </c>
    </row>
    <row r="3407" spans="1:5" x14ac:dyDescent="0.2">
      <c r="A3407" s="19">
        <v>85</v>
      </c>
      <c r="B3407" s="19">
        <v>36</v>
      </c>
      <c r="C3407" s="19" t="s">
        <v>112</v>
      </c>
      <c r="D3407" s="20">
        <v>0.39443793892860413</v>
      </c>
      <c r="E3407" s="20">
        <v>0.12551796436309814</v>
      </c>
    </row>
    <row r="3408" spans="1:5" x14ac:dyDescent="0.2">
      <c r="A3408" s="19">
        <v>85</v>
      </c>
      <c r="B3408" s="19">
        <v>37</v>
      </c>
      <c r="C3408" s="19" t="s">
        <v>112</v>
      </c>
      <c r="D3408" s="20">
        <v>0.39571496844291687</v>
      </c>
      <c r="E3408" s="20">
        <v>0.12664021551609039</v>
      </c>
    </row>
    <row r="3409" spans="1:5" x14ac:dyDescent="0.2">
      <c r="A3409" s="19">
        <v>85</v>
      </c>
      <c r="B3409" s="19">
        <v>38</v>
      </c>
      <c r="C3409" s="19" t="s">
        <v>112</v>
      </c>
      <c r="D3409" s="20">
        <v>0.39618402719497681</v>
      </c>
      <c r="E3409" s="20">
        <v>0.12695448100566864</v>
      </c>
    </row>
    <row r="3410" spans="1:5" x14ac:dyDescent="0.2">
      <c r="A3410" s="19">
        <v>85</v>
      </c>
      <c r="B3410" s="19">
        <v>39</v>
      </c>
      <c r="C3410" s="19" t="s">
        <v>112</v>
      </c>
      <c r="D3410" s="20">
        <v>0.39647442102432251</v>
      </c>
      <c r="E3410" s="20">
        <v>0.12709009647369385</v>
      </c>
    </row>
    <row r="3411" spans="1:5" x14ac:dyDescent="0.2">
      <c r="A3411" s="19">
        <v>85</v>
      </c>
      <c r="B3411" s="19">
        <v>40</v>
      </c>
      <c r="C3411" s="19" t="s">
        <v>112</v>
      </c>
      <c r="D3411" s="20">
        <v>0.39705544710159302</v>
      </c>
      <c r="E3411" s="20">
        <v>0.12751632928848267</v>
      </c>
    </row>
    <row r="3412" spans="1:5" x14ac:dyDescent="0.2">
      <c r="A3412" s="19">
        <v>86</v>
      </c>
      <c r="B3412" s="19">
        <v>1</v>
      </c>
      <c r="C3412" s="19" t="s">
        <v>112</v>
      </c>
      <c r="D3412" s="20">
        <v>0.25587749481201172</v>
      </c>
      <c r="E3412" s="20">
        <v>9.5980719197541475E-4</v>
      </c>
    </row>
    <row r="3413" spans="1:5" x14ac:dyDescent="0.2">
      <c r="A3413" s="19">
        <v>86</v>
      </c>
      <c r="B3413" s="19">
        <v>2</v>
      </c>
      <c r="C3413" s="19" t="s">
        <v>112</v>
      </c>
      <c r="D3413" s="20">
        <v>0.25598153471946716</v>
      </c>
      <c r="E3413" s="20">
        <v>9.2559820041060448E-4</v>
      </c>
    </row>
    <row r="3414" spans="1:5" x14ac:dyDescent="0.2">
      <c r="A3414" s="19">
        <v>86</v>
      </c>
      <c r="B3414" s="19">
        <v>3</v>
      </c>
      <c r="C3414" s="19" t="s">
        <v>112</v>
      </c>
      <c r="D3414" s="20">
        <v>0.25606939196586609</v>
      </c>
      <c r="E3414" s="20">
        <v>8.7520654778927565E-4</v>
      </c>
    </row>
    <row r="3415" spans="1:5" x14ac:dyDescent="0.2">
      <c r="A3415" s="19">
        <v>86</v>
      </c>
      <c r="B3415" s="19">
        <v>4</v>
      </c>
      <c r="C3415" s="19" t="s">
        <v>112</v>
      </c>
      <c r="D3415" s="20">
        <v>0.2559489905834198</v>
      </c>
      <c r="E3415" s="20">
        <v>6.1655632453039289E-4</v>
      </c>
    </row>
    <row r="3416" spans="1:5" x14ac:dyDescent="0.2">
      <c r="A3416" s="19">
        <v>86</v>
      </c>
      <c r="B3416" s="19">
        <v>5</v>
      </c>
      <c r="C3416" s="19" t="s">
        <v>112</v>
      </c>
      <c r="D3416" s="20">
        <v>0.25597599148750305</v>
      </c>
      <c r="E3416" s="20">
        <v>5.0530832959339023E-4</v>
      </c>
    </row>
    <row r="3417" spans="1:5" x14ac:dyDescent="0.2">
      <c r="A3417" s="19">
        <v>86</v>
      </c>
      <c r="B3417" s="19">
        <v>6</v>
      </c>
      <c r="C3417" s="19" t="s">
        <v>112</v>
      </c>
      <c r="D3417" s="20">
        <v>0.25615110993385315</v>
      </c>
      <c r="E3417" s="20">
        <v>5.4217787692323327E-4</v>
      </c>
    </row>
    <row r="3418" spans="1:5" x14ac:dyDescent="0.2">
      <c r="A3418" s="19">
        <v>86</v>
      </c>
      <c r="B3418" s="19">
        <v>7</v>
      </c>
      <c r="C3418" s="19" t="s">
        <v>112</v>
      </c>
      <c r="D3418" s="20">
        <v>0.25603362917900085</v>
      </c>
      <c r="E3418" s="20">
        <v>2.8644825215451419E-4</v>
      </c>
    </row>
    <row r="3419" spans="1:5" x14ac:dyDescent="0.2">
      <c r="A3419" s="19">
        <v>86</v>
      </c>
      <c r="B3419" s="19">
        <v>8</v>
      </c>
      <c r="C3419" s="19" t="s">
        <v>112</v>
      </c>
      <c r="D3419" s="20">
        <v>0.25645402073860168</v>
      </c>
      <c r="E3419" s="20">
        <v>5.6859094183892012E-4</v>
      </c>
    </row>
    <row r="3420" spans="1:5" x14ac:dyDescent="0.2">
      <c r="A3420" s="19">
        <v>86</v>
      </c>
      <c r="B3420" s="19">
        <v>9</v>
      </c>
      <c r="C3420" s="19" t="s">
        <v>112</v>
      </c>
      <c r="D3420" s="20">
        <v>0.25641366839408875</v>
      </c>
      <c r="E3420" s="20">
        <v>3.8998969830572605E-4</v>
      </c>
    </row>
    <row r="3421" spans="1:5" x14ac:dyDescent="0.2">
      <c r="A3421" s="19">
        <v>86</v>
      </c>
      <c r="B3421" s="19">
        <v>10</v>
      </c>
      <c r="C3421" s="19" t="s">
        <v>112</v>
      </c>
      <c r="D3421" s="20">
        <v>0.25611567497253418</v>
      </c>
      <c r="E3421" s="20">
        <v>-4.6252614993136376E-5</v>
      </c>
    </row>
    <row r="3422" spans="1:5" x14ac:dyDescent="0.2">
      <c r="A3422" s="19">
        <v>86</v>
      </c>
      <c r="B3422" s="19">
        <v>11</v>
      </c>
      <c r="C3422" s="19" t="s">
        <v>112</v>
      </c>
      <c r="D3422" s="20">
        <v>0.25626653432846069</v>
      </c>
      <c r="E3422" s="20">
        <v>-3.3642143534962088E-5</v>
      </c>
    </row>
    <row r="3423" spans="1:5" x14ac:dyDescent="0.2">
      <c r="A3423" s="19">
        <v>86</v>
      </c>
      <c r="B3423" s="19">
        <v>12</v>
      </c>
      <c r="C3423" s="19" t="s">
        <v>112</v>
      </c>
      <c r="D3423" s="20">
        <v>0.25595617294311523</v>
      </c>
      <c r="E3423" s="20">
        <v>-4.8225242062471807E-4</v>
      </c>
    </row>
    <row r="3424" spans="1:5" x14ac:dyDescent="0.2">
      <c r="A3424" s="19">
        <v>86</v>
      </c>
      <c r="B3424" s="19">
        <v>13</v>
      </c>
      <c r="C3424" s="19" t="s">
        <v>112</v>
      </c>
      <c r="D3424" s="20">
        <v>0.25570321083068848</v>
      </c>
      <c r="E3424" s="20">
        <v>-8.7346340296790004E-4</v>
      </c>
    </row>
    <row r="3425" spans="1:5" x14ac:dyDescent="0.2">
      <c r="A3425" s="19">
        <v>86</v>
      </c>
      <c r="B3425" s="19">
        <v>14</v>
      </c>
      <c r="C3425" s="19" t="s">
        <v>112</v>
      </c>
      <c r="D3425" s="20">
        <v>0.25562557578086853</v>
      </c>
      <c r="E3425" s="20">
        <v>-1.08934729360044E-3</v>
      </c>
    </row>
    <row r="3426" spans="1:5" x14ac:dyDescent="0.2">
      <c r="A3426" s="19">
        <v>86</v>
      </c>
      <c r="B3426" s="19">
        <v>15</v>
      </c>
      <c r="C3426" s="19" t="s">
        <v>112</v>
      </c>
      <c r="D3426" s="20">
        <v>0.25553950667381287</v>
      </c>
      <c r="E3426" s="20">
        <v>-1.3136652996763587E-3</v>
      </c>
    </row>
    <row r="3427" spans="1:5" x14ac:dyDescent="0.2">
      <c r="A3427" s="19">
        <v>86</v>
      </c>
      <c r="B3427" s="19">
        <v>16</v>
      </c>
      <c r="C3427" s="19" t="s">
        <v>112</v>
      </c>
      <c r="D3427" s="20">
        <v>0.25594505667686462</v>
      </c>
      <c r="E3427" s="20">
        <v>-1.0463641956448555E-3</v>
      </c>
    </row>
    <row r="3428" spans="1:5" x14ac:dyDescent="0.2">
      <c r="A3428" s="19">
        <v>86</v>
      </c>
      <c r="B3428" s="19">
        <v>17</v>
      </c>
      <c r="C3428" s="19" t="s">
        <v>112</v>
      </c>
      <c r="D3428" s="20">
        <v>0.25617602467536926</v>
      </c>
      <c r="E3428" s="20">
        <v>-9.5364509616047144E-4</v>
      </c>
    </row>
    <row r="3429" spans="1:5" x14ac:dyDescent="0.2">
      <c r="A3429" s="19">
        <v>86</v>
      </c>
      <c r="B3429" s="19">
        <v>18</v>
      </c>
      <c r="C3429" s="19" t="s">
        <v>112</v>
      </c>
      <c r="D3429" s="20">
        <v>0.25623783469200134</v>
      </c>
      <c r="E3429" s="20">
        <v>-1.030083978548646E-3</v>
      </c>
    </row>
    <row r="3430" spans="1:5" x14ac:dyDescent="0.2">
      <c r="A3430" s="19">
        <v>86</v>
      </c>
      <c r="B3430" s="19">
        <v>19</v>
      </c>
      <c r="C3430" s="19" t="s">
        <v>112</v>
      </c>
      <c r="D3430" s="20">
        <v>0.25645720958709717</v>
      </c>
      <c r="E3430" s="20">
        <v>-9.4895798247307539E-4</v>
      </c>
    </row>
    <row r="3431" spans="1:5" x14ac:dyDescent="0.2">
      <c r="A3431" s="19">
        <v>86</v>
      </c>
      <c r="B3431" s="19">
        <v>20</v>
      </c>
      <c r="C3431" s="19" t="s">
        <v>112</v>
      </c>
      <c r="D3431" s="20">
        <v>0.25655269622802734</v>
      </c>
      <c r="E3431" s="20">
        <v>-9.9172024056315422E-4</v>
      </c>
    </row>
    <row r="3432" spans="1:5" x14ac:dyDescent="0.2">
      <c r="A3432" s="19">
        <v>86</v>
      </c>
      <c r="B3432" s="19">
        <v>21</v>
      </c>
      <c r="C3432" s="19" t="s">
        <v>112</v>
      </c>
      <c r="D3432" s="20">
        <v>0.2570003867149353</v>
      </c>
      <c r="E3432" s="20">
        <v>-6.8227859446778893E-4</v>
      </c>
    </row>
    <row r="3433" spans="1:5" x14ac:dyDescent="0.2">
      <c r="A3433" s="19">
        <v>86</v>
      </c>
      <c r="B3433" s="19">
        <v>22</v>
      </c>
      <c r="C3433" s="19" t="s">
        <v>112</v>
      </c>
      <c r="D3433" s="20">
        <v>0.25767052173614502</v>
      </c>
      <c r="E3433" s="20">
        <v>-1.5039245772641152E-4</v>
      </c>
    </row>
    <row r="3434" spans="1:5" x14ac:dyDescent="0.2">
      <c r="A3434" s="19">
        <v>86</v>
      </c>
      <c r="B3434" s="19">
        <v>23</v>
      </c>
      <c r="C3434" s="19" t="s">
        <v>112</v>
      </c>
      <c r="D3434" s="20">
        <v>0.2595544159412384</v>
      </c>
      <c r="E3434" s="20">
        <v>1.5952528920024633E-3</v>
      </c>
    </row>
    <row r="3435" spans="1:5" x14ac:dyDescent="0.2">
      <c r="A3435" s="19">
        <v>86</v>
      </c>
      <c r="B3435" s="19">
        <v>24</v>
      </c>
      <c r="C3435" s="19" t="s">
        <v>112</v>
      </c>
      <c r="D3435" s="20">
        <v>0.26235994696617126</v>
      </c>
      <c r="E3435" s="20">
        <v>4.2625349014997482E-3</v>
      </c>
    </row>
    <row r="3436" spans="1:5" x14ac:dyDescent="0.2">
      <c r="A3436" s="19">
        <v>86</v>
      </c>
      <c r="B3436" s="19">
        <v>25</v>
      </c>
      <c r="C3436" s="19" t="s">
        <v>112</v>
      </c>
      <c r="D3436" s="20">
        <v>0.26747611165046692</v>
      </c>
      <c r="E3436" s="20">
        <v>9.2404503375291824E-3</v>
      </c>
    </row>
    <row r="3437" spans="1:5" x14ac:dyDescent="0.2">
      <c r="A3437" s="19">
        <v>86</v>
      </c>
      <c r="B3437" s="19">
        <v>26</v>
      </c>
      <c r="C3437" s="19" t="s">
        <v>112</v>
      </c>
      <c r="D3437" s="20">
        <v>0.27582079172134399</v>
      </c>
      <c r="E3437" s="20">
        <v>1.7446881160140038E-2</v>
      </c>
    </row>
    <row r="3438" spans="1:5" x14ac:dyDescent="0.2">
      <c r="A3438" s="19">
        <v>86</v>
      </c>
      <c r="B3438" s="19">
        <v>27</v>
      </c>
      <c r="C3438" s="19" t="s">
        <v>112</v>
      </c>
      <c r="D3438" s="20">
        <v>0.28834265470504761</v>
      </c>
      <c r="E3438" s="20">
        <v>2.983049675822258E-2</v>
      </c>
    </row>
    <row r="3439" spans="1:5" x14ac:dyDescent="0.2">
      <c r="A3439" s="19">
        <v>86</v>
      </c>
      <c r="B3439" s="19">
        <v>28</v>
      </c>
      <c r="C3439" s="19" t="s">
        <v>112</v>
      </c>
      <c r="D3439" s="20">
        <v>0.30541479587554932</v>
      </c>
      <c r="E3439" s="20">
        <v>4.6764388680458069E-2</v>
      </c>
    </row>
    <row r="3440" spans="1:5" x14ac:dyDescent="0.2">
      <c r="A3440" s="19">
        <v>86</v>
      </c>
      <c r="B3440" s="19">
        <v>29</v>
      </c>
      <c r="C3440" s="19" t="s">
        <v>112</v>
      </c>
      <c r="D3440" s="20">
        <v>0.32381483912467957</v>
      </c>
      <c r="E3440" s="20">
        <v>6.5026186406612396E-2</v>
      </c>
    </row>
    <row r="3441" spans="1:5" x14ac:dyDescent="0.2">
      <c r="A3441" s="19">
        <v>86</v>
      </c>
      <c r="B3441" s="19">
        <v>30</v>
      </c>
      <c r="C3441" s="19" t="s">
        <v>112</v>
      </c>
      <c r="D3441" s="20">
        <v>0.34118235111236572</v>
      </c>
      <c r="E3441" s="20">
        <v>8.2255445420742035E-2</v>
      </c>
    </row>
    <row r="3442" spans="1:5" x14ac:dyDescent="0.2">
      <c r="A3442" s="19">
        <v>86</v>
      </c>
      <c r="B3442" s="19">
        <v>31</v>
      </c>
      <c r="C3442" s="19" t="s">
        <v>112</v>
      </c>
      <c r="D3442" s="20">
        <v>0.35507389903068542</v>
      </c>
      <c r="E3442" s="20">
        <v>9.6008747816085815E-2</v>
      </c>
    </row>
    <row r="3443" spans="1:5" x14ac:dyDescent="0.2">
      <c r="A3443" s="19">
        <v>86</v>
      </c>
      <c r="B3443" s="19">
        <v>32</v>
      </c>
      <c r="C3443" s="19" t="s">
        <v>112</v>
      </c>
      <c r="D3443" s="20">
        <v>0.36606496572494507</v>
      </c>
      <c r="E3443" s="20">
        <v>0.10686156153678894</v>
      </c>
    </row>
    <row r="3444" spans="1:5" x14ac:dyDescent="0.2">
      <c r="A3444" s="19">
        <v>86</v>
      </c>
      <c r="B3444" s="19">
        <v>33</v>
      </c>
      <c r="C3444" s="19" t="s">
        <v>112</v>
      </c>
      <c r="D3444" s="20">
        <v>0.37356612086296082</v>
      </c>
      <c r="E3444" s="20">
        <v>0.11422447115182877</v>
      </c>
    </row>
    <row r="3445" spans="1:5" x14ac:dyDescent="0.2">
      <c r="A3445" s="19">
        <v>86</v>
      </c>
      <c r="B3445" s="19">
        <v>34</v>
      </c>
      <c r="C3445" s="19" t="s">
        <v>112</v>
      </c>
      <c r="D3445" s="20">
        <v>0.37804561853408813</v>
      </c>
      <c r="E3445" s="20">
        <v>0.11856571584939957</v>
      </c>
    </row>
    <row r="3446" spans="1:5" x14ac:dyDescent="0.2">
      <c r="A3446" s="19">
        <v>86</v>
      </c>
      <c r="B3446" s="19">
        <v>35</v>
      </c>
      <c r="C3446" s="19" t="s">
        <v>112</v>
      </c>
      <c r="D3446" s="20">
        <v>0.38100698590278625</v>
      </c>
      <c r="E3446" s="20">
        <v>0.12138883769512177</v>
      </c>
    </row>
    <row r="3447" spans="1:5" x14ac:dyDescent="0.2">
      <c r="A3447" s="19">
        <v>86</v>
      </c>
      <c r="B3447" s="19">
        <v>36</v>
      </c>
      <c r="C3447" s="19" t="s">
        <v>112</v>
      </c>
      <c r="D3447" s="20">
        <v>0.38269144296646118</v>
      </c>
      <c r="E3447" s="20">
        <v>0.12293504178524017</v>
      </c>
    </row>
    <row r="3448" spans="1:5" x14ac:dyDescent="0.2">
      <c r="A3448" s="19">
        <v>86</v>
      </c>
      <c r="B3448" s="19">
        <v>37</v>
      </c>
      <c r="C3448" s="19" t="s">
        <v>112</v>
      </c>
      <c r="D3448" s="20">
        <v>0.38280460238456726</v>
      </c>
      <c r="E3448" s="20">
        <v>0.12290995568037033</v>
      </c>
    </row>
    <row r="3449" spans="1:5" x14ac:dyDescent="0.2">
      <c r="A3449" s="19">
        <v>86</v>
      </c>
      <c r="B3449" s="19">
        <v>38</v>
      </c>
      <c r="C3449" s="19" t="s">
        <v>112</v>
      </c>
      <c r="D3449" s="20">
        <v>0.38351517915725708</v>
      </c>
      <c r="E3449" s="20">
        <v>0.12348227947950363</v>
      </c>
    </row>
    <row r="3450" spans="1:5" x14ac:dyDescent="0.2">
      <c r="A3450" s="19">
        <v>86</v>
      </c>
      <c r="B3450" s="19">
        <v>39</v>
      </c>
      <c r="C3450" s="19" t="s">
        <v>112</v>
      </c>
      <c r="D3450" s="20">
        <v>0.38375362753868103</v>
      </c>
      <c r="E3450" s="20">
        <v>0.12358248233795166</v>
      </c>
    </row>
    <row r="3451" spans="1:5" x14ac:dyDescent="0.2">
      <c r="A3451" s="19">
        <v>86</v>
      </c>
      <c r="B3451" s="19">
        <v>40</v>
      </c>
      <c r="C3451" s="19" t="s">
        <v>112</v>
      </c>
      <c r="D3451" s="20">
        <v>0.38412722945213318</v>
      </c>
      <c r="E3451" s="20">
        <v>0.12381783872842789</v>
      </c>
    </row>
    <row r="3452" spans="1:5" x14ac:dyDescent="0.2">
      <c r="A3452" s="19">
        <v>87</v>
      </c>
      <c r="B3452" s="19">
        <v>1</v>
      </c>
      <c r="C3452" s="19" t="s">
        <v>112</v>
      </c>
      <c r="D3452" s="20">
        <v>0.25042381882667542</v>
      </c>
      <c r="E3452" s="20">
        <v>1.2608956312760711E-3</v>
      </c>
    </row>
    <row r="3453" spans="1:5" x14ac:dyDescent="0.2">
      <c r="A3453" s="19">
        <v>87</v>
      </c>
      <c r="B3453" s="19">
        <v>2</v>
      </c>
      <c r="C3453" s="19" t="s">
        <v>112</v>
      </c>
      <c r="D3453" s="20">
        <v>0.2506885826587677</v>
      </c>
      <c r="E3453" s="20">
        <v>1.4470531605184078E-3</v>
      </c>
    </row>
    <row r="3454" spans="1:5" x14ac:dyDescent="0.2">
      <c r="A3454" s="19">
        <v>87</v>
      </c>
      <c r="B3454" s="19">
        <v>3</v>
      </c>
      <c r="C3454" s="19" t="s">
        <v>112</v>
      </c>
      <c r="D3454" s="20">
        <v>0.25086015462875366</v>
      </c>
      <c r="E3454" s="20">
        <v>1.5400187112390995E-3</v>
      </c>
    </row>
    <row r="3455" spans="1:5" x14ac:dyDescent="0.2">
      <c r="A3455" s="19">
        <v>87</v>
      </c>
      <c r="B3455" s="19">
        <v>4</v>
      </c>
      <c r="C3455" s="19" t="s">
        <v>112</v>
      </c>
      <c r="D3455" s="20">
        <v>0.25032123923301697</v>
      </c>
      <c r="E3455" s="20">
        <v>9.2249695444479585E-4</v>
      </c>
    </row>
    <row r="3456" spans="1:5" x14ac:dyDescent="0.2">
      <c r="A3456" s="19">
        <v>87</v>
      </c>
      <c r="B3456" s="19">
        <v>5</v>
      </c>
      <c r="C3456" s="19" t="s">
        <v>112</v>
      </c>
      <c r="D3456" s="20">
        <v>0.25007709860801697</v>
      </c>
      <c r="E3456" s="20">
        <v>5.9974996838718653E-4</v>
      </c>
    </row>
    <row r="3457" spans="1:5" x14ac:dyDescent="0.2">
      <c r="A3457" s="19">
        <v>87</v>
      </c>
      <c r="B3457" s="19">
        <v>6</v>
      </c>
      <c r="C3457" s="19" t="s">
        <v>112</v>
      </c>
      <c r="D3457" s="20">
        <v>0.25012925267219543</v>
      </c>
      <c r="E3457" s="20">
        <v>5.73297671508044E-4</v>
      </c>
    </row>
    <row r="3458" spans="1:5" x14ac:dyDescent="0.2">
      <c r="A3458" s="19">
        <v>87</v>
      </c>
      <c r="B3458" s="19">
        <v>7</v>
      </c>
      <c r="C3458" s="19" t="s">
        <v>112</v>
      </c>
      <c r="D3458" s="20">
        <v>0.25020375847816467</v>
      </c>
      <c r="E3458" s="20">
        <v>5.6919711641967297E-4</v>
      </c>
    </row>
    <row r="3459" spans="1:5" x14ac:dyDescent="0.2">
      <c r="A3459" s="19">
        <v>87</v>
      </c>
      <c r="B3459" s="19">
        <v>8</v>
      </c>
      <c r="C3459" s="19" t="s">
        <v>112</v>
      </c>
      <c r="D3459" s="20">
        <v>0.24980668723583221</v>
      </c>
      <c r="E3459" s="20">
        <v>9.3519498477689922E-5</v>
      </c>
    </row>
    <row r="3460" spans="1:5" x14ac:dyDescent="0.2">
      <c r="A3460" s="19">
        <v>87</v>
      </c>
      <c r="B3460" s="19">
        <v>9</v>
      </c>
      <c r="C3460" s="19" t="s">
        <v>112</v>
      </c>
      <c r="D3460" s="20">
        <v>0.24966393411159515</v>
      </c>
      <c r="E3460" s="20">
        <v>-1.2784000136889517E-4</v>
      </c>
    </row>
    <row r="3461" spans="1:5" x14ac:dyDescent="0.2">
      <c r="A3461" s="19">
        <v>87</v>
      </c>
      <c r="B3461" s="19">
        <v>10</v>
      </c>
      <c r="C3461" s="19" t="s">
        <v>112</v>
      </c>
      <c r="D3461" s="20">
        <v>0.2494870126247406</v>
      </c>
      <c r="E3461" s="20">
        <v>-3.8336784928105772E-4</v>
      </c>
    </row>
    <row r="3462" spans="1:5" x14ac:dyDescent="0.2">
      <c r="A3462" s="19">
        <v>87</v>
      </c>
      <c r="B3462" s="19">
        <v>11</v>
      </c>
      <c r="C3462" s="19" t="s">
        <v>112</v>
      </c>
      <c r="D3462" s="20">
        <v>0.24923379719257355</v>
      </c>
      <c r="E3462" s="20">
        <v>-7.1518967160955071E-4</v>
      </c>
    </row>
    <row r="3463" spans="1:5" x14ac:dyDescent="0.2">
      <c r="A3463" s="19">
        <v>87</v>
      </c>
      <c r="B3463" s="19">
        <v>12</v>
      </c>
      <c r="C3463" s="19" t="s">
        <v>112</v>
      </c>
      <c r="D3463" s="20">
        <v>0.2493070662021637</v>
      </c>
      <c r="E3463" s="20">
        <v>-7.2052702307701111E-4</v>
      </c>
    </row>
    <row r="3464" spans="1:5" x14ac:dyDescent="0.2">
      <c r="A3464" s="19">
        <v>87</v>
      </c>
      <c r="B3464" s="19">
        <v>13</v>
      </c>
      <c r="C3464" s="19" t="s">
        <v>112</v>
      </c>
      <c r="D3464" s="20">
        <v>0.24946866929531097</v>
      </c>
      <c r="E3464" s="20">
        <v>-6.375302909873426E-4</v>
      </c>
    </row>
    <row r="3465" spans="1:5" x14ac:dyDescent="0.2">
      <c r="A3465" s="19">
        <v>87</v>
      </c>
      <c r="B3465" s="19">
        <v>14</v>
      </c>
      <c r="C3465" s="19" t="s">
        <v>112</v>
      </c>
      <c r="D3465" s="20">
        <v>0.24981975555419922</v>
      </c>
      <c r="E3465" s="20">
        <v>-3.6505039315670729E-4</v>
      </c>
    </row>
    <row r="3466" spans="1:5" x14ac:dyDescent="0.2">
      <c r="A3466" s="19">
        <v>87</v>
      </c>
      <c r="B3466" s="19">
        <v>15</v>
      </c>
      <c r="C3466" s="19" t="s">
        <v>112</v>
      </c>
      <c r="D3466" s="20">
        <v>0.24947018921375275</v>
      </c>
      <c r="E3466" s="20">
        <v>-7.9322309466078877E-4</v>
      </c>
    </row>
    <row r="3467" spans="1:5" x14ac:dyDescent="0.2">
      <c r="A3467" s="19">
        <v>87</v>
      </c>
      <c r="B3467" s="19">
        <v>16</v>
      </c>
      <c r="C3467" s="19" t="s">
        <v>112</v>
      </c>
      <c r="D3467" s="20">
        <v>0.24929746985435486</v>
      </c>
      <c r="E3467" s="20">
        <v>-1.0445488151162863E-3</v>
      </c>
    </row>
    <row r="3468" spans="1:5" x14ac:dyDescent="0.2">
      <c r="A3468" s="19">
        <v>87</v>
      </c>
      <c r="B3468" s="19">
        <v>17</v>
      </c>
      <c r="C3468" s="19" t="s">
        <v>112</v>
      </c>
      <c r="D3468" s="20">
        <v>0.24983680248260498</v>
      </c>
      <c r="E3468" s="20">
        <v>-5.8382254792377353E-4</v>
      </c>
    </row>
    <row r="3469" spans="1:5" x14ac:dyDescent="0.2">
      <c r="A3469" s="19">
        <v>87</v>
      </c>
      <c r="B3469" s="19">
        <v>18</v>
      </c>
      <c r="C3469" s="19" t="s">
        <v>112</v>
      </c>
      <c r="D3469" s="20">
        <v>0.24993748962879181</v>
      </c>
      <c r="E3469" s="20">
        <v>-5.6174176279455423E-4</v>
      </c>
    </row>
    <row r="3470" spans="1:5" x14ac:dyDescent="0.2">
      <c r="A3470" s="19">
        <v>87</v>
      </c>
      <c r="B3470" s="19">
        <v>19</v>
      </c>
      <c r="C3470" s="19" t="s">
        <v>112</v>
      </c>
      <c r="D3470" s="20">
        <v>0.24983485043048859</v>
      </c>
      <c r="E3470" s="20">
        <v>-7.4298732215538621E-4</v>
      </c>
    </row>
    <row r="3471" spans="1:5" x14ac:dyDescent="0.2">
      <c r="A3471" s="19">
        <v>87</v>
      </c>
      <c r="B3471" s="19">
        <v>20</v>
      </c>
      <c r="C3471" s="19" t="s">
        <v>112</v>
      </c>
      <c r="D3471" s="20">
        <v>0.24945510923862457</v>
      </c>
      <c r="E3471" s="20">
        <v>-1.2013348750770092E-3</v>
      </c>
    </row>
    <row r="3472" spans="1:5" x14ac:dyDescent="0.2">
      <c r="A3472" s="19">
        <v>87</v>
      </c>
      <c r="B3472" s="19">
        <v>21</v>
      </c>
      <c r="C3472" s="19" t="s">
        <v>112</v>
      </c>
      <c r="D3472" s="20">
        <v>0.24935542047023773</v>
      </c>
      <c r="E3472" s="20">
        <v>-1.3796300627291203E-3</v>
      </c>
    </row>
    <row r="3473" spans="1:5" x14ac:dyDescent="0.2">
      <c r="A3473" s="19">
        <v>87</v>
      </c>
      <c r="B3473" s="19">
        <v>22</v>
      </c>
      <c r="C3473" s="19" t="s">
        <v>112</v>
      </c>
      <c r="D3473" s="20">
        <v>0.25004133582115173</v>
      </c>
      <c r="E3473" s="20">
        <v>-7.723210146650672E-4</v>
      </c>
    </row>
    <row r="3474" spans="1:5" x14ac:dyDescent="0.2">
      <c r="A3474" s="19">
        <v>87</v>
      </c>
      <c r="B3474" s="19">
        <v>23</v>
      </c>
      <c r="C3474" s="19" t="s">
        <v>112</v>
      </c>
      <c r="D3474" s="20">
        <v>0.25047606229782104</v>
      </c>
      <c r="E3474" s="20">
        <v>-4.1620092815719545E-4</v>
      </c>
    </row>
    <row r="3475" spans="1:5" x14ac:dyDescent="0.2">
      <c r="A3475" s="19">
        <v>87</v>
      </c>
      <c r="B3475" s="19">
        <v>24</v>
      </c>
      <c r="C3475" s="19" t="s">
        <v>112</v>
      </c>
      <c r="D3475" s="20">
        <v>0.25126531720161438</v>
      </c>
      <c r="E3475" s="20">
        <v>2.9444761457853019E-4</v>
      </c>
    </row>
    <row r="3476" spans="1:5" x14ac:dyDescent="0.2">
      <c r="A3476" s="19">
        <v>87</v>
      </c>
      <c r="B3476" s="19">
        <v>25</v>
      </c>
      <c r="C3476" s="19" t="s">
        <v>112</v>
      </c>
      <c r="D3476" s="20">
        <v>0.25254154205322266</v>
      </c>
      <c r="E3476" s="20">
        <v>1.4920660760253668E-3</v>
      </c>
    </row>
    <row r="3477" spans="1:5" x14ac:dyDescent="0.2">
      <c r="A3477" s="19">
        <v>87</v>
      </c>
      <c r="B3477" s="19">
        <v>26</v>
      </c>
      <c r="C3477" s="19" t="s">
        <v>112</v>
      </c>
      <c r="D3477" s="20">
        <v>0.25548860430717468</v>
      </c>
      <c r="E3477" s="20">
        <v>4.3605221435427666E-3</v>
      </c>
    </row>
    <row r="3478" spans="1:5" x14ac:dyDescent="0.2">
      <c r="A3478" s="19">
        <v>87</v>
      </c>
      <c r="B3478" s="19">
        <v>27</v>
      </c>
      <c r="C3478" s="19" t="s">
        <v>112</v>
      </c>
      <c r="D3478" s="20">
        <v>0.2605273425579071</v>
      </c>
      <c r="E3478" s="20">
        <v>9.3206539750099182E-3</v>
      </c>
    </row>
    <row r="3479" spans="1:5" x14ac:dyDescent="0.2">
      <c r="A3479" s="19">
        <v>87</v>
      </c>
      <c r="B3479" s="19">
        <v>28</v>
      </c>
      <c r="C3479" s="19" t="s">
        <v>112</v>
      </c>
      <c r="D3479" s="20">
        <v>0.26874241232872009</v>
      </c>
      <c r="E3479" s="20">
        <v>1.7457116395235062E-2</v>
      </c>
    </row>
    <row r="3480" spans="1:5" x14ac:dyDescent="0.2">
      <c r="A3480" s="19">
        <v>87</v>
      </c>
      <c r="B3480" s="19">
        <v>29</v>
      </c>
      <c r="C3480" s="19" t="s">
        <v>112</v>
      </c>
      <c r="D3480" s="20">
        <v>0.28097459673881531</v>
      </c>
      <c r="E3480" s="20">
        <v>2.9610695317387581E-2</v>
      </c>
    </row>
    <row r="3481" spans="1:5" x14ac:dyDescent="0.2">
      <c r="A3481" s="19">
        <v>87</v>
      </c>
      <c r="B3481" s="19">
        <v>30</v>
      </c>
      <c r="C3481" s="19" t="s">
        <v>112</v>
      </c>
      <c r="D3481" s="20">
        <v>0.29750922322273254</v>
      </c>
      <c r="E3481" s="20">
        <v>4.6066716313362122E-2</v>
      </c>
    </row>
    <row r="3482" spans="1:5" x14ac:dyDescent="0.2">
      <c r="A3482" s="19">
        <v>87</v>
      </c>
      <c r="B3482" s="19">
        <v>31</v>
      </c>
      <c r="C3482" s="19" t="s">
        <v>112</v>
      </c>
      <c r="D3482" s="20">
        <v>0.316081702709198</v>
      </c>
      <c r="E3482" s="20">
        <v>6.4560592174530029E-2</v>
      </c>
    </row>
    <row r="3483" spans="1:5" x14ac:dyDescent="0.2">
      <c r="A3483" s="19">
        <v>87</v>
      </c>
      <c r="B3483" s="19">
        <v>32</v>
      </c>
      <c r="C3483" s="19" t="s">
        <v>112</v>
      </c>
      <c r="D3483" s="20">
        <v>0.33336380124092102</v>
      </c>
      <c r="E3483" s="20">
        <v>8.1764079630374908E-2</v>
      </c>
    </row>
    <row r="3484" spans="1:5" x14ac:dyDescent="0.2">
      <c r="A3484" s="19">
        <v>87</v>
      </c>
      <c r="B3484" s="19">
        <v>33</v>
      </c>
      <c r="C3484" s="19" t="s">
        <v>112</v>
      </c>
      <c r="D3484" s="20">
        <v>0.3478759229183197</v>
      </c>
      <c r="E3484" s="20">
        <v>9.6197597682476044E-2</v>
      </c>
    </row>
    <row r="3485" spans="1:5" x14ac:dyDescent="0.2">
      <c r="A3485" s="19">
        <v>87</v>
      </c>
      <c r="B3485" s="19">
        <v>34</v>
      </c>
      <c r="C3485" s="19" t="s">
        <v>112</v>
      </c>
      <c r="D3485" s="20">
        <v>0.35878989100456238</v>
      </c>
      <c r="E3485" s="20">
        <v>0.10703295469284058</v>
      </c>
    </row>
    <row r="3486" spans="1:5" x14ac:dyDescent="0.2">
      <c r="A3486" s="19">
        <v>87</v>
      </c>
      <c r="B3486" s="19">
        <v>35</v>
      </c>
      <c r="C3486" s="19" t="s">
        <v>112</v>
      </c>
      <c r="D3486" s="20">
        <v>0.36587172746658325</v>
      </c>
      <c r="E3486" s="20">
        <v>0.1140361875295639</v>
      </c>
    </row>
    <row r="3487" spans="1:5" x14ac:dyDescent="0.2">
      <c r="A3487" s="19">
        <v>87</v>
      </c>
      <c r="B3487" s="19">
        <v>36</v>
      </c>
      <c r="C3487" s="19" t="s">
        <v>112</v>
      </c>
      <c r="D3487" s="20">
        <v>0.37033998966217041</v>
      </c>
      <c r="E3487" s="20">
        <v>0.11842584609985352</v>
      </c>
    </row>
    <row r="3488" spans="1:5" x14ac:dyDescent="0.2">
      <c r="A3488" s="19">
        <v>87</v>
      </c>
      <c r="B3488" s="19">
        <v>37</v>
      </c>
      <c r="C3488" s="19" t="s">
        <v>112</v>
      </c>
      <c r="D3488" s="20">
        <v>0.3733709454536438</v>
      </c>
      <c r="E3488" s="20">
        <v>0.12137819081544876</v>
      </c>
    </row>
    <row r="3489" spans="1:5" x14ac:dyDescent="0.2">
      <c r="A3489" s="19">
        <v>87</v>
      </c>
      <c r="B3489" s="19">
        <v>38</v>
      </c>
      <c r="C3489" s="19" t="s">
        <v>112</v>
      </c>
      <c r="D3489" s="20">
        <v>0.37439358234405518</v>
      </c>
      <c r="E3489" s="20">
        <v>0.12232222408056259</v>
      </c>
    </row>
    <row r="3490" spans="1:5" x14ac:dyDescent="0.2">
      <c r="A3490" s="19">
        <v>87</v>
      </c>
      <c r="B3490" s="19">
        <v>39</v>
      </c>
      <c r="C3490" s="19" t="s">
        <v>112</v>
      </c>
      <c r="D3490" s="20">
        <v>0.37468072772026062</v>
      </c>
      <c r="E3490" s="20">
        <v>0.12253076583147049</v>
      </c>
    </row>
    <row r="3491" spans="1:5" x14ac:dyDescent="0.2">
      <c r="A3491" s="19">
        <v>87</v>
      </c>
      <c r="B3491" s="19">
        <v>40</v>
      </c>
      <c r="C3491" s="19" t="s">
        <v>112</v>
      </c>
      <c r="D3491" s="20">
        <v>0.37492048740386963</v>
      </c>
      <c r="E3491" s="20">
        <v>0.12269191443920135</v>
      </c>
    </row>
    <row r="3492" spans="1:5" x14ac:dyDescent="0.2">
      <c r="A3492" s="19">
        <v>88</v>
      </c>
      <c r="B3492" s="19">
        <v>1</v>
      </c>
      <c r="C3492" s="19" t="s">
        <v>112</v>
      </c>
      <c r="D3492" s="20">
        <v>0.2550831139087677</v>
      </c>
      <c r="E3492" s="20">
        <v>4.8944592708721757E-4</v>
      </c>
    </row>
    <row r="3493" spans="1:5" x14ac:dyDescent="0.2">
      <c r="A3493" s="19">
        <v>88</v>
      </c>
      <c r="B3493" s="19">
        <v>2</v>
      </c>
      <c r="C3493" s="19" t="s">
        <v>112</v>
      </c>
      <c r="D3493" s="20">
        <v>0.25509926676750183</v>
      </c>
      <c r="E3493" s="20">
        <v>4.4189533218741417E-4</v>
      </c>
    </row>
    <row r="3494" spans="1:5" x14ac:dyDescent="0.2">
      <c r="A3494" s="19">
        <v>88</v>
      </c>
      <c r="B3494" s="19">
        <v>3</v>
      </c>
      <c r="C3494" s="19" t="s">
        <v>112</v>
      </c>
      <c r="D3494" s="20">
        <v>0.25531625747680664</v>
      </c>
      <c r="E3494" s="20">
        <v>5.9518258785828948E-4</v>
      </c>
    </row>
    <row r="3495" spans="1:5" x14ac:dyDescent="0.2">
      <c r="A3495" s="19">
        <v>88</v>
      </c>
      <c r="B3495" s="19">
        <v>4</v>
      </c>
      <c r="C3495" s="19" t="s">
        <v>112</v>
      </c>
      <c r="D3495" s="20">
        <v>0.25532457232475281</v>
      </c>
      <c r="E3495" s="20">
        <v>5.3979398217052221E-4</v>
      </c>
    </row>
    <row r="3496" spans="1:5" x14ac:dyDescent="0.2">
      <c r="A3496" s="19">
        <v>88</v>
      </c>
      <c r="B3496" s="19">
        <v>5</v>
      </c>
      <c r="C3496" s="19" t="s">
        <v>112</v>
      </c>
      <c r="D3496" s="20">
        <v>0.25513780117034912</v>
      </c>
      <c r="E3496" s="20">
        <v>2.8931940323673189E-4</v>
      </c>
    </row>
    <row r="3497" spans="1:5" x14ac:dyDescent="0.2">
      <c r="A3497" s="19">
        <v>88</v>
      </c>
      <c r="B3497" s="19">
        <v>6</v>
      </c>
      <c r="C3497" s="19" t="s">
        <v>112</v>
      </c>
      <c r="D3497" s="20">
        <v>0.25520387291908264</v>
      </c>
      <c r="E3497" s="20">
        <v>2.9168769833631814E-4</v>
      </c>
    </row>
    <row r="3498" spans="1:5" x14ac:dyDescent="0.2">
      <c r="A3498" s="19">
        <v>88</v>
      </c>
      <c r="B3498" s="19">
        <v>7</v>
      </c>
      <c r="C3498" s="19" t="s">
        <v>112</v>
      </c>
      <c r="D3498" s="20">
        <v>0.25533914566040039</v>
      </c>
      <c r="E3498" s="20">
        <v>3.632569860201329E-4</v>
      </c>
    </row>
    <row r="3499" spans="1:5" x14ac:dyDescent="0.2">
      <c r="A3499" s="19">
        <v>88</v>
      </c>
      <c r="B3499" s="19">
        <v>8</v>
      </c>
      <c r="C3499" s="19" t="s">
        <v>112</v>
      </c>
      <c r="D3499" s="20">
        <v>0.25554007291793823</v>
      </c>
      <c r="E3499" s="20">
        <v>5.0048081902787089E-4</v>
      </c>
    </row>
    <row r="3500" spans="1:5" x14ac:dyDescent="0.2">
      <c r="A3500" s="19">
        <v>88</v>
      </c>
      <c r="B3500" s="19">
        <v>9</v>
      </c>
      <c r="C3500" s="19" t="s">
        <v>112</v>
      </c>
      <c r="D3500" s="20">
        <v>0.25554963946342468</v>
      </c>
      <c r="E3500" s="20">
        <v>4.4634388177655637E-4</v>
      </c>
    </row>
    <row r="3501" spans="1:5" x14ac:dyDescent="0.2">
      <c r="A3501" s="19">
        <v>88</v>
      </c>
      <c r="B3501" s="19">
        <v>10</v>
      </c>
      <c r="C3501" s="19" t="s">
        <v>112</v>
      </c>
      <c r="D3501" s="20">
        <v>0.25536608695983887</v>
      </c>
      <c r="E3501" s="20">
        <v>1.9908793910872191E-4</v>
      </c>
    </row>
    <row r="3502" spans="1:5" x14ac:dyDescent="0.2">
      <c r="A3502" s="19">
        <v>88</v>
      </c>
      <c r="B3502" s="19">
        <v>11</v>
      </c>
      <c r="C3502" s="19" t="s">
        <v>112</v>
      </c>
      <c r="D3502" s="20">
        <v>0.2550826370716095</v>
      </c>
      <c r="E3502" s="20">
        <v>-1.4806540275458246E-4</v>
      </c>
    </row>
    <row r="3503" spans="1:5" x14ac:dyDescent="0.2">
      <c r="A3503" s="19">
        <v>88</v>
      </c>
      <c r="B3503" s="19">
        <v>12</v>
      </c>
      <c r="C3503" s="19" t="s">
        <v>112</v>
      </c>
      <c r="D3503" s="20">
        <v>0.25527343153953552</v>
      </c>
      <c r="E3503" s="20">
        <v>-2.0974375729565509E-5</v>
      </c>
    </row>
    <row r="3504" spans="1:5" x14ac:dyDescent="0.2">
      <c r="A3504" s="19">
        <v>88</v>
      </c>
      <c r="B3504" s="19">
        <v>13</v>
      </c>
      <c r="C3504" s="19" t="s">
        <v>112</v>
      </c>
      <c r="D3504" s="20">
        <v>0.25540292263031006</v>
      </c>
      <c r="E3504" s="20">
        <v>4.4813266868004575E-5</v>
      </c>
    </row>
    <row r="3505" spans="1:5" x14ac:dyDescent="0.2">
      <c r="A3505" s="19">
        <v>88</v>
      </c>
      <c r="B3505" s="19">
        <v>14</v>
      </c>
      <c r="C3505" s="19" t="s">
        <v>112</v>
      </c>
      <c r="D3505" s="20">
        <v>0.25520002841949463</v>
      </c>
      <c r="E3505" s="20">
        <v>-2.2178438666742295E-4</v>
      </c>
    </row>
    <row r="3506" spans="1:5" x14ac:dyDescent="0.2">
      <c r="A3506" s="19">
        <v>88</v>
      </c>
      <c r="B3506" s="19">
        <v>15</v>
      </c>
      <c r="C3506" s="19" t="s">
        <v>112</v>
      </c>
      <c r="D3506" s="20">
        <v>0.25530081987380981</v>
      </c>
      <c r="E3506" s="20">
        <v>-1.8469638598617166E-4</v>
      </c>
    </row>
    <row r="3507" spans="1:5" x14ac:dyDescent="0.2">
      <c r="A3507" s="19">
        <v>88</v>
      </c>
      <c r="B3507" s="19">
        <v>16</v>
      </c>
      <c r="C3507" s="19" t="s">
        <v>112</v>
      </c>
      <c r="D3507" s="20">
        <v>0.25518497824668884</v>
      </c>
      <c r="E3507" s="20">
        <v>-3.6424145218916237E-4</v>
      </c>
    </row>
    <row r="3508" spans="1:5" x14ac:dyDescent="0.2">
      <c r="A3508" s="19">
        <v>88</v>
      </c>
      <c r="B3508" s="19">
        <v>17</v>
      </c>
      <c r="C3508" s="19" t="s">
        <v>112</v>
      </c>
      <c r="D3508" s="20">
        <v>0.2552122175693512</v>
      </c>
      <c r="E3508" s="20">
        <v>-4.0070558316074312E-4</v>
      </c>
    </row>
    <row r="3509" spans="1:5" x14ac:dyDescent="0.2">
      <c r="A3509" s="19">
        <v>88</v>
      </c>
      <c r="B3509" s="19">
        <v>18</v>
      </c>
      <c r="C3509" s="19" t="s">
        <v>112</v>
      </c>
      <c r="D3509" s="20">
        <v>0.25528806447982788</v>
      </c>
      <c r="E3509" s="20">
        <v>-3.8856212631799281E-4</v>
      </c>
    </row>
    <row r="3510" spans="1:5" x14ac:dyDescent="0.2">
      <c r="A3510" s="19">
        <v>88</v>
      </c>
      <c r="B3510" s="19">
        <v>19</v>
      </c>
      <c r="C3510" s="19" t="s">
        <v>112</v>
      </c>
      <c r="D3510" s="20">
        <v>0.2550259530544281</v>
      </c>
      <c r="E3510" s="20">
        <v>-7.1437697624787688E-4</v>
      </c>
    </row>
    <row r="3511" spans="1:5" x14ac:dyDescent="0.2">
      <c r="A3511" s="19">
        <v>88</v>
      </c>
      <c r="B3511" s="19">
        <v>20</v>
      </c>
      <c r="C3511" s="19" t="s">
        <v>112</v>
      </c>
      <c r="D3511" s="20">
        <v>0.25495243072509766</v>
      </c>
      <c r="E3511" s="20">
        <v>-8.5160275921225548E-4</v>
      </c>
    </row>
    <row r="3512" spans="1:5" x14ac:dyDescent="0.2">
      <c r="A3512" s="19">
        <v>88</v>
      </c>
      <c r="B3512" s="19">
        <v>21</v>
      </c>
      <c r="C3512" s="19" t="s">
        <v>112</v>
      </c>
      <c r="D3512" s="20">
        <v>0.25487059354782104</v>
      </c>
      <c r="E3512" s="20">
        <v>-9.9714344833046198E-4</v>
      </c>
    </row>
    <row r="3513" spans="1:5" x14ac:dyDescent="0.2">
      <c r="A3513" s="19">
        <v>88</v>
      </c>
      <c r="B3513" s="19">
        <v>22</v>
      </c>
      <c r="C3513" s="19" t="s">
        <v>112</v>
      </c>
      <c r="D3513" s="20">
        <v>0.25507214665412903</v>
      </c>
      <c r="E3513" s="20">
        <v>-8.5929373744875193E-4</v>
      </c>
    </row>
    <row r="3514" spans="1:5" x14ac:dyDescent="0.2">
      <c r="A3514" s="19">
        <v>88</v>
      </c>
      <c r="B3514" s="19">
        <v>23</v>
      </c>
      <c r="C3514" s="19" t="s">
        <v>112</v>
      </c>
      <c r="D3514" s="20">
        <v>0.25517484545707703</v>
      </c>
      <c r="E3514" s="20">
        <v>-8.2029838813468814E-4</v>
      </c>
    </row>
    <row r="3515" spans="1:5" x14ac:dyDescent="0.2">
      <c r="A3515" s="19">
        <v>88</v>
      </c>
      <c r="B3515" s="19">
        <v>24</v>
      </c>
      <c r="C3515" s="19" t="s">
        <v>112</v>
      </c>
      <c r="D3515" s="20">
        <v>0.25521042943000793</v>
      </c>
      <c r="E3515" s="20">
        <v>-8.484178688377142E-4</v>
      </c>
    </row>
    <row r="3516" spans="1:5" x14ac:dyDescent="0.2">
      <c r="A3516" s="19">
        <v>88</v>
      </c>
      <c r="B3516" s="19">
        <v>25</v>
      </c>
      <c r="C3516" s="19" t="s">
        <v>112</v>
      </c>
      <c r="D3516" s="20">
        <v>0.25547382235527039</v>
      </c>
      <c r="E3516" s="20">
        <v>-6.4872839720919728E-4</v>
      </c>
    </row>
    <row r="3517" spans="1:5" x14ac:dyDescent="0.2">
      <c r="A3517" s="19">
        <v>88</v>
      </c>
      <c r="B3517" s="19">
        <v>26</v>
      </c>
      <c r="C3517" s="19" t="s">
        <v>112</v>
      </c>
      <c r="D3517" s="20">
        <v>0.25558578968048096</v>
      </c>
      <c r="E3517" s="20">
        <v>-6.0046452563256025E-4</v>
      </c>
    </row>
    <row r="3518" spans="1:5" x14ac:dyDescent="0.2">
      <c r="A3518" s="19">
        <v>88</v>
      </c>
      <c r="B3518" s="19">
        <v>27</v>
      </c>
      <c r="C3518" s="19" t="s">
        <v>112</v>
      </c>
      <c r="D3518" s="20">
        <v>0.2557913064956665</v>
      </c>
      <c r="E3518" s="20">
        <v>-4.5865113497711718E-4</v>
      </c>
    </row>
    <row r="3519" spans="1:5" x14ac:dyDescent="0.2">
      <c r="A3519" s="19">
        <v>88</v>
      </c>
      <c r="B3519" s="19">
        <v>28</v>
      </c>
      <c r="C3519" s="19" t="s">
        <v>112</v>
      </c>
      <c r="D3519" s="20">
        <v>0.25612100958824158</v>
      </c>
      <c r="E3519" s="20">
        <v>-1.926514960359782E-4</v>
      </c>
    </row>
    <row r="3520" spans="1:5" x14ac:dyDescent="0.2">
      <c r="A3520" s="19">
        <v>88</v>
      </c>
      <c r="B3520" s="19">
        <v>29</v>
      </c>
      <c r="C3520" s="19" t="s">
        <v>112</v>
      </c>
      <c r="D3520" s="20">
        <v>0.25689083337783813</v>
      </c>
      <c r="E3520" s="20">
        <v>5.1346886903047562E-4</v>
      </c>
    </row>
    <row r="3521" spans="1:5" x14ac:dyDescent="0.2">
      <c r="A3521" s="19">
        <v>88</v>
      </c>
      <c r="B3521" s="19">
        <v>30</v>
      </c>
      <c r="C3521" s="19" t="s">
        <v>112</v>
      </c>
      <c r="D3521" s="20">
        <v>0.25798770785331726</v>
      </c>
      <c r="E3521" s="20">
        <v>1.5466398326680064E-3</v>
      </c>
    </row>
    <row r="3522" spans="1:5" x14ac:dyDescent="0.2">
      <c r="A3522" s="19">
        <v>88</v>
      </c>
      <c r="B3522" s="19">
        <v>31</v>
      </c>
      <c r="C3522" s="19" t="s">
        <v>112</v>
      </c>
      <c r="D3522" s="20">
        <v>0.25989535450935364</v>
      </c>
      <c r="E3522" s="20">
        <v>3.3905829768627882E-3</v>
      </c>
    </row>
    <row r="3523" spans="1:5" x14ac:dyDescent="0.2">
      <c r="A3523" s="19">
        <v>88</v>
      </c>
      <c r="B3523" s="19">
        <v>32</v>
      </c>
      <c r="C3523" s="19" t="s">
        <v>112</v>
      </c>
      <c r="D3523" s="20">
        <v>0.26397132873535156</v>
      </c>
      <c r="E3523" s="20">
        <v>7.4028540402650833E-3</v>
      </c>
    </row>
    <row r="3524" spans="1:5" x14ac:dyDescent="0.2">
      <c r="A3524" s="19">
        <v>88</v>
      </c>
      <c r="B3524" s="19">
        <v>33</v>
      </c>
      <c r="C3524" s="19" t="s">
        <v>112</v>
      </c>
      <c r="D3524" s="20">
        <v>0.27125117182731628</v>
      </c>
      <c r="E3524" s="20">
        <v>1.4618993736803532E-2</v>
      </c>
    </row>
    <row r="3525" spans="1:5" x14ac:dyDescent="0.2">
      <c r="A3525" s="19">
        <v>88</v>
      </c>
      <c r="B3525" s="19">
        <v>34</v>
      </c>
      <c r="C3525" s="19" t="s">
        <v>112</v>
      </c>
      <c r="D3525" s="20">
        <v>0.2827705442905426</v>
      </c>
      <c r="E3525" s="20">
        <v>2.6074662804603577E-2</v>
      </c>
    </row>
    <row r="3526" spans="1:5" x14ac:dyDescent="0.2">
      <c r="A3526" s="19">
        <v>88</v>
      </c>
      <c r="B3526" s="19">
        <v>35</v>
      </c>
      <c r="C3526" s="19" t="s">
        <v>112</v>
      </c>
      <c r="D3526" s="20">
        <v>0.29821842908859253</v>
      </c>
      <c r="E3526" s="20">
        <v>4.1458845138549805E-2</v>
      </c>
    </row>
    <row r="3527" spans="1:5" x14ac:dyDescent="0.2">
      <c r="A3527" s="19">
        <v>88</v>
      </c>
      <c r="B3527" s="19">
        <v>36</v>
      </c>
      <c r="C3527" s="19" t="s">
        <v>112</v>
      </c>
      <c r="D3527" s="20">
        <v>0.31624987721443176</v>
      </c>
      <c r="E3527" s="20">
        <v>5.9426587074995041E-2</v>
      </c>
    </row>
    <row r="3528" spans="1:5" x14ac:dyDescent="0.2">
      <c r="A3528" s="19">
        <v>88</v>
      </c>
      <c r="B3528" s="19">
        <v>37</v>
      </c>
      <c r="C3528" s="19" t="s">
        <v>112</v>
      </c>
      <c r="D3528" s="20">
        <v>0.33445256948471069</v>
      </c>
      <c r="E3528" s="20">
        <v>7.7565580606460571E-2</v>
      </c>
    </row>
    <row r="3529" spans="1:5" x14ac:dyDescent="0.2">
      <c r="A3529" s="19">
        <v>88</v>
      </c>
      <c r="B3529" s="19">
        <v>38</v>
      </c>
      <c r="C3529" s="19" t="s">
        <v>112</v>
      </c>
      <c r="D3529" s="20">
        <v>0.35043740272521973</v>
      </c>
      <c r="E3529" s="20">
        <v>9.3486703932285309E-2</v>
      </c>
    </row>
    <row r="3530" spans="1:5" x14ac:dyDescent="0.2">
      <c r="A3530" s="19">
        <v>88</v>
      </c>
      <c r="B3530" s="19">
        <v>39</v>
      </c>
      <c r="C3530" s="19" t="s">
        <v>112</v>
      </c>
      <c r="D3530" s="20">
        <v>0.36284273862838745</v>
      </c>
      <c r="E3530" s="20">
        <v>0.10582833737134933</v>
      </c>
    </row>
    <row r="3531" spans="1:5" x14ac:dyDescent="0.2">
      <c r="A3531" s="19">
        <v>88</v>
      </c>
      <c r="B3531" s="19">
        <v>40</v>
      </c>
      <c r="C3531" s="19" t="s">
        <v>112</v>
      </c>
      <c r="D3531" s="20">
        <v>0.37089440226554871</v>
      </c>
      <c r="E3531" s="20">
        <v>0.11381629854440689</v>
      </c>
    </row>
    <row r="3532" spans="1:5" x14ac:dyDescent="0.2">
      <c r="A3532" s="19">
        <v>89</v>
      </c>
      <c r="B3532" s="19">
        <v>1</v>
      </c>
      <c r="C3532" s="19" t="s">
        <v>112</v>
      </c>
      <c r="D3532" s="20">
        <v>0.25213751196861267</v>
      </c>
      <c r="E3532" s="20">
        <v>1.4302097260951996E-3</v>
      </c>
    </row>
    <row r="3533" spans="1:5" x14ac:dyDescent="0.2">
      <c r="A3533" s="19">
        <v>89</v>
      </c>
      <c r="B3533" s="19">
        <v>2</v>
      </c>
      <c r="C3533" s="19" t="s">
        <v>112</v>
      </c>
      <c r="D3533" s="20">
        <v>0.25213956832885742</v>
      </c>
      <c r="E3533" s="20">
        <v>1.3276464305818081E-3</v>
      </c>
    </row>
    <row r="3534" spans="1:5" x14ac:dyDescent="0.2">
      <c r="A3534" s="19">
        <v>89</v>
      </c>
      <c r="B3534" s="19">
        <v>3</v>
      </c>
      <c r="C3534" s="19" t="s">
        <v>112</v>
      </c>
      <c r="D3534" s="20">
        <v>0.25196817517280579</v>
      </c>
      <c r="E3534" s="20">
        <v>1.0516336187720299E-3</v>
      </c>
    </row>
    <row r="3535" spans="1:5" x14ac:dyDescent="0.2">
      <c r="A3535" s="19">
        <v>89</v>
      </c>
      <c r="B3535" s="19">
        <v>4</v>
      </c>
      <c r="C3535" s="19" t="s">
        <v>112</v>
      </c>
      <c r="D3535" s="20">
        <v>0.25182268023490906</v>
      </c>
      <c r="E3535" s="20">
        <v>8.0151902511715889E-4</v>
      </c>
    </row>
    <row r="3536" spans="1:5" x14ac:dyDescent="0.2">
      <c r="A3536" s="19">
        <v>89</v>
      </c>
      <c r="B3536" s="19">
        <v>5</v>
      </c>
      <c r="C3536" s="19" t="s">
        <v>112</v>
      </c>
      <c r="D3536" s="20">
        <v>0.25151318311691284</v>
      </c>
      <c r="E3536" s="20">
        <v>3.8740228046663105E-4</v>
      </c>
    </row>
    <row r="3537" spans="1:5" x14ac:dyDescent="0.2">
      <c r="A3537" s="19">
        <v>89</v>
      </c>
      <c r="B3537" s="19">
        <v>6</v>
      </c>
      <c r="C3537" s="19" t="s">
        <v>112</v>
      </c>
      <c r="D3537" s="20">
        <v>0.25112202763557434</v>
      </c>
      <c r="E3537" s="20">
        <v>-1.0837284935405478E-4</v>
      </c>
    </row>
    <row r="3538" spans="1:5" x14ac:dyDescent="0.2">
      <c r="A3538" s="19">
        <v>89</v>
      </c>
      <c r="B3538" s="19">
        <v>7</v>
      </c>
      <c r="C3538" s="19" t="s">
        <v>112</v>
      </c>
      <c r="D3538" s="20">
        <v>0.25118803977966309</v>
      </c>
      <c r="E3538" s="20">
        <v>-1.4698035374749452E-4</v>
      </c>
    </row>
    <row r="3539" spans="1:5" x14ac:dyDescent="0.2">
      <c r="A3539" s="19">
        <v>89</v>
      </c>
      <c r="B3539" s="19">
        <v>8</v>
      </c>
      <c r="C3539" s="19" t="s">
        <v>112</v>
      </c>
      <c r="D3539" s="20">
        <v>0.2516838014125824</v>
      </c>
      <c r="E3539" s="20">
        <v>2.4416163796558976E-4</v>
      </c>
    </row>
    <row r="3540" spans="1:5" x14ac:dyDescent="0.2">
      <c r="A3540" s="19">
        <v>89</v>
      </c>
      <c r="B3540" s="19">
        <v>9</v>
      </c>
      <c r="C3540" s="19" t="s">
        <v>112</v>
      </c>
      <c r="D3540" s="20">
        <v>0.25160050392150879</v>
      </c>
      <c r="E3540" s="20">
        <v>5.6244512961711735E-5</v>
      </c>
    </row>
    <row r="3541" spans="1:5" x14ac:dyDescent="0.2">
      <c r="A3541" s="19">
        <v>89</v>
      </c>
      <c r="B3541" s="19">
        <v>10</v>
      </c>
      <c r="C3541" s="19" t="s">
        <v>112</v>
      </c>
      <c r="D3541" s="20">
        <v>0.25128406286239624</v>
      </c>
      <c r="E3541" s="20">
        <v>-3.6481619463302195E-4</v>
      </c>
    </row>
    <row r="3542" spans="1:5" x14ac:dyDescent="0.2">
      <c r="A3542" s="19">
        <v>89</v>
      </c>
      <c r="B3542" s="19">
        <v>11</v>
      </c>
      <c r="C3542" s="19" t="s">
        <v>112</v>
      </c>
      <c r="D3542" s="20">
        <v>0.25110539793968201</v>
      </c>
      <c r="E3542" s="20">
        <v>-6.4810074400156736E-4</v>
      </c>
    </row>
    <row r="3543" spans="1:5" x14ac:dyDescent="0.2">
      <c r="A3543" s="19">
        <v>89</v>
      </c>
      <c r="B3543" s="19">
        <v>12</v>
      </c>
      <c r="C3543" s="19" t="s">
        <v>112</v>
      </c>
      <c r="D3543" s="20">
        <v>0.25129958987236023</v>
      </c>
      <c r="E3543" s="20">
        <v>-5.5852846708148718E-4</v>
      </c>
    </row>
    <row r="3544" spans="1:5" x14ac:dyDescent="0.2">
      <c r="A3544" s="19">
        <v>89</v>
      </c>
      <c r="B3544" s="19">
        <v>13</v>
      </c>
      <c r="C3544" s="19" t="s">
        <v>112</v>
      </c>
      <c r="D3544" s="20">
        <v>0.25137203931808472</v>
      </c>
      <c r="E3544" s="20">
        <v>-5.9069867711514235E-4</v>
      </c>
    </row>
    <row r="3545" spans="1:5" x14ac:dyDescent="0.2">
      <c r="A3545" s="19">
        <v>89</v>
      </c>
      <c r="B3545" s="19">
        <v>14</v>
      </c>
      <c r="C3545" s="19" t="s">
        <v>112</v>
      </c>
      <c r="D3545" s="20">
        <v>0.25144565105438232</v>
      </c>
      <c r="E3545" s="20">
        <v>-6.2170653836801648E-4</v>
      </c>
    </row>
    <row r="3546" spans="1:5" x14ac:dyDescent="0.2">
      <c r="A3546" s="19">
        <v>89</v>
      </c>
      <c r="B3546" s="19">
        <v>15</v>
      </c>
      <c r="C3546" s="19" t="s">
        <v>112</v>
      </c>
      <c r="D3546" s="20">
        <v>0.25157836079597473</v>
      </c>
      <c r="E3546" s="20">
        <v>-5.9361645253375173E-4</v>
      </c>
    </row>
    <row r="3547" spans="1:5" x14ac:dyDescent="0.2">
      <c r="A3547" s="19">
        <v>89</v>
      </c>
      <c r="B3547" s="19">
        <v>16</v>
      </c>
      <c r="C3547" s="19" t="s">
        <v>112</v>
      </c>
      <c r="D3547" s="20">
        <v>0.25136086344718933</v>
      </c>
      <c r="E3547" s="20">
        <v>-9.1573345707729459E-4</v>
      </c>
    </row>
    <row r="3548" spans="1:5" x14ac:dyDescent="0.2">
      <c r="A3548" s="19">
        <v>89</v>
      </c>
      <c r="B3548" s="19">
        <v>17</v>
      </c>
      <c r="C3548" s="19" t="s">
        <v>112</v>
      </c>
      <c r="D3548" s="20">
        <v>0.25134837627410889</v>
      </c>
      <c r="E3548" s="20">
        <v>-1.0328402277082205E-3</v>
      </c>
    </row>
    <row r="3549" spans="1:5" x14ac:dyDescent="0.2">
      <c r="A3549" s="19">
        <v>89</v>
      </c>
      <c r="B3549" s="19">
        <v>18</v>
      </c>
      <c r="C3549" s="19" t="s">
        <v>112</v>
      </c>
      <c r="D3549" s="20">
        <v>0.25154978036880493</v>
      </c>
      <c r="E3549" s="20">
        <v>-9.3605578877031803E-4</v>
      </c>
    </row>
    <row r="3550" spans="1:5" x14ac:dyDescent="0.2">
      <c r="A3550" s="19">
        <v>89</v>
      </c>
      <c r="B3550" s="19">
        <v>19</v>
      </c>
      <c r="C3550" s="19" t="s">
        <v>112</v>
      </c>
      <c r="D3550" s="20">
        <v>0.25242885947227478</v>
      </c>
      <c r="E3550" s="20">
        <v>-1.615963556105271E-4</v>
      </c>
    </row>
    <row r="3551" spans="1:5" x14ac:dyDescent="0.2">
      <c r="A3551" s="19">
        <v>89</v>
      </c>
      <c r="B3551" s="19">
        <v>20</v>
      </c>
      <c r="C3551" s="19" t="s">
        <v>112</v>
      </c>
      <c r="D3551" s="20">
        <v>0.25377705693244934</v>
      </c>
      <c r="E3551" s="20">
        <v>1.0819814633578062E-3</v>
      </c>
    </row>
    <row r="3552" spans="1:5" x14ac:dyDescent="0.2">
      <c r="A3552" s="19">
        <v>89</v>
      </c>
      <c r="B3552" s="19">
        <v>21</v>
      </c>
      <c r="C3552" s="19" t="s">
        <v>112</v>
      </c>
      <c r="D3552" s="20">
        <v>0.25585579872131348</v>
      </c>
      <c r="E3552" s="20">
        <v>3.0561035964637995E-3</v>
      </c>
    </row>
    <row r="3553" spans="1:5" x14ac:dyDescent="0.2">
      <c r="A3553" s="19">
        <v>89</v>
      </c>
      <c r="B3553" s="19">
        <v>22</v>
      </c>
      <c r="C3553" s="19" t="s">
        <v>112</v>
      </c>
      <c r="D3553" s="20">
        <v>0.2596372663974762</v>
      </c>
      <c r="E3553" s="20">
        <v>6.7329518496990204E-3</v>
      </c>
    </row>
    <row r="3554" spans="1:5" x14ac:dyDescent="0.2">
      <c r="A3554" s="19">
        <v>89</v>
      </c>
      <c r="B3554" s="19">
        <v>23</v>
      </c>
      <c r="C3554" s="19" t="s">
        <v>112</v>
      </c>
      <c r="D3554" s="20">
        <v>0.26651331782341003</v>
      </c>
      <c r="E3554" s="20">
        <v>1.3504383154213428E-2</v>
      </c>
    </row>
    <row r="3555" spans="1:5" x14ac:dyDescent="0.2">
      <c r="A3555" s="19">
        <v>89</v>
      </c>
      <c r="B3555" s="19">
        <v>24</v>
      </c>
      <c r="C3555" s="19" t="s">
        <v>112</v>
      </c>
      <c r="D3555" s="20">
        <v>0.27717587351799011</v>
      </c>
      <c r="E3555" s="20">
        <v>2.4062318727374077E-2</v>
      </c>
    </row>
    <row r="3556" spans="1:5" x14ac:dyDescent="0.2">
      <c r="A3556" s="19">
        <v>89</v>
      </c>
      <c r="B3556" s="19">
        <v>25</v>
      </c>
      <c r="C3556" s="19" t="s">
        <v>112</v>
      </c>
      <c r="D3556" s="20">
        <v>0.29203194379806519</v>
      </c>
      <c r="E3556" s="20">
        <v>3.8813769817352295E-2</v>
      </c>
    </row>
    <row r="3557" spans="1:5" x14ac:dyDescent="0.2">
      <c r="A3557" s="19">
        <v>89</v>
      </c>
      <c r="B3557" s="19">
        <v>26</v>
      </c>
      <c r="C3557" s="19" t="s">
        <v>112</v>
      </c>
      <c r="D3557" s="20">
        <v>0.31031110882759094</v>
      </c>
      <c r="E3557" s="20">
        <v>5.6988313794136047E-2</v>
      </c>
    </row>
    <row r="3558" spans="1:5" x14ac:dyDescent="0.2">
      <c r="A3558" s="19">
        <v>89</v>
      </c>
      <c r="B3558" s="19">
        <v>27</v>
      </c>
      <c r="C3558" s="19" t="s">
        <v>112</v>
      </c>
      <c r="D3558" s="20">
        <v>0.32891961932182312</v>
      </c>
      <c r="E3558" s="20">
        <v>7.5492203235626221E-2</v>
      </c>
    </row>
    <row r="3559" spans="1:5" x14ac:dyDescent="0.2">
      <c r="A3559" s="19">
        <v>89</v>
      </c>
      <c r="B3559" s="19">
        <v>28</v>
      </c>
      <c r="C3559" s="19" t="s">
        <v>112</v>
      </c>
      <c r="D3559" s="20">
        <v>0.34513980150222778</v>
      </c>
      <c r="E3559" s="20">
        <v>9.1607771813869476E-2</v>
      </c>
    </row>
    <row r="3560" spans="1:5" x14ac:dyDescent="0.2">
      <c r="A3560" s="19">
        <v>89</v>
      </c>
      <c r="B3560" s="19">
        <v>29</v>
      </c>
      <c r="C3560" s="19" t="s">
        <v>112</v>
      </c>
      <c r="D3560" s="20">
        <v>0.35784527659416199</v>
      </c>
      <c r="E3560" s="20">
        <v>0.10420862585306168</v>
      </c>
    </row>
    <row r="3561" spans="1:5" x14ac:dyDescent="0.2">
      <c r="A3561" s="19">
        <v>89</v>
      </c>
      <c r="B3561" s="19">
        <v>30</v>
      </c>
      <c r="C3561" s="19" t="s">
        <v>112</v>
      </c>
      <c r="D3561" s="20">
        <v>0.36677509546279907</v>
      </c>
      <c r="E3561" s="20">
        <v>0.11303382366895676</v>
      </c>
    </row>
    <row r="3562" spans="1:5" x14ac:dyDescent="0.2">
      <c r="A3562" s="19">
        <v>89</v>
      </c>
      <c r="B3562" s="19">
        <v>31</v>
      </c>
      <c r="C3562" s="19" t="s">
        <v>112</v>
      </c>
      <c r="D3562" s="20">
        <v>0.37270930409431458</v>
      </c>
      <c r="E3562" s="20">
        <v>0.11886341124773026</v>
      </c>
    </row>
    <row r="3563" spans="1:5" x14ac:dyDescent="0.2">
      <c r="A3563" s="19">
        <v>89</v>
      </c>
      <c r="B3563" s="19">
        <v>32</v>
      </c>
      <c r="C3563" s="19" t="s">
        <v>112</v>
      </c>
      <c r="D3563" s="20">
        <v>0.37579461932182312</v>
      </c>
      <c r="E3563" s="20">
        <v>0.1218441054224968</v>
      </c>
    </row>
    <row r="3564" spans="1:5" x14ac:dyDescent="0.2">
      <c r="A3564" s="19">
        <v>89</v>
      </c>
      <c r="B3564" s="19">
        <v>33</v>
      </c>
      <c r="C3564" s="19" t="s">
        <v>112</v>
      </c>
      <c r="D3564" s="20">
        <v>0.37786969542503357</v>
      </c>
      <c r="E3564" s="20">
        <v>0.12381456792354584</v>
      </c>
    </row>
    <row r="3565" spans="1:5" x14ac:dyDescent="0.2">
      <c r="A3565" s="19">
        <v>89</v>
      </c>
      <c r="B3565" s="19">
        <v>34</v>
      </c>
      <c r="C3565" s="19" t="s">
        <v>112</v>
      </c>
      <c r="D3565" s="20">
        <v>0.37909656763076782</v>
      </c>
      <c r="E3565" s="20">
        <v>0.12493681907653809</v>
      </c>
    </row>
    <row r="3566" spans="1:5" x14ac:dyDescent="0.2">
      <c r="A3566" s="19">
        <v>89</v>
      </c>
      <c r="B3566" s="19">
        <v>35</v>
      </c>
      <c r="C3566" s="19" t="s">
        <v>112</v>
      </c>
      <c r="D3566" s="20">
        <v>0.37982925772666931</v>
      </c>
      <c r="E3566" s="20">
        <v>0.12556488811969757</v>
      </c>
    </row>
    <row r="3567" spans="1:5" x14ac:dyDescent="0.2">
      <c r="A3567" s="19">
        <v>89</v>
      </c>
      <c r="B3567" s="19">
        <v>36</v>
      </c>
      <c r="C3567" s="19" t="s">
        <v>112</v>
      </c>
      <c r="D3567" s="20">
        <v>0.37993276119232178</v>
      </c>
      <c r="E3567" s="20">
        <v>0.12556377053260803</v>
      </c>
    </row>
    <row r="3568" spans="1:5" x14ac:dyDescent="0.2">
      <c r="A3568" s="19">
        <v>89</v>
      </c>
      <c r="B3568" s="19">
        <v>37</v>
      </c>
      <c r="C3568" s="19" t="s">
        <v>112</v>
      </c>
      <c r="D3568" s="20">
        <v>0.38025695085525513</v>
      </c>
      <c r="E3568" s="20">
        <v>0.12578333914279938</v>
      </c>
    </row>
    <row r="3569" spans="1:5" x14ac:dyDescent="0.2">
      <c r="A3569" s="19">
        <v>89</v>
      </c>
      <c r="B3569" s="19">
        <v>38</v>
      </c>
      <c r="C3569" s="19" t="s">
        <v>112</v>
      </c>
      <c r="D3569" s="20">
        <v>0.38026317954063416</v>
      </c>
      <c r="E3569" s="20">
        <v>0.1256849467754364</v>
      </c>
    </row>
    <row r="3570" spans="1:5" x14ac:dyDescent="0.2">
      <c r="A3570" s="19">
        <v>89</v>
      </c>
      <c r="B3570" s="19">
        <v>39</v>
      </c>
      <c r="C3570" s="19" t="s">
        <v>112</v>
      </c>
      <c r="D3570" s="20">
        <v>0.38100206851959229</v>
      </c>
      <c r="E3570" s="20">
        <v>0.12631921470165253</v>
      </c>
    </row>
    <row r="3571" spans="1:5" x14ac:dyDescent="0.2">
      <c r="A3571" s="19">
        <v>89</v>
      </c>
      <c r="B3571" s="19">
        <v>40</v>
      </c>
      <c r="C3571" s="19" t="s">
        <v>112</v>
      </c>
      <c r="D3571" s="20">
        <v>0.38116693496704102</v>
      </c>
      <c r="E3571" s="20">
        <v>0.12637946009635925</v>
      </c>
    </row>
    <row r="3572" spans="1:5" x14ac:dyDescent="0.2">
      <c r="A3572" s="19">
        <v>90</v>
      </c>
      <c r="B3572" s="19">
        <v>1</v>
      </c>
      <c r="C3572" s="19" t="s">
        <v>112</v>
      </c>
      <c r="D3572" s="20">
        <v>0.24777869880199432</v>
      </c>
      <c r="E3572" s="20">
        <v>1.0323295136913657E-3</v>
      </c>
    </row>
    <row r="3573" spans="1:5" x14ac:dyDescent="0.2">
      <c r="A3573" s="19">
        <v>90</v>
      </c>
      <c r="B3573" s="19">
        <v>2</v>
      </c>
      <c r="C3573" s="19" t="s">
        <v>112</v>
      </c>
      <c r="D3573" s="20">
        <v>0.24772931635379791</v>
      </c>
      <c r="E3573" s="20">
        <v>8.037769584916532E-4</v>
      </c>
    </row>
    <row r="3574" spans="1:5" x14ac:dyDescent="0.2">
      <c r="A3574" s="19">
        <v>90</v>
      </c>
      <c r="B3574" s="19">
        <v>3</v>
      </c>
      <c r="C3574" s="19" t="s">
        <v>112</v>
      </c>
      <c r="D3574" s="20">
        <v>0.2479022741317749</v>
      </c>
      <c r="E3574" s="20">
        <v>7.9756462946534157E-4</v>
      </c>
    </row>
    <row r="3575" spans="1:5" x14ac:dyDescent="0.2">
      <c r="A3575" s="19">
        <v>90</v>
      </c>
      <c r="B3575" s="19">
        <v>4</v>
      </c>
      <c r="C3575" s="19" t="s">
        <v>112</v>
      </c>
      <c r="D3575" s="20">
        <v>0.24805352091789246</v>
      </c>
      <c r="E3575" s="20">
        <v>7.6964136678725481E-4</v>
      </c>
    </row>
    <row r="3576" spans="1:5" x14ac:dyDescent="0.2">
      <c r="A3576" s="19">
        <v>90</v>
      </c>
      <c r="B3576" s="19">
        <v>5</v>
      </c>
      <c r="C3576" s="19" t="s">
        <v>112</v>
      </c>
      <c r="D3576" s="20">
        <v>0.24835917353630066</v>
      </c>
      <c r="E3576" s="20">
        <v>8.9612387819215655E-4</v>
      </c>
    </row>
    <row r="3577" spans="1:5" x14ac:dyDescent="0.2">
      <c r="A3577" s="19">
        <v>90</v>
      </c>
      <c r="B3577" s="19">
        <v>6</v>
      </c>
      <c r="C3577" s="19" t="s">
        <v>112</v>
      </c>
      <c r="D3577" s="20">
        <v>0.24810194969177246</v>
      </c>
      <c r="E3577" s="20">
        <v>4.5972995576448739E-4</v>
      </c>
    </row>
    <row r="3578" spans="1:5" x14ac:dyDescent="0.2">
      <c r="A3578" s="19">
        <v>90</v>
      </c>
      <c r="B3578" s="19">
        <v>7</v>
      </c>
      <c r="C3578" s="19" t="s">
        <v>112</v>
      </c>
      <c r="D3578" s="20">
        <v>0.24784006178379059</v>
      </c>
      <c r="E3578" s="20">
        <v>1.8671960788196884E-5</v>
      </c>
    </row>
    <row r="3579" spans="1:5" x14ac:dyDescent="0.2">
      <c r="A3579" s="19">
        <v>90</v>
      </c>
      <c r="B3579" s="19">
        <v>8</v>
      </c>
      <c r="C3579" s="19" t="s">
        <v>112</v>
      </c>
      <c r="D3579" s="20">
        <v>0.24768796563148499</v>
      </c>
      <c r="E3579" s="20">
        <v>-3.1259426032193005E-4</v>
      </c>
    </row>
    <row r="3580" spans="1:5" x14ac:dyDescent="0.2">
      <c r="A3580" s="19">
        <v>90</v>
      </c>
      <c r="B3580" s="19">
        <v>9</v>
      </c>
      <c r="C3580" s="19" t="s">
        <v>112</v>
      </c>
      <c r="D3580" s="20">
        <v>0.24831055104732513</v>
      </c>
      <c r="E3580" s="20">
        <v>1.3082106306683272E-4</v>
      </c>
    </row>
    <row r="3581" spans="1:5" x14ac:dyDescent="0.2">
      <c r="A3581" s="19">
        <v>90</v>
      </c>
      <c r="B3581" s="19">
        <v>10</v>
      </c>
      <c r="C3581" s="19" t="s">
        <v>112</v>
      </c>
      <c r="D3581" s="20">
        <v>0.24835892021656036</v>
      </c>
      <c r="E3581" s="20">
        <v>2.0144577561609367E-8</v>
      </c>
    </row>
    <row r="3582" spans="1:5" x14ac:dyDescent="0.2">
      <c r="A3582" s="19">
        <v>90</v>
      </c>
      <c r="B3582" s="19">
        <v>11</v>
      </c>
      <c r="C3582" s="19" t="s">
        <v>112</v>
      </c>
      <c r="D3582" s="20">
        <v>0.24831661581993103</v>
      </c>
      <c r="E3582" s="20">
        <v>-2.2145433467812836E-4</v>
      </c>
    </row>
    <row r="3583" spans="1:5" x14ac:dyDescent="0.2">
      <c r="A3583" s="19">
        <v>90</v>
      </c>
      <c r="B3583" s="19">
        <v>12</v>
      </c>
      <c r="C3583" s="19" t="s">
        <v>112</v>
      </c>
      <c r="D3583" s="20">
        <v>0.24817514419555664</v>
      </c>
      <c r="E3583" s="20">
        <v>-5.4209603695198894E-4</v>
      </c>
    </row>
    <row r="3584" spans="1:5" x14ac:dyDescent="0.2">
      <c r="A3584" s="19">
        <v>90</v>
      </c>
      <c r="B3584" s="19">
        <v>13</v>
      </c>
      <c r="C3584" s="19" t="s">
        <v>112</v>
      </c>
      <c r="D3584" s="20">
        <v>0.24802519381046295</v>
      </c>
      <c r="E3584" s="20">
        <v>-8.7121652904897928E-4</v>
      </c>
    </row>
    <row r="3585" spans="1:5" x14ac:dyDescent="0.2">
      <c r="A3585" s="19">
        <v>90</v>
      </c>
      <c r="B3585" s="19">
        <v>14</v>
      </c>
      <c r="C3585" s="19" t="s">
        <v>112</v>
      </c>
      <c r="D3585" s="20">
        <v>0.24789229035377502</v>
      </c>
      <c r="E3585" s="20">
        <v>-1.183290034532547E-3</v>
      </c>
    </row>
    <row r="3586" spans="1:5" x14ac:dyDescent="0.2">
      <c r="A3586" s="19">
        <v>90</v>
      </c>
      <c r="B3586" s="19">
        <v>15</v>
      </c>
      <c r="C3586" s="19" t="s">
        <v>112</v>
      </c>
      <c r="D3586" s="20">
        <v>0.24811415374279022</v>
      </c>
      <c r="E3586" s="20">
        <v>-1.1405966943129897E-3</v>
      </c>
    </row>
    <row r="3587" spans="1:5" x14ac:dyDescent="0.2">
      <c r="A3587" s="19">
        <v>90</v>
      </c>
      <c r="B3587" s="19">
        <v>16</v>
      </c>
      <c r="C3587" s="19" t="s">
        <v>112</v>
      </c>
      <c r="D3587" s="20">
        <v>0.24842232465744019</v>
      </c>
      <c r="E3587" s="20">
        <v>-1.0115959448739886E-3</v>
      </c>
    </row>
    <row r="3588" spans="1:5" x14ac:dyDescent="0.2">
      <c r="A3588" s="19">
        <v>90</v>
      </c>
      <c r="B3588" s="19">
        <v>17</v>
      </c>
      <c r="C3588" s="19" t="s">
        <v>112</v>
      </c>
      <c r="D3588" s="20">
        <v>0.24878799915313721</v>
      </c>
      <c r="E3588" s="20">
        <v>-8.2509149797260761E-4</v>
      </c>
    </row>
    <row r="3589" spans="1:5" x14ac:dyDescent="0.2">
      <c r="A3589" s="19">
        <v>90</v>
      </c>
      <c r="B3589" s="19">
        <v>18</v>
      </c>
      <c r="C3589" s="19" t="s">
        <v>112</v>
      </c>
      <c r="D3589" s="20">
        <v>0.24878792464733124</v>
      </c>
      <c r="E3589" s="20">
        <v>-1.0043360525742173E-3</v>
      </c>
    </row>
    <row r="3590" spans="1:5" x14ac:dyDescent="0.2">
      <c r="A3590" s="19">
        <v>90</v>
      </c>
      <c r="B3590" s="19">
        <v>19</v>
      </c>
      <c r="C3590" s="19" t="s">
        <v>112</v>
      </c>
      <c r="D3590" s="20">
        <v>0.24904188513755798</v>
      </c>
      <c r="E3590" s="20">
        <v>-9.295456693507731E-4</v>
      </c>
    </row>
    <row r="3591" spans="1:5" x14ac:dyDescent="0.2">
      <c r="A3591" s="19">
        <v>90</v>
      </c>
      <c r="B3591" s="19">
        <v>20</v>
      </c>
      <c r="C3591" s="19" t="s">
        <v>112</v>
      </c>
      <c r="D3591" s="20">
        <v>0.25004267692565918</v>
      </c>
      <c r="E3591" s="20">
        <v>-1.0792398097692057E-4</v>
      </c>
    </row>
    <row r="3592" spans="1:5" x14ac:dyDescent="0.2">
      <c r="A3592" s="19">
        <v>90</v>
      </c>
      <c r="B3592" s="19">
        <v>21</v>
      </c>
      <c r="C3592" s="19" t="s">
        <v>112</v>
      </c>
      <c r="D3592" s="20">
        <v>0.25149330496788025</v>
      </c>
      <c r="E3592" s="20">
        <v>1.1635340051725507E-3</v>
      </c>
    </row>
    <row r="3593" spans="1:5" x14ac:dyDescent="0.2">
      <c r="A3593" s="19">
        <v>90</v>
      </c>
      <c r="B3593" s="19">
        <v>22</v>
      </c>
      <c r="C3593" s="19" t="s">
        <v>112</v>
      </c>
      <c r="D3593" s="20">
        <v>0.25442257523536682</v>
      </c>
      <c r="E3593" s="20">
        <v>3.9136339910328388E-3</v>
      </c>
    </row>
    <row r="3594" spans="1:5" x14ac:dyDescent="0.2">
      <c r="A3594" s="19">
        <v>90</v>
      </c>
      <c r="B3594" s="19">
        <v>23</v>
      </c>
      <c r="C3594" s="19" t="s">
        <v>112</v>
      </c>
      <c r="D3594" s="20">
        <v>0.26010292768478394</v>
      </c>
      <c r="E3594" s="20">
        <v>9.4148162752389908E-3</v>
      </c>
    </row>
    <row r="3595" spans="1:5" x14ac:dyDescent="0.2">
      <c r="A3595" s="19">
        <v>90</v>
      </c>
      <c r="B3595" s="19">
        <v>24</v>
      </c>
      <c r="C3595" s="19" t="s">
        <v>112</v>
      </c>
      <c r="D3595" s="20">
        <v>0.26950544118881226</v>
      </c>
      <c r="E3595" s="20">
        <v>1.8638160079717636E-2</v>
      </c>
    </row>
    <row r="3596" spans="1:5" x14ac:dyDescent="0.2">
      <c r="A3596" s="19">
        <v>90</v>
      </c>
      <c r="B3596" s="19">
        <v>25</v>
      </c>
      <c r="C3596" s="19" t="s">
        <v>112</v>
      </c>
      <c r="D3596" s="20">
        <v>0.28301936388015747</v>
      </c>
      <c r="E3596" s="20">
        <v>3.1972911208868027E-2</v>
      </c>
    </row>
    <row r="3597" spans="1:5" x14ac:dyDescent="0.2">
      <c r="A3597" s="19">
        <v>90</v>
      </c>
      <c r="B3597" s="19">
        <v>26</v>
      </c>
      <c r="C3597" s="19" t="s">
        <v>112</v>
      </c>
      <c r="D3597" s="20">
        <v>0.29954332113265991</v>
      </c>
      <c r="E3597" s="20">
        <v>4.8317700624465942E-2</v>
      </c>
    </row>
    <row r="3598" spans="1:5" x14ac:dyDescent="0.2">
      <c r="A3598" s="19">
        <v>90</v>
      </c>
      <c r="B3598" s="19">
        <v>27</v>
      </c>
      <c r="C3598" s="19" t="s">
        <v>112</v>
      </c>
      <c r="D3598" s="20">
        <v>0.31834307312965393</v>
      </c>
      <c r="E3598" s="20">
        <v>6.6938281059265137E-2</v>
      </c>
    </row>
    <row r="3599" spans="1:5" x14ac:dyDescent="0.2">
      <c r="A3599" s="19">
        <v>90</v>
      </c>
      <c r="B3599" s="19">
        <v>28</v>
      </c>
      <c r="C3599" s="19" t="s">
        <v>112</v>
      </c>
      <c r="D3599" s="20">
        <v>0.33550873398780823</v>
      </c>
      <c r="E3599" s="20">
        <v>8.3924770355224609E-2</v>
      </c>
    </row>
    <row r="3600" spans="1:5" x14ac:dyDescent="0.2">
      <c r="A3600" s="19">
        <v>90</v>
      </c>
      <c r="B3600" s="19">
        <v>29</v>
      </c>
      <c r="C3600" s="19" t="s">
        <v>112</v>
      </c>
      <c r="D3600" s="20">
        <v>0.35005709528923035</v>
      </c>
      <c r="E3600" s="20">
        <v>9.8293960094451904E-2</v>
      </c>
    </row>
    <row r="3601" spans="1:5" x14ac:dyDescent="0.2">
      <c r="A3601" s="19">
        <v>90</v>
      </c>
      <c r="B3601" s="19">
        <v>30</v>
      </c>
      <c r="C3601" s="19" t="s">
        <v>112</v>
      </c>
      <c r="D3601" s="20">
        <v>0.35980600118637085</v>
      </c>
      <c r="E3601" s="20">
        <v>0.10786370187997818</v>
      </c>
    </row>
    <row r="3602" spans="1:5" x14ac:dyDescent="0.2">
      <c r="A3602" s="19">
        <v>90</v>
      </c>
      <c r="B3602" s="19">
        <v>31</v>
      </c>
      <c r="C3602" s="19" t="s">
        <v>112</v>
      </c>
      <c r="D3602" s="20">
        <v>0.36704644560813904</v>
      </c>
      <c r="E3602" s="20">
        <v>0.11492497473955154</v>
      </c>
    </row>
    <row r="3603" spans="1:5" x14ac:dyDescent="0.2">
      <c r="A3603" s="19">
        <v>90</v>
      </c>
      <c r="B3603" s="19">
        <v>32</v>
      </c>
      <c r="C3603" s="19" t="s">
        <v>112</v>
      </c>
      <c r="D3603" s="20">
        <v>0.3713371753692627</v>
      </c>
      <c r="E3603" s="20">
        <v>0.11903653293848038</v>
      </c>
    </row>
    <row r="3604" spans="1:5" x14ac:dyDescent="0.2">
      <c r="A3604" s="19">
        <v>90</v>
      </c>
      <c r="B3604" s="19">
        <v>33</v>
      </c>
      <c r="C3604" s="19" t="s">
        <v>112</v>
      </c>
      <c r="D3604" s="20">
        <v>0.37394422292709351</v>
      </c>
      <c r="E3604" s="20">
        <v>0.12146440893411636</v>
      </c>
    </row>
    <row r="3605" spans="1:5" x14ac:dyDescent="0.2">
      <c r="A3605" s="19">
        <v>90</v>
      </c>
      <c r="B3605" s="19">
        <v>34</v>
      </c>
      <c r="C3605" s="19" t="s">
        <v>112</v>
      </c>
      <c r="D3605" s="20">
        <v>0.37552744150161743</v>
      </c>
      <c r="E3605" s="20">
        <v>0.12286845594644547</v>
      </c>
    </row>
    <row r="3606" spans="1:5" x14ac:dyDescent="0.2">
      <c r="A3606" s="19">
        <v>90</v>
      </c>
      <c r="B3606" s="19">
        <v>35</v>
      </c>
      <c r="C3606" s="19" t="s">
        <v>112</v>
      </c>
      <c r="D3606" s="20">
        <v>0.37623235583305359</v>
      </c>
      <c r="E3606" s="20">
        <v>0.1233942061662674</v>
      </c>
    </row>
    <row r="3607" spans="1:5" x14ac:dyDescent="0.2">
      <c r="A3607" s="19">
        <v>90</v>
      </c>
      <c r="B3607" s="19">
        <v>36</v>
      </c>
      <c r="C3607" s="19" t="s">
        <v>112</v>
      </c>
      <c r="D3607" s="20">
        <v>0.3764321506023407</v>
      </c>
      <c r="E3607" s="20">
        <v>0.12341482937335968</v>
      </c>
    </row>
    <row r="3608" spans="1:5" x14ac:dyDescent="0.2">
      <c r="A3608" s="19">
        <v>90</v>
      </c>
      <c r="B3608" s="19">
        <v>37</v>
      </c>
      <c r="C3608" s="19" t="s">
        <v>112</v>
      </c>
      <c r="D3608" s="20">
        <v>0.37667664885520935</v>
      </c>
      <c r="E3608" s="20">
        <v>0.12348015606403351</v>
      </c>
    </row>
    <row r="3609" spans="1:5" x14ac:dyDescent="0.2">
      <c r="A3609" s="19">
        <v>90</v>
      </c>
      <c r="B3609" s="19">
        <v>38</v>
      </c>
      <c r="C3609" s="19" t="s">
        <v>112</v>
      </c>
      <c r="D3609" s="20">
        <v>0.37679079174995422</v>
      </c>
      <c r="E3609" s="20">
        <v>0.12341512739658356</v>
      </c>
    </row>
    <row r="3610" spans="1:5" x14ac:dyDescent="0.2">
      <c r="A3610" s="19">
        <v>90</v>
      </c>
      <c r="B3610" s="19">
        <v>39</v>
      </c>
      <c r="C3610" s="19" t="s">
        <v>112</v>
      </c>
      <c r="D3610" s="20">
        <v>0.37730848789215088</v>
      </c>
      <c r="E3610" s="20">
        <v>0.12375365197658539</v>
      </c>
    </row>
    <row r="3611" spans="1:5" x14ac:dyDescent="0.2">
      <c r="A3611" s="19">
        <v>90</v>
      </c>
      <c r="B3611" s="19">
        <v>40</v>
      </c>
      <c r="C3611" s="19" t="s">
        <v>112</v>
      </c>
      <c r="D3611" s="20">
        <v>0.37717202305793762</v>
      </c>
      <c r="E3611" s="20">
        <v>0.1234380230307579</v>
      </c>
    </row>
    <row r="3612" spans="1:5" x14ac:dyDescent="0.2">
      <c r="A3612" s="19">
        <v>91</v>
      </c>
      <c r="B3612" s="19">
        <v>1</v>
      </c>
      <c r="C3612" s="19" t="s">
        <v>112</v>
      </c>
      <c r="D3612" s="20">
        <v>0.2470628023147583</v>
      </c>
      <c r="E3612" s="20">
        <v>1.3162753311917186E-3</v>
      </c>
    </row>
    <row r="3613" spans="1:5" x14ac:dyDescent="0.2">
      <c r="A3613" s="19">
        <v>91</v>
      </c>
      <c r="B3613" s="19">
        <v>2</v>
      </c>
      <c r="C3613" s="19" t="s">
        <v>112</v>
      </c>
      <c r="D3613" s="20">
        <v>0.24683721363544464</v>
      </c>
      <c r="E3613" s="20">
        <v>9.3175901565700769E-4</v>
      </c>
    </row>
    <row r="3614" spans="1:5" x14ac:dyDescent="0.2">
      <c r="A3614" s="19">
        <v>91</v>
      </c>
      <c r="B3614" s="19">
        <v>3</v>
      </c>
      <c r="C3614" s="19" t="s">
        <v>112</v>
      </c>
      <c r="D3614" s="20">
        <v>0.24677708745002747</v>
      </c>
      <c r="E3614" s="20">
        <v>7.1270519401878119E-4</v>
      </c>
    </row>
    <row r="3615" spans="1:5" x14ac:dyDescent="0.2">
      <c r="A3615" s="19">
        <v>91</v>
      </c>
      <c r="B3615" s="19">
        <v>4</v>
      </c>
      <c r="C3615" s="19" t="s">
        <v>112</v>
      </c>
      <c r="D3615" s="20">
        <v>0.24683880805969238</v>
      </c>
      <c r="E3615" s="20">
        <v>6.1549822567030787E-4</v>
      </c>
    </row>
    <row r="3616" spans="1:5" x14ac:dyDescent="0.2">
      <c r="A3616" s="19">
        <v>91</v>
      </c>
      <c r="B3616" s="19">
        <v>5</v>
      </c>
      <c r="C3616" s="19" t="s">
        <v>112</v>
      </c>
      <c r="D3616" s="20">
        <v>0.24670682847499847</v>
      </c>
      <c r="E3616" s="20">
        <v>3.2459100475534797E-4</v>
      </c>
    </row>
    <row r="3617" spans="1:5" x14ac:dyDescent="0.2">
      <c r="A3617" s="19">
        <v>91</v>
      </c>
      <c r="B3617" s="19">
        <v>6</v>
      </c>
      <c r="C3617" s="19" t="s">
        <v>112</v>
      </c>
      <c r="D3617" s="20">
        <v>0.24712154269218445</v>
      </c>
      <c r="E3617" s="20">
        <v>5.8037758572027087E-4</v>
      </c>
    </row>
    <row r="3618" spans="1:5" x14ac:dyDescent="0.2">
      <c r="A3618" s="19">
        <v>91</v>
      </c>
      <c r="B3618" s="19">
        <v>7</v>
      </c>
      <c r="C3618" s="19" t="s">
        <v>112</v>
      </c>
      <c r="D3618" s="20">
        <v>0.24737252295017242</v>
      </c>
      <c r="E3618" s="20">
        <v>6.7243026569485664E-4</v>
      </c>
    </row>
    <row r="3619" spans="1:5" x14ac:dyDescent="0.2">
      <c r="A3619" s="19">
        <v>91</v>
      </c>
      <c r="B3619" s="19">
        <v>8</v>
      </c>
      <c r="C3619" s="19" t="s">
        <v>112</v>
      </c>
      <c r="D3619" s="20">
        <v>0.24749617278575897</v>
      </c>
      <c r="E3619" s="20">
        <v>6.3715246506035328E-4</v>
      </c>
    </row>
    <row r="3620" spans="1:5" x14ac:dyDescent="0.2">
      <c r="A3620" s="19">
        <v>91</v>
      </c>
      <c r="B3620" s="19">
        <v>9</v>
      </c>
      <c r="C3620" s="19" t="s">
        <v>112</v>
      </c>
      <c r="D3620" s="20">
        <v>0.2471177875995636</v>
      </c>
      <c r="E3620" s="20">
        <v>9.9839679023716599E-5</v>
      </c>
    </row>
    <row r="3621" spans="1:5" x14ac:dyDescent="0.2">
      <c r="A3621" s="19">
        <v>91</v>
      </c>
      <c r="B3621" s="19">
        <v>10</v>
      </c>
      <c r="C3621" s="19" t="s">
        <v>112</v>
      </c>
      <c r="D3621" s="20">
        <v>0.24718207120895386</v>
      </c>
      <c r="E3621" s="20">
        <v>5.1956758397864178E-6</v>
      </c>
    </row>
    <row r="3622" spans="1:5" x14ac:dyDescent="0.2">
      <c r="A3622" s="19">
        <v>91</v>
      </c>
      <c r="B3622" s="19">
        <v>11</v>
      </c>
      <c r="C3622" s="19" t="s">
        <v>112</v>
      </c>
      <c r="D3622" s="20">
        <v>0.24698041379451752</v>
      </c>
      <c r="E3622" s="20">
        <v>-3.5538934753276408E-4</v>
      </c>
    </row>
    <row r="3623" spans="1:5" x14ac:dyDescent="0.2">
      <c r="A3623" s="19">
        <v>91</v>
      </c>
      <c r="B3623" s="19">
        <v>12</v>
      </c>
      <c r="C3623" s="19" t="s">
        <v>112</v>
      </c>
      <c r="D3623" s="20">
        <v>0.24696226418018341</v>
      </c>
      <c r="E3623" s="20">
        <v>-5.3246656898409128E-4</v>
      </c>
    </row>
    <row r="3624" spans="1:5" x14ac:dyDescent="0.2">
      <c r="A3624" s="19">
        <v>91</v>
      </c>
      <c r="B3624" s="19">
        <v>13</v>
      </c>
      <c r="C3624" s="19" t="s">
        <v>112</v>
      </c>
      <c r="D3624" s="20">
        <v>0.24699206650257111</v>
      </c>
      <c r="E3624" s="20">
        <v>-6.6159188281744719E-4</v>
      </c>
    </row>
    <row r="3625" spans="1:5" x14ac:dyDescent="0.2">
      <c r="A3625" s="19">
        <v>91</v>
      </c>
      <c r="B3625" s="19">
        <v>14</v>
      </c>
      <c r="C3625" s="19" t="s">
        <v>112</v>
      </c>
      <c r="D3625" s="20">
        <v>0.24717745184898376</v>
      </c>
      <c r="E3625" s="20">
        <v>-6.351341144181788E-4</v>
      </c>
    </row>
    <row r="3626" spans="1:5" x14ac:dyDescent="0.2">
      <c r="A3626" s="19">
        <v>91</v>
      </c>
      <c r="B3626" s="19">
        <v>15</v>
      </c>
      <c r="C3626" s="19" t="s">
        <v>112</v>
      </c>
      <c r="D3626" s="20">
        <v>0.24713169038295746</v>
      </c>
      <c r="E3626" s="20">
        <v>-8.3982321666553617E-4</v>
      </c>
    </row>
    <row r="3627" spans="1:5" x14ac:dyDescent="0.2">
      <c r="A3627" s="19">
        <v>91</v>
      </c>
      <c r="B3627" s="19">
        <v>16</v>
      </c>
      <c r="C3627" s="19" t="s">
        <v>112</v>
      </c>
      <c r="D3627" s="20">
        <v>0.24718500673770905</v>
      </c>
      <c r="E3627" s="20">
        <v>-9.4543449813500047E-4</v>
      </c>
    </row>
    <row r="3628" spans="1:5" x14ac:dyDescent="0.2">
      <c r="A3628" s="19">
        <v>91</v>
      </c>
      <c r="B3628" s="19">
        <v>17</v>
      </c>
      <c r="C3628" s="19" t="s">
        <v>112</v>
      </c>
      <c r="D3628" s="20">
        <v>0.24745622277259827</v>
      </c>
      <c r="E3628" s="20">
        <v>-8.3314604125916958E-4</v>
      </c>
    </row>
    <row r="3629" spans="1:5" x14ac:dyDescent="0.2">
      <c r="A3629" s="19">
        <v>91</v>
      </c>
      <c r="B3629" s="19">
        <v>18</v>
      </c>
      <c r="C3629" s="19" t="s">
        <v>112</v>
      </c>
      <c r="D3629" s="20">
        <v>0.2477889358997345</v>
      </c>
      <c r="E3629" s="20">
        <v>-6.5936055034399033E-4</v>
      </c>
    </row>
    <row r="3630" spans="1:5" x14ac:dyDescent="0.2">
      <c r="A3630" s="19">
        <v>91</v>
      </c>
      <c r="B3630" s="19">
        <v>19</v>
      </c>
      <c r="C3630" s="19" t="s">
        <v>112</v>
      </c>
      <c r="D3630" s="20">
        <v>0.24772326648235321</v>
      </c>
      <c r="E3630" s="20">
        <v>-8.8395754573866725E-4</v>
      </c>
    </row>
    <row r="3631" spans="1:5" x14ac:dyDescent="0.2">
      <c r="A3631" s="19">
        <v>91</v>
      </c>
      <c r="B3631" s="19">
        <v>20</v>
      </c>
      <c r="C3631" s="19" t="s">
        <v>112</v>
      </c>
      <c r="D3631" s="20">
        <v>0.24794955551624298</v>
      </c>
      <c r="E3631" s="20">
        <v>-8.1659614806994796E-4</v>
      </c>
    </row>
    <row r="3632" spans="1:5" x14ac:dyDescent="0.2">
      <c r="A3632" s="19">
        <v>91</v>
      </c>
      <c r="B3632" s="19">
        <v>21</v>
      </c>
      <c r="C3632" s="19" t="s">
        <v>112</v>
      </c>
      <c r="D3632" s="20">
        <v>0.24774955213069916</v>
      </c>
      <c r="E3632" s="20">
        <v>-1.1755271116271615E-3</v>
      </c>
    </row>
    <row r="3633" spans="1:5" x14ac:dyDescent="0.2">
      <c r="A3633" s="19">
        <v>91</v>
      </c>
      <c r="B3633" s="19">
        <v>22</v>
      </c>
      <c r="C3633" s="19" t="s">
        <v>112</v>
      </c>
      <c r="D3633" s="20">
        <v>0.24790565669536591</v>
      </c>
      <c r="E3633" s="20">
        <v>-1.1783501831814647E-3</v>
      </c>
    </row>
    <row r="3634" spans="1:5" x14ac:dyDescent="0.2">
      <c r="A3634" s="19">
        <v>91</v>
      </c>
      <c r="B3634" s="19">
        <v>23</v>
      </c>
      <c r="C3634" s="19" t="s">
        <v>112</v>
      </c>
      <c r="D3634" s="20">
        <v>0.24945861101150513</v>
      </c>
      <c r="E3634" s="20">
        <v>2.1567651128862053E-4</v>
      </c>
    </row>
    <row r="3635" spans="1:5" x14ac:dyDescent="0.2">
      <c r="A3635" s="19">
        <v>91</v>
      </c>
      <c r="B3635" s="19">
        <v>24</v>
      </c>
      <c r="C3635" s="19" t="s">
        <v>112</v>
      </c>
      <c r="D3635" s="20">
        <v>0.25087064504623413</v>
      </c>
      <c r="E3635" s="20">
        <v>1.468782895244658E-3</v>
      </c>
    </row>
    <row r="3636" spans="1:5" x14ac:dyDescent="0.2">
      <c r="A3636" s="19">
        <v>91</v>
      </c>
      <c r="B3636" s="19">
        <v>25</v>
      </c>
      <c r="C3636" s="19" t="s">
        <v>112</v>
      </c>
      <c r="D3636" s="20">
        <v>0.25374531745910645</v>
      </c>
      <c r="E3636" s="20">
        <v>4.1845277883112431E-3</v>
      </c>
    </row>
    <row r="3637" spans="1:5" x14ac:dyDescent="0.2">
      <c r="A3637" s="19">
        <v>91</v>
      </c>
      <c r="B3637" s="19">
        <v>26</v>
      </c>
      <c r="C3637" s="19" t="s">
        <v>112</v>
      </c>
      <c r="D3637" s="20">
        <v>0.25828289985656738</v>
      </c>
      <c r="E3637" s="20">
        <v>8.5631823167204857E-3</v>
      </c>
    </row>
    <row r="3638" spans="1:5" x14ac:dyDescent="0.2">
      <c r="A3638" s="19">
        <v>91</v>
      </c>
      <c r="B3638" s="19">
        <v>27</v>
      </c>
      <c r="C3638" s="19" t="s">
        <v>112</v>
      </c>
      <c r="D3638" s="20">
        <v>0.26683846116065979</v>
      </c>
      <c r="E3638" s="20">
        <v>1.6959816217422485E-2</v>
      </c>
    </row>
    <row r="3639" spans="1:5" x14ac:dyDescent="0.2">
      <c r="A3639" s="19">
        <v>91</v>
      </c>
      <c r="B3639" s="19">
        <v>28</v>
      </c>
      <c r="C3639" s="19" t="s">
        <v>112</v>
      </c>
      <c r="D3639" s="20">
        <v>0.27953144907951355</v>
      </c>
      <c r="E3639" s="20">
        <v>2.9493875801563263E-2</v>
      </c>
    </row>
    <row r="3640" spans="1:5" x14ac:dyDescent="0.2">
      <c r="A3640" s="19">
        <v>91</v>
      </c>
      <c r="B3640" s="19">
        <v>29</v>
      </c>
      <c r="C3640" s="19" t="s">
        <v>112</v>
      </c>
      <c r="D3640" s="20">
        <v>0.29637199640274048</v>
      </c>
      <c r="E3640" s="20">
        <v>4.6175494790077209E-2</v>
      </c>
    </row>
    <row r="3641" spans="1:5" x14ac:dyDescent="0.2">
      <c r="A3641" s="19">
        <v>91</v>
      </c>
      <c r="B3641" s="19">
        <v>30</v>
      </c>
      <c r="C3641" s="19" t="s">
        <v>112</v>
      </c>
      <c r="D3641" s="20">
        <v>0.31529960036277771</v>
      </c>
      <c r="E3641" s="20">
        <v>6.4944170415401459E-2</v>
      </c>
    </row>
    <row r="3642" spans="1:5" x14ac:dyDescent="0.2">
      <c r="A3642" s="19">
        <v>91</v>
      </c>
      <c r="B3642" s="19">
        <v>31</v>
      </c>
      <c r="C3642" s="19" t="s">
        <v>112</v>
      </c>
      <c r="D3642" s="20">
        <v>0.33258524537086487</v>
      </c>
      <c r="E3642" s="20">
        <v>8.2070887088775635E-2</v>
      </c>
    </row>
    <row r="3643" spans="1:5" x14ac:dyDescent="0.2">
      <c r="A3643" s="19">
        <v>91</v>
      </c>
      <c r="B3643" s="19">
        <v>32</v>
      </c>
      <c r="C3643" s="19" t="s">
        <v>112</v>
      </c>
      <c r="D3643" s="20">
        <v>0.34706324338912964</v>
      </c>
      <c r="E3643" s="20">
        <v>9.6389956772327423E-2</v>
      </c>
    </row>
    <row r="3644" spans="1:5" x14ac:dyDescent="0.2">
      <c r="A3644" s="19">
        <v>91</v>
      </c>
      <c r="B3644" s="19">
        <v>33</v>
      </c>
      <c r="C3644" s="19" t="s">
        <v>112</v>
      </c>
      <c r="D3644" s="20">
        <v>0.35809922218322754</v>
      </c>
      <c r="E3644" s="20">
        <v>0.10726701468229294</v>
      </c>
    </row>
    <row r="3645" spans="1:5" x14ac:dyDescent="0.2">
      <c r="A3645" s="19">
        <v>91</v>
      </c>
      <c r="B3645" s="19">
        <v>34</v>
      </c>
      <c r="C3645" s="19" t="s">
        <v>112</v>
      </c>
      <c r="D3645" s="20">
        <v>0.36520251631736755</v>
      </c>
      <c r="E3645" s="20">
        <v>0.11421138048171997</v>
      </c>
    </row>
    <row r="3646" spans="1:5" x14ac:dyDescent="0.2">
      <c r="A3646" s="19">
        <v>91</v>
      </c>
      <c r="B3646" s="19">
        <v>35</v>
      </c>
      <c r="C3646" s="19" t="s">
        <v>112</v>
      </c>
      <c r="D3646" s="20">
        <v>0.36974737048149109</v>
      </c>
      <c r="E3646" s="20">
        <v>0.11859730631113052</v>
      </c>
    </row>
    <row r="3647" spans="1:5" x14ac:dyDescent="0.2">
      <c r="A3647" s="19">
        <v>91</v>
      </c>
      <c r="B3647" s="19">
        <v>36</v>
      </c>
      <c r="C3647" s="19" t="s">
        <v>112</v>
      </c>
      <c r="D3647" s="20">
        <v>0.37273645401000977</v>
      </c>
      <c r="E3647" s="20">
        <v>0.12142746150493622</v>
      </c>
    </row>
    <row r="3648" spans="1:5" x14ac:dyDescent="0.2">
      <c r="A3648" s="19">
        <v>91</v>
      </c>
      <c r="B3648" s="19">
        <v>37</v>
      </c>
      <c r="C3648" s="19" t="s">
        <v>112</v>
      </c>
      <c r="D3648" s="20">
        <v>0.37484344840049744</v>
      </c>
      <c r="E3648" s="20">
        <v>0.12337552756071091</v>
      </c>
    </row>
    <row r="3649" spans="1:5" x14ac:dyDescent="0.2">
      <c r="A3649" s="19">
        <v>91</v>
      </c>
      <c r="B3649" s="19">
        <v>38</v>
      </c>
      <c r="C3649" s="19" t="s">
        <v>112</v>
      </c>
      <c r="D3649" s="20">
        <v>0.37585186958312988</v>
      </c>
      <c r="E3649" s="20">
        <v>0.12422502040863037</v>
      </c>
    </row>
    <row r="3650" spans="1:5" x14ac:dyDescent="0.2">
      <c r="A3650" s="19">
        <v>91</v>
      </c>
      <c r="B3650" s="19">
        <v>39</v>
      </c>
      <c r="C3650" s="19" t="s">
        <v>112</v>
      </c>
      <c r="D3650" s="20">
        <v>0.37673118710517883</v>
      </c>
      <c r="E3650" s="20">
        <v>0.12494540959596634</v>
      </c>
    </row>
    <row r="3651" spans="1:5" x14ac:dyDescent="0.2">
      <c r="A3651" s="19">
        <v>91</v>
      </c>
      <c r="B3651" s="19">
        <v>40</v>
      </c>
      <c r="C3651" s="19" t="s">
        <v>112</v>
      </c>
      <c r="D3651" s="20">
        <v>0.37657302618026733</v>
      </c>
      <c r="E3651" s="20">
        <v>0.12462832033634186</v>
      </c>
    </row>
    <row r="3652" spans="1:5" x14ac:dyDescent="0.2">
      <c r="A3652" s="19">
        <v>92</v>
      </c>
      <c r="B3652" s="19">
        <v>1</v>
      </c>
      <c r="C3652" s="19" t="s">
        <v>112</v>
      </c>
      <c r="D3652" s="20">
        <v>0.2828250527381897</v>
      </c>
      <c r="E3652" s="20">
        <v>5.3159968229010701E-4</v>
      </c>
    </row>
    <row r="3653" spans="1:5" x14ac:dyDescent="0.2">
      <c r="A3653" s="19">
        <v>92</v>
      </c>
      <c r="B3653" s="19">
        <v>2</v>
      </c>
      <c r="C3653" s="19" t="s">
        <v>112</v>
      </c>
      <c r="D3653" s="20">
        <v>0.28317776322364807</v>
      </c>
      <c r="E3653" s="20">
        <v>8.7340659229084849E-4</v>
      </c>
    </row>
    <row r="3654" spans="1:5" x14ac:dyDescent="0.2">
      <c r="A3654" s="19">
        <v>92</v>
      </c>
      <c r="B3654" s="19">
        <v>3</v>
      </c>
      <c r="C3654" s="19" t="s">
        <v>112</v>
      </c>
      <c r="D3654" s="20">
        <v>0.28306668996810913</v>
      </c>
      <c r="E3654" s="20">
        <v>7.5142976129427552E-4</v>
      </c>
    </row>
    <row r="3655" spans="1:5" x14ac:dyDescent="0.2">
      <c r="A3655" s="19">
        <v>92</v>
      </c>
      <c r="B3655" s="19">
        <v>4</v>
      </c>
      <c r="C3655" s="19" t="s">
        <v>112</v>
      </c>
      <c r="D3655" s="20">
        <v>0.28274497389793396</v>
      </c>
      <c r="E3655" s="20">
        <v>4.1881008655764163E-4</v>
      </c>
    </row>
    <row r="3656" spans="1:5" x14ac:dyDescent="0.2">
      <c r="A3656" s="19">
        <v>92</v>
      </c>
      <c r="B3656" s="19">
        <v>5</v>
      </c>
      <c r="C3656" s="19" t="s">
        <v>112</v>
      </c>
      <c r="D3656" s="20">
        <v>0.28268420696258545</v>
      </c>
      <c r="E3656" s="20">
        <v>3.4713954664766788E-4</v>
      </c>
    </row>
    <row r="3657" spans="1:5" x14ac:dyDescent="0.2">
      <c r="A3657" s="19">
        <v>92</v>
      </c>
      <c r="B3657" s="19">
        <v>6</v>
      </c>
      <c r="C3657" s="19" t="s">
        <v>112</v>
      </c>
      <c r="D3657" s="20">
        <v>0.28326919674873352</v>
      </c>
      <c r="E3657" s="20">
        <v>9.2122575733810663E-4</v>
      </c>
    </row>
    <row r="3658" spans="1:5" x14ac:dyDescent="0.2">
      <c r="A3658" s="19">
        <v>92</v>
      </c>
      <c r="B3658" s="19">
        <v>7</v>
      </c>
      <c r="C3658" s="19" t="s">
        <v>112</v>
      </c>
      <c r="D3658" s="20">
        <v>0.28267139196395874</v>
      </c>
      <c r="E3658" s="20">
        <v>3.1251736800186336E-4</v>
      </c>
    </row>
    <row r="3659" spans="1:5" x14ac:dyDescent="0.2">
      <c r="A3659" s="19">
        <v>92</v>
      </c>
      <c r="B3659" s="19">
        <v>8</v>
      </c>
      <c r="C3659" s="19" t="s">
        <v>112</v>
      </c>
      <c r="D3659" s="20">
        <v>0.28216254711151123</v>
      </c>
      <c r="E3659" s="20">
        <v>-2.0723107445519418E-4</v>
      </c>
    </row>
    <row r="3660" spans="1:5" x14ac:dyDescent="0.2">
      <c r="A3660" s="19">
        <v>92</v>
      </c>
      <c r="B3660" s="19">
        <v>9</v>
      </c>
      <c r="C3660" s="19" t="s">
        <v>112</v>
      </c>
      <c r="D3660" s="20">
        <v>0.28186005353927612</v>
      </c>
      <c r="E3660" s="20">
        <v>-5.2062823669984937E-4</v>
      </c>
    </row>
    <row r="3661" spans="1:5" x14ac:dyDescent="0.2">
      <c r="A3661" s="19">
        <v>92</v>
      </c>
      <c r="B3661" s="19">
        <v>10</v>
      </c>
      <c r="C3661" s="19" t="s">
        <v>112</v>
      </c>
      <c r="D3661" s="20">
        <v>0.28227159380912781</v>
      </c>
      <c r="E3661" s="20">
        <v>-1.199915714096278E-4</v>
      </c>
    </row>
    <row r="3662" spans="1:5" x14ac:dyDescent="0.2">
      <c r="A3662" s="19">
        <v>92</v>
      </c>
      <c r="B3662" s="19">
        <v>11</v>
      </c>
      <c r="C3662" s="19" t="s">
        <v>112</v>
      </c>
      <c r="D3662" s="20">
        <v>0.28220561146736145</v>
      </c>
      <c r="E3662" s="20">
        <v>-1.9687750318553299E-4</v>
      </c>
    </row>
    <row r="3663" spans="1:5" x14ac:dyDescent="0.2">
      <c r="A3663" s="19">
        <v>92</v>
      </c>
      <c r="B3663" s="19">
        <v>12</v>
      </c>
      <c r="C3663" s="19" t="s">
        <v>112</v>
      </c>
      <c r="D3663" s="20">
        <v>0.28212308883666992</v>
      </c>
      <c r="E3663" s="20">
        <v>-2.9030372388660908E-4</v>
      </c>
    </row>
    <row r="3664" spans="1:5" x14ac:dyDescent="0.2">
      <c r="A3664" s="19">
        <v>92</v>
      </c>
      <c r="B3664" s="19">
        <v>13</v>
      </c>
      <c r="C3664" s="19" t="s">
        <v>112</v>
      </c>
      <c r="D3664" s="20">
        <v>0.2821219265460968</v>
      </c>
      <c r="E3664" s="20">
        <v>-3.0236961902119219E-4</v>
      </c>
    </row>
    <row r="3665" spans="1:5" x14ac:dyDescent="0.2">
      <c r="A3665" s="19">
        <v>92</v>
      </c>
      <c r="B3665" s="19">
        <v>14</v>
      </c>
      <c r="C3665" s="19" t="s">
        <v>112</v>
      </c>
      <c r="D3665" s="20">
        <v>0.28189027309417725</v>
      </c>
      <c r="E3665" s="20">
        <v>-5.4492667550221086E-4</v>
      </c>
    </row>
    <row r="3666" spans="1:5" x14ac:dyDescent="0.2">
      <c r="A3666" s="19">
        <v>92</v>
      </c>
      <c r="B3666" s="19">
        <v>15</v>
      </c>
      <c r="C3666" s="19" t="s">
        <v>112</v>
      </c>
      <c r="D3666" s="20">
        <v>0.28186312317848206</v>
      </c>
      <c r="E3666" s="20">
        <v>-5.8298016665503383E-4</v>
      </c>
    </row>
    <row r="3667" spans="1:5" x14ac:dyDescent="0.2">
      <c r="A3667" s="19">
        <v>92</v>
      </c>
      <c r="B3667" s="19">
        <v>16</v>
      </c>
      <c r="C3667" s="19" t="s">
        <v>112</v>
      </c>
      <c r="D3667" s="20">
        <v>0.28210672736167908</v>
      </c>
      <c r="E3667" s="20">
        <v>-3.5027958801947534E-4</v>
      </c>
    </row>
    <row r="3668" spans="1:5" x14ac:dyDescent="0.2">
      <c r="A3668" s="19">
        <v>92</v>
      </c>
      <c r="B3668" s="19">
        <v>17</v>
      </c>
      <c r="C3668" s="19" t="s">
        <v>112</v>
      </c>
      <c r="D3668" s="20">
        <v>0.28200337290763855</v>
      </c>
      <c r="E3668" s="20">
        <v>-4.6453764662146568E-4</v>
      </c>
    </row>
    <row r="3669" spans="1:5" x14ac:dyDescent="0.2">
      <c r="A3669" s="19">
        <v>92</v>
      </c>
      <c r="B3669" s="19">
        <v>18</v>
      </c>
      <c r="C3669" s="19" t="s">
        <v>112</v>
      </c>
      <c r="D3669" s="20">
        <v>0.28185290098190308</v>
      </c>
      <c r="E3669" s="20">
        <v>-6.2591314781457186E-4</v>
      </c>
    </row>
    <row r="3670" spans="1:5" x14ac:dyDescent="0.2">
      <c r="A3670" s="19">
        <v>92</v>
      </c>
      <c r="B3670" s="19">
        <v>19</v>
      </c>
      <c r="C3670" s="19" t="s">
        <v>112</v>
      </c>
      <c r="D3670" s="20">
        <v>0.2818388044834137</v>
      </c>
      <c r="E3670" s="20">
        <v>-6.5091322176158428E-4</v>
      </c>
    </row>
    <row r="3671" spans="1:5" x14ac:dyDescent="0.2">
      <c r="A3671" s="19">
        <v>92</v>
      </c>
      <c r="B3671" s="19">
        <v>20</v>
      </c>
      <c r="C3671" s="19" t="s">
        <v>112</v>
      </c>
      <c r="D3671" s="20">
        <v>0.2813912034034729</v>
      </c>
      <c r="E3671" s="20">
        <v>-1.1094178771600127E-3</v>
      </c>
    </row>
    <row r="3672" spans="1:5" x14ac:dyDescent="0.2">
      <c r="A3672" s="19">
        <v>92</v>
      </c>
      <c r="B3672" s="19">
        <v>21</v>
      </c>
      <c r="C3672" s="19" t="s">
        <v>112</v>
      </c>
      <c r="D3672" s="20">
        <v>0.2813451886177063</v>
      </c>
      <c r="E3672" s="20">
        <v>-1.1663363547995687E-3</v>
      </c>
    </row>
    <row r="3673" spans="1:5" x14ac:dyDescent="0.2">
      <c r="A3673" s="19">
        <v>92</v>
      </c>
      <c r="B3673" s="19">
        <v>22</v>
      </c>
      <c r="C3673" s="19" t="s">
        <v>112</v>
      </c>
      <c r="D3673" s="20">
        <v>0.28257104754447937</v>
      </c>
      <c r="E3673" s="20">
        <v>4.8619029257679358E-5</v>
      </c>
    </row>
    <row r="3674" spans="1:5" x14ac:dyDescent="0.2">
      <c r="A3674" s="19">
        <v>92</v>
      </c>
      <c r="B3674" s="19">
        <v>23</v>
      </c>
      <c r="C3674" s="19" t="s">
        <v>112</v>
      </c>
      <c r="D3674" s="20">
        <v>0.28366029262542725</v>
      </c>
      <c r="E3674" s="20">
        <v>1.1269605020061135E-3</v>
      </c>
    </row>
    <row r="3675" spans="1:5" x14ac:dyDescent="0.2">
      <c r="A3675" s="19">
        <v>92</v>
      </c>
      <c r="B3675" s="19">
        <v>24</v>
      </c>
      <c r="C3675" s="19" t="s">
        <v>112</v>
      </c>
      <c r="D3675" s="20">
        <v>0.28575024008750916</v>
      </c>
      <c r="E3675" s="20">
        <v>3.2060043886303902E-3</v>
      </c>
    </row>
    <row r="3676" spans="1:5" x14ac:dyDescent="0.2">
      <c r="A3676" s="19">
        <v>92</v>
      </c>
      <c r="B3676" s="19">
        <v>25</v>
      </c>
      <c r="C3676" s="19" t="s">
        <v>112</v>
      </c>
      <c r="D3676" s="20">
        <v>0.28963670134544373</v>
      </c>
      <c r="E3676" s="20">
        <v>7.0815621875226498E-3</v>
      </c>
    </row>
    <row r="3677" spans="1:5" x14ac:dyDescent="0.2">
      <c r="A3677" s="19">
        <v>92</v>
      </c>
      <c r="B3677" s="19">
        <v>26</v>
      </c>
      <c r="C3677" s="19" t="s">
        <v>112</v>
      </c>
      <c r="D3677" s="20">
        <v>0.29658004641532898</v>
      </c>
      <c r="E3677" s="20">
        <v>1.4014003798365593E-2</v>
      </c>
    </row>
    <row r="3678" spans="1:5" x14ac:dyDescent="0.2">
      <c r="A3678" s="19">
        <v>92</v>
      </c>
      <c r="B3678" s="19">
        <v>27</v>
      </c>
      <c r="C3678" s="19" t="s">
        <v>112</v>
      </c>
      <c r="D3678" s="20">
        <v>0.30825376510620117</v>
      </c>
      <c r="E3678" s="20">
        <v>2.5676818564534187E-2</v>
      </c>
    </row>
    <row r="3679" spans="1:5" x14ac:dyDescent="0.2">
      <c r="A3679" s="19">
        <v>92</v>
      </c>
      <c r="B3679" s="19">
        <v>28</v>
      </c>
      <c r="C3679" s="19" t="s">
        <v>112</v>
      </c>
      <c r="D3679" s="20">
        <v>0.32344698905944824</v>
      </c>
      <c r="E3679" s="20">
        <v>4.0859140455722809E-2</v>
      </c>
    </row>
    <row r="3680" spans="1:5" x14ac:dyDescent="0.2">
      <c r="A3680" s="19">
        <v>92</v>
      </c>
      <c r="B3680" s="19">
        <v>29</v>
      </c>
      <c r="C3680" s="19" t="s">
        <v>112</v>
      </c>
      <c r="D3680" s="20">
        <v>0.34093347191810608</v>
      </c>
      <c r="E3680" s="20">
        <v>5.8334719389677048E-2</v>
      </c>
    </row>
    <row r="3681" spans="1:5" x14ac:dyDescent="0.2">
      <c r="A3681" s="19">
        <v>92</v>
      </c>
      <c r="B3681" s="19">
        <v>30</v>
      </c>
      <c r="C3681" s="19" t="s">
        <v>112</v>
      </c>
      <c r="D3681" s="20">
        <v>0.35920226573944092</v>
      </c>
      <c r="E3681" s="20">
        <v>7.6592609286308289E-2</v>
      </c>
    </row>
    <row r="3682" spans="1:5" x14ac:dyDescent="0.2">
      <c r="A3682" s="19">
        <v>92</v>
      </c>
      <c r="B3682" s="19">
        <v>31</v>
      </c>
      <c r="C3682" s="19" t="s">
        <v>112</v>
      </c>
      <c r="D3682" s="20">
        <v>0.37540188431739807</v>
      </c>
      <c r="E3682" s="20">
        <v>9.2781320214271545E-2</v>
      </c>
    </row>
    <row r="3683" spans="1:5" x14ac:dyDescent="0.2">
      <c r="A3683" s="19">
        <v>92</v>
      </c>
      <c r="B3683" s="19">
        <v>32</v>
      </c>
      <c r="C3683" s="19" t="s">
        <v>112</v>
      </c>
      <c r="D3683" s="20">
        <v>0.38711756467819214</v>
      </c>
      <c r="E3683" s="20">
        <v>0.10448610037565231</v>
      </c>
    </row>
    <row r="3684" spans="1:5" x14ac:dyDescent="0.2">
      <c r="A3684" s="19">
        <v>92</v>
      </c>
      <c r="B3684" s="19">
        <v>33</v>
      </c>
      <c r="C3684" s="19" t="s">
        <v>112</v>
      </c>
      <c r="D3684" s="20">
        <v>0.39538002014160156</v>
      </c>
      <c r="E3684" s="20">
        <v>0.11273765563964844</v>
      </c>
    </row>
    <row r="3685" spans="1:5" x14ac:dyDescent="0.2">
      <c r="A3685" s="19">
        <v>92</v>
      </c>
      <c r="B3685" s="19">
        <v>34</v>
      </c>
      <c r="C3685" s="19" t="s">
        <v>112</v>
      </c>
      <c r="D3685" s="20">
        <v>0.4014551043510437</v>
      </c>
      <c r="E3685" s="20">
        <v>0.11880183219909668</v>
      </c>
    </row>
    <row r="3686" spans="1:5" x14ac:dyDescent="0.2">
      <c r="A3686" s="19">
        <v>92</v>
      </c>
      <c r="B3686" s="19">
        <v>35</v>
      </c>
      <c r="C3686" s="19" t="s">
        <v>112</v>
      </c>
      <c r="D3686" s="20">
        <v>0.40417420864105225</v>
      </c>
      <c r="E3686" s="20">
        <v>0.12151003628969193</v>
      </c>
    </row>
    <row r="3687" spans="1:5" x14ac:dyDescent="0.2">
      <c r="A3687" s="19">
        <v>92</v>
      </c>
      <c r="B3687" s="19">
        <v>36</v>
      </c>
      <c r="C3687" s="19" t="s">
        <v>112</v>
      </c>
      <c r="D3687" s="20">
        <v>0.40569522976875305</v>
      </c>
      <c r="E3687" s="20">
        <v>0.12302014976739883</v>
      </c>
    </row>
    <row r="3688" spans="1:5" x14ac:dyDescent="0.2">
      <c r="A3688" s="19">
        <v>92</v>
      </c>
      <c r="B3688" s="19">
        <v>37</v>
      </c>
      <c r="C3688" s="19" t="s">
        <v>112</v>
      </c>
      <c r="D3688" s="20">
        <v>0.40676513314247131</v>
      </c>
      <c r="E3688" s="20">
        <v>0.1240791529417038</v>
      </c>
    </row>
    <row r="3689" spans="1:5" x14ac:dyDescent="0.2">
      <c r="A3689" s="19">
        <v>92</v>
      </c>
      <c r="B3689" s="19">
        <v>38</v>
      </c>
      <c r="C3689" s="19" t="s">
        <v>112</v>
      </c>
      <c r="D3689" s="20">
        <v>0.40710517764091492</v>
      </c>
      <c r="E3689" s="20">
        <v>0.1244082897901535</v>
      </c>
    </row>
    <row r="3690" spans="1:5" x14ac:dyDescent="0.2">
      <c r="A3690" s="19">
        <v>92</v>
      </c>
      <c r="B3690" s="19">
        <v>39</v>
      </c>
      <c r="C3690" s="19" t="s">
        <v>112</v>
      </c>
      <c r="D3690" s="20">
        <v>0.4076816737651825</v>
      </c>
      <c r="E3690" s="20">
        <v>0.12497388571500778</v>
      </c>
    </row>
    <row r="3691" spans="1:5" x14ac:dyDescent="0.2">
      <c r="A3691" s="19">
        <v>92</v>
      </c>
      <c r="B3691" s="19">
        <v>40</v>
      </c>
      <c r="C3691" s="19" t="s">
        <v>112</v>
      </c>
      <c r="D3691" s="20">
        <v>0.40827444195747375</v>
      </c>
      <c r="E3691" s="20">
        <v>0.12555575370788574</v>
      </c>
    </row>
    <row r="3692" spans="1:5" x14ac:dyDescent="0.2">
      <c r="A3692" s="19">
        <v>93</v>
      </c>
      <c r="B3692" s="19">
        <v>1</v>
      </c>
      <c r="C3692" s="19" t="s">
        <v>112</v>
      </c>
      <c r="D3692" s="20">
        <v>0.25582140684127808</v>
      </c>
      <c r="E3692" s="20">
        <v>2.0845369435846806E-3</v>
      </c>
    </row>
    <row r="3693" spans="1:5" x14ac:dyDescent="0.2">
      <c r="A3693" s="19">
        <v>93</v>
      </c>
      <c r="B3693" s="19">
        <v>2</v>
      </c>
      <c r="C3693" s="19" t="s">
        <v>112</v>
      </c>
      <c r="D3693" s="20">
        <v>0.25570991635322571</v>
      </c>
      <c r="E3693" s="20">
        <v>1.8611517734825611E-3</v>
      </c>
    </row>
    <row r="3694" spans="1:5" x14ac:dyDescent="0.2">
      <c r="A3694" s="19">
        <v>93</v>
      </c>
      <c r="B3694" s="19">
        <v>3</v>
      </c>
      <c r="C3694" s="19" t="s">
        <v>112</v>
      </c>
      <c r="D3694" s="20">
        <v>0.25541025400161743</v>
      </c>
      <c r="E3694" s="20">
        <v>1.4495947398245335E-3</v>
      </c>
    </row>
    <row r="3695" spans="1:5" x14ac:dyDescent="0.2">
      <c r="A3695" s="19">
        <v>93</v>
      </c>
      <c r="B3695" s="19">
        <v>4</v>
      </c>
      <c r="C3695" s="19" t="s">
        <v>112</v>
      </c>
      <c r="D3695" s="20">
        <v>0.25520274043083191</v>
      </c>
      <c r="E3695" s="20">
        <v>1.1301866034045815E-3</v>
      </c>
    </row>
    <row r="3696" spans="1:5" x14ac:dyDescent="0.2">
      <c r="A3696" s="19">
        <v>93</v>
      </c>
      <c r="B3696" s="19">
        <v>5</v>
      </c>
      <c r="C3696" s="19" t="s">
        <v>112</v>
      </c>
      <c r="D3696" s="20">
        <v>0.25507676601409912</v>
      </c>
      <c r="E3696" s="20">
        <v>8.9231750462204218E-4</v>
      </c>
    </row>
    <row r="3697" spans="1:5" x14ac:dyDescent="0.2">
      <c r="A3697" s="19">
        <v>93</v>
      </c>
      <c r="B3697" s="19">
        <v>6</v>
      </c>
      <c r="C3697" s="19" t="s">
        <v>112</v>
      </c>
      <c r="D3697" s="20">
        <v>0.25479114055633545</v>
      </c>
      <c r="E3697" s="20">
        <v>4.9479742301627994E-4</v>
      </c>
    </row>
    <row r="3698" spans="1:5" x14ac:dyDescent="0.2">
      <c r="A3698" s="19">
        <v>93</v>
      </c>
      <c r="B3698" s="19">
        <v>7</v>
      </c>
      <c r="C3698" s="19" t="s">
        <v>112</v>
      </c>
      <c r="D3698" s="20">
        <v>0.25452142953872681</v>
      </c>
      <c r="E3698" s="20">
        <v>1.1319174518575892E-4</v>
      </c>
    </row>
    <row r="3699" spans="1:5" x14ac:dyDescent="0.2">
      <c r="A3699" s="19">
        <v>93</v>
      </c>
      <c r="B3699" s="19">
        <v>8</v>
      </c>
      <c r="C3699" s="19" t="s">
        <v>112</v>
      </c>
      <c r="D3699" s="20">
        <v>0.25428205728530884</v>
      </c>
      <c r="E3699" s="20">
        <v>-2.3807515390217304E-4</v>
      </c>
    </row>
    <row r="3700" spans="1:5" x14ac:dyDescent="0.2">
      <c r="A3700" s="19">
        <v>93</v>
      </c>
      <c r="B3700" s="19">
        <v>9</v>
      </c>
      <c r="C3700" s="19" t="s">
        <v>112</v>
      </c>
      <c r="D3700" s="20">
        <v>0.25426837801933289</v>
      </c>
      <c r="E3700" s="20">
        <v>-3.6364907282404602E-4</v>
      </c>
    </row>
    <row r="3701" spans="1:5" x14ac:dyDescent="0.2">
      <c r="A3701" s="19">
        <v>93</v>
      </c>
      <c r="B3701" s="19">
        <v>10</v>
      </c>
      <c r="C3701" s="19" t="s">
        <v>112</v>
      </c>
      <c r="D3701" s="20">
        <v>0.25452202558517456</v>
      </c>
      <c r="E3701" s="20">
        <v>-2.2189614537637681E-4</v>
      </c>
    </row>
    <row r="3702" spans="1:5" x14ac:dyDescent="0.2">
      <c r="A3702" s="19">
        <v>93</v>
      </c>
      <c r="B3702" s="19">
        <v>11</v>
      </c>
      <c r="C3702" s="19" t="s">
        <v>112</v>
      </c>
      <c r="D3702" s="20">
        <v>0.25493946671485901</v>
      </c>
      <c r="E3702" s="20">
        <v>8.3650338638108224E-5</v>
      </c>
    </row>
    <row r="3703" spans="1:5" x14ac:dyDescent="0.2">
      <c r="A3703" s="19">
        <v>93</v>
      </c>
      <c r="B3703" s="19">
        <v>12</v>
      </c>
      <c r="C3703" s="19" t="s">
        <v>112</v>
      </c>
      <c r="D3703" s="20">
        <v>0.25471186637878418</v>
      </c>
      <c r="E3703" s="20">
        <v>-2.5584464310668409E-4</v>
      </c>
    </row>
    <row r="3704" spans="1:5" x14ac:dyDescent="0.2">
      <c r="A3704" s="19">
        <v>93</v>
      </c>
      <c r="B3704" s="19">
        <v>13</v>
      </c>
      <c r="C3704" s="19" t="s">
        <v>112</v>
      </c>
      <c r="D3704" s="20">
        <v>0.25447922945022583</v>
      </c>
      <c r="E3704" s="20">
        <v>-6.0037622461095452E-4</v>
      </c>
    </row>
    <row r="3705" spans="1:5" x14ac:dyDescent="0.2">
      <c r="A3705" s="19">
        <v>93</v>
      </c>
      <c r="B3705" s="19">
        <v>14</v>
      </c>
      <c r="C3705" s="19" t="s">
        <v>112</v>
      </c>
      <c r="D3705" s="20">
        <v>0.25434708595275879</v>
      </c>
      <c r="E3705" s="20">
        <v>-8.4441434592008591E-4</v>
      </c>
    </row>
    <row r="3706" spans="1:5" x14ac:dyDescent="0.2">
      <c r="A3706" s="19">
        <v>93</v>
      </c>
      <c r="B3706" s="19">
        <v>15</v>
      </c>
      <c r="C3706" s="19" t="s">
        <v>112</v>
      </c>
      <c r="D3706" s="20">
        <v>0.25485667586326599</v>
      </c>
      <c r="E3706" s="20">
        <v>-4.4671908835880458E-4</v>
      </c>
    </row>
    <row r="3707" spans="1:5" x14ac:dyDescent="0.2">
      <c r="A3707" s="19">
        <v>93</v>
      </c>
      <c r="B3707" s="19">
        <v>16</v>
      </c>
      <c r="C3707" s="19" t="s">
        <v>112</v>
      </c>
      <c r="D3707" s="20">
        <v>0.25485217571258545</v>
      </c>
      <c r="E3707" s="20">
        <v>-5.631138919852674E-4</v>
      </c>
    </row>
    <row r="3708" spans="1:5" x14ac:dyDescent="0.2">
      <c r="A3708" s="19">
        <v>93</v>
      </c>
      <c r="B3708" s="19">
        <v>17</v>
      </c>
      <c r="C3708" s="19" t="s">
        <v>112</v>
      </c>
      <c r="D3708" s="20">
        <v>0.25464019179344177</v>
      </c>
      <c r="E3708" s="20">
        <v>-8.8699243497103453E-4</v>
      </c>
    </row>
    <row r="3709" spans="1:5" x14ac:dyDescent="0.2">
      <c r="A3709" s="19">
        <v>93</v>
      </c>
      <c r="B3709" s="19">
        <v>18</v>
      </c>
      <c r="C3709" s="19" t="s">
        <v>112</v>
      </c>
      <c r="D3709" s="20">
        <v>0.25411704182624817</v>
      </c>
      <c r="E3709" s="20">
        <v>-1.5220370842143893E-3</v>
      </c>
    </row>
    <row r="3710" spans="1:5" x14ac:dyDescent="0.2">
      <c r="A3710" s="19">
        <v>93</v>
      </c>
      <c r="B3710" s="19">
        <v>19</v>
      </c>
      <c r="C3710" s="19" t="s">
        <v>112</v>
      </c>
      <c r="D3710" s="20">
        <v>0.25409612059593201</v>
      </c>
      <c r="E3710" s="20">
        <v>-1.6548529965803027E-3</v>
      </c>
    </row>
    <row r="3711" spans="1:5" x14ac:dyDescent="0.2">
      <c r="A3711" s="19">
        <v>93</v>
      </c>
      <c r="B3711" s="19">
        <v>20</v>
      </c>
      <c r="C3711" s="19" t="s">
        <v>112</v>
      </c>
      <c r="D3711" s="20">
        <v>0.25477015972137451</v>
      </c>
      <c r="E3711" s="20">
        <v>-1.0927084367722273E-3</v>
      </c>
    </row>
    <row r="3712" spans="1:5" x14ac:dyDescent="0.2">
      <c r="A3712" s="19">
        <v>93</v>
      </c>
      <c r="B3712" s="19">
        <v>21</v>
      </c>
      <c r="C3712" s="19" t="s">
        <v>112</v>
      </c>
      <c r="D3712" s="20">
        <v>0.25507283210754395</v>
      </c>
      <c r="E3712" s="20">
        <v>-9.0193073265254498E-4</v>
      </c>
    </row>
    <row r="3713" spans="1:5" x14ac:dyDescent="0.2">
      <c r="A3713" s="19">
        <v>93</v>
      </c>
      <c r="B3713" s="19">
        <v>22</v>
      </c>
      <c r="C3713" s="19" t="s">
        <v>112</v>
      </c>
      <c r="D3713" s="20">
        <v>0.25529837608337402</v>
      </c>
      <c r="E3713" s="20">
        <v>-7.8828138066455722E-4</v>
      </c>
    </row>
    <row r="3714" spans="1:5" x14ac:dyDescent="0.2">
      <c r="A3714" s="19">
        <v>93</v>
      </c>
      <c r="B3714" s="19">
        <v>23</v>
      </c>
      <c r="C3714" s="19" t="s">
        <v>112</v>
      </c>
      <c r="D3714" s="20">
        <v>0.25584608316421509</v>
      </c>
      <c r="E3714" s="20">
        <v>-3.5246898187324405E-4</v>
      </c>
    </row>
    <row r="3715" spans="1:5" x14ac:dyDescent="0.2">
      <c r="A3715" s="19">
        <v>93</v>
      </c>
      <c r="B3715" s="19">
        <v>24</v>
      </c>
      <c r="C3715" s="19" t="s">
        <v>112</v>
      </c>
      <c r="D3715" s="20">
        <v>0.25689178705215454</v>
      </c>
      <c r="E3715" s="20">
        <v>5.8134028222411871E-4</v>
      </c>
    </row>
    <row r="3716" spans="1:5" x14ac:dyDescent="0.2">
      <c r="A3716" s="19">
        <v>93</v>
      </c>
      <c r="B3716" s="19">
        <v>25</v>
      </c>
      <c r="C3716" s="19" t="s">
        <v>112</v>
      </c>
      <c r="D3716" s="20">
        <v>0.2581169605255127</v>
      </c>
      <c r="E3716" s="20">
        <v>1.6946190735325217E-3</v>
      </c>
    </row>
    <row r="3717" spans="1:5" x14ac:dyDescent="0.2">
      <c r="A3717" s="19">
        <v>93</v>
      </c>
      <c r="B3717" s="19">
        <v>26</v>
      </c>
      <c r="C3717" s="19" t="s">
        <v>112</v>
      </c>
      <c r="D3717" s="20">
        <v>0.26082789897918701</v>
      </c>
      <c r="E3717" s="20">
        <v>4.2936629615724087E-3</v>
      </c>
    </row>
    <row r="3718" spans="1:5" x14ac:dyDescent="0.2">
      <c r="A3718" s="19">
        <v>93</v>
      </c>
      <c r="B3718" s="19">
        <v>27</v>
      </c>
      <c r="C3718" s="19" t="s">
        <v>112</v>
      </c>
      <c r="D3718" s="20">
        <v>0.26554366946220398</v>
      </c>
      <c r="E3718" s="20">
        <v>8.8975382968783379E-3</v>
      </c>
    </row>
    <row r="3719" spans="1:5" x14ac:dyDescent="0.2">
      <c r="A3719" s="19">
        <v>93</v>
      </c>
      <c r="B3719" s="19">
        <v>28</v>
      </c>
      <c r="C3719" s="19" t="s">
        <v>112</v>
      </c>
      <c r="D3719" s="20">
        <v>0.27456849813461304</v>
      </c>
      <c r="E3719" s="20">
        <v>1.7810473218560219E-2</v>
      </c>
    </row>
    <row r="3720" spans="1:5" x14ac:dyDescent="0.2">
      <c r="A3720" s="19">
        <v>93</v>
      </c>
      <c r="B3720" s="19">
        <v>29</v>
      </c>
      <c r="C3720" s="19" t="s">
        <v>112</v>
      </c>
      <c r="D3720" s="20">
        <v>0.28768599033355713</v>
      </c>
      <c r="E3720" s="20">
        <v>3.0816070735454559E-2</v>
      </c>
    </row>
    <row r="3721" spans="1:5" x14ac:dyDescent="0.2">
      <c r="A3721" s="19">
        <v>93</v>
      </c>
      <c r="B3721" s="19">
        <v>30</v>
      </c>
      <c r="C3721" s="19" t="s">
        <v>112</v>
      </c>
      <c r="D3721" s="20">
        <v>0.30440571904182434</v>
      </c>
      <c r="E3721" s="20">
        <v>4.7423902899026871E-2</v>
      </c>
    </row>
    <row r="3722" spans="1:5" x14ac:dyDescent="0.2">
      <c r="A3722" s="19">
        <v>93</v>
      </c>
      <c r="B3722" s="19">
        <v>31</v>
      </c>
      <c r="C3722" s="19" t="s">
        <v>112</v>
      </c>
      <c r="D3722" s="20">
        <v>0.32336795330047607</v>
      </c>
      <c r="E3722" s="20">
        <v>6.6274240612983704E-2</v>
      </c>
    </row>
    <row r="3723" spans="1:5" x14ac:dyDescent="0.2">
      <c r="A3723" s="19">
        <v>93</v>
      </c>
      <c r="B3723" s="19">
        <v>32</v>
      </c>
      <c r="C3723" s="19" t="s">
        <v>112</v>
      </c>
      <c r="D3723" s="20">
        <v>0.34128671884536743</v>
      </c>
      <c r="E3723" s="20">
        <v>8.4081113338470459E-2</v>
      </c>
    </row>
    <row r="3724" spans="1:5" x14ac:dyDescent="0.2">
      <c r="A3724" s="19">
        <v>93</v>
      </c>
      <c r="B3724" s="19">
        <v>33</v>
      </c>
      <c r="C3724" s="19" t="s">
        <v>112</v>
      </c>
      <c r="D3724" s="20">
        <v>0.35470518469810486</v>
      </c>
      <c r="E3724" s="20">
        <v>9.7387686371803284E-2</v>
      </c>
    </row>
    <row r="3725" spans="1:5" x14ac:dyDescent="0.2">
      <c r="A3725" s="19">
        <v>93</v>
      </c>
      <c r="B3725" s="19">
        <v>34</v>
      </c>
      <c r="C3725" s="19" t="s">
        <v>112</v>
      </c>
      <c r="D3725" s="20">
        <v>0.36556234955787659</v>
      </c>
      <c r="E3725" s="20">
        <v>0.10813295841217041</v>
      </c>
    </row>
    <row r="3726" spans="1:5" x14ac:dyDescent="0.2">
      <c r="A3726" s="19">
        <v>93</v>
      </c>
      <c r="B3726" s="19">
        <v>35</v>
      </c>
      <c r="C3726" s="19" t="s">
        <v>112</v>
      </c>
      <c r="D3726" s="20">
        <v>0.37354123592376709</v>
      </c>
      <c r="E3726" s="20">
        <v>0.11599994450807571</v>
      </c>
    </row>
    <row r="3727" spans="1:5" x14ac:dyDescent="0.2">
      <c r="A3727" s="19">
        <v>93</v>
      </c>
      <c r="B3727" s="19">
        <v>36</v>
      </c>
      <c r="C3727" s="19" t="s">
        <v>112</v>
      </c>
      <c r="D3727" s="20">
        <v>0.37830421328544617</v>
      </c>
      <c r="E3727" s="20">
        <v>0.12065102905035019</v>
      </c>
    </row>
    <row r="3728" spans="1:5" x14ac:dyDescent="0.2">
      <c r="A3728" s="19">
        <v>93</v>
      </c>
      <c r="B3728" s="19">
        <v>37</v>
      </c>
      <c r="C3728" s="19" t="s">
        <v>112</v>
      </c>
      <c r="D3728" s="20">
        <v>0.38112396001815796</v>
      </c>
      <c r="E3728" s="20">
        <v>0.12335888296365738</v>
      </c>
    </row>
    <row r="3729" spans="1:5" x14ac:dyDescent="0.2">
      <c r="A3729" s="19">
        <v>93</v>
      </c>
      <c r="B3729" s="19">
        <v>38</v>
      </c>
      <c r="C3729" s="19" t="s">
        <v>112</v>
      </c>
      <c r="D3729" s="20">
        <v>0.38279980421066284</v>
      </c>
      <c r="E3729" s="20">
        <v>0.12492283433675766</v>
      </c>
    </row>
    <row r="3730" spans="1:5" x14ac:dyDescent="0.2">
      <c r="A3730" s="19">
        <v>93</v>
      </c>
      <c r="B3730" s="19">
        <v>39</v>
      </c>
      <c r="C3730" s="19" t="s">
        <v>112</v>
      </c>
      <c r="D3730" s="20">
        <v>0.38341942429542542</v>
      </c>
      <c r="E3730" s="20">
        <v>0.12543055415153503</v>
      </c>
    </row>
    <row r="3731" spans="1:5" x14ac:dyDescent="0.2">
      <c r="A3731" s="19">
        <v>93</v>
      </c>
      <c r="B3731" s="19">
        <v>40</v>
      </c>
      <c r="C3731" s="19" t="s">
        <v>112</v>
      </c>
      <c r="D3731" s="20">
        <v>0.38408762216567993</v>
      </c>
      <c r="E3731" s="20">
        <v>0.12598685920238495</v>
      </c>
    </row>
    <row r="3732" spans="1:5" x14ac:dyDescent="0.2">
      <c r="A3732" s="19">
        <v>94</v>
      </c>
      <c r="B3732" s="19">
        <v>1</v>
      </c>
      <c r="C3732" s="19" t="s">
        <v>112</v>
      </c>
      <c r="D3732" s="20">
        <v>0.24836699664592743</v>
      </c>
      <c r="E3732" s="20">
        <v>1.7352588474750519E-3</v>
      </c>
    </row>
    <row r="3733" spans="1:5" x14ac:dyDescent="0.2">
      <c r="A3733" s="19">
        <v>94</v>
      </c>
      <c r="B3733" s="19">
        <v>2</v>
      </c>
      <c r="C3733" s="19" t="s">
        <v>112</v>
      </c>
      <c r="D3733" s="20">
        <v>0.24846205115318298</v>
      </c>
      <c r="E3733" s="20">
        <v>1.7371793510392308E-3</v>
      </c>
    </row>
    <row r="3734" spans="1:5" x14ac:dyDescent="0.2">
      <c r="A3734" s="19">
        <v>94</v>
      </c>
      <c r="B3734" s="19">
        <v>3</v>
      </c>
      <c r="C3734" s="19" t="s">
        <v>112</v>
      </c>
      <c r="D3734" s="20">
        <v>0.24810771644115448</v>
      </c>
      <c r="E3734" s="20">
        <v>1.2897106353193521E-3</v>
      </c>
    </row>
    <row r="3735" spans="1:5" x14ac:dyDescent="0.2">
      <c r="A3735" s="19">
        <v>94</v>
      </c>
      <c r="B3735" s="19">
        <v>4</v>
      </c>
      <c r="C3735" s="19" t="s">
        <v>112</v>
      </c>
      <c r="D3735" s="20">
        <v>0.24773167073726654</v>
      </c>
      <c r="E3735" s="20">
        <v>8.2053086953237653E-4</v>
      </c>
    </row>
    <row r="3736" spans="1:5" x14ac:dyDescent="0.2">
      <c r="A3736" s="19">
        <v>94</v>
      </c>
      <c r="B3736" s="19">
        <v>5</v>
      </c>
      <c r="C3736" s="19" t="s">
        <v>112</v>
      </c>
      <c r="D3736" s="20">
        <v>0.24759118258953094</v>
      </c>
      <c r="E3736" s="20">
        <v>5.8690871810540557E-4</v>
      </c>
    </row>
    <row r="3737" spans="1:5" x14ac:dyDescent="0.2">
      <c r="A3737" s="19">
        <v>94</v>
      </c>
      <c r="B3737" s="19">
        <v>6</v>
      </c>
      <c r="C3737" s="19" t="s">
        <v>112</v>
      </c>
      <c r="D3737" s="20">
        <v>0.24751801788806915</v>
      </c>
      <c r="E3737" s="20">
        <v>4.2061001295223832E-4</v>
      </c>
    </row>
    <row r="3738" spans="1:5" x14ac:dyDescent="0.2">
      <c r="A3738" s="19">
        <v>94</v>
      </c>
      <c r="B3738" s="19">
        <v>7</v>
      </c>
      <c r="C3738" s="19" t="s">
        <v>112</v>
      </c>
      <c r="D3738" s="20">
        <v>0.24768286943435669</v>
      </c>
      <c r="E3738" s="20">
        <v>4.9232755554839969E-4</v>
      </c>
    </row>
    <row r="3739" spans="1:5" x14ac:dyDescent="0.2">
      <c r="A3739" s="19">
        <v>94</v>
      </c>
      <c r="B3739" s="19">
        <v>8</v>
      </c>
      <c r="C3739" s="19" t="s">
        <v>112</v>
      </c>
      <c r="D3739" s="20">
        <v>0.24732391536235809</v>
      </c>
      <c r="E3739" s="20">
        <v>4.023945439257659E-5</v>
      </c>
    </row>
    <row r="3740" spans="1:5" x14ac:dyDescent="0.2">
      <c r="A3740" s="19">
        <v>94</v>
      </c>
      <c r="B3740" s="19">
        <v>9</v>
      </c>
      <c r="C3740" s="19" t="s">
        <v>112</v>
      </c>
      <c r="D3740" s="20">
        <v>0.24699535965919495</v>
      </c>
      <c r="E3740" s="20">
        <v>-3.8145025609992445E-4</v>
      </c>
    </row>
    <row r="3741" spans="1:5" x14ac:dyDescent="0.2">
      <c r="A3741" s="19">
        <v>94</v>
      </c>
      <c r="B3741" s="19">
        <v>10</v>
      </c>
      <c r="C3741" s="19" t="s">
        <v>112</v>
      </c>
      <c r="D3741" s="20">
        <v>0.24685780704021454</v>
      </c>
      <c r="E3741" s="20">
        <v>-6.1213690787553787E-4</v>
      </c>
    </row>
    <row r="3742" spans="1:5" x14ac:dyDescent="0.2">
      <c r="A3742" s="19">
        <v>94</v>
      </c>
      <c r="B3742" s="19">
        <v>11</v>
      </c>
      <c r="C3742" s="19" t="s">
        <v>112</v>
      </c>
      <c r="D3742" s="20">
        <v>0.24724577367305756</v>
      </c>
      <c r="E3742" s="20">
        <v>-3.1730427872389555E-4</v>
      </c>
    </row>
    <row r="3743" spans="1:5" x14ac:dyDescent="0.2">
      <c r="A3743" s="19">
        <v>94</v>
      </c>
      <c r="B3743" s="19">
        <v>12</v>
      </c>
      <c r="C3743" s="19" t="s">
        <v>112</v>
      </c>
      <c r="D3743" s="20">
        <v>0.24758271872997284</v>
      </c>
      <c r="E3743" s="20">
        <v>-7.3493232775945216E-5</v>
      </c>
    </row>
    <row r="3744" spans="1:5" x14ac:dyDescent="0.2">
      <c r="A3744" s="19">
        <v>94</v>
      </c>
      <c r="B3744" s="19">
        <v>13</v>
      </c>
      <c r="C3744" s="19" t="s">
        <v>112</v>
      </c>
      <c r="D3744" s="20">
        <v>0.24784775078296661</v>
      </c>
      <c r="E3744" s="20">
        <v>9.8404809250496328E-5</v>
      </c>
    </row>
    <row r="3745" spans="1:5" x14ac:dyDescent="0.2">
      <c r="A3745" s="19">
        <v>94</v>
      </c>
      <c r="B3745" s="19">
        <v>14</v>
      </c>
      <c r="C3745" s="19" t="s">
        <v>112</v>
      </c>
      <c r="D3745" s="20">
        <v>0.24784071743488312</v>
      </c>
      <c r="E3745" s="20">
        <v>-1.7625520740693901E-6</v>
      </c>
    </row>
    <row r="3746" spans="1:5" x14ac:dyDescent="0.2">
      <c r="A3746" s="19">
        <v>94</v>
      </c>
      <c r="B3746" s="19">
        <v>15</v>
      </c>
      <c r="C3746" s="19" t="s">
        <v>112</v>
      </c>
      <c r="D3746" s="20">
        <v>0.247577965259552</v>
      </c>
      <c r="E3746" s="20">
        <v>-3.5764873609878123E-4</v>
      </c>
    </row>
    <row r="3747" spans="1:5" x14ac:dyDescent="0.2">
      <c r="A3747" s="19">
        <v>94</v>
      </c>
      <c r="B3747" s="19">
        <v>16</v>
      </c>
      <c r="C3747" s="19" t="s">
        <v>112</v>
      </c>
      <c r="D3747" s="20">
        <v>0.24759280681610107</v>
      </c>
      <c r="E3747" s="20">
        <v>-4.3594118324108422E-4</v>
      </c>
    </row>
    <row r="3748" spans="1:5" x14ac:dyDescent="0.2">
      <c r="A3748" s="19">
        <v>94</v>
      </c>
      <c r="B3748" s="19">
        <v>17</v>
      </c>
      <c r="C3748" s="19" t="s">
        <v>112</v>
      </c>
      <c r="D3748" s="20">
        <v>0.24772892892360687</v>
      </c>
      <c r="E3748" s="20">
        <v>-3.9295310853049159E-4</v>
      </c>
    </row>
    <row r="3749" spans="1:5" x14ac:dyDescent="0.2">
      <c r="A3749" s="19">
        <v>94</v>
      </c>
      <c r="B3749" s="19">
        <v>18</v>
      </c>
      <c r="C3749" s="19" t="s">
        <v>112</v>
      </c>
      <c r="D3749" s="20">
        <v>0.24801634252071381</v>
      </c>
      <c r="E3749" s="20">
        <v>-1.9867351511493325E-4</v>
      </c>
    </row>
    <row r="3750" spans="1:5" x14ac:dyDescent="0.2">
      <c r="A3750" s="19">
        <v>94</v>
      </c>
      <c r="B3750" s="19">
        <v>19</v>
      </c>
      <c r="C3750" s="19" t="s">
        <v>112</v>
      </c>
      <c r="D3750" s="20">
        <v>0.24785766005516052</v>
      </c>
      <c r="E3750" s="20">
        <v>-4.504899843595922E-4</v>
      </c>
    </row>
    <row r="3751" spans="1:5" x14ac:dyDescent="0.2">
      <c r="A3751" s="19">
        <v>94</v>
      </c>
      <c r="B3751" s="19">
        <v>20</v>
      </c>
      <c r="C3751" s="19" t="s">
        <v>112</v>
      </c>
      <c r="D3751" s="20">
        <v>0.24734623730182648</v>
      </c>
      <c r="E3751" s="20">
        <v>-1.0550467995926738E-3</v>
      </c>
    </row>
    <row r="3752" spans="1:5" x14ac:dyDescent="0.2">
      <c r="A3752" s="19">
        <v>94</v>
      </c>
      <c r="B3752" s="19">
        <v>21</v>
      </c>
      <c r="C3752" s="19" t="s">
        <v>112</v>
      </c>
      <c r="D3752" s="20">
        <v>0.24707996845245361</v>
      </c>
      <c r="E3752" s="20">
        <v>-1.4144496526569128E-3</v>
      </c>
    </row>
    <row r="3753" spans="1:5" x14ac:dyDescent="0.2">
      <c r="A3753" s="19">
        <v>94</v>
      </c>
      <c r="B3753" s="19">
        <v>22</v>
      </c>
      <c r="C3753" s="19" t="s">
        <v>112</v>
      </c>
      <c r="D3753" s="20">
        <v>0.2473670095205307</v>
      </c>
      <c r="E3753" s="20">
        <v>-1.2205425882712007E-3</v>
      </c>
    </row>
    <row r="3754" spans="1:5" x14ac:dyDescent="0.2">
      <c r="A3754" s="19">
        <v>94</v>
      </c>
      <c r="B3754" s="19">
        <v>23</v>
      </c>
      <c r="C3754" s="19" t="s">
        <v>112</v>
      </c>
      <c r="D3754" s="20">
        <v>0.24770039319992065</v>
      </c>
      <c r="E3754" s="20">
        <v>-9.802929125726223E-4</v>
      </c>
    </row>
    <row r="3755" spans="1:5" x14ac:dyDescent="0.2">
      <c r="A3755" s="19">
        <v>94</v>
      </c>
      <c r="B3755" s="19">
        <v>24</v>
      </c>
      <c r="C3755" s="19" t="s">
        <v>112</v>
      </c>
      <c r="D3755" s="20">
        <v>0.24796931445598602</v>
      </c>
      <c r="E3755" s="20">
        <v>-8.045056601986289E-4</v>
      </c>
    </row>
    <row r="3756" spans="1:5" x14ac:dyDescent="0.2">
      <c r="A3756" s="19">
        <v>94</v>
      </c>
      <c r="B3756" s="19">
        <v>25</v>
      </c>
      <c r="C3756" s="19" t="s">
        <v>112</v>
      </c>
      <c r="D3756" s="20">
        <v>0.24800720810890198</v>
      </c>
      <c r="E3756" s="20">
        <v>-8.5974601097404957E-4</v>
      </c>
    </row>
    <row r="3757" spans="1:5" x14ac:dyDescent="0.2">
      <c r="A3757" s="19">
        <v>94</v>
      </c>
      <c r="B3757" s="19">
        <v>26</v>
      </c>
      <c r="C3757" s="19" t="s">
        <v>112</v>
      </c>
      <c r="D3757" s="20">
        <v>0.24830666184425354</v>
      </c>
      <c r="E3757" s="20">
        <v>-6.5342627931386232E-4</v>
      </c>
    </row>
    <row r="3758" spans="1:5" x14ac:dyDescent="0.2">
      <c r="A3758" s="19">
        <v>94</v>
      </c>
      <c r="B3758" s="19">
        <v>27</v>
      </c>
      <c r="C3758" s="19" t="s">
        <v>112</v>
      </c>
      <c r="D3758" s="20">
        <v>0.24911016225814819</v>
      </c>
      <c r="E3758" s="20">
        <v>5.6940098147606477E-5</v>
      </c>
    </row>
    <row r="3759" spans="1:5" x14ac:dyDescent="0.2">
      <c r="A3759" s="19">
        <v>94</v>
      </c>
      <c r="B3759" s="19">
        <v>28</v>
      </c>
      <c r="C3759" s="19" t="s">
        <v>112</v>
      </c>
      <c r="D3759" s="20">
        <v>0.25096151232719421</v>
      </c>
      <c r="E3759" s="20">
        <v>1.815156196244061E-3</v>
      </c>
    </row>
    <row r="3760" spans="1:5" x14ac:dyDescent="0.2">
      <c r="A3760" s="19">
        <v>94</v>
      </c>
      <c r="B3760" s="19">
        <v>29</v>
      </c>
      <c r="C3760" s="19" t="s">
        <v>112</v>
      </c>
      <c r="D3760" s="20">
        <v>0.25382852554321289</v>
      </c>
      <c r="E3760" s="20">
        <v>4.5890351757407188E-3</v>
      </c>
    </row>
    <row r="3761" spans="1:5" x14ac:dyDescent="0.2">
      <c r="A3761" s="19">
        <v>94</v>
      </c>
      <c r="B3761" s="19">
        <v>30</v>
      </c>
      <c r="C3761" s="19" t="s">
        <v>112</v>
      </c>
      <c r="D3761" s="20">
        <v>0.25875058770179749</v>
      </c>
      <c r="E3761" s="20">
        <v>9.4179632142186165E-3</v>
      </c>
    </row>
    <row r="3762" spans="1:5" x14ac:dyDescent="0.2">
      <c r="A3762" s="19">
        <v>94</v>
      </c>
      <c r="B3762" s="19">
        <v>31</v>
      </c>
      <c r="C3762" s="19" t="s">
        <v>112</v>
      </c>
      <c r="D3762" s="20">
        <v>0.26678204536437988</v>
      </c>
      <c r="E3762" s="20">
        <v>1.7356287688016891E-2</v>
      </c>
    </row>
    <row r="3763" spans="1:5" x14ac:dyDescent="0.2">
      <c r="A3763" s="19">
        <v>94</v>
      </c>
      <c r="B3763" s="19">
        <v>32</v>
      </c>
      <c r="C3763" s="19" t="s">
        <v>112</v>
      </c>
      <c r="D3763" s="20">
        <v>0.27919474244117737</v>
      </c>
      <c r="E3763" s="20">
        <v>2.967585064470768E-2</v>
      </c>
    </row>
    <row r="3764" spans="1:5" x14ac:dyDescent="0.2">
      <c r="A3764" s="19">
        <v>94</v>
      </c>
      <c r="B3764" s="19">
        <v>33</v>
      </c>
      <c r="C3764" s="19" t="s">
        <v>112</v>
      </c>
      <c r="D3764" s="20">
        <v>0.2951740026473999</v>
      </c>
      <c r="E3764" s="20">
        <v>4.5561976730823517E-2</v>
      </c>
    </row>
    <row r="3765" spans="1:5" x14ac:dyDescent="0.2">
      <c r="A3765" s="19">
        <v>94</v>
      </c>
      <c r="B3765" s="19">
        <v>34</v>
      </c>
      <c r="C3765" s="19" t="s">
        <v>112</v>
      </c>
      <c r="D3765" s="20">
        <v>0.31346553564071655</v>
      </c>
      <c r="E3765" s="20">
        <v>6.3760377466678619E-2</v>
      </c>
    </row>
    <row r="3766" spans="1:5" x14ac:dyDescent="0.2">
      <c r="A3766" s="19">
        <v>94</v>
      </c>
      <c r="B3766" s="19">
        <v>35</v>
      </c>
      <c r="C3766" s="19" t="s">
        <v>112</v>
      </c>
      <c r="D3766" s="20">
        <v>0.33029690384864807</v>
      </c>
      <c r="E3766" s="20">
        <v>8.0498605966567993E-2</v>
      </c>
    </row>
    <row r="3767" spans="1:5" x14ac:dyDescent="0.2">
      <c r="A3767" s="19">
        <v>94</v>
      </c>
      <c r="B3767" s="19">
        <v>36</v>
      </c>
      <c r="C3767" s="19" t="s">
        <v>112</v>
      </c>
      <c r="D3767" s="20">
        <v>0.34473228454589844</v>
      </c>
      <c r="E3767" s="20">
        <v>9.4840854406356812E-2</v>
      </c>
    </row>
    <row r="3768" spans="1:5" x14ac:dyDescent="0.2">
      <c r="A3768" s="19">
        <v>94</v>
      </c>
      <c r="B3768" s="19">
        <v>37</v>
      </c>
      <c r="C3768" s="19" t="s">
        <v>112</v>
      </c>
      <c r="D3768" s="20">
        <v>0.35561376810073853</v>
      </c>
      <c r="E3768" s="20">
        <v>0.10562920570373535</v>
      </c>
    </row>
    <row r="3769" spans="1:5" x14ac:dyDescent="0.2">
      <c r="A3769" s="19">
        <v>94</v>
      </c>
      <c r="B3769" s="19">
        <v>38</v>
      </c>
      <c r="C3769" s="19" t="s">
        <v>112</v>
      </c>
      <c r="D3769" s="20">
        <v>0.36267250776290894</v>
      </c>
      <c r="E3769" s="20">
        <v>0.11259481310844421</v>
      </c>
    </row>
    <row r="3770" spans="1:5" x14ac:dyDescent="0.2">
      <c r="A3770" s="19">
        <v>94</v>
      </c>
      <c r="B3770" s="19">
        <v>39</v>
      </c>
      <c r="C3770" s="19" t="s">
        <v>112</v>
      </c>
      <c r="D3770" s="20">
        <v>0.3668898344039917</v>
      </c>
      <c r="E3770" s="20">
        <v>0.11671900749206543</v>
      </c>
    </row>
    <row r="3771" spans="1:5" x14ac:dyDescent="0.2">
      <c r="A3771" s="19">
        <v>94</v>
      </c>
      <c r="B3771" s="19">
        <v>40</v>
      </c>
      <c r="C3771" s="19" t="s">
        <v>112</v>
      </c>
      <c r="D3771" s="20">
        <v>0.36916482448577881</v>
      </c>
      <c r="E3771" s="20">
        <v>0.11890085786581039</v>
      </c>
    </row>
    <row r="3772" spans="1:5" x14ac:dyDescent="0.2">
      <c r="A3772" s="19">
        <v>95</v>
      </c>
      <c r="B3772" s="19">
        <v>1</v>
      </c>
      <c r="C3772" s="19" t="s">
        <v>112</v>
      </c>
      <c r="D3772" s="20">
        <v>0.24964278936386108</v>
      </c>
      <c r="E3772" s="20">
        <v>1.870121224783361E-3</v>
      </c>
    </row>
    <row r="3773" spans="1:5" x14ac:dyDescent="0.2">
      <c r="A3773" s="19">
        <v>95</v>
      </c>
      <c r="B3773" s="19">
        <v>2</v>
      </c>
      <c r="C3773" s="19" t="s">
        <v>112</v>
      </c>
      <c r="D3773" s="20">
        <v>0.24952749907970428</v>
      </c>
      <c r="E3773" s="20">
        <v>1.6514387680217624E-3</v>
      </c>
    </row>
    <row r="3774" spans="1:5" x14ac:dyDescent="0.2">
      <c r="A3774" s="19">
        <v>95</v>
      </c>
      <c r="B3774" s="19">
        <v>3</v>
      </c>
      <c r="C3774" s="19" t="s">
        <v>112</v>
      </c>
      <c r="D3774" s="20">
        <v>0.24976822733879089</v>
      </c>
      <c r="E3774" s="20">
        <v>1.7887749709188938E-3</v>
      </c>
    </row>
    <row r="3775" spans="1:5" x14ac:dyDescent="0.2">
      <c r="A3775" s="19">
        <v>95</v>
      </c>
      <c r="B3775" s="19">
        <v>4</v>
      </c>
      <c r="C3775" s="19" t="s">
        <v>112</v>
      </c>
      <c r="D3775" s="20">
        <v>0.24963274598121643</v>
      </c>
      <c r="E3775" s="20">
        <v>1.5499015571549535E-3</v>
      </c>
    </row>
    <row r="3776" spans="1:5" x14ac:dyDescent="0.2">
      <c r="A3776" s="19">
        <v>95</v>
      </c>
      <c r="B3776" s="19">
        <v>5</v>
      </c>
      <c r="C3776" s="19" t="s">
        <v>112</v>
      </c>
      <c r="D3776" s="20">
        <v>0.24930016696453094</v>
      </c>
      <c r="E3776" s="20">
        <v>1.1139304842799902E-3</v>
      </c>
    </row>
    <row r="3777" spans="1:5" x14ac:dyDescent="0.2">
      <c r="A3777" s="19">
        <v>95</v>
      </c>
      <c r="B3777" s="19">
        <v>6</v>
      </c>
      <c r="C3777" s="19" t="s">
        <v>112</v>
      </c>
      <c r="D3777" s="20">
        <v>0.24902543425559998</v>
      </c>
      <c r="E3777" s="20">
        <v>7.358056609518826E-4</v>
      </c>
    </row>
    <row r="3778" spans="1:5" x14ac:dyDescent="0.2">
      <c r="A3778" s="19">
        <v>95</v>
      </c>
      <c r="B3778" s="19">
        <v>7</v>
      </c>
      <c r="C3778" s="19" t="s">
        <v>112</v>
      </c>
      <c r="D3778" s="20">
        <v>0.24873891472816467</v>
      </c>
      <c r="E3778" s="20">
        <v>3.4589407732710242E-4</v>
      </c>
    </row>
    <row r="3779" spans="1:5" x14ac:dyDescent="0.2">
      <c r="A3779" s="19">
        <v>95</v>
      </c>
      <c r="B3779" s="19">
        <v>8</v>
      </c>
      <c r="C3779" s="19" t="s">
        <v>112</v>
      </c>
      <c r="D3779" s="20">
        <v>0.24854575097560883</v>
      </c>
      <c r="E3779" s="20">
        <v>4.9338239477947354E-5</v>
      </c>
    </row>
    <row r="3780" spans="1:5" x14ac:dyDescent="0.2">
      <c r="A3780" s="19">
        <v>95</v>
      </c>
      <c r="B3780" s="19">
        <v>9</v>
      </c>
      <c r="C3780" s="19" t="s">
        <v>112</v>
      </c>
      <c r="D3780" s="20">
        <v>0.24809759855270386</v>
      </c>
      <c r="E3780" s="20">
        <v>-5.0220626872032881E-4</v>
      </c>
    </row>
    <row r="3781" spans="1:5" x14ac:dyDescent="0.2">
      <c r="A3781" s="19">
        <v>95</v>
      </c>
      <c r="B3781" s="19">
        <v>10</v>
      </c>
      <c r="C3781" s="19" t="s">
        <v>112</v>
      </c>
      <c r="D3781" s="20">
        <v>0.24812133610248566</v>
      </c>
      <c r="E3781" s="20">
        <v>-5.8186077512800694E-4</v>
      </c>
    </row>
    <row r="3782" spans="1:5" x14ac:dyDescent="0.2">
      <c r="A3782" s="19">
        <v>95</v>
      </c>
      <c r="B3782" s="19">
        <v>11</v>
      </c>
      <c r="C3782" s="19" t="s">
        <v>112</v>
      </c>
      <c r="D3782" s="20">
        <v>0.24858950078487396</v>
      </c>
      <c r="E3782" s="20">
        <v>-2.170881925849244E-4</v>
      </c>
    </row>
    <row r="3783" spans="1:5" x14ac:dyDescent="0.2">
      <c r="A3783" s="19">
        <v>95</v>
      </c>
      <c r="B3783" s="19">
        <v>12</v>
      </c>
      <c r="C3783" s="19" t="s">
        <v>112</v>
      </c>
      <c r="D3783" s="20">
        <v>0.2486078143119812</v>
      </c>
      <c r="E3783" s="20">
        <v>-3.021667362190783E-4</v>
      </c>
    </row>
    <row r="3784" spans="1:5" x14ac:dyDescent="0.2">
      <c r="A3784" s="19">
        <v>95</v>
      </c>
      <c r="B3784" s="19">
        <v>13</v>
      </c>
      <c r="C3784" s="19" t="s">
        <v>112</v>
      </c>
      <c r="D3784" s="20">
        <v>0.24881510436534882</v>
      </c>
      <c r="E3784" s="20">
        <v>-1.9826876814477146E-4</v>
      </c>
    </row>
    <row r="3785" spans="1:5" x14ac:dyDescent="0.2">
      <c r="A3785" s="19">
        <v>95</v>
      </c>
      <c r="B3785" s="19">
        <v>14</v>
      </c>
      <c r="C3785" s="19" t="s">
        <v>112</v>
      </c>
      <c r="D3785" s="20">
        <v>0.24844475090503693</v>
      </c>
      <c r="E3785" s="20">
        <v>-6.7201431374996901E-4</v>
      </c>
    </row>
    <row r="3786" spans="1:5" x14ac:dyDescent="0.2">
      <c r="A3786" s="19">
        <v>95</v>
      </c>
      <c r="B3786" s="19">
        <v>15</v>
      </c>
      <c r="C3786" s="19" t="s">
        <v>112</v>
      </c>
      <c r="D3786" s="20">
        <v>0.24825410544872284</v>
      </c>
      <c r="E3786" s="20">
        <v>-9.6605182625353336E-4</v>
      </c>
    </row>
    <row r="3787" spans="1:5" x14ac:dyDescent="0.2">
      <c r="A3787" s="19">
        <v>95</v>
      </c>
      <c r="B3787" s="19">
        <v>16</v>
      </c>
      <c r="C3787" s="19" t="s">
        <v>112</v>
      </c>
      <c r="D3787" s="20">
        <v>0.24879840016365051</v>
      </c>
      <c r="E3787" s="20">
        <v>-5.2514922572299838E-4</v>
      </c>
    </row>
    <row r="3788" spans="1:5" x14ac:dyDescent="0.2">
      <c r="A3788" s="19">
        <v>95</v>
      </c>
      <c r="B3788" s="19">
        <v>17</v>
      </c>
      <c r="C3788" s="19" t="s">
        <v>112</v>
      </c>
      <c r="D3788" s="20">
        <v>0.24874362349510193</v>
      </c>
      <c r="E3788" s="20">
        <v>-6.8331795046105981E-4</v>
      </c>
    </row>
    <row r="3789" spans="1:5" x14ac:dyDescent="0.2">
      <c r="A3789" s="19">
        <v>95</v>
      </c>
      <c r="B3789" s="19">
        <v>18</v>
      </c>
      <c r="C3789" s="19" t="s">
        <v>112</v>
      </c>
      <c r="D3789" s="20">
        <v>0.248581662774086</v>
      </c>
      <c r="E3789" s="20">
        <v>-9.4867072766646743E-4</v>
      </c>
    </row>
    <row r="3790" spans="1:5" x14ac:dyDescent="0.2">
      <c r="A3790" s="19">
        <v>95</v>
      </c>
      <c r="B3790" s="19">
        <v>19</v>
      </c>
      <c r="C3790" s="19" t="s">
        <v>112</v>
      </c>
      <c r="D3790" s="20">
        <v>0.24873033165931702</v>
      </c>
      <c r="E3790" s="20">
        <v>-9.0339395683258772E-4</v>
      </c>
    </row>
    <row r="3791" spans="1:5" x14ac:dyDescent="0.2">
      <c r="A3791" s="19">
        <v>95</v>
      </c>
      <c r="B3791" s="19">
        <v>20</v>
      </c>
      <c r="C3791" s="19" t="s">
        <v>112</v>
      </c>
      <c r="D3791" s="20">
        <v>0.24889598786830902</v>
      </c>
      <c r="E3791" s="20">
        <v>-8.4112980403006077E-4</v>
      </c>
    </row>
    <row r="3792" spans="1:5" x14ac:dyDescent="0.2">
      <c r="A3792" s="19">
        <v>95</v>
      </c>
      <c r="B3792" s="19">
        <v>21</v>
      </c>
      <c r="C3792" s="19" t="s">
        <v>112</v>
      </c>
      <c r="D3792" s="20">
        <v>0.24869026243686676</v>
      </c>
      <c r="E3792" s="20">
        <v>-1.150247291661799E-3</v>
      </c>
    </row>
    <row r="3793" spans="1:5" x14ac:dyDescent="0.2">
      <c r="A3793" s="19">
        <v>95</v>
      </c>
      <c r="B3793" s="19">
        <v>22</v>
      </c>
      <c r="C3793" s="19" t="s">
        <v>112</v>
      </c>
      <c r="D3793" s="20">
        <v>0.24862729012966156</v>
      </c>
      <c r="E3793" s="20">
        <v>-1.3166116550564766E-3</v>
      </c>
    </row>
    <row r="3794" spans="1:5" x14ac:dyDescent="0.2">
      <c r="A3794" s="19">
        <v>95</v>
      </c>
      <c r="B3794" s="19">
        <v>23</v>
      </c>
      <c r="C3794" s="19" t="s">
        <v>112</v>
      </c>
      <c r="D3794" s="20">
        <v>0.24905076622962952</v>
      </c>
      <c r="E3794" s="20">
        <v>-9.9652772769331932E-4</v>
      </c>
    </row>
    <row r="3795" spans="1:5" x14ac:dyDescent="0.2">
      <c r="A3795" s="19">
        <v>95</v>
      </c>
      <c r="B3795" s="19">
        <v>24</v>
      </c>
      <c r="C3795" s="19" t="s">
        <v>112</v>
      </c>
      <c r="D3795" s="20">
        <v>0.24921116232872009</v>
      </c>
      <c r="E3795" s="20">
        <v>-9.3952368479222059E-4</v>
      </c>
    </row>
    <row r="3796" spans="1:5" x14ac:dyDescent="0.2">
      <c r="A3796" s="19">
        <v>95</v>
      </c>
      <c r="B3796" s="19">
        <v>25</v>
      </c>
      <c r="C3796" s="19" t="s">
        <v>112</v>
      </c>
      <c r="D3796" s="20">
        <v>0.24956855177879333</v>
      </c>
      <c r="E3796" s="20">
        <v>-6.8552629090845585E-4</v>
      </c>
    </row>
    <row r="3797" spans="1:5" x14ac:dyDescent="0.2">
      <c r="A3797" s="19">
        <v>95</v>
      </c>
      <c r="B3797" s="19">
        <v>26</v>
      </c>
      <c r="C3797" s="19" t="s">
        <v>112</v>
      </c>
      <c r="D3797" s="20">
        <v>0.24967740476131439</v>
      </c>
      <c r="E3797" s="20">
        <v>-6.8006536457687616E-4</v>
      </c>
    </row>
    <row r="3798" spans="1:5" x14ac:dyDescent="0.2">
      <c r="A3798" s="19">
        <v>95</v>
      </c>
      <c r="B3798" s="19">
        <v>27</v>
      </c>
      <c r="C3798" s="19" t="s">
        <v>112</v>
      </c>
      <c r="D3798" s="20">
        <v>0.25013500452041626</v>
      </c>
      <c r="E3798" s="20">
        <v>-3.2585769076831639E-4</v>
      </c>
    </row>
    <row r="3799" spans="1:5" x14ac:dyDescent="0.2">
      <c r="A3799" s="19">
        <v>95</v>
      </c>
      <c r="B3799" s="19">
        <v>28</v>
      </c>
      <c r="C3799" s="19" t="s">
        <v>112</v>
      </c>
      <c r="D3799" s="20">
        <v>0.25141936540603638</v>
      </c>
      <c r="E3799" s="20">
        <v>8.551111095584929E-4</v>
      </c>
    </row>
    <row r="3800" spans="1:5" x14ac:dyDescent="0.2">
      <c r="A3800" s="19">
        <v>95</v>
      </c>
      <c r="B3800" s="19">
        <v>29</v>
      </c>
      <c r="C3800" s="19" t="s">
        <v>112</v>
      </c>
      <c r="D3800" s="20">
        <v>0.25276657938957214</v>
      </c>
      <c r="E3800" s="20">
        <v>2.098933095112443E-3</v>
      </c>
    </row>
    <row r="3801" spans="1:5" x14ac:dyDescent="0.2">
      <c r="A3801" s="19">
        <v>95</v>
      </c>
      <c r="B3801" s="19">
        <v>30</v>
      </c>
      <c r="C3801" s="19" t="s">
        <v>112</v>
      </c>
      <c r="D3801" s="20">
        <v>0.25566902756690979</v>
      </c>
      <c r="E3801" s="20">
        <v>4.8979893326759338E-3</v>
      </c>
    </row>
    <row r="3802" spans="1:5" x14ac:dyDescent="0.2">
      <c r="A3802" s="19">
        <v>95</v>
      </c>
      <c r="B3802" s="19">
        <v>31</v>
      </c>
      <c r="C3802" s="19" t="s">
        <v>112</v>
      </c>
      <c r="D3802" s="20">
        <v>0.26173827052116394</v>
      </c>
      <c r="E3802" s="20">
        <v>1.0863839648663998E-2</v>
      </c>
    </row>
    <row r="3803" spans="1:5" x14ac:dyDescent="0.2">
      <c r="A3803" s="19">
        <v>95</v>
      </c>
      <c r="B3803" s="19">
        <v>32</v>
      </c>
      <c r="C3803" s="19" t="s">
        <v>112</v>
      </c>
      <c r="D3803" s="20">
        <v>0.27043443918228149</v>
      </c>
      <c r="E3803" s="20">
        <v>1.9456615671515465E-2</v>
      </c>
    </row>
    <row r="3804" spans="1:5" x14ac:dyDescent="0.2">
      <c r="A3804" s="19">
        <v>95</v>
      </c>
      <c r="B3804" s="19">
        <v>33</v>
      </c>
      <c r="C3804" s="19" t="s">
        <v>112</v>
      </c>
      <c r="D3804" s="20">
        <v>0.28244906663894653</v>
      </c>
      <c r="E3804" s="20">
        <v>3.1367853283882141E-2</v>
      </c>
    </row>
    <row r="3805" spans="1:5" x14ac:dyDescent="0.2">
      <c r="A3805" s="19">
        <v>95</v>
      </c>
      <c r="B3805" s="19">
        <v>34</v>
      </c>
      <c r="C3805" s="19" t="s">
        <v>112</v>
      </c>
      <c r="D3805" s="20">
        <v>0.29891285300254822</v>
      </c>
      <c r="E3805" s="20">
        <v>4.7728247940540314E-2</v>
      </c>
    </row>
    <row r="3806" spans="1:5" x14ac:dyDescent="0.2">
      <c r="A3806" s="19">
        <v>95</v>
      </c>
      <c r="B3806" s="19">
        <v>35</v>
      </c>
      <c r="C3806" s="19" t="s">
        <v>112</v>
      </c>
      <c r="D3806" s="20">
        <v>0.31753420829772949</v>
      </c>
      <c r="E3806" s="20">
        <v>6.6246211528778076E-2</v>
      </c>
    </row>
    <row r="3807" spans="1:5" x14ac:dyDescent="0.2">
      <c r="A3807" s="19">
        <v>95</v>
      </c>
      <c r="B3807" s="19">
        <v>36</v>
      </c>
      <c r="C3807" s="19" t="s">
        <v>112</v>
      </c>
      <c r="D3807" s="20">
        <v>0.33387410640716553</v>
      </c>
      <c r="E3807" s="20">
        <v>8.2482717931270599E-2</v>
      </c>
    </row>
    <row r="3808" spans="1:5" x14ac:dyDescent="0.2">
      <c r="A3808" s="19">
        <v>95</v>
      </c>
      <c r="B3808" s="19">
        <v>37</v>
      </c>
      <c r="C3808" s="19" t="s">
        <v>112</v>
      </c>
      <c r="D3808" s="20">
        <v>0.3476460874080658</v>
      </c>
      <c r="E3808" s="20">
        <v>9.6151307225227356E-2</v>
      </c>
    </row>
    <row r="3809" spans="1:5" x14ac:dyDescent="0.2">
      <c r="A3809" s="19">
        <v>95</v>
      </c>
      <c r="B3809" s="19">
        <v>38</v>
      </c>
      <c r="C3809" s="19" t="s">
        <v>112</v>
      </c>
      <c r="D3809" s="20">
        <v>0.357643723487854</v>
      </c>
      <c r="E3809" s="20">
        <v>0.10604555159807205</v>
      </c>
    </row>
    <row r="3810" spans="1:5" x14ac:dyDescent="0.2">
      <c r="A3810" s="19">
        <v>95</v>
      </c>
      <c r="B3810" s="19">
        <v>39</v>
      </c>
      <c r="C3810" s="19" t="s">
        <v>112</v>
      </c>
      <c r="D3810" s="20">
        <v>0.36429521441459656</v>
      </c>
      <c r="E3810" s="20">
        <v>0.11259365081787109</v>
      </c>
    </row>
    <row r="3811" spans="1:5" x14ac:dyDescent="0.2">
      <c r="A3811" s="19">
        <v>95</v>
      </c>
      <c r="B3811" s="19">
        <v>40</v>
      </c>
      <c r="C3811" s="19" t="s">
        <v>112</v>
      </c>
      <c r="D3811" s="20">
        <v>0.36743289232254028</v>
      </c>
      <c r="E3811" s="20">
        <v>0.11562792956829071</v>
      </c>
    </row>
    <row r="3812" spans="1:5" x14ac:dyDescent="0.2">
      <c r="A3812" s="19">
        <v>96</v>
      </c>
      <c r="B3812" s="19">
        <v>1</v>
      </c>
      <c r="C3812" s="19" t="s">
        <v>112</v>
      </c>
      <c r="D3812" s="20">
        <v>0.30126571655273438</v>
      </c>
      <c r="E3812" s="20">
        <v>2.2031737025827169E-3</v>
      </c>
    </row>
    <row r="3813" spans="1:5" x14ac:dyDescent="0.2">
      <c r="A3813" s="19">
        <v>96</v>
      </c>
      <c r="B3813" s="19">
        <v>2</v>
      </c>
      <c r="C3813" s="19" t="s">
        <v>112</v>
      </c>
      <c r="D3813" s="20">
        <v>0.30223524570465088</v>
      </c>
      <c r="E3813" s="20">
        <v>3.4700876567512751E-3</v>
      </c>
    </row>
    <row r="3814" spans="1:5" x14ac:dyDescent="0.2">
      <c r="A3814" s="19">
        <v>96</v>
      </c>
      <c r="B3814" s="19">
        <v>3</v>
      </c>
      <c r="C3814" s="19" t="s">
        <v>112</v>
      </c>
      <c r="D3814" s="20">
        <v>0.30160179734230042</v>
      </c>
      <c r="E3814" s="20">
        <v>3.1340238638222218E-3</v>
      </c>
    </row>
    <row r="3815" spans="1:5" x14ac:dyDescent="0.2">
      <c r="A3815" s="19">
        <v>96</v>
      </c>
      <c r="B3815" s="19">
        <v>4</v>
      </c>
      <c r="C3815" s="19" t="s">
        <v>112</v>
      </c>
      <c r="D3815" s="20">
        <v>0.30041304230690002</v>
      </c>
      <c r="E3815" s="20">
        <v>2.2426536306738853E-3</v>
      </c>
    </row>
    <row r="3816" spans="1:5" x14ac:dyDescent="0.2">
      <c r="A3816" s="19">
        <v>96</v>
      </c>
      <c r="B3816" s="19">
        <v>5</v>
      </c>
      <c r="C3816" s="19" t="s">
        <v>112</v>
      </c>
      <c r="D3816" s="20">
        <v>0.29993334412574768</v>
      </c>
      <c r="E3816" s="20">
        <v>2.0603400189429522E-3</v>
      </c>
    </row>
    <row r="3817" spans="1:5" x14ac:dyDescent="0.2">
      <c r="A3817" s="19">
        <v>96</v>
      </c>
      <c r="B3817" s="19">
        <v>6</v>
      </c>
      <c r="C3817" s="19" t="s">
        <v>112</v>
      </c>
      <c r="D3817" s="20">
        <v>0.29920279979705811</v>
      </c>
      <c r="E3817" s="20">
        <v>1.6271803760901093E-3</v>
      </c>
    </row>
    <row r="3818" spans="1:5" x14ac:dyDescent="0.2">
      <c r="A3818" s="19">
        <v>96</v>
      </c>
      <c r="B3818" s="19">
        <v>7</v>
      </c>
      <c r="C3818" s="19" t="s">
        <v>112</v>
      </c>
      <c r="D3818" s="20">
        <v>0.29811227321624756</v>
      </c>
      <c r="E3818" s="20">
        <v>8.3403848111629486E-4</v>
      </c>
    </row>
    <row r="3819" spans="1:5" x14ac:dyDescent="0.2">
      <c r="A3819" s="19">
        <v>96</v>
      </c>
      <c r="B3819" s="19">
        <v>8</v>
      </c>
      <c r="C3819" s="19" t="s">
        <v>112</v>
      </c>
      <c r="D3819" s="20">
        <v>0.29745939373970032</v>
      </c>
      <c r="E3819" s="20">
        <v>4.7854371950961649E-4</v>
      </c>
    </row>
    <row r="3820" spans="1:5" x14ac:dyDescent="0.2">
      <c r="A3820" s="19">
        <v>96</v>
      </c>
      <c r="B3820" s="19">
        <v>9</v>
      </c>
      <c r="C3820" s="19" t="s">
        <v>112</v>
      </c>
      <c r="D3820" s="20">
        <v>0.29678264260292053</v>
      </c>
      <c r="E3820" s="20">
        <v>9.9177261290606111E-5</v>
      </c>
    </row>
    <row r="3821" spans="1:5" x14ac:dyDescent="0.2">
      <c r="A3821" s="19">
        <v>96</v>
      </c>
      <c r="B3821" s="19">
        <v>10</v>
      </c>
      <c r="C3821" s="19" t="s">
        <v>112</v>
      </c>
      <c r="D3821" s="20">
        <v>0.2958625853061676</v>
      </c>
      <c r="E3821" s="20">
        <v>-5.2349537145346403E-4</v>
      </c>
    </row>
    <row r="3822" spans="1:5" x14ac:dyDescent="0.2">
      <c r="A3822" s="19">
        <v>96</v>
      </c>
      <c r="B3822" s="19">
        <v>11</v>
      </c>
      <c r="C3822" s="19" t="s">
        <v>112</v>
      </c>
      <c r="D3822" s="20">
        <v>0.29530048370361328</v>
      </c>
      <c r="E3822" s="20">
        <v>-7.8821228817105293E-4</v>
      </c>
    </row>
    <row r="3823" spans="1:5" x14ac:dyDescent="0.2">
      <c r="A3823" s="19">
        <v>96</v>
      </c>
      <c r="B3823" s="19">
        <v>12</v>
      </c>
      <c r="C3823" s="19" t="s">
        <v>112</v>
      </c>
      <c r="D3823" s="20">
        <v>0.2947438657283783</v>
      </c>
      <c r="E3823" s="20">
        <v>-1.0474455775693059E-3</v>
      </c>
    </row>
    <row r="3824" spans="1:5" x14ac:dyDescent="0.2">
      <c r="A3824" s="19">
        <v>96</v>
      </c>
      <c r="B3824" s="19">
        <v>13</v>
      </c>
      <c r="C3824" s="19" t="s">
        <v>112</v>
      </c>
      <c r="D3824" s="20">
        <v>0.29415634274482727</v>
      </c>
      <c r="E3824" s="20">
        <v>-1.3375838752835989E-3</v>
      </c>
    </row>
    <row r="3825" spans="1:5" x14ac:dyDescent="0.2">
      <c r="A3825" s="19">
        <v>96</v>
      </c>
      <c r="B3825" s="19">
        <v>14</v>
      </c>
      <c r="C3825" s="19" t="s">
        <v>112</v>
      </c>
      <c r="D3825" s="20">
        <v>0.29364442825317383</v>
      </c>
      <c r="E3825" s="20">
        <v>-1.5521136811003089E-3</v>
      </c>
    </row>
    <row r="3826" spans="1:5" x14ac:dyDescent="0.2">
      <c r="A3826" s="19">
        <v>96</v>
      </c>
      <c r="B3826" s="19">
        <v>15</v>
      </c>
      <c r="C3826" s="19" t="s">
        <v>112</v>
      </c>
      <c r="D3826" s="20">
        <v>0.29312720894813538</v>
      </c>
      <c r="E3826" s="20">
        <v>-1.7719483003020287E-3</v>
      </c>
    </row>
    <row r="3827" spans="1:5" x14ac:dyDescent="0.2">
      <c r="A3827" s="19">
        <v>96</v>
      </c>
      <c r="B3827" s="19">
        <v>16</v>
      </c>
      <c r="C3827" s="19" t="s">
        <v>112</v>
      </c>
      <c r="D3827" s="20">
        <v>0.2930082380771637</v>
      </c>
      <c r="E3827" s="20">
        <v>-1.593534485436976E-3</v>
      </c>
    </row>
    <row r="3828" spans="1:5" x14ac:dyDescent="0.2">
      <c r="A3828" s="19">
        <v>96</v>
      </c>
      <c r="B3828" s="19">
        <v>17</v>
      </c>
      <c r="C3828" s="19" t="s">
        <v>112</v>
      </c>
      <c r="D3828" s="20">
        <v>0.29289308190345764</v>
      </c>
      <c r="E3828" s="20">
        <v>-1.4113059733062983E-3</v>
      </c>
    </row>
    <row r="3829" spans="1:5" x14ac:dyDescent="0.2">
      <c r="A3829" s="19">
        <v>96</v>
      </c>
      <c r="B3829" s="19">
        <v>18</v>
      </c>
      <c r="C3829" s="19" t="s">
        <v>112</v>
      </c>
      <c r="D3829" s="20">
        <v>0.29218664765357971</v>
      </c>
      <c r="E3829" s="20">
        <v>-1.8203555373474956E-3</v>
      </c>
    </row>
    <row r="3830" spans="1:5" x14ac:dyDescent="0.2">
      <c r="A3830" s="19">
        <v>96</v>
      </c>
      <c r="B3830" s="19">
        <v>19</v>
      </c>
      <c r="C3830" s="19" t="s">
        <v>112</v>
      </c>
      <c r="D3830" s="20">
        <v>0.29133880138397217</v>
      </c>
      <c r="E3830" s="20">
        <v>-2.3708171211183071E-3</v>
      </c>
    </row>
    <row r="3831" spans="1:5" x14ac:dyDescent="0.2">
      <c r="A3831" s="19">
        <v>96</v>
      </c>
      <c r="B3831" s="19">
        <v>20</v>
      </c>
      <c r="C3831" s="19" t="s">
        <v>112</v>
      </c>
      <c r="D3831" s="20">
        <v>0.29115575551986694</v>
      </c>
      <c r="E3831" s="20">
        <v>-2.2564781829714775E-3</v>
      </c>
    </row>
    <row r="3832" spans="1:5" x14ac:dyDescent="0.2">
      <c r="A3832" s="19">
        <v>96</v>
      </c>
      <c r="B3832" s="19">
        <v>21</v>
      </c>
      <c r="C3832" s="19" t="s">
        <v>112</v>
      </c>
      <c r="D3832" s="20">
        <v>0.291423499584198</v>
      </c>
      <c r="E3832" s="20">
        <v>-1.6913495492190123E-3</v>
      </c>
    </row>
    <row r="3833" spans="1:5" x14ac:dyDescent="0.2">
      <c r="A3833" s="19">
        <v>96</v>
      </c>
      <c r="B3833" s="19">
        <v>22</v>
      </c>
      <c r="C3833" s="19" t="s">
        <v>112</v>
      </c>
      <c r="D3833" s="20">
        <v>0.29137983918190002</v>
      </c>
      <c r="E3833" s="20">
        <v>-1.4376252656802535E-3</v>
      </c>
    </row>
    <row r="3834" spans="1:5" x14ac:dyDescent="0.2">
      <c r="A3834" s="19">
        <v>96</v>
      </c>
      <c r="B3834" s="19">
        <v>23</v>
      </c>
      <c r="C3834" s="19" t="s">
        <v>112</v>
      </c>
      <c r="D3834" s="20">
        <v>0.29131639003753662</v>
      </c>
      <c r="E3834" s="20">
        <v>-1.2036897242069244E-3</v>
      </c>
    </row>
    <row r="3835" spans="1:5" x14ac:dyDescent="0.2">
      <c r="A3835" s="19">
        <v>96</v>
      </c>
      <c r="B3835" s="19">
        <v>24</v>
      </c>
      <c r="C3835" s="19" t="s">
        <v>112</v>
      </c>
      <c r="D3835" s="20">
        <v>0.29121193289756775</v>
      </c>
      <c r="E3835" s="20">
        <v>-1.0107621783390641E-3</v>
      </c>
    </row>
    <row r="3836" spans="1:5" x14ac:dyDescent="0.2">
      <c r="A3836" s="19">
        <v>96</v>
      </c>
      <c r="B3836" s="19">
        <v>25</v>
      </c>
      <c r="C3836" s="19" t="s">
        <v>112</v>
      </c>
      <c r="D3836" s="20">
        <v>0.29122459888458252</v>
      </c>
      <c r="E3836" s="20">
        <v>-7.0071150548756123E-4</v>
      </c>
    </row>
    <row r="3837" spans="1:5" x14ac:dyDescent="0.2">
      <c r="A3837" s="19">
        <v>96</v>
      </c>
      <c r="B3837" s="19">
        <v>26</v>
      </c>
      <c r="C3837" s="19" t="s">
        <v>112</v>
      </c>
      <c r="D3837" s="20">
        <v>0.2917029857635498</v>
      </c>
      <c r="E3837" s="20">
        <v>7.5060052040498704E-5</v>
      </c>
    </row>
    <row r="3838" spans="1:5" x14ac:dyDescent="0.2">
      <c r="A3838" s="19">
        <v>96</v>
      </c>
      <c r="B3838" s="19">
        <v>27</v>
      </c>
      <c r="C3838" s="19" t="s">
        <v>112</v>
      </c>
      <c r="D3838" s="20">
        <v>0.29206067323684692</v>
      </c>
      <c r="E3838" s="20">
        <v>7.3013221845030785E-4</v>
      </c>
    </row>
    <row r="3839" spans="1:5" x14ac:dyDescent="0.2">
      <c r="A3839" s="19">
        <v>96</v>
      </c>
      <c r="B3839" s="19">
        <v>28</v>
      </c>
      <c r="C3839" s="19" t="s">
        <v>112</v>
      </c>
      <c r="D3839" s="20">
        <v>0.29266214370727539</v>
      </c>
      <c r="E3839" s="20">
        <v>1.628987374715507E-3</v>
      </c>
    </row>
    <row r="3840" spans="1:5" x14ac:dyDescent="0.2">
      <c r="A3840" s="19">
        <v>96</v>
      </c>
      <c r="B3840" s="19">
        <v>29</v>
      </c>
      <c r="C3840" s="19" t="s">
        <v>112</v>
      </c>
      <c r="D3840" s="20">
        <v>0.29401865601539612</v>
      </c>
      <c r="E3840" s="20">
        <v>3.282884368672967E-3</v>
      </c>
    </row>
    <row r="3841" spans="1:5" x14ac:dyDescent="0.2">
      <c r="A3841" s="19">
        <v>96</v>
      </c>
      <c r="B3841" s="19">
        <v>30</v>
      </c>
      <c r="C3841" s="19" t="s">
        <v>112</v>
      </c>
      <c r="D3841" s="20">
        <v>0.29676279425621033</v>
      </c>
      <c r="E3841" s="20">
        <v>6.3244071789085865E-3</v>
      </c>
    </row>
    <row r="3842" spans="1:5" x14ac:dyDescent="0.2">
      <c r="A3842" s="19">
        <v>96</v>
      </c>
      <c r="B3842" s="19">
        <v>31</v>
      </c>
      <c r="C3842" s="19" t="s">
        <v>112</v>
      </c>
      <c r="D3842" s="20">
        <v>0.30238735675811768</v>
      </c>
      <c r="E3842" s="20">
        <v>1.2246354483067989E-2</v>
      </c>
    </row>
    <row r="3843" spans="1:5" x14ac:dyDescent="0.2">
      <c r="A3843" s="19">
        <v>96</v>
      </c>
      <c r="B3843" s="19">
        <v>32</v>
      </c>
      <c r="C3843" s="19" t="s">
        <v>112</v>
      </c>
      <c r="D3843" s="20">
        <v>0.31144079566001892</v>
      </c>
      <c r="E3843" s="20">
        <v>2.1597178652882576E-2</v>
      </c>
    </row>
    <row r="3844" spans="1:5" x14ac:dyDescent="0.2">
      <c r="A3844" s="19">
        <v>96</v>
      </c>
      <c r="B3844" s="19">
        <v>33</v>
      </c>
      <c r="C3844" s="19" t="s">
        <v>112</v>
      </c>
      <c r="D3844" s="20">
        <v>0.3248136043548584</v>
      </c>
      <c r="E3844" s="20">
        <v>3.526737168431282E-2</v>
      </c>
    </row>
    <row r="3845" spans="1:5" x14ac:dyDescent="0.2">
      <c r="A3845" s="19">
        <v>96</v>
      </c>
      <c r="B3845" s="19">
        <v>34</v>
      </c>
      <c r="C3845" s="19" t="s">
        <v>112</v>
      </c>
      <c r="D3845" s="20">
        <v>0.3412114679813385</v>
      </c>
      <c r="E3845" s="20">
        <v>5.1962621510028839E-2</v>
      </c>
    </row>
    <row r="3846" spans="1:5" x14ac:dyDescent="0.2">
      <c r="A3846" s="19">
        <v>96</v>
      </c>
      <c r="B3846" s="19">
        <v>35</v>
      </c>
      <c r="C3846" s="19" t="s">
        <v>112</v>
      </c>
      <c r="D3846" s="20">
        <v>0.35943895578384399</v>
      </c>
      <c r="E3846" s="20">
        <v>7.048749178647995E-2</v>
      </c>
    </row>
    <row r="3847" spans="1:5" x14ac:dyDescent="0.2">
      <c r="A3847" s="19">
        <v>96</v>
      </c>
      <c r="B3847" s="19">
        <v>36</v>
      </c>
      <c r="C3847" s="19" t="s">
        <v>112</v>
      </c>
      <c r="D3847" s="20">
        <v>0.37582787871360779</v>
      </c>
      <c r="E3847" s="20">
        <v>8.7173797190189362E-2</v>
      </c>
    </row>
    <row r="3848" spans="1:5" x14ac:dyDescent="0.2">
      <c r="A3848" s="19">
        <v>96</v>
      </c>
      <c r="B3848" s="19">
        <v>37</v>
      </c>
      <c r="C3848" s="19" t="s">
        <v>112</v>
      </c>
      <c r="D3848" s="20">
        <v>0.38931852579116821</v>
      </c>
      <c r="E3848" s="20">
        <v>0.100961834192276</v>
      </c>
    </row>
    <row r="3849" spans="1:5" x14ac:dyDescent="0.2">
      <c r="A3849" s="19">
        <v>96</v>
      </c>
      <c r="B3849" s="19">
        <v>38</v>
      </c>
      <c r="C3849" s="19" t="s">
        <v>112</v>
      </c>
      <c r="D3849" s="20">
        <v>0.39883211255073547</v>
      </c>
      <c r="E3849" s="20">
        <v>0.11077280342578888</v>
      </c>
    </row>
    <row r="3850" spans="1:5" x14ac:dyDescent="0.2">
      <c r="A3850" s="19">
        <v>96</v>
      </c>
      <c r="B3850" s="19">
        <v>39</v>
      </c>
      <c r="C3850" s="19" t="s">
        <v>112</v>
      </c>
      <c r="D3850" s="20">
        <v>0.40554943680763245</v>
      </c>
      <c r="E3850" s="20">
        <v>0.11778751015663147</v>
      </c>
    </row>
    <row r="3851" spans="1:5" x14ac:dyDescent="0.2">
      <c r="A3851" s="19">
        <v>96</v>
      </c>
      <c r="B3851" s="19">
        <v>40</v>
      </c>
      <c r="C3851" s="19" t="s">
        <v>112</v>
      </c>
      <c r="D3851" s="20">
        <v>0.40995344519615173</v>
      </c>
      <c r="E3851" s="20">
        <v>0.12248890846967697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51"/>
  <sheetViews>
    <sheetView workbookViewId="0">
      <selection activeCell="E27" sqref="E27"/>
    </sheetView>
  </sheetViews>
  <sheetFormatPr defaultRowHeight="12.75" x14ac:dyDescent="0.2"/>
  <cols>
    <col min="1" max="16384" width="9.140625" style="19"/>
  </cols>
  <sheetData>
    <row r="1" spans="1:5" x14ac:dyDescent="0.2">
      <c r="A1" s="19" t="s">
        <v>90</v>
      </c>
      <c r="B1" s="19" t="s">
        <v>91</v>
      </c>
    </row>
    <row r="2" spans="1:5" x14ac:dyDescent="0.2">
      <c r="A2" s="19" t="s">
        <v>92</v>
      </c>
      <c r="B2" s="19" t="s">
        <v>93</v>
      </c>
    </row>
    <row r="3" spans="1:5" x14ac:dyDescent="0.2">
      <c r="A3" s="19" t="s">
        <v>94</v>
      </c>
      <c r="B3" s="19" t="s">
        <v>93</v>
      </c>
    </row>
    <row r="4" spans="1:5" x14ac:dyDescent="0.2">
      <c r="A4" s="19" t="s">
        <v>95</v>
      </c>
      <c r="B4" s="19" t="s">
        <v>96</v>
      </c>
    </row>
    <row r="5" spans="1:5" x14ac:dyDescent="0.2">
      <c r="A5" s="19" t="s">
        <v>97</v>
      </c>
      <c r="B5" s="19" t="s">
        <v>98</v>
      </c>
    </row>
    <row r="6" spans="1:5" x14ac:dyDescent="0.2">
      <c r="A6" s="19" t="s">
        <v>99</v>
      </c>
      <c r="B6" s="19" t="s">
        <v>100</v>
      </c>
    </row>
    <row r="7" spans="1:5" x14ac:dyDescent="0.2">
      <c r="A7" s="19" t="s">
        <v>101</v>
      </c>
      <c r="B7" s="19" t="s">
        <v>102</v>
      </c>
    </row>
    <row r="8" spans="1:5" x14ac:dyDescent="0.2">
      <c r="A8" s="19" t="s">
        <v>103</v>
      </c>
      <c r="B8" s="19" t="s">
        <v>104</v>
      </c>
    </row>
    <row r="9" spans="1:5" x14ac:dyDescent="0.2">
      <c r="A9" s="19" t="s">
        <v>105</v>
      </c>
      <c r="B9" s="19" t="s">
        <v>106</v>
      </c>
    </row>
    <row r="11" spans="1:5" x14ac:dyDescent="0.2">
      <c r="A11" s="19" t="s">
        <v>107</v>
      </c>
      <c r="B11" s="19" t="s">
        <v>108</v>
      </c>
      <c r="C11" s="19" t="s">
        <v>109</v>
      </c>
      <c r="D11" s="19" t="s">
        <v>110</v>
      </c>
      <c r="E11" s="19" t="s">
        <v>111</v>
      </c>
    </row>
    <row r="12" spans="1:5" x14ac:dyDescent="0.2">
      <c r="A12" s="19">
        <v>1</v>
      </c>
      <c r="B12" s="19">
        <v>1</v>
      </c>
      <c r="C12" s="19" t="s">
        <v>112</v>
      </c>
      <c r="D12" s="20">
        <v>0.27123776078224182</v>
      </c>
      <c r="E12" s="20">
        <v>1.6850403044372797E-3</v>
      </c>
    </row>
    <row r="13" spans="1:5" x14ac:dyDescent="0.2">
      <c r="A13" s="19">
        <v>1</v>
      </c>
      <c r="B13" s="19">
        <v>2</v>
      </c>
      <c r="C13" s="19" t="s">
        <v>112</v>
      </c>
      <c r="D13" s="20">
        <v>0.27165398001670837</v>
      </c>
      <c r="E13" s="20">
        <v>1.8880792194977403E-3</v>
      </c>
    </row>
    <row r="14" spans="1:5" x14ac:dyDescent="0.2">
      <c r="A14" s="19">
        <v>1</v>
      </c>
      <c r="B14" s="19">
        <v>3</v>
      </c>
      <c r="C14" s="19" t="s">
        <v>112</v>
      </c>
      <c r="D14" s="20">
        <v>0.27181696891784668</v>
      </c>
      <c r="E14" s="20">
        <v>1.8378878012299538E-3</v>
      </c>
    </row>
    <row r="15" spans="1:5" x14ac:dyDescent="0.2">
      <c r="A15" s="19">
        <v>1</v>
      </c>
      <c r="B15" s="19">
        <v>4</v>
      </c>
      <c r="C15" s="19" t="s">
        <v>112</v>
      </c>
      <c r="D15" s="20">
        <v>0.27135288715362549</v>
      </c>
      <c r="E15" s="20">
        <v>1.1606256011873484E-3</v>
      </c>
    </row>
    <row r="16" spans="1:5" x14ac:dyDescent="0.2">
      <c r="A16" s="19">
        <v>1</v>
      </c>
      <c r="B16" s="19">
        <v>5</v>
      </c>
      <c r="C16" s="19" t="s">
        <v>112</v>
      </c>
      <c r="D16" s="20">
        <v>0.27110818028450012</v>
      </c>
      <c r="E16" s="20">
        <v>7.0273841265588999E-4</v>
      </c>
    </row>
    <row r="17" spans="1:5" x14ac:dyDescent="0.2">
      <c r="A17" s="19">
        <v>1</v>
      </c>
      <c r="B17" s="19">
        <v>6</v>
      </c>
      <c r="C17" s="19" t="s">
        <v>112</v>
      </c>
      <c r="D17" s="20">
        <v>0.27091479301452637</v>
      </c>
      <c r="E17" s="20">
        <v>2.9617079417221248E-4</v>
      </c>
    </row>
    <row r="18" spans="1:5" x14ac:dyDescent="0.2">
      <c r="A18" s="19">
        <v>1</v>
      </c>
      <c r="B18" s="19">
        <v>7</v>
      </c>
      <c r="C18" s="19" t="s">
        <v>112</v>
      </c>
      <c r="D18" s="20">
        <v>0.27058187127113342</v>
      </c>
      <c r="E18" s="20">
        <v>-2.4993129773065448E-4</v>
      </c>
    </row>
    <row r="19" spans="1:5" x14ac:dyDescent="0.2">
      <c r="A19" s="19">
        <v>1</v>
      </c>
      <c r="B19" s="19">
        <v>8</v>
      </c>
      <c r="C19" s="19" t="s">
        <v>112</v>
      </c>
      <c r="D19" s="20">
        <v>0.27014479041099548</v>
      </c>
      <c r="E19" s="20">
        <v>-9.0019253548234701E-4</v>
      </c>
    </row>
    <row r="20" spans="1:5" x14ac:dyDescent="0.2">
      <c r="A20" s="19">
        <v>1</v>
      </c>
      <c r="B20" s="19">
        <v>9</v>
      </c>
      <c r="C20" s="19" t="s">
        <v>112</v>
      </c>
      <c r="D20" s="20">
        <v>0.27044504880905151</v>
      </c>
      <c r="E20" s="20">
        <v>-8.1311445683240891E-4</v>
      </c>
    </row>
    <row r="21" spans="1:5" x14ac:dyDescent="0.2">
      <c r="A21" s="19">
        <v>1</v>
      </c>
      <c r="B21" s="19">
        <v>10</v>
      </c>
      <c r="C21" s="19" t="s">
        <v>112</v>
      </c>
      <c r="D21" s="20">
        <v>0.27044302225112915</v>
      </c>
      <c r="E21" s="20">
        <v>-1.0283213341608644E-3</v>
      </c>
    </row>
    <row r="22" spans="1:5" x14ac:dyDescent="0.2">
      <c r="A22" s="19">
        <v>1</v>
      </c>
      <c r="B22" s="19">
        <v>11</v>
      </c>
      <c r="C22" s="19" t="s">
        <v>112</v>
      </c>
      <c r="D22" s="20">
        <v>0.27069306373596191</v>
      </c>
      <c r="E22" s="20">
        <v>-9.9146028514951468E-4</v>
      </c>
    </row>
    <row r="23" spans="1:5" x14ac:dyDescent="0.2">
      <c r="A23" s="19">
        <v>1</v>
      </c>
      <c r="B23" s="19">
        <v>12</v>
      </c>
      <c r="C23" s="19" t="s">
        <v>112</v>
      </c>
      <c r="D23" s="20">
        <v>0.27090805768966675</v>
      </c>
      <c r="E23" s="20">
        <v>-9.8964665085077286E-4</v>
      </c>
    </row>
    <row r="24" spans="1:5" x14ac:dyDescent="0.2">
      <c r="A24" s="19">
        <v>1</v>
      </c>
      <c r="B24" s="19">
        <v>13</v>
      </c>
      <c r="C24" s="19" t="s">
        <v>112</v>
      </c>
      <c r="D24" s="20">
        <v>0.27068078517913818</v>
      </c>
      <c r="E24" s="20">
        <v>-1.4300994807854295E-3</v>
      </c>
    </row>
    <row r="25" spans="1:5" x14ac:dyDescent="0.2">
      <c r="A25" s="19">
        <v>1</v>
      </c>
      <c r="B25" s="19">
        <v>14</v>
      </c>
      <c r="C25" s="19" t="s">
        <v>112</v>
      </c>
      <c r="D25" s="20">
        <v>0.27075779438018799</v>
      </c>
      <c r="E25" s="20">
        <v>-1.566270599141717E-3</v>
      </c>
    </row>
    <row r="26" spans="1:5" x14ac:dyDescent="0.2">
      <c r="A26" s="19">
        <v>1</v>
      </c>
      <c r="B26" s="19">
        <v>15</v>
      </c>
      <c r="C26" s="19" t="s">
        <v>112</v>
      </c>
      <c r="D26" s="20">
        <v>0.27130091190338135</v>
      </c>
      <c r="E26" s="20">
        <v>-1.2363335117697716E-3</v>
      </c>
    </row>
    <row r="27" spans="1:5" x14ac:dyDescent="0.2">
      <c r="A27" s="19">
        <v>1</v>
      </c>
      <c r="B27" s="19">
        <v>16</v>
      </c>
      <c r="C27" s="19" t="s">
        <v>112</v>
      </c>
      <c r="D27" s="20">
        <v>0.27247124910354614</v>
      </c>
      <c r="E27" s="20">
        <v>-2.7917663101106882E-4</v>
      </c>
    </row>
    <row r="28" spans="1:5" x14ac:dyDescent="0.2">
      <c r="A28" s="19">
        <v>1</v>
      </c>
      <c r="B28" s="19">
        <v>17</v>
      </c>
      <c r="C28" s="19" t="s">
        <v>112</v>
      </c>
      <c r="D28" s="20">
        <v>0.27431368827819824</v>
      </c>
      <c r="E28" s="20">
        <v>1.3500822242349386E-3</v>
      </c>
    </row>
    <row r="29" spans="1:5" x14ac:dyDescent="0.2">
      <c r="A29" s="19">
        <v>1</v>
      </c>
      <c r="B29" s="19">
        <v>18</v>
      </c>
      <c r="C29" s="19" t="s">
        <v>112</v>
      </c>
      <c r="D29" s="20">
        <v>0.27731382846832275</v>
      </c>
      <c r="E29" s="20">
        <v>4.1370419785380363E-3</v>
      </c>
    </row>
    <row r="30" spans="1:5" x14ac:dyDescent="0.2">
      <c r="A30" s="19">
        <v>1</v>
      </c>
      <c r="B30" s="19">
        <v>19</v>
      </c>
      <c r="C30" s="19" t="s">
        <v>112</v>
      </c>
      <c r="D30" s="20">
        <v>0.28218537569046021</v>
      </c>
      <c r="E30" s="20">
        <v>8.7954085320234299E-3</v>
      </c>
    </row>
    <row r="31" spans="1:5" x14ac:dyDescent="0.2">
      <c r="A31" s="19">
        <v>1</v>
      </c>
      <c r="B31" s="19">
        <v>20</v>
      </c>
      <c r="C31" s="19" t="s">
        <v>112</v>
      </c>
      <c r="D31" s="20">
        <v>0.29117828607559204</v>
      </c>
      <c r="E31" s="20">
        <v>1.7575139179825783E-2</v>
      </c>
    </row>
    <row r="32" spans="1:5" x14ac:dyDescent="0.2">
      <c r="A32" s="19">
        <v>1</v>
      </c>
      <c r="B32" s="19">
        <v>21</v>
      </c>
      <c r="C32" s="19" t="s">
        <v>112</v>
      </c>
      <c r="D32" s="20">
        <v>0.30514609813690186</v>
      </c>
      <c r="E32" s="20">
        <v>3.1329769641160965E-2</v>
      </c>
    </row>
    <row r="33" spans="1:5" x14ac:dyDescent="0.2">
      <c r="A33" s="19">
        <v>1</v>
      </c>
      <c r="B33" s="19">
        <v>22</v>
      </c>
      <c r="C33" s="19" t="s">
        <v>112</v>
      </c>
      <c r="D33" s="20">
        <v>0.32328012585639954</v>
      </c>
      <c r="E33" s="20">
        <v>4.9250617623329163E-2</v>
      </c>
    </row>
    <row r="34" spans="1:5" x14ac:dyDescent="0.2">
      <c r="A34" s="19">
        <v>1</v>
      </c>
      <c r="B34" s="19">
        <v>23</v>
      </c>
      <c r="C34" s="19" t="s">
        <v>112</v>
      </c>
      <c r="D34" s="20">
        <v>0.34245267510414124</v>
      </c>
      <c r="E34" s="20">
        <v>6.820998340845108E-2</v>
      </c>
    </row>
    <row r="35" spans="1:5" x14ac:dyDescent="0.2">
      <c r="A35" s="19">
        <v>1</v>
      </c>
      <c r="B35" s="19">
        <v>24</v>
      </c>
      <c r="C35" s="19" t="s">
        <v>112</v>
      </c>
      <c r="D35" s="20">
        <v>0.36156097054481506</v>
      </c>
      <c r="E35" s="20">
        <v>8.7105102837085724E-2</v>
      </c>
    </row>
    <row r="36" spans="1:5" x14ac:dyDescent="0.2">
      <c r="A36" s="19">
        <v>1</v>
      </c>
      <c r="B36" s="19">
        <v>25</v>
      </c>
      <c r="C36" s="19" t="s">
        <v>112</v>
      </c>
      <c r="D36" s="20">
        <v>0.37763223052024841</v>
      </c>
      <c r="E36" s="20">
        <v>0.10296317934989929</v>
      </c>
    </row>
    <row r="37" spans="1:5" x14ac:dyDescent="0.2">
      <c r="A37" s="19">
        <v>1</v>
      </c>
      <c r="B37" s="19">
        <v>26</v>
      </c>
      <c r="C37" s="19" t="s">
        <v>112</v>
      </c>
      <c r="D37" s="20">
        <v>0.38882184028625488</v>
      </c>
      <c r="E37" s="20">
        <v>0.11393961310386658</v>
      </c>
    </row>
    <row r="38" spans="1:5" x14ac:dyDescent="0.2">
      <c r="A38" s="19">
        <v>1</v>
      </c>
      <c r="B38" s="19">
        <v>27</v>
      </c>
      <c r="C38" s="19" t="s">
        <v>112</v>
      </c>
      <c r="D38" s="20">
        <v>0.39646723866462708</v>
      </c>
      <c r="E38" s="20">
        <v>0.12137182801961899</v>
      </c>
    </row>
    <row r="39" spans="1:5" x14ac:dyDescent="0.2">
      <c r="A39" s="19">
        <v>1</v>
      </c>
      <c r="B39" s="19">
        <v>28</v>
      </c>
      <c r="C39" s="19" t="s">
        <v>112</v>
      </c>
      <c r="D39" s="20">
        <v>0.40005013346672058</v>
      </c>
      <c r="E39" s="20">
        <v>0.12474154680967331</v>
      </c>
    </row>
    <row r="40" spans="1:5" x14ac:dyDescent="0.2">
      <c r="A40" s="19">
        <v>1</v>
      </c>
      <c r="B40" s="19">
        <v>29</v>
      </c>
      <c r="C40" s="19" t="s">
        <v>112</v>
      </c>
      <c r="D40" s="20">
        <v>0.40253615379333496</v>
      </c>
      <c r="E40" s="20">
        <v>0.12701438367366791</v>
      </c>
    </row>
    <row r="41" spans="1:5" x14ac:dyDescent="0.2">
      <c r="A41" s="19">
        <v>1</v>
      </c>
      <c r="B41" s="19">
        <v>30</v>
      </c>
      <c r="C41" s="19" t="s">
        <v>112</v>
      </c>
      <c r="D41" s="20">
        <v>0.40340256690979004</v>
      </c>
      <c r="E41" s="20">
        <v>0.1276676207780838</v>
      </c>
    </row>
    <row r="42" spans="1:5" x14ac:dyDescent="0.2">
      <c r="A42" s="19">
        <v>1</v>
      </c>
      <c r="B42" s="19">
        <v>31</v>
      </c>
      <c r="C42" s="19" t="s">
        <v>112</v>
      </c>
      <c r="D42" s="20">
        <v>0.40412843227386475</v>
      </c>
      <c r="E42" s="20">
        <v>0.12818029522895813</v>
      </c>
    </row>
    <row r="43" spans="1:5" x14ac:dyDescent="0.2">
      <c r="A43" s="19">
        <v>1</v>
      </c>
      <c r="B43" s="19">
        <v>32</v>
      </c>
      <c r="C43" s="19" t="s">
        <v>112</v>
      </c>
      <c r="D43" s="20">
        <v>0.4041997492313385</v>
      </c>
      <c r="E43" s="20">
        <v>0.1280384361743927</v>
      </c>
    </row>
    <row r="44" spans="1:5" x14ac:dyDescent="0.2">
      <c r="A44" s="19">
        <v>1</v>
      </c>
      <c r="B44" s="19">
        <v>33</v>
      </c>
      <c r="C44" s="19" t="s">
        <v>112</v>
      </c>
      <c r="D44" s="20">
        <v>0.40437504649162292</v>
      </c>
      <c r="E44" s="20">
        <v>0.12800055742263794</v>
      </c>
    </row>
    <row r="45" spans="1:5" x14ac:dyDescent="0.2">
      <c r="A45" s="19">
        <v>1</v>
      </c>
      <c r="B45" s="19">
        <v>34</v>
      </c>
      <c r="C45" s="19" t="s">
        <v>112</v>
      </c>
      <c r="D45" s="20">
        <v>0.40517139434814453</v>
      </c>
      <c r="E45" s="20">
        <v>0.12858372926712036</v>
      </c>
    </row>
    <row r="46" spans="1:5" x14ac:dyDescent="0.2">
      <c r="A46" s="19">
        <v>1</v>
      </c>
      <c r="B46" s="19">
        <v>35</v>
      </c>
      <c r="C46" s="19" t="s">
        <v>112</v>
      </c>
      <c r="D46" s="20">
        <v>0.40558826923370361</v>
      </c>
      <c r="E46" s="20">
        <v>0.12878741323947906</v>
      </c>
    </row>
    <row r="47" spans="1:5" x14ac:dyDescent="0.2">
      <c r="A47" s="19">
        <v>1</v>
      </c>
      <c r="B47" s="19">
        <v>36</v>
      </c>
      <c r="C47" s="19" t="s">
        <v>112</v>
      </c>
      <c r="D47" s="20">
        <v>0.40623071789741516</v>
      </c>
      <c r="E47" s="20">
        <v>0.12921668589115143</v>
      </c>
    </row>
    <row r="48" spans="1:5" x14ac:dyDescent="0.2">
      <c r="A48" s="19">
        <v>1</v>
      </c>
      <c r="B48" s="19">
        <v>37</v>
      </c>
      <c r="C48" s="19" t="s">
        <v>112</v>
      </c>
      <c r="D48" s="20">
        <v>0.40648341178894043</v>
      </c>
      <c r="E48" s="20">
        <v>0.12925620377063751</v>
      </c>
    </row>
    <row r="49" spans="1:5" x14ac:dyDescent="0.2">
      <c r="A49" s="19">
        <v>1</v>
      </c>
      <c r="B49" s="19">
        <v>38</v>
      </c>
      <c r="C49" s="19" t="s">
        <v>112</v>
      </c>
      <c r="D49" s="20">
        <v>0.40663740038871765</v>
      </c>
      <c r="E49" s="20">
        <v>0.12919700145721436</v>
      </c>
    </row>
    <row r="50" spans="1:5" x14ac:dyDescent="0.2">
      <c r="A50" s="19">
        <v>1</v>
      </c>
      <c r="B50" s="19">
        <v>39</v>
      </c>
      <c r="C50" s="19" t="s">
        <v>112</v>
      </c>
      <c r="D50" s="20">
        <v>0.40703004598617554</v>
      </c>
      <c r="E50" s="20">
        <v>0.12937647104263306</v>
      </c>
    </row>
    <row r="51" spans="1:5" x14ac:dyDescent="0.2">
      <c r="A51" s="19">
        <v>1</v>
      </c>
      <c r="B51" s="19">
        <v>40</v>
      </c>
      <c r="C51" s="19" t="s">
        <v>112</v>
      </c>
      <c r="D51" s="20">
        <v>0.40718257427215576</v>
      </c>
      <c r="E51" s="20">
        <v>0.1293158233165741</v>
      </c>
    </row>
    <row r="52" spans="1:5" x14ac:dyDescent="0.2">
      <c r="A52" s="19">
        <v>2</v>
      </c>
      <c r="B52" s="19">
        <v>1</v>
      </c>
      <c r="C52" s="19" t="s">
        <v>112</v>
      </c>
      <c r="D52" s="20">
        <v>0.26174736022949219</v>
      </c>
      <c r="E52" s="20">
        <v>2.226994838565588E-3</v>
      </c>
    </row>
    <row r="53" spans="1:5" x14ac:dyDescent="0.2">
      <c r="A53" s="19">
        <v>2</v>
      </c>
      <c r="B53" s="19">
        <v>2</v>
      </c>
      <c r="C53" s="19" t="s">
        <v>112</v>
      </c>
      <c r="D53" s="20">
        <v>0.26151403784751892</v>
      </c>
      <c r="E53" s="20">
        <v>1.8267050618305802E-3</v>
      </c>
    </row>
    <row r="54" spans="1:5" x14ac:dyDescent="0.2">
      <c r="A54" s="19">
        <v>2</v>
      </c>
      <c r="B54" s="19">
        <v>3</v>
      </c>
      <c r="C54" s="19" t="s">
        <v>112</v>
      </c>
      <c r="D54" s="20">
        <v>0.26099783182144165</v>
      </c>
      <c r="E54" s="20">
        <v>1.1435315245762467E-3</v>
      </c>
    </row>
    <row r="55" spans="1:5" x14ac:dyDescent="0.2">
      <c r="A55" s="19">
        <v>2</v>
      </c>
      <c r="B55" s="19">
        <v>4</v>
      </c>
      <c r="C55" s="19" t="s">
        <v>112</v>
      </c>
      <c r="D55" s="20">
        <v>0.26094412803649902</v>
      </c>
      <c r="E55" s="20">
        <v>9.2286028666421771E-4</v>
      </c>
    </row>
    <row r="56" spans="1:5" x14ac:dyDescent="0.2">
      <c r="A56" s="19">
        <v>2</v>
      </c>
      <c r="B56" s="19">
        <v>5</v>
      </c>
      <c r="C56" s="19" t="s">
        <v>112</v>
      </c>
      <c r="D56" s="20">
        <v>0.26110106706619263</v>
      </c>
      <c r="E56" s="20">
        <v>9.1283186338841915E-4</v>
      </c>
    </row>
    <row r="57" spans="1:5" x14ac:dyDescent="0.2">
      <c r="A57" s="19">
        <v>2</v>
      </c>
      <c r="B57" s="19">
        <v>6</v>
      </c>
      <c r="C57" s="19" t="s">
        <v>112</v>
      </c>
      <c r="D57" s="20">
        <v>0.26093712449073792</v>
      </c>
      <c r="E57" s="20">
        <v>5.8192183496430516E-4</v>
      </c>
    </row>
    <row r="58" spans="1:5" x14ac:dyDescent="0.2">
      <c r="A58" s="19">
        <v>2</v>
      </c>
      <c r="B58" s="19">
        <v>7</v>
      </c>
      <c r="C58" s="19" t="s">
        <v>112</v>
      </c>
      <c r="D58" s="20">
        <v>0.2607366144657135</v>
      </c>
      <c r="E58" s="20">
        <v>2.1444431331474334E-4</v>
      </c>
    </row>
    <row r="59" spans="1:5" x14ac:dyDescent="0.2">
      <c r="A59" s="19">
        <v>2</v>
      </c>
      <c r="B59" s="19">
        <v>8</v>
      </c>
      <c r="C59" s="19" t="s">
        <v>112</v>
      </c>
      <c r="D59" s="20">
        <v>0.26029574871063232</v>
      </c>
      <c r="E59" s="20">
        <v>-3.9338890928775072E-4</v>
      </c>
    </row>
    <row r="60" spans="1:5" x14ac:dyDescent="0.2">
      <c r="A60" s="19">
        <v>2</v>
      </c>
      <c r="B60" s="19">
        <v>9</v>
      </c>
      <c r="C60" s="19" t="s">
        <v>112</v>
      </c>
      <c r="D60" s="20">
        <v>0.26004105806350708</v>
      </c>
      <c r="E60" s="20">
        <v>-8.1504700938239694E-4</v>
      </c>
    </row>
    <row r="61" spans="1:5" x14ac:dyDescent="0.2">
      <c r="A61" s="19">
        <v>2</v>
      </c>
      <c r="B61" s="19">
        <v>10</v>
      </c>
      <c r="C61" s="19" t="s">
        <v>112</v>
      </c>
      <c r="D61" s="20">
        <v>0.25988277792930603</v>
      </c>
      <c r="E61" s="20">
        <v>-1.1402945965528488E-3</v>
      </c>
    </row>
    <row r="62" spans="1:5" x14ac:dyDescent="0.2">
      <c r="A62" s="19">
        <v>2</v>
      </c>
      <c r="B62" s="19">
        <v>11</v>
      </c>
      <c r="C62" s="19" t="s">
        <v>112</v>
      </c>
      <c r="D62" s="20">
        <v>0.25969618558883667</v>
      </c>
      <c r="E62" s="20">
        <v>-1.4938544481992722E-3</v>
      </c>
    </row>
    <row r="63" spans="1:5" x14ac:dyDescent="0.2">
      <c r="A63" s="19">
        <v>2</v>
      </c>
      <c r="B63" s="19">
        <v>12</v>
      </c>
      <c r="C63" s="19" t="s">
        <v>112</v>
      </c>
      <c r="D63" s="20">
        <v>0.26004719734191895</v>
      </c>
      <c r="E63" s="20">
        <v>-1.3098100898787379E-3</v>
      </c>
    </row>
    <row r="64" spans="1:5" x14ac:dyDescent="0.2">
      <c r="A64" s="19">
        <v>2</v>
      </c>
      <c r="B64" s="19">
        <v>13</v>
      </c>
      <c r="C64" s="19" t="s">
        <v>112</v>
      </c>
      <c r="D64" s="20">
        <v>0.26041483879089355</v>
      </c>
      <c r="E64" s="20">
        <v>-1.1091361520811915E-3</v>
      </c>
    </row>
    <row r="65" spans="1:5" x14ac:dyDescent="0.2">
      <c r="A65" s="19">
        <v>2</v>
      </c>
      <c r="B65" s="19">
        <v>14</v>
      </c>
      <c r="C65" s="19" t="s">
        <v>112</v>
      </c>
      <c r="D65" s="20">
        <v>0.26070165634155273</v>
      </c>
      <c r="E65" s="20">
        <v>-9.8928611259907484E-4</v>
      </c>
    </row>
    <row r="66" spans="1:5" x14ac:dyDescent="0.2">
      <c r="A66" s="19">
        <v>2</v>
      </c>
      <c r="B66" s="19">
        <v>15</v>
      </c>
      <c r="C66" s="19" t="s">
        <v>112</v>
      </c>
      <c r="D66" s="20">
        <v>0.26074132323265076</v>
      </c>
      <c r="E66" s="20">
        <v>-1.1165866162627935E-3</v>
      </c>
    </row>
    <row r="67" spans="1:5" x14ac:dyDescent="0.2">
      <c r="A67" s="19">
        <v>2</v>
      </c>
      <c r="B67" s="19">
        <v>16</v>
      </c>
      <c r="C67" s="19" t="s">
        <v>112</v>
      </c>
      <c r="D67" s="20">
        <v>0.26166039705276489</v>
      </c>
      <c r="E67" s="20">
        <v>-3.6448030732572079E-4</v>
      </c>
    </row>
    <row r="68" spans="1:5" x14ac:dyDescent="0.2">
      <c r="A68" s="19">
        <v>2</v>
      </c>
      <c r="B68" s="19">
        <v>17</v>
      </c>
      <c r="C68" s="19" t="s">
        <v>112</v>
      </c>
      <c r="D68" s="20">
        <v>0.26319912075996399</v>
      </c>
      <c r="E68" s="20">
        <v>1.0072758886963129E-3</v>
      </c>
    </row>
    <row r="69" spans="1:5" x14ac:dyDescent="0.2">
      <c r="A69" s="19">
        <v>2</v>
      </c>
      <c r="B69" s="19">
        <v>18</v>
      </c>
      <c r="C69" s="19" t="s">
        <v>112</v>
      </c>
      <c r="D69" s="20">
        <v>0.26630783081054688</v>
      </c>
      <c r="E69" s="20">
        <v>3.9490186609327793E-3</v>
      </c>
    </row>
    <row r="70" spans="1:5" x14ac:dyDescent="0.2">
      <c r="A70" s="19">
        <v>2</v>
      </c>
      <c r="B70" s="19">
        <v>19</v>
      </c>
      <c r="C70" s="19" t="s">
        <v>112</v>
      </c>
      <c r="D70" s="20">
        <v>0.27177587151527405</v>
      </c>
      <c r="E70" s="20">
        <v>9.2500913888216019E-3</v>
      </c>
    </row>
    <row r="71" spans="1:5" x14ac:dyDescent="0.2">
      <c r="A71" s="19">
        <v>2</v>
      </c>
      <c r="B71" s="19">
        <v>20</v>
      </c>
      <c r="C71" s="19" t="s">
        <v>112</v>
      </c>
      <c r="D71" s="20">
        <v>0.28137880563735962</v>
      </c>
      <c r="E71" s="20">
        <v>1.868605799973011E-2</v>
      </c>
    </row>
    <row r="72" spans="1:5" x14ac:dyDescent="0.2">
      <c r="A72" s="19">
        <v>2</v>
      </c>
      <c r="B72" s="19">
        <v>21</v>
      </c>
      <c r="C72" s="19" t="s">
        <v>112</v>
      </c>
      <c r="D72" s="20">
        <v>0.29572013020515442</v>
      </c>
      <c r="E72" s="20">
        <v>3.2860416918992996E-2</v>
      </c>
    </row>
    <row r="73" spans="1:5" x14ac:dyDescent="0.2">
      <c r="A73" s="19">
        <v>2</v>
      </c>
      <c r="B73" s="19">
        <v>22</v>
      </c>
      <c r="C73" s="19" t="s">
        <v>112</v>
      </c>
      <c r="D73" s="20">
        <v>0.31399586796760559</v>
      </c>
      <c r="E73" s="20">
        <v>5.0969187170267105E-2</v>
      </c>
    </row>
    <row r="74" spans="1:5" x14ac:dyDescent="0.2">
      <c r="A74" s="19">
        <v>2</v>
      </c>
      <c r="B74" s="19">
        <v>23</v>
      </c>
      <c r="C74" s="19" t="s">
        <v>112</v>
      </c>
      <c r="D74" s="20">
        <v>0.33383998274803162</v>
      </c>
      <c r="E74" s="20">
        <v>7.0646330714225769E-2</v>
      </c>
    </row>
    <row r="75" spans="1:5" x14ac:dyDescent="0.2">
      <c r="A75" s="19">
        <v>2</v>
      </c>
      <c r="B75" s="19">
        <v>24</v>
      </c>
      <c r="C75" s="19" t="s">
        <v>112</v>
      </c>
      <c r="D75" s="20">
        <v>0.3523743748664856</v>
      </c>
      <c r="E75" s="20">
        <v>8.9013755321502686E-2</v>
      </c>
    </row>
    <row r="76" spans="1:5" x14ac:dyDescent="0.2">
      <c r="A76" s="19">
        <v>2</v>
      </c>
      <c r="B76" s="19">
        <v>25</v>
      </c>
      <c r="C76" s="19" t="s">
        <v>112</v>
      </c>
      <c r="D76" s="20">
        <v>0.36804372072219849</v>
      </c>
      <c r="E76" s="20">
        <v>0.10451613366603851</v>
      </c>
    </row>
    <row r="77" spans="1:5" x14ac:dyDescent="0.2">
      <c r="A77" s="19">
        <v>2</v>
      </c>
      <c r="B77" s="19">
        <v>26</v>
      </c>
      <c r="C77" s="19" t="s">
        <v>112</v>
      </c>
      <c r="D77" s="20">
        <v>0.37933912873268127</v>
      </c>
      <c r="E77" s="20">
        <v>0.11564457416534424</v>
      </c>
    </row>
    <row r="78" spans="1:5" x14ac:dyDescent="0.2">
      <c r="A78" s="19">
        <v>2</v>
      </c>
      <c r="B78" s="19">
        <v>27</v>
      </c>
      <c r="C78" s="19" t="s">
        <v>112</v>
      </c>
      <c r="D78" s="20">
        <v>0.38607692718505859</v>
      </c>
      <c r="E78" s="20">
        <v>0.12221540510654449</v>
      </c>
    </row>
    <row r="79" spans="1:5" x14ac:dyDescent="0.2">
      <c r="A79" s="19">
        <v>2</v>
      </c>
      <c r="B79" s="19">
        <v>28</v>
      </c>
      <c r="C79" s="19" t="s">
        <v>112</v>
      </c>
      <c r="D79" s="20">
        <v>0.39019536972045898</v>
      </c>
      <c r="E79" s="20">
        <v>0.12616688013076782</v>
      </c>
    </row>
    <row r="80" spans="1:5" x14ac:dyDescent="0.2">
      <c r="A80" s="19">
        <v>2</v>
      </c>
      <c r="B80" s="19">
        <v>29</v>
      </c>
      <c r="C80" s="19" t="s">
        <v>112</v>
      </c>
      <c r="D80" s="20">
        <v>0.39221277832984924</v>
      </c>
      <c r="E80" s="20">
        <v>0.12801732122898102</v>
      </c>
    </row>
    <row r="81" spans="1:5" x14ac:dyDescent="0.2">
      <c r="A81" s="19">
        <v>2</v>
      </c>
      <c r="B81" s="19">
        <v>30</v>
      </c>
      <c r="C81" s="19" t="s">
        <v>112</v>
      </c>
      <c r="D81" s="20">
        <v>0.3930124044418335</v>
      </c>
      <c r="E81" s="20">
        <v>0.12864997982978821</v>
      </c>
    </row>
    <row r="82" spans="1:5" x14ac:dyDescent="0.2">
      <c r="A82" s="19">
        <v>2</v>
      </c>
      <c r="B82" s="19">
        <v>31</v>
      </c>
      <c r="C82" s="19" t="s">
        <v>112</v>
      </c>
      <c r="D82" s="20">
        <v>0.39367377758026123</v>
      </c>
      <c r="E82" s="20">
        <v>0.12914438545703888</v>
      </c>
    </row>
    <row r="83" spans="1:5" x14ac:dyDescent="0.2">
      <c r="A83" s="19">
        <v>2</v>
      </c>
      <c r="B83" s="19">
        <v>32</v>
      </c>
      <c r="C83" s="19" t="s">
        <v>112</v>
      </c>
      <c r="D83" s="20">
        <v>0.39406806230545044</v>
      </c>
      <c r="E83" s="20">
        <v>0.12937170267105103</v>
      </c>
    </row>
    <row r="84" spans="1:5" x14ac:dyDescent="0.2">
      <c r="A84" s="19">
        <v>2</v>
      </c>
      <c r="B84" s="19">
        <v>33</v>
      </c>
      <c r="C84" s="19" t="s">
        <v>112</v>
      </c>
      <c r="D84" s="20">
        <v>0.39508736133575439</v>
      </c>
      <c r="E84" s="20">
        <v>0.13022403419017792</v>
      </c>
    </row>
    <row r="85" spans="1:5" x14ac:dyDescent="0.2">
      <c r="A85" s="19">
        <v>2</v>
      </c>
      <c r="B85" s="19">
        <v>34</v>
      </c>
      <c r="C85" s="19" t="s">
        <v>112</v>
      </c>
      <c r="D85" s="20">
        <v>0.39560911059379578</v>
      </c>
      <c r="E85" s="20">
        <v>0.13057881593704224</v>
      </c>
    </row>
    <row r="86" spans="1:5" x14ac:dyDescent="0.2">
      <c r="A86" s="19">
        <v>2</v>
      </c>
      <c r="B86" s="19">
        <v>35</v>
      </c>
      <c r="C86" s="19" t="s">
        <v>112</v>
      </c>
      <c r="D86" s="20">
        <v>0.39563995599746704</v>
      </c>
      <c r="E86" s="20">
        <v>0.13044269382953644</v>
      </c>
    </row>
    <row r="87" spans="1:5" x14ac:dyDescent="0.2">
      <c r="A87" s="19">
        <v>2</v>
      </c>
      <c r="B87" s="19">
        <v>36</v>
      </c>
      <c r="C87" s="19" t="s">
        <v>112</v>
      </c>
      <c r="D87" s="20">
        <v>0.39567869901657104</v>
      </c>
      <c r="E87" s="20">
        <v>0.13031446933746338</v>
      </c>
    </row>
    <row r="88" spans="1:5" x14ac:dyDescent="0.2">
      <c r="A88" s="19">
        <v>2</v>
      </c>
      <c r="B88" s="19">
        <v>37</v>
      </c>
      <c r="C88" s="19" t="s">
        <v>112</v>
      </c>
      <c r="D88" s="20">
        <v>0.39595851302146912</v>
      </c>
      <c r="E88" s="20">
        <v>0.13042731583118439</v>
      </c>
    </row>
    <row r="89" spans="1:5" x14ac:dyDescent="0.2">
      <c r="A89" s="19">
        <v>2</v>
      </c>
      <c r="B89" s="19">
        <v>38</v>
      </c>
      <c r="C89" s="19" t="s">
        <v>112</v>
      </c>
      <c r="D89" s="20">
        <v>0.39635986089706421</v>
      </c>
      <c r="E89" s="20">
        <v>0.13066169619560242</v>
      </c>
    </row>
    <row r="90" spans="1:5" x14ac:dyDescent="0.2">
      <c r="A90" s="19">
        <v>2</v>
      </c>
      <c r="B90" s="19">
        <v>39</v>
      </c>
      <c r="C90" s="19" t="s">
        <v>112</v>
      </c>
      <c r="D90" s="20">
        <v>0.39674556255340576</v>
      </c>
      <c r="E90" s="20">
        <v>0.13088043034076691</v>
      </c>
    </row>
    <row r="91" spans="1:5" x14ac:dyDescent="0.2">
      <c r="A91" s="19">
        <v>2</v>
      </c>
      <c r="B91" s="19">
        <v>40</v>
      </c>
      <c r="C91" s="19" t="s">
        <v>112</v>
      </c>
      <c r="D91" s="20">
        <v>0.39643570780754089</v>
      </c>
      <c r="E91" s="20">
        <v>0.13040360808372498</v>
      </c>
    </row>
    <row r="92" spans="1:5" x14ac:dyDescent="0.2">
      <c r="A92" s="19">
        <v>3</v>
      </c>
      <c r="B92" s="19">
        <v>1</v>
      </c>
      <c r="C92" s="19" t="s">
        <v>112</v>
      </c>
      <c r="D92" s="20">
        <v>0.26296180486679077</v>
      </c>
      <c r="E92" s="20">
        <v>1.1458831140771508E-3</v>
      </c>
    </row>
    <row r="93" spans="1:5" x14ac:dyDescent="0.2">
      <c r="A93" s="19">
        <v>3</v>
      </c>
      <c r="B93" s="19">
        <v>2</v>
      </c>
      <c r="C93" s="19" t="s">
        <v>112</v>
      </c>
      <c r="D93" s="20">
        <v>0.26300039887428284</v>
      </c>
      <c r="E93" s="20">
        <v>1.0254867374897003E-3</v>
      </c>
    </row>
    <row r="94" spans="1:5" x14ac:dyDescent="0.2">
      <c r="A94" s="19">
        <v>3</v>
      </c>
      <c r="B94" s="19">
        <v>3</v>
      </c>
      <c r="C94" s="19" t="s">
        <v>112</v>
      </c>
      <c r="D94" s="20">
        <v>0.26283910870552063</v>
      </c>
      <c r="E94" s="20">
        <v>7.0520624285563827E-4</v>
      </c>
    </row>
    <row r="95" spans="1:5" x14ac:dyDescent="0.2">
      <c r="A95" s="19">
        <v>3</v>
      </c>
      <c r="B95" s="19">
        <v>4</v>
      </c>
      <c r="C95" s="19" t="s">
        <v>112</v>
      </c>
      <c r="D95" s="20">
        <v>0.26270949840545654</v>
      </c>
      <c r="E95" s="20">
        <v>4.1660555871203542E-4</v>
      </c>
    </row>
    <row r="96" spans="1:5" x14ac:dyDescent="0.2">
      <c r="A96" s="19">
        <v>3</v>
      </c>
      <c r="B96" s="19">
        <v>5</v>
      </c>
      <c r="C96" s="19" t="s">
        <v>112</v>
      </c>
      <c r="D96" s="20">
        <v>0.26291549205780029</v>
      </c>
      <c r="E96" s="20">
        <v>4.636088851839304E-4</v>
      </c>
    </row>
    <row r="97" spans="1:5" x14ac:dyDescent="0.2">
      <c r="A97" s="19">
        <v>3</v>
      </c>
      <c r="B97" s="19">
        <v>6</v>
      </c>
      <c r="C97" s="19" t="s">
        <v>112</v>
      </c>
      <c r="D97" s="20">
        <v>0.26277723908424377</v>
      </c>
      <c r="E97" s="20">
        <v>1.6636554209981114E-4</v>
      </c>
    </row>
    <row r="98" spans="1:5" x14ac:dyDescent="0.2">
      <c r="A98" s="19">
        <v>3</v>
      </c>
      <c r="B98" s="19">
        <v>7</v>
      </c>
      <c r="C98" s="19" t="s">
        <v>112</v>
      </c>
      <c r="D98" s="20">
        <v>0.26309728622436523</v>
      </c>
      <c r="E98" s="20">
        <v>3.2742234179750085E-4</v>
      </c>
    </row>
    <row r="99" spans="1:5" x14ac:dyDescent="0.2">
      <c r="A99" s="19">
        <v>3</v>
      </c>
      <c r="B99" s="19">
        <v>8</v>
      </c>
      <c r="C99" s="19" t="s">
        <v>112</v>
      </c>
      <c r="D99" s="20">
        <v>0.26304051280021667</v>
      </c>
      <c r="E99" s="20">
        <v>1.116585626732558E-4</v>
      </c>
    </row>
    <row r="100" spans="1:5" x14ac:dyDescent="0.2">
      <c r="A100" s="19">
        <v>3</v>
      </c>
      <c r="B100" s="19">
        <v>9</v>
      </c>
      <c r="C100" s="19" t="s">
        <v>112</v>
      </c>
      <c r="D100" s="20">
        <v>0.26277050375938416</v>
      </c>
      <c r="E100" s="20">
        <v>-3.1734083313494921E-4</v>
      </c>
    </row>
    <row r="101" spans="1:5" x14ac:dyDescent="0.2">
      <c r="A101" s="19">
        <v>3</v>
      </c>
      <c r="B101" s="19">
        <v>10</v>
      </c>
      <c r="C101" s="19" t="s">
        <v>112</v>
      </c>
      <c r="D101" s="20">
        <v>0.26294404268264771</v>
      </c>
      <c r="E101" s="20">
        <v>-3.0279226484708488E-4</v>
      </c>
    </row>
    <row r="102" spans="1:5" x14ac:dyDescent="0.2">
      <c r="A102" s="19">
        <v>3</v>
      </c>
      <c r="B102" s="19">
        <v>11</v>
      </c>
      <c r="C102" s="19" t="s">
        <v>112</v>
      </c>
      <c r="D102" s="20">
        <v>0.26282891631126404</v>
      </c>
      <c r="E102" s="20">
        <v>-5.7690899120643735E-4</v>
      </c>
    </row>
    <row r="103" spans="1:5" x14ac:dyDescent="0.2">
      <c r="A103" s="19">
        <v>3</v>
      </c>
      <c r="B103" s="19">
        <v>12</v>
      </c>
      <c r="C103" s="19" t="s">
        <v>112</v>
      </c>
      <c r="D103" s="20">
        <v>0.26260232925415039</v>
      </c>
      <c r="E103" s="20">
        <v>-9.6248637419193983E-4</v>
      </c>
    </row>
    <row r="104" spans="1:5" x14ac:dyDescent="0.2">
      <c r="A104" s="19">
        <v>3</v>
      </c>
      <c r="B104" s="19">
        <v>13</v>
      </c>
      <c r="C104" s="19" t="s">
        <v>112</v>
      </c>
      <c r="D104" s="20">
        <v>0.26257091760635376</v>
      </c>
      <c r="E104" s="20">
        <v>-1.1528884060680866E-3</v>
      </c>
    </row>
    <row r="105" spans="1:5" x14ac:dyDescent="0.2">
      <c r="A105" s="19">
        <v>3</v>
      </c>
      <c r="B105" s="19">
        <v>14</v>
      </c>
      <c r="C105" s="19" t="s">
        <v>112</v>
      </c>
      <c r="D105" s="20">
        <v>0.26278865337371826</v>
      </c>
      <c r="E105" s="20">
        <v>-1.0941429063677788E-3</v>
      </c>
    </row>
    <row r="106" spans="1:5" x14ac:dyDescent="0.2">
      <c r="A106" s="19">
        <v>3</v>
      </c>
      <c r="B106" s="19">
        <v>15</v>
      </c>
      <c r="C106" s="19" t="s">
        <v>112</v>
      </c>
      <c r="D106" s="20">
        <v>0.26294314861297607</v>
      </c>
      <c r="E106" s="20">
        <v>-1.0986380511894822E-3</v>
      </c>
    </row>
    <row r="107" spans="1:5" x14ac:dyDescent="0.2">
      <c r="A107" s="19">
        <v>3</v>
      </c>
      <c r="B107" s="19">
        <v>16</v>
      </c>
      <c r="C107" s="19" t="s">
        <v>112</v>
      </c>
      <c r="D107" s="20">
        <v>0.26356026530265808</v>
      </c>
      <c r="E107" s="20">
        <v>-6.4051174558699131E-4</v>
      </c>
    </row>
    <row r="108" spans="1:5" x14ac:dyDescent="0.2">
      <c r="A108" s="19">
        <v>3</v>
      </c>
      <c r="B108" s="19">
        <v>17</v>
      </c>
      <c r="C108" s="19" t="s">
        <v>112</v>
      </c>
      <c r="D108" s="20">
        <v>0.2650173008441925</v>
      </c>
      <c r="E108" s="20">
        <v>6.575334700755775E-4</v>
      </c>
    </row>
    <row r="109" spans="1:5" x14ac:dyDescent="0.2">
      <c r="A109" s="19">
        <v>3</v>
      </c>
      <c r="B109" s="19">
        <v>18</v>
      </c>
      <c r="C109" s="19" t="s">
        <v>112</v>
      </c>
      <c r="D109" s="20">
        <v>0.26781606674194336</v>
      </c>
      <c r="E109" s="20">
        <v>3.2973089255392551E-3</v>
      </c>
    </row>
    <row r="110" spans="1:5" x14ac:dyDescent="0.2">
      <c r="A110" s="19">
        <v>3</v>
      </c>
      <c r="B110" s="19">
        <v>19</v>
      </c>
      <c r="C110" s="19" t="s">
        <v>112</v>
      </c>
      <c r="D110" s="20">
        <v>0.27305471897125244</v>
      </c>
      <c r="E110" s="20">
        <v>8.3769708871841431E-3</v>
      </c>
    </row>
    <row r="111" spans="1:5" x14ac:dyDescent="0.2">
      <c r="A111" s="19">
        <v>3</v>
      </c>
      <c r="B111" s="19">
        <v>20</v>
      </c>
      <c r="C111" s="19" t="s">
        <v>112</v>
      </c>
      <c r="D111" s="20">
        <v>0.28154897689819336</v>
      </c>
      <c r="E111" s="20">
        <v>1.6712239012122154E-2</v>
      </c>
    </row>
    <row r="112" spans="1:5" x14ac:dyDescent="0.2">
      <c r="A112" s="19">
        <v>3</v>
      </c>
      <c r="B112" s="19">
        <v>21</v>
      </c>
      <c r="C112" s="19" t="s">
        <v>112</v>
      </c>
      <c r="D112" s="20">
        <v>0.29465734958648682</v>
      </c>
      <c r="E112" s="20">
        <v>2.9661620035767555E-2</v>
      </c>
    </row>
    <row r="113" spans="1:5" x14ac:dyDescent="0.2">
      <c r="A113" s="19">
        <v>3</v>
      </c>
      <c r="B113" s="19">
        <v>22</v>
      </c>
      <c r="C113" s="19" t="s">
        <v>112</v>
      </c>
      <c r="D113" s="20">
        <v>0.31213194131851196</v>
      </c>
      <c r="E113" s="20">
        <v>4.6977221965789795E-2</v>
      </c>
    </row>
    <row r="114" spans="1:5" x14ac:dyDescent="0.2">
      <c r="A114" s="19">
        <v>3</v>
      </c>
      <c r="B114" s="19">
        <v>23</v>
      </c>
      <c r="C114" s="19" t="s">
        <v>112</v>
      </c>
      <c r="D114" s="20">
        <v>0.33183220028877258</v>
      </c>
      <c r="E114" s="20">
        <v>6.6518492996692657E-2</v>
      </c>
    </row>
    <row r="115" spans="1:5" x14ac:dyDescent="0.2">
      <c r="A115" s="19">
        <v>3</v>
      </c>
      <c r="B115" s="19">
        <v>24</v>
      </c>
      <c r="C115" s="19" t="s">
        <v>112</v>
      </c>
      <c r="D115" s="20">
        <v>0.35080543160438538</v>
      </c>
      <c r="E115" s="20">
        <v>8.5332728922367096E-2</v>
      </c>
    </row>
    <row r="116" spans="1:5" x14ac:dyDescent="0.2">
      <c r="A116" s="19">
        <v>3</v>
      </c>
      <c r="B116" s="19">
        <v>25</v>
      </c>
      <c r="C116" s="19" t="s">
        <v>112</v>
      </c>
      <c r="D116" s="20">
        <v>0.36591237783432007</v>
      </c>
      <c r="E116" s="20">
        <v>0.10028068721294403</v>
      </c>
    </row>
    <row r="117" spans="1:5" x14ac:dyDescent="0.2">
      <c r="A117" s="19">
        <v>3</v>
      </c>
      <c r="B117" s="19">
        <v>26</v>
      </c>
      <c r="C117" s="19" t="s">
        <v>112</v>
      </c>
      <c r="D117" s="20">
        <v>0.37770858407020569</v>
      </c>
      <c r="E117" s="20">
        <v>0.11191790550947189</v>
      </c>
    </row>
    <row r="118" spans="1:5" x14ac:dyDescent="0.2">
      <c r="A118" s="19">
        <v>3</v>
      </c>
      <c r="B118" s="19">
        <v>27</v>
      </c>
      <c r="C118" s="19" t="s">
        <v>112</v>
      </c>
      <c r="D118" s="20">
        <v>0.38498923182487488</v>
      </c>
      <c r="E118" s="20">
        <v>0.11903955787420273</v>
      </c>
    </row>
    <row r="119" spans="1:5" x14ac:dyDescent="0.2">
      <c r="A119" s="19">
        <v>3</v>
      </c>
      <c r="B119" s="19">
        <v>28</v>
      </c>
      <c r="C119" s="19" t="s">
        <v>112</v>
      </c>
      <c r="D119" s="20">
        <v>0.38914170861244202</v>
      </c>
      <c r="E119" s="20">
        <v>0.12303304672241211</v>
      </c>
    </row>
    <row r="120" spans="1:5" x14ac:dyDescent="0.2">
      <c r="A120" s="19">
        <v>3</v>
      </c>
      <c r="B120" s="19">
        <v>29</v>
      </c>
      <c r="C120" s="19" t="s">
        <v>112</v>
      </c>
      <c r="D120" s="20">
        <v>0.39126613736152649</v>
      </c>
      <c r="E120" s="20">
        <v>0.12499848753213882</v>
      </c>
    </row>
    <row r="121" spans="1:5" x14ac:dyDescent="0.2">
      <c r="A121" s="19">
        <v>3</v>
      </c>
      <c r="B121" s="19">
        <v>30</v>
      </c>
      <c r="C121" s="19" t="s">
        <v>112</v>
      </c>
      <c r="D121" s="20">
        <v>0.39247453212738037</v>
      </c>
      <c r="E121" s="20">
        <v>0.12604789435863495</v>
      </c>
    </row>
    <row r="122" spans="1:5" x14ac:dyDescent="0.2">
      <c r="A122" s="19">
        <v>3</v>
      </c>
      <c r="B122" s="19">
        <v>31</v>
      </c>
      <c r="C122" s="19" t="s">
        <v>112</v>
      </c>
      <c r="D122" s="20">
        <v>0.39276894927024841</v>
      </c>
      <c r="E122" s="20">
        <v>0.12618331611156464</v>
      </c>
    </row>
    <row r="123" spans="1:5" x14ac:dyDescent="0.2">
      <c r="A123" s="19">
        <v>3</v>
      </c>
      <c r="B123" s="19">
        <v>32</v>
      </c>
      <c r="C123" s="19" t="s">
        <v>112</v>
      </c>
      <c r="D123" s="20">
        <v>0.39322808384895325</v>
      </c>
      <c r="E123" s="20">
        <v>0.12648345530033112</v>
      </c>
    </row>
    <row r="124" spans="1:5" x14ac:dyDescent="0.2">
      <c r="A124" s="19">
        <v>3</v>
      </c>
      <c r="B124" s="19">
        <v>33</v>
      </c>
      <c r="C124" s="19" t="s">
        <v>112</v>
      </c>
      <c r="D124" s="20">
        <v>0.39343801140785217</v>
      </c>
      <c r="E124" s="20">
        <v>0.12653440237045288</v>
      </c>
    </row>
    <row r="125" spans="1:5" x14ac:dyDescent="0.2">
      <c r="A125" s="19">
        <v>3</v>
      </c>
      <c r="B125" s="19">
        <v>34</v>
      </c>
      <c r="C125" s="19" t="s">
        <v>112</v>
      </c>
      <c r="D125" s="20">
        <v>0.39387965202331543</v>
      </c>
      <c r="E125" s="20">
        <v>0.12681704759597778</v>
      </c>
    </row>
    <row r="126" spans="1:5" x14ac:dyDescent="0.2">
      <c r="A126" s="19">
        <v>3</v>
      </c>
      <c r="B126" s="19">
        <v>35</v>
      </c>
      <c r="C126" s="19" t="s">
        <v>112</v>
      </c>
      <c r="D126" s="20">
        <v>0.39426156878471375</v>
      </c>
      <c r="E126" s="20">
        <v>0.12703996896743774</v>
      </c>
    </row>
    <row r="127" spans="1:5" x14ac:dyDescent="0.2">
      <c r="A127" s="19">
        <v>3</v>
      </c>
      <c r="B127" s="19">
        <v>36</v>
      </c>
      <c r="C127" s="19" t="s">
        <v>112</v>
      </c>
      <c r="D127" s="20">
        <v>0.39466318488121033</v>
      </c>
      <c r="E127" s="20">
        <v>0.12728260457515717</v>
      </c>
    </row>
    <row r="128" spans="1:5" x14ac:dyDescent="0.2">
      <c r="A128" s="19">
        <v>3</v>
      </c>
      <c r="B128" s="19">
        <v>37</v>
      </c>
      <c r="C128" s="19" t="s">
        <v>112</v>
      </c>
      <c r="D128" s="20">
        <v>0.39460974931716919</v>
      </c>
      <c r="E128" s="20">
        <v>0.12707017362117767</v>
      </c>
    </row>
    <row r="129" spans="1:5" x14ac:dyDescent="0.2">
      <c r="A129" s="19">
        <v>3</v>
      </c>
      <c r="B129" s="19">
        <v>38</v>
      </c>
      <c r="C129" s="19" t="s">
        <v>112</v>
      </c>
      <c r="D129" s="20">
        <v>0.39523088932037354</v>
      </c>
      <c r="E129" s="20">
        <v>0.12753231823444366</v>
      </c>
    </row>
    <row r="130" spans="1:5" x14ac:dyDescent="0.2">
      <c r="A130" s="19">
        <v>3</v>
      </c>
      <c r="B130" s="19">
        <v>39</v>
      </c>
      <c r="C130" s="19" t="s">
        <v>112</v>
      </c>
      <c r="D130" s="20">
        <v>0.39520281553268433</v>
      </c>
      <c r="E130" s="20">
        <v>0.12734526395797729</v>
      </c>
    </row>
    <row r="131" spans="1:5" x14ac:dyDescent="0.2">
      <c r="A131" s="19">
        <v>3</v>
      </c>
      <c r="B131" s="19">
        <v>40</v>
      </c>
      <c r="C131" s="19" t="s">
        <v>112</v>
      </c>
      <c r="D131" s="20">
        <v>0.39537152647972107</v>
      </c>
      <c r="E131" s="20">
        <v>0.12735497951507568</v>
      </c>
    </row>
    <row r="132" spans="1:5" x14ac:dyDescent="0.2">
      <c r="A132" s="19">
        <v>4</v>
      </c>
      <c r="B132" s="19">
        <v>1</v>
      </c>
      <c r="C132" s="19" t="s">
        <v>112</v>
      </c>
      <c r="D132" s="20">
        <v>0.25259119272232056</v>
      </c>
      <c r="E132" s="20">
        <v>2.0661018788814545E-3</v>
      </c>
    </row>
    <row r="133" spans="1:5" x14ac:dyDescent="0.2">
      <c r="A133" s="19">
        <v>4</v>
      </c>
      <c r="B133" s="19">
        <v>2</v>
      </c>
      <c r="C133" s="19" t="s">
        <v>112</v>
      </c>
      <c r="D133" s="20">
        <v>0.25232934951782227</v>
      </c>
      <c r="E133" s="20">
        <v>1.7562359571456909E-3</v>
      </c>
    </row>
    <row r="134" spans="1:5" x14ac:dyDescent="0.2">
      <c r="A134" s="19">
        <v>4</v>
      </c>
      <c r="B134" s="19">
        <v>3</v>
      </c>
      <c r="C134" s="19" t="s">
        <v>112</v>
      </c>
      <c r="D134" s="20">
        <v>0.25212898850440979</v>
      </c>
      <c r="E134" s="20">
        <v>1.5078523429110646E-3</v>
      </c>
    </row>
    <row r="135" spans="1:5" x14ac:dyDescent="0.2">
      <c r="A135" s="19">
        <v>4</v>
      </c>
      <c r="B135" s="19">
        <v>4</v>
      </c>
      <c r="C135" s="19" t="s">
        <v>112</v>
      </c>
      <c r="D135" s="20">
        <v>0.25173607468605042</v>
      </c>
      <c r="E135" s="20">
        <v>1.0669159237295389E-3</v>
      </c>
    </row>
    <row r="136" spans="1:5" x14ac:dyDescent="0.2">
      <c r="A136" s="19">
        <v>4</v>
      </c>
      <c r="B136" s="19">
        <v>5</v>
      </c>
      <c r="C136" s="19" t="s">
        <v>112</v>
      </c>
      <c r="D136" s="20">
        <v>0.2512514591217041</v>
      </c>
      <c r="E136" s="20">
        <v>5.3427770035341382E-4</v>
      </c>
    </row>
    <row r="137" spans="1:5" x14ac:dyDescent="0.2">
      <c r="A137" s="19">
        <v>4</v>
      </c>
      <c r="B137" s="19">
        <v>6</v>
      </c>
      <c r="C137" s="19" t="s">
        <v>112</v>
      </c>
      <c r="D137" s="20">
        <v>0.25108835101127625</v>
      </c>
      <c r="E137" s="20">
        <v>3.2314701820723712E-4</v>
      </c>
    </row>
    <row r="138" spans="1:5" x14ac:dyDescent="0.2">
      <c r="A138" s="19">
        <v>4</v>
      </c>
      <c r="B138" s="19">
        <v>7</v>
      </c>
      <c r="C138" s="19" t="s">
        <v>112</v>
      </c>
      <c r="D138" s="20">
        <v>0.25084990262985229</v>
      </c>
      <c r="E138" s="20">
        <v>3.6676014133263379E-5</v>
      </c>
    </row>
    <row r="139" spans="1:5" x14ac:dyDescent="0.2">
      <c r="A139" s="19">
        <v>4</v>
      </c>
      <c r="B139" s="19">
        <v>8</v>
      </c>
      <c r="C139" s="19" t="s">
        <v>112</v>
      </c>
      <c r="D139" s="20">
        <v>0.25086167454719543</v>
      </c>
      <c r="E139" s="20">
        <v>4.2532170141384995E-7</v>
      </c>
    </row>
    <row r="140" spans="1:5" x14ac:dyDescent="0.2">
      <c r="A140" s="19">
        <v>4</v>
      </c>
      <c r="B140" s="19">
        <v>9</v>
      </c>
      <c r="C140" s="19" t="s">
        <v>112</v>
      </c>
      <c r="D140" s="20">
        <v>0.25055897235870361</v>
      </c>
      <c r="E140" s="20">
        <v>-3.5029946593567729E-4</v>
      </c>
    </row>
    <row r="141" spans="1:5" x14ac:dyDescent="0.2">
      <c r="A141" s="19">
        <v>4</v>
      </c>
      <c r="B141" s="19">
        <v>10</v>
      </c>
      <c r="C141" s="19" t="s">
        <v>112</v>
      </c>
      <c r="D141" s="20">
        <v>0.25042945146560669</v>
      </c>
      <c r="E141" s="20">
        <v>-5.2784295985475183E-4</v>
      </c>
    </row>
    <row r="142" spans="1:5" x14ac:dyDescent="0.2">
      <c r="A142" s="19">
        <v>4</v>
      </c>
      <c r="B142" s="19">
        <v>11</v>
      </c>
      <c r="C142" s="19" t="s">
        <v>112</v>
      </c>
      <c r="D142" s="20">
        <v>0.25021103024482727</v>
      </c>
      <c r="E142" s="20">
        <v>-7.9428683966398239E-4</v>
      </c>
    </row>
    <row r="143" spans="1:5" x14ac:dyDescent="0.2">
      <c r="A143" s="19">
        <v>4</v>
      </c>
      <c r="B143" s="19">
        <v>12</v>
      </c>
      <c r="C143" s="19" t="s">
        <v>112</v>
      </c>
      <c r="D143" s="20">
        <v>0.25023135542869568</v>
      </c>
      <c r="E143" s="20">
        <v>-8.219842566177249E-4</v>
      </c>
    </row>
    <row r="144" spans="1:5" x14ac:dyDescent="0.2">
      <c r="A144" s="19">
        <v>4</v>
      </c>
      <c r="B144" s="19">
        <v>13</v>
      </c>
      <c r="C144" s="19" t="s">
        <v>112</v>
      </c>
      <c r="D144" s="20">
        <v>0.25035557150840759</v>
      </c>
      <c r="E144" s="20">
        <v>-7.4579077772796154E-4</v>
      </c>
    </row>
    <row r="145" spans="1:5" x14ac:dyDescent="0.2">
      <c r="A145" s="19">
        <v>4</v>
      </c>
      <c r="B145" s="19">
        <v>14</v>
      </c>
      <c r="C145" s="19" t="s">
        <v>112</v>
      </c>
      <c r="D145" s="20">
        <v>0.2504734992980957</v>
      </c>
      <c r="E145" s="20">
        <v>-6.758855888620019E-4</v>
      </c>
    </row>
    <row r="146" spans="1:5" x14ac:dyDescent="0.2">
      <c r="A146" s="19">
        <v>4</v>
      </c>
      <c r="B146" s="19">
        <v>15</v>
      </c>
      <c r="C146" s="19" t="s">
        <v>112</v>
      </c>
      <c r="D146" s="20">
        <v>0.25035059452056885</v>
      </c>
      <c r="E146" s="20">
        <v>-8.4681296721100807E-4</v>
      </c>
    </row>
    <row r="147" spans="1:5" x14ac:dyDescent="0.2">
      <c r="A147" s="19">
        <v>4</v>
      </c>
      <c r="B147" s="19">
        <v>16</v>
      </c>
      <c r="C147" s="19" t="s">
        <v>112</v>
      </c>
      <c r="D147" s="20">
        <v>0.25011712312698364</v>
      </c>
      <c r="E147" s="20">
        <v>-1.1283069616183639E-3</v>
      </c>
    </row>
    <row r="148" spans="1:5" x14ac:dyDescent="0.2">
      <c r="A148" s="19">
        <v>4</v>
      </c>
      <c r="B148" s="19">
        <v>17</v>
      </c>
      <c r="C148" s="19" t="s">
        <v>112</v>
      </c>
      <c r="D148" s="20">
        <v>0.25007688999176025</v>
      </c>
      <c r="E148" s="20">
        <v>-1.2165626976639032E-3</v>
      </c>
    </row>
    <row r="149" spans="1:5" x14ac:dyDescent="0.2">
      <c r="A149" s="19">
        <v>4</v>
      </c>
      <c r="B149" s="19">
        <v>18</v>
      </c>
      <c r="C149" s="19" t="s">
        <v>112</v>
      </c>
      <c r="D149" s="20">
        <v>0.25038623809814453</v>
      </c>
      <c r="E149" s="20">
        <v>-9.5523725030943751E-4</v>
      </c>
    </row>
    <row r="150" spans="1:5" x14ac:dyDescent="0.2">
      <c r="A150" s="19">
        <v>4</v>
      </c>
      <c r="B150" s="19">
        <v>19</v>
      </c>
      <c r="C150" s="19" t="s">
        <v>112</v>
      </c>
      <c r="D150" s="20">
        <v>0.25102284550666809</v>
      </c>
      <c r="E150" s="20">
        <v>-3.6665244260802865E-4</v>
      </c>
    </row>
    <row r="151" spans="1:5" x14ac:dyDescent="0.2">
      <c r="A151" s="19">
        <v>4</v>
      </c>
      <c r="B151" s="19">
        <v>20</v>
      </c>
      <c r="C151" s="19" t="s">
        <v>112</v>
      </c>
      <c r="D151" s="20">
        <v>0.25133892893791199</v>
      </c>
      <c r="E151" s="20">
        <v>-9.8591619462240487E-5</v>
      </c>
    </row>
    <row r="152" spans="1:5" x14ac:dyDescent="0.2">
      <c r="A152" s="19">
        <v>4</v>
      </c>
      <c r="B152" s="19">
        <v>21</v>
      </c>
      <c r="C152" s="19" t="s">
        <v>112</v>
      </c>
      <c r="D152" s="20">
        <v>0.25268533825874329</v>
      </c>
      <c r="E152" s="20">
        <v>1.1997950496152043E-3</v>
      </c>
    </row>
    <row r="153" spans="1:5" x14ac:dyDescent="0.2">
      <c r="A153" s="19">
        <v>4</v>
      </c>
      <c r="B153" s="19">
        <v>22</v>
      </c>
      <c r="C153" s="19" t="s">
        <v>112</v>
      </c>
      <c r="D153" s="20">
        <v>0.25539273023605347</v>
      </c>
      <c r="E153" s="20">
        <v>3.8591644261032343E-3</v>
      </c>
    </row>
    <row r="154" spans="1:5" x14ac:dyDescent="0.2">
      <c r="A154" s="19">
        <v>4</v>
      </c>
      <c r="B154" s="19">
        <v>23</v>
      </c>
      <c r="C154" s="19" t="s">
        <v>112</v>
      </c>
      <c r="D154" s="20">
        <v>0.26016947627067566</v>
      </c>
      <c r="E154" s="20">
        <v>8.5878875106573105E-3</v>
      </c>
    </row>
    <row r="155" spans="1:5" x14ac:dyDescent="0.2">
      <c r="A155" s="19">
        <v>4</v>
      </c>
      <c r="B155" s="19">
        <v>24</v>
      </c>
      <c r="C155" s="19" t="s">
        <v>112</v>
      </c>
      <c r="D155" s="20">
        <v>0.26861530542373657</v>
      </c>
      <c r="E155" s="20">
        <v>1.6985693946480751E-2</v>
      </c>
    </row>
    <row r="156" spans="1:5" x14ac:dyDescent="0.2">
      <c r="A156" s="19">
        <v>4</v>
      </c>
      <c r="B156" s="19">
        <v>25</v>
      </c>
      <c r="C156" s="19" t="s">
        <v>112</v>
      </c>
      <c r="D156" s="20">
        <v>0.28154739737510681</v>
      </c>
      <c r="E156" s="20">
        <v>2.9869763180613518E-2</v>
      </c>
    </row>
    <row r="157" spans="1:5" x14ac:dyDescent="0.2">
      <c r="A157" s="19">
        <v>4</v>
      </c>
      <c r="B157" s="19">
        <v>26</v>
      </c>
      <c r="C157" s="19" t="s">
        <v>112</v>
      </c>
      <c r="D157" s="20">
        <v>0.29885324835777283</v>
      </c>
      <c r="E157" s="20">
        <v>4.712759330868721E-2</v>
      </c>
    </row>
    <row r="158" spans="1:5" x14ac:dyDescent="0.2">
      <c r="A158" s="19">
        <v>4</v>
      </c>
      <c r="B158" s="19">
        <v>27</v>
      </c>
      <c r="C158" s="19" t="s">
        <v>112</v>
      </c>
      <c r="D158" s="20">
        <v>0.31825867295265198</v>
      </c>
      <c r="E158" s="20">
        <v>6.6484995186328888E-2</v>
      </c>
    </row>
    <row r="159" spans="1:5" x14ac:dyDescent="0.2">
      <c r="A159" s="19">
        <v>4</v>
      </c>
      <c r="B159" s="19">
        <v>28</v>
      </c>
      <c r="C159" s="19" t="s">
        <v>112</v>
      </c>
      <c r="D159" s="20">
        <v>0.3372856080532074</v>
      </c>
      <c r="E159" s="20">
        <v>8.5463903844356537E-2</v>
      </c>
    </row>
    <row r="160" spans="1:5" x14ac:dyDescent="0.2">
      <c r="A160" s="19">
        <v>4</v>
      </c>
      <c r="B160" s="19">
        <v>29</v>
      </c>
      <c r="C160" s="19" t="s">
        <v>112</v>
      </c>
      <c r="D160" s="20">
        <v>0.35270512104034424</v>
      </c>
      <c r="E160" s="20">
        <v>0.1008353978395462</v>
      </c>
    </row>
    <row r="161" spans="1:5" x14ac:dyDescent="0.2">
      <c r="A161" s="19">
        <v>4</v>
      </c>
      <c r="B161" s="19">
        <v>30</v>
      </c>
      <c r="C161" s="19" t="s">
        <v>112</v>
      </c>
      <c r="D161" s="20">
        <v>0.3641783595085144</v>
      </c>
      <c r="E161" s="20">
        <v>0.1122606098651886</v>
      </c>
    </row>
    <row r="162" spans="1:5" x14ac:dyDescent="0.2">
      <c r="A162" s="19">
        <v>4</v>
      </c>
      <c r="B162" s="19">
        <v>31</v>
      </c>
      <c r="C162" s="19" t="s">
        <v>112</v>
      </c>
      <c r="D162" s="20">
        <v>0.37176176905632019</v>
      </c>
      <c r="E162" s="20">
        <v>0.11979600042104721</v>
      </c>
    </row>
    <row r="163" spans="1:5" x14ac:dyDescent="0.2">
      <c r="A163" s="19">
        <v>4</v>
      </c>
      <c r="B163" s="19">
        <v>32</v>
      </c>
      <c r="C163" s="19" t="s">
        <v>112</v>
      </c>
      <c r="D163" s="20">
        <v>0.376263827085495</v>
      </c>
      <c r="E163" s="20">
        <v>0.12425003200769424</v>
      </c>
    </row>
    <row r="164" spans="1:5" x14ac:dyDescent="0.2">
      <c r="A164" s="19">
        <v>4</v>
      </c>
      <c r="B164" s="19">
        <v>33</v>
      </c>
      <c r="C164" s="19" t="s">
        <v>112</v>
      </c>
      <c r="D164" s="20">
        <v>0.37789174914360046</v>
      </c>
      <c r="E164" s="20">
        <v>0.12582993507385254</v>
      </c>
    </row>
    <row r="165" spans="1:5" x14ac:dyDescent="0.2">
      <c r="A165" s="19">
        <v>4</v>
      </c>
      <c r="B165" s="19">
        <v>34</v>
      </c>
      <c r="C165" s="19" t="s">
        <v>112</v>
      </c>
      <c r="D165" s="20">
        <v>0.37876108288764954</v>
      </c>
      <c r="E165" s="20">
        <v>0.12665124237537384</v>
      </c>
    </row>
    <row r="166" spans="1:5" x14ac:dyDescent="0.2">
      <c r="A166" s="19">
        <v>4</v>
      </c>
      <c r="B166" s="19">
        <v>35</v>
      </c>
      <c r="C166" s="19" t="s">
        <v>112</v>
      </c>
      <c r="D166" s="20">
        <v>0.37948891520500183</v>
      </c>
      <c r="E166" s="20">
        <v>0.12733104825019836</v>
      </c>
    </row>
    <row r="167" spans="1:5" x14ac:dyDescent="0.2">
      <c r="A167" s="19">
        <v>4</v>
      </c>
      <c r="B167" s="19">
        <v>36</v>
      </c>
      <c r="C167" s="19" t="s">
        <v>112</v>
      </c>
      <c r="D167" s="20">
        <v>0.38022655248641968</v>
      </c>
      <c r="E167" s="20">
        <v>0.12802067399024963</v>
      </c>
    </row>
    <row r="168" spans="1:5" x14ac:dyDescent="0.2">
      <c r="A168" s="19">
        <v>4</v>
      </c>
      <c r="B168" s="19">
        <v>37</v>
      </c>
      <c r="C168" s="19" t="s">
        <v>112</v>
      </c>
      <c r="D168" s="20">
        <v>0.38057973980903625</v>
      </c>
      <c r="E168" s="20">
        <v>0.12832583487033844</v>
      </c>
    </row>
    <row r="169" spans="1:5" x14ac:dyDescent="0.2">
      <c r="A169" s="19">
        <v>4</v>
      </c>
      <c r="B169" s="19">
        <v>38</v>
      </c>
      <c r="C169" s="19" t="s">
        <v>112</v>
      </c>
      <c r="D169" s="20">
        <v>0.38154685497283936</v>
      </c>
      <c r="E169" s="20">
        <v>0.12924492359161377</v>
      </c>
    </row>
    <row r="170" spans="1:5" x14ac:dyDescent="0.2">
      <c r="A170" s="19">
        <v>4</v>
      </c>
      <c r="B170" s="19">
        <v>39</v>
      </c>
      <c r="C170" s="19" t="s">
        <v>112</v>
      </c>
      <c r="D170" s="20">
        <v>0.38158196210861206</v>
      </c>
      <c r="E170" s="20">
        <v>0.1292320191860199</v>
      </c>
    </row>
    <row r="171" spans="1:5" x14ac:dyDescent="0.2">
      <c r="A171" s="19">
        <v>4</v>
      </c>
      <c r="B171" s="19">
        <v>40</v>
      </c>
      <c r="C171" s="19" t="s">
        <v>112</v>
      </c>
      <c r="D171" s="20">
        <v>0.3816828727722168</v>
      </c>
      <c r="E171" s="20">
        <v>0.12928490340709686</v>
      </c>
    </row>
    <row r="172" spans="1:5" x14ac:dyDescent="0.2">
      <c r="A172" s="19">
        <v>5</v>
      </c>
      <c r="B172" s="19">
        <v>1</v>
      </c>
      <c r="C172" s="19" t="s">
        <v>112</v>
      </c>
      <c r="D172" s="20">
        <v>0.2517738938331604</v>
      </c>
      <c r="E172" s="20">
        <v>1.2089207302778959E-3</v>
      </c>
    </row>
    <row r="173" spans="1:5" x14ac:dyDescent="0.2">
      <c r="A173" s="19">
        <v>5</v>
      </c>
      <c r="B173" s="19">
        <v>2</v>
      </c>
      <c r="C173" s="19" t="s">
        <v>112</v>
      </c>
      <c r="D173" s="20">
        <v>0.25174182653427124</v>
      </c>
      <c r="E173" s="20">
        <v>1.0742322774603963E-3</v>
      </c>
    </row>
    <row r="174" spans="1:5" x14ac:dyDescent="0.2">
      <c r="A174" s="19">
        <v>5</v>
      </c>
      <c r="B174" s="19">
        <v>3</v>
      </c>
      <c r="C174" s="19" t="s">
        <v>112</v>
      </c>
      <c r="D174" s="20">
        <v>0.25172850489616394</v>
      </c>
      <c r="E174" s="20">
        <v>9.5828942721709609E-4</v>
      </c>
    </row>
    <row r="175" spans="1:5" x14ac:dyDescent="0.2">
      <c r="A175" s="19">
        <v>5</v>
      </c>
      <c r="B175" s="19">
        <v>4</v>
      </c>
      <c r="C175" s="19" t="s">
        <v>112</v>
      </c>
      <c r="D175" s="20">
        <v>0.25175550580024719</v>
      </c>
      <c r="E175" s="20">
        <v>8.8266911916434765E-4</v>
      </c>
    </row>
    <row r="176" spans="1:5" x14ac:dyDescent="0.2">
      <c r="A176" s="19">
        <v>5</v>
      </c>
      <c r="B176" s="19">
        <v>5</v>
      </c>
      <c r="C176" s="19" t="s">
        <v>112</v>
      </c>
      <c r="D176" s="20">
        <v>0.25178492069244385</v>
      </c>
      <c r="E176" s="20">
        <v>8.0946285743266344E-4</v>
      </c>
    </row>
    <row r="177" spans="1:5" x14ac:dyDescent="0.2">
      <c r="A177" s="19">
        <v>5</v>
      </c>
      <c r="B177" s="19">
        <v>6</v>
      </c>
      <c r="C177" s="19" t="s">
        <v>112</v>
      </c>
      <c r="D177" s="20">
        <v>0.25173228979110718</v>
      </c>
      <c r="E177" s="20">
        <v>6.5421074395999312E-4</v>
      </c>
    </row>
    <row r="178" spans="1:5" x14ac:dyDescent="0.2">
      <c r="A178" s="19">
        <v>5</v>
      </c>
      <c r="B178" s="19">
        <v>7</v>
      </c>
      <c r="C178" s="19" t="s">
        <v>112</v>
      </c>
      <c r="D178" s="20">
        <v>0.25186938047409058</v>
      </c>
      <c r="E178" s="20">
        <v>6.8868027301505208E-4</v>
      </c>
    </row>
    <row r="179" spans="1:5" x14ac:dyDescent="0.2">
      <c r="A179" s="19">
        <v>5</v>
      </c>
      <c r="B179" s="19">
        <v>8</v>
      </c>
      <c r="C179" s="19" t="s">
        <v>112</v>
      </c>
      <c r="D179" s="20">
        <v>0.25149106979370117</v>
      </c>
      <c r="E179" s="20">
        <v>2.0774840959347785E-4</v>
      </c>
    </row>
    <row r="180" spans="1:5" x14ac:dyDescent="0.2">
      <c r="A180" s="19">
        <v>5</v>
      </c>
      <c r="B180" s="19">
        <v>9</v>
      </c>
      <c r="C180" s="19" t="s">
        <v>112</v>
      </c>
      <c r="D180" s="20">
        <v>0.25106430053710938</v>
      </c>
      <c r="E180" s="20">
        <v>-3.2164203003048897E-4</v>
      </c>
    </row>
    <row r="181" spans="1:5" x14ac:dyDescent="0.2">
      <c r="A181" s="19">
        <v>5</v>
      </c>
      <c r="B181" s="19">
        <v>10</v>
      </c>
      <c r="C181" s="19" t="s">
        <v>112</v>
      </c>
      <c r="D181" s="20">
        <v>0.25071048736572266</v>
      </c>
      <c r="E181" s="20">
        <v>-7.7807641355320811E-4</v>
      </c>
    </row>
    <row r="182" spans="1:5" x14ac:dyDescent="0.2">
      <c r="A182" s="19">
        <v>5</v>
      </c>
      <c r="B182" s="19">
        <v>11</v>
      </c>
      <c r="C182" s="19" t="s">
        <v>112</v>
      </c>
      <c r="D182" s="20">
        <v>0.25046819448471069</v>
      </c>
      <c r="E182" s="20">
        <v>-1.1229905067011714E-3</v>
      </c>
    </row>
    <row r="183" spans="1:5" x14ac:dyDescent="0.2">
      <c r="A183" s="19">
        <v>5</v>
      </c>
      <c r="B183" s="19">
        <v>12</v>
      </c>
      <c r="C183" s="19" t="s">
        <v>112</v>
      </c>
      <c r="D183" s="20">
        <v>0.25076761841773987</v>
      </c>
      <c r="E183" s="20">
        <v>-9.2618772760033607E-4</v>
      </c>
    </row>
    <row r="184" spans="1:5" x14ac:dyDescent="0.2">
      <c r="A184" s="19">
        <v>5</v>
      </c>
      <c r="B184" s="19">
        <v>13</v>
      </c>
      <c r="C184" s="19" t="s">
        <v>112</v>
      </c>
      <c r="D184" s="20">
        <v>0.25074607133865356</v>
      </c>
      <c r="E184" s="20">
        <v>-1.0503559606149793E-3</v>
      </c>
    </row>
    <row r="185" spans="1:5" x14ac:dyDescent="0.2">
      <c r="A185" s="19">
        <v>5</v>
      </c>
      <c r="B185" s="19">
        <v>14</v>
      </c>
      <c r="C185" s="19" t="s">
        <v>112</v>
      </c>
      <c r="D185" s="20">
        <v>0.25091162323951721</v>
      </c>
      <c r="E185" s="20">
        <v>-9.8742521367967129E-4</v>
      </c>
    </row>
    <row r="186" spans="1:5" x14ac:dyDescent="0.2">
      <c r="A186" s="19">
        <v>5</v>
      </c>
      <c r="B186" s="19">
        <v>15</v>
      </c>
      <c r="C186" s="19" t="s">
        <v>112</v>
      </c>
      <c r="D186" s="20">
        <v>0.25122877955436707</v>
      </c>
      <c r="E186" s="20">
        <v>-7.7289011096581817E-4</v>
      </c>
    </row>
    <row r="187" spans="1:5" x14ac:dyDescent="0.2">
      <c r="A187" s="19">
        <v>5</v>
      </c>
      <c r="B187" s="19">
        <v>16</v>
      </c>
      <c r="C187" s="19" t="s">
        <v>112</v>
      </c>
      <c r="D187" s="20">
        <v>0.25129935145378113</v>
      </c>
      <c r="E187" s="20">
        <v>-8.0493942368775606E-4</v>
      </c>
    </row>
    <row r="188" spans="1:5" x14ac:dyDescent="0.2">
      <c r="A188" s="19">
        <v>5</v>
      </c>
      <c r="B188" s="19">
        <v>17</v>
      </c>
      <c r="C188" s="19" t="s">
        <v>112</v>
      </c>
      <c r="D188" s="20">
        <v>0.25151205062866211</v>
      </c>
      <c r="E188" s="20">
        <v>-6.948614027351141E-4</v>
      </c>
    </row>
    <row r="189" spans="1:5" x14ac:dyDescent="0.2">
      <c r="A189" s="19">
        <v>5</v>
      </c>
      <c r="B189" s="19">
        <v>18</v>
      </c>
      <c r="C189" s="19" t="s">
        <v>112</v>
      </c>
      <c r="D189" s="20">
        <v>0.25132569670677185</v>
      </c>
      <c r="E189" s="20">
        <v>-9.8383647855371237E-4</v>
      </c>
    </row>
    <row r="190" spans="1:5" x14ac:dyDescent="0.2">
      <c r="A190" s="19">
        <v>5</v>
      </c>
      <c r="B190" s="19">
        <v>19</v>
      </c>
      <c r="C190" s="19" t="s">
        <v>112</v>
      </c>
      <c r="D190" s="20">
        <v>0.2516198456287384</v>
      </c>
      <c r="E190" s="20">
        <v>-7.9230876872316003E-4</v>
      </c>
    </row>
    <row r="191" spans="1:5" x14ac:dyDescent="0.2">
      <c r="A191" s="19">
        <v>5</v>
      </c>
      <c r="B191" s="19">
        <v>20</v>
      </c>
      <c r="C191" s="19" t="s">
        <v>112</v>
      </c>
      <c r="D191" s="20">
        <v>0.25241589546203613</v>
      </c>
      <c r="E191" s="20">
        <v>-9.8880118457600474E-5</v>
      </c>
    </row>
    <row r="192" spans="1:5" x14ac:dyDescent="0.2">
      <c r="A192" s="19">
        <v>5</v>
      </c>
      <c r="B192" s="19">
        <v>21</v>
      </c>
      <c r="C192" s="19" t="s">
        <v>112</v>
      </c>
      <c r="D192" s="20">
        <v>0.25376477837562561</v>
      </c>
      <c r="E192" s="20">
        <v>1.1473816120997071E-3</v>
      </c>
    </row>
    <row r="193" spans="1:5" x14ac:dyDescent="0.2">
      <c r="A193" s="19">
        <v>5</v>
      </c>
      <c r="B193" s="19">
        <v>22</v>
      </c>
      <c r="C193" s="19" t="s">
        <v>112</v>
      </c>
      <c r="D193" s="20">
        <v>0.25670596957206726</v>
      </c>
      <c r="E193" s="20">
        <v>3.985951654613018E-3</v>
      </c>
    </row>
    <row r="194" spans="1:5" x14ac:dyDescent="0.2">
      <c r="A194" s="19">
        <v>5</v>
      </c>
      <c r="B194" s="19">
        <v>23</v>
      </c>
      <c r="C194" s="19" t="s">
        <v>112</v>
      </c>
      <c r="D194" s="20">
        <v>0.26188996434211731</v>
      </c>
      <c r="E194" s="20">
        <v>9.0673249214887619E-3</v>
      </c>
    </row>
    <row r="195" spans="1:5" x14ac:dyDescent="0.2">
      <c r="A195" s="19">
        <v>5</v>
      </c>
      <c r="B195" s="19">
        <v>24</v>
      </c>
      <c r="C195" s="19" t="s">
        <v>112</v>
      </c>
      <c r="D195" s="20">
        <v>0.27009013295173645</v>
      </c>
      <c r="E195" s="20">
        <v>1.7164872959256172E-2</v>
      </c>
    </row>
    <row r="196" spans="1:5" x14ac:dyDescent="0.2">
      <c r="A196" s="19">
        <v>5</v>
      </c>
      <c r="B196" s="19">
        <v>25</v>
      </c>
      <c r="C196" s="19" t="s">
        <v>112</v>
      </c>
      <c r="D196" s="20">
        <v>0.28317016363143921</v>
      </c>
      <c r="E196" s="20">
        <v>3.0142283067107201E-2</v>
      </c>
    </row>
    <row r="197" spans="1:5" x14ac:dyDescent="0.2">
      <c r="A197" s="19">
        <v>5</v>
      </c>
      <c r="B197" s="19">
        <v>26</v>
      </c>
      <c r="C197" s="19" t="s">
        <v>112</v>
      </c>
      <c r="D197" s="20">
        <v>0.30059295892715454</v>
      </c>
      <c r="E197" s="20">
        <v>4.7462455928325653E-2</v>
      </c>
    </row>
    <row r="198" spans="1:5" x14ac:dyDescent="0.2">
      <c r="A198" s="19">
        <v>5</v>
      </c>
      <c r="B198" s="19">
        <v>27</v>
      </c>
      <c r="C198" s="19" t="s">
        <v>112</v>
      </c>
      <c r="D198" s="20">
        <v>0.32055211067199707</v>
      </c>
      <c r="E198" s="20">
        <v>6.7318983376026154E-2</v>
      </c>
    </row>
    <row r="199" spans="1:5" x14ac:dyDescent="0.2">
      <c r="A199" s="19">
        <v>5</v>
      </c>
      <c r="B199" s="19">
        <v>28</v>
      </c>
      <c r="C199" s="19" t="s">
        <v>112</v>
      </c>
      <c r="D199" s="20">
        <v>0.33909031748771667</v>
      </c>
      <c r="E199" s="20">
        <v>8.5754573345184326E-2</v>
      </c>
    </row>
    <row r="200" spans="1:5" x14ac:dyDescent="0.2">
      <c r="A200" s="19">
        <v>5</v>
      </c>
      <c r="B200" s="19">
        <v>29</v>
      </c>
      <c r="C200" s="19" t="s">
        <v>112</v>
      </c>
      <c r="D200" s="20">
        <v>0.3543529212474823</v>
      </c>
      <c r="E200" s="20">
        <v>0.10091455280780792</v>
      </c>
    </row>
    <row r="201" spans="1:5" x14ac:dyDescent="0.2">
      <c r="A201" s="19">
        <v>5</v>
      </c>
      <c r="B201" s="19">
        <v>30</v>
      </c>
      <c r="C201" s="19" t="s">
        <v>112</v>
      </c>
      <c r="D201" s="20">
        <v>0.36528110504150391</v>
      </c>
      <c r="E201" s="20">
        <v>0.1117401197552681</v>
      </c>
    </row>
    <row r="202" spans="1:5" x14ac:dyDescent="0.2">
      <c r="A202" s="19">
        <v>5</v>
      </c>
      <c r="B202" s="19">
        <v>31</v>
      </c>
      <c r="C202" s="19" t="s">
        <v>112</v>
      </c>
      <c r="D202" s="20">
        <v>0.37272027134895325</v>
      </c>
      <c r="E202" s="20">
        <v>0.11907666176557541</v>
      </c>
    </row>
    <row r="203" spans="1:5" x14ac:dyDescent="0.2">
      <c r="A203" s="19">
        <v>5</v>
      </c>
      <c r="B203" s="19">
        <v>32</v>
      </c>
      <c r="C203" s="19" t="s">
        <v>112</v>
      </c>
      <c r="D203" s="20">
        <v>0.37695202231407166</v>
      </c>
      <c r="E203" s="20">
        <v>0.12320579588413239</v>
      </c>
    </row>
    <row r="204" spans="1:5" x14ac:dyDescent="0.2">
      <c r="A204" s="19">
        <v>5</v>
      </c>
      <c r="B204" s="19">
        <v>33</v>
      </c>
      <c r="C204" s="19" t="s">
        <v>112</v>
      </c>
      <c r="D204" s="20">
        <v>0.37870746850967407</v>
      </c>
      <c r="E204" s="20">
        <v>0.12485861778259277</v>
      </c>
    </row>
    <row r="205" spans="1:5" x14ac:dyDescent="0.2">
      <c r="A205" s="19">
        <v>5</v>
      </c>
      <c r="B205" s="19">
        <v>34</v>
      </c>
      <c r="C205" s="19" t="s">
        <v>112</v>
      </c>
      <c r="D205" s="20">
        <v>0.37996432185173035</v>
      </c>
      <c r="E205" s="20">
        <v>0.12601284682750702</v>
      </c>
    </row>
    <row r="206" spans="1:5" x14ac:dyDescent="0.2">
      <c r="A206" s="19">
        <v>5</v>
      </c>
      <c r="B206" s="19">
        <v>35</v>
      </c>
      <c r="C206" s="19" t="s">
        <v>112</v>
      </c>
      <c r="D206" s="20">
        <v>0.38045316934585571</v>
      </c>
      <c r="E206" s="20">
        <v>0.12639907002449036</v>
      </c>
    </row>
    <row r="207" spans="1:5" x14ac:dyDescent="0.2">
      <c r="A207" s="19">
        <v>5</v>
      </c>
      <c r="B207" s="19">
        <v>36</v>
      </c>
      <c r="C207" s="19" t="s">
        <v>112</v>
      </c>
      <c r="D207" s="20">
        <v>0.38119363784790039</v>
      </c>
      <c r="E207" s="20">
        <v>0.1270369291305542</v>
      </c>
    </row>
    <row r="208" spans="1:5" x14ac:dyDescent="0.2">
      <c r="A208" s="19">
        <v>5</v>
      </c>
      <c r="B208" s="19">
        <v>37</v>
      </c>
      <c r="C208" s="19" t="s">
        <v>112</v>
      </c>
      <c r="D208" s="20">
        <v>0.38086211681365967</v>
      </c>
      <c r="E208" s="20">
        <v>0.12660278379917145</v>
      </c>
    </row>
    <row r="209" spans="1:5" x14ac:dyDescent="0.2">
      <c r="A209" s="19">
        <v>5</v>
      </c>
      <c r="B209" s="19">
        <v>38</v>
      </c>
      <c r="C209" s="19" t="s">
        <v>112</v>
      </c>
      <c r="D209" s="20">
        <v>0.38117817044258118</v>
      </c>
      <c r="E209" s="20">
        <v>0.12681621313095093</v>
      </c>
    </row>
    <row r="210" spans="1:5" x14ac:dyDescent="0.2">
      <c r="A210" s="19">
        <v>5</v>
      </c>
      <c r="B210" s="19">
        <v>39</v>
      </c>
      <c r="C210" s="19" t="s">
        <v>112</v>
      </c>
      <c r="D210" s="20">
        <v>0.38178551197052002</v>
      </c>
      <c r="E210" s="20">
        <v>0.12732093036174774</v>
      </c>
    </row>
    <row r="211" spans="1:5" x14ac:dyDescent="0.2">
      <c r="A211" s="19">
        <v>5</v>
      </c>
      <c r="B211" s="19">
        <v>40</v>
      </c>
      <c r="C211" s="19" t="s">
        <v>112</v>
      </c>
      <c r="D211" s="20">
        <v>0.38197106122970581</v>
      </c>
      <c r="E211" s="20">
        <v>0.1274038553237915</v>
      </c>
    </row>
    <row r="212" spans="1:5" x14ac:dyDescent="0.2">
      <c r="A212" s="19">
        <v>6</v>
      </c>
      <c r="B212" s="19">
        <v>1</v>
      </c>
      <c r="C212" s="19" t="s">
        <v>112</v>
      </c>
      <c r="D212" s="20">
        <v>0.25224354863166809</v>
      </c>
      <c r="E212" s="20">
        <v>2.1213539876043797E-3</v>
      </c>
    </row>
    <row r="213" spans="1:5" x14ac:dyDescent="0.2">
      <c r="A213" s="19">
        <v>6</v>
      </c>
      <c r="B213" s="19">
        <v>2</v>
      </c>
      <c r="C213" s="19" t="s">
        <v>112</v>
      </c>
      <c r="D213" s="20">
        <v>0.2520672082901001</v>
      </c>
      <c r="E213" s="20">
        <v>1.9021196058019996E-3</v>
      </c>
    </row>
    <row r="214" spans="1:5" x14ac:dyDescent="0.2">
      <c r="A214" s="19">
        <v>6</v>
      </c>
      <c r="B214" s="19">
        <v>3</v>
      </c>
      <c r="C214" s="19" t="s">
        <v>112</v>
      </c>
      <c r="D214" s="20">
        <v>0.25186929106712341</v>
      </c>
      <c r="E214" s="20">
        <v>1.6613083425909281E-3</v>
      </c>
    </row>
    <row r="215" spans="1:5" x14ac:dyDescent="0.2">
      <c r="A215" s="19">
        <v>6</v>
      </c>
      <c r="B215" s="19">
        <v>4</v>
      </c>
      <c r="C215" s="19" t="s">
        <v>112</v>
      </c>
      <c r="D215" s="20">
        <v>0.25139370560646057</v>
      </c>
      <c r="E215" s="20">
        <v>1.1428288416936994E-3</v>
      </c>
    </row>
    <row r="216" spans="1:5" x14ac:dyDescent="0.2">
      <c r="A216" s="19">
        <v>6</v>
      </c>
      <c r="B216" s="19">
        <v>5</v>
      </c>
      <c r="C216" s="19" t="s">
        <v>112</v>
      </c>
      <c r="D216" s="20">
        <v>0.25089016556739807</v>
      </c>
      <c r="E216" s="20">
        <v>5.9639476239681244E-4</v>
      </c>
    </row>
    <row r="217" spans="1:5" x14ac:dyDescent="0.2">
      <c r="A217" s="19">
        <v>6</v>
      </c>
      <c r="B217" s="19">
        <v>6</v>
      </c>
      <c r="C217" s="19" t="s">
        <v>112</v>
      </c>
      <c r="D217" s="20">
        <v>0.25042223930358887</v>
      </c>
      <c r="E217" s="20">
        <v>8.5574458353221416E-5</v>
      </c>
    </row>
    <row r="218" spans="1:5" x14ac:dyDescent="0.2">
      <c r="A218" s="19">
        <v>6</v>
      </c>
      <c r="B218" s="19">
        <v>7</v>
      </c>
      <c r="C218" s="19" t="s">
        <v>112</v>
      </c>
      <c r="D218" s="20">
        <v>0.25013259053230286</v>
      </c>
      <c r="E218" s="20">
        <v>-2.4696835316717625E-4</v>
      </c>
    </row>
    <row r="219" spans="1:5" x14ac:dyDescent="0.2">
      <c r="A219" s="19">
        <v>6</v>
      </c>
      <c r="B219" s="19">
        <v>8</v>
      </c>
      <c r="C219" s="19" t="s">
        <v>112</v>
      </c>
      <c r="D219" s="20">
        <v>0.25010216236114502</v>
      </c>
      <c r="E219" s="20">
        <v>-3.2029056455940008E-4</v>
      </c>
    </row>
    <row r="220" spans="1:5" x14ac:dyDescent="0.2">
      <c r="A220" s="19">
        <v>6</v>
      </c>
      <c r="B220" s="19">
        <v>9</v>
      </c>
      <c r="C220" s="19" t="s">
        <v>112</v>
      </c>
      <c r="D220" s="20">
        <v>0.25000405311584473</v>
      </c>
      <c r="E220" s="20">
        <v>-4.6129382099024951E-4</v>
      </c>
    </row>
    <row r="221" spans="1:5" x14ac:dyDescent="0.2">
      <c r="A221" s="19">
        <v>6</v>
      </c>
      <c r="B221" s="19">
        <v>10</v>
      </c>
      <c r="C221" s="19" t="s">
        <v>112</v>
      </c>
      <c r="D221" s="20">
        <v>0.25001990795135498</v>
      </c>
      <c r="E221" s="20">
        <v>-4.8833305481821299E-4</v>
      </c>
    </row>
    <row r="222" spans="1:5" x14ac:dyDescent="0.2">
      <c r="A222" s="19">
        <v>6</v>
      </c>
      <c r="B222" s="19">
        <v>11</v>
      </c>
      <c r="C222" s="19" t="s">
        <v>112</v>
      </c>
      <c r="D222" s="20">
        <v>0.24994733929634094</v>
      </c>
      <c r="E222" s="20">
        <v>-6.0379575006663799E-4</v>
      </c>
    </row>
    <row r="223" spans="1:5" x14ac:dyDescent="0.2">
      <c r="A223" s="19">
        <v>6</v>
      </c>
      <c r="B223" s="19">
        <v>12</v>
      </c>
      <c r="C223" s="19" t="s">
        <v>112</v>
      </c>
      <c r="D223" s="20">
        <v>0.24997921288013458</v>
      </c>
      <c r="E223" s="20">
        <v>-6.1481614829972386E-4</v>
      </c>
    </row>
    <row r="224" spans="1:5" x14ac:dyDescent="0.2">
      <c r="A224" s="19">
        <v>6</v>
      </c>
      <c r="B224" s="19">
        <v>13</v>
      </c>
      <c r="C224" s="19" t="s">
        <v>112</v>
      </c>
      <c r="D224" s="20">
        <v>0.24983127415180206</v>
      </c>
      <c r="E224" s="20">
        <v>-8.0564891686663032E-4</v>
      </c>
    </row>
    <row r="225" spans="1:5" x14ac:dyDescent="0.2">
      <c r="A225" s="19">
        <v>6</v>
      </c>
      <c r="B225" s="19">
        <v>14</v>
      </c>
      <c r="C225" s="19" t="s">
        <v>112</v>
      </c>
      <c r="D225" s="20">
        <v>0.24996936321258545</v>
      </c>
      <c r="E225" s="20">
        <v>-7.1045389631763101E-4</v>
      </c>
    </row>
    <row r="226" spans="1:5" x14ac:dyDescent="0.2">
      <c r="A226" s="19">
        <v>6</v>
      </c>
      <c r="B226" s="19">
        <v>15</v>
      </c>
      <c r="C226" s="19" t="s">
        <v>112</v>
      </c>
      <c r="D226" s="20">
        <v>0.24982191622257233</v>
      </c>
      <c r="E226" s="20">
        <v>-9.0079492656514049E-4</v>
      </c>
    </row>
    <row r="227" spans="1:5" x14ac:dyDescent="0.2">
      <c r="A227" s="19">
        <v>6</v>
      </c>
      <c r="B227" s="19">
        <v>16</v>
      </c>
      <c r="C227" s="19" t="s">
        <v>112</v>
      </c>
      <c r="D227" s="20">
        <v>0.25010952353477478</v>
      </c>
      <c r="E227" s="20">
        <v>-6.5608165459707379E-4</v>
      </c>
    </row>
    <row r="228" spans="1:5" x14ac:dyDescent="0.2">
      <c r="A228" s="19">
        <v>6</v>
      </c>
      <c r="B228" s="19">
        <v>17</v>
      </c>
      <c r="C228" s="19" t="s">
        <v>112</v>
      </c>
      <c r="D228" s="20">
        <v>0.25025022029876709</v>
      </c>
      <c r="E228" s="20">
        <v>-5.5827893083915114E-4</v>
      </c>
    </row>
    <row r="229" spans="1:5" x14ac:dyDescent="0.2">
      <c r="A229" s="19">
        <v>6</v>
      </c>
      <c r="B229" s="19">
        <v>18</v>
      </c>
      <c r="C229" s="19" t="s">
        <v>112</v>
      </c>
      <c r="D229" s="20">
        <v>0.24989573657512665</v>
      </c>
      <c r="E229" s="20">
        <v>-9.5565669471397996E-4</v>
      </c>
    </row>
    <row r="230" spans="1:5" x14ac:dyDescent="0.2">
      <c r="A230" s="19">
        <v>6</v>
      </c>
      <c r="B230" s="19">
        <v>19</v>
      </c>
      <c r="C230" s="19" t="s">
        <v>112</v>
      </c>
      <c r="D230" s="20">
        <v>0.25026759505271912</v>
      </c>
      <c r="E230" s="20">
        <v>-6.2669225735589862E-4</v>
      </c>
    </row>
    <row r="231" spans="1:5" x14ac:dyDescent="0.2">
      <c r="A231" s="19">
        <v>6</v>
      </c>
      <c r="B231" s="19">
        <v>20</v>
      </c>
      <c r="C231" s="19" t="s">
        <v>112</v>
      </c>
      <c r="D231" s="20">
        <v>0.25073555111885071</v>
      </c>
      <c r="E231" s="20">
        <v>-2.0163021690677851E-4</v>
      </c>
    </row>
    <row r="232" spans="1:5" x14ac:dyDescent="0.2">
      <c r="A232" s="19">
        <v>6</v>
      </c>
      <c r="B232" s="19">
        <v>21</v>
      </c>
      <c r="C232" s="19" t="s">
        <v>112</v>
      </c>
      <c r="D232" s="20">
        <v>0.25224560499191284</v>
      </c>
      <c r="E232" s="20">
        <v>1.265529659576714E-3</v>
      </c>
    </row>
    <row r="233" spans="1:5" x14ac:dyDescent="0.2">
      <c r="A233" s="19">
        <v>6</v>
      </c>
      <c r="B233" s="19">
        <v>22</v>
      </c>
      <c r="C233" s="19" t="s">
        <v>112</v>
      </c>
      <c r="D233" s="20">
        <v>0.25442206859588623</v>
      </c>
      <c r="E233" s="20">
        <v>3.3990992233157158E-3</v>
      </c>
    </row>
    <row r="234" spans="1:5" x14ac:dyDescent="0.2">
      <c r="A234" s="19">
        <v>6</v>
      </c>
      <c r="B234" s="19">
        <v>23</v>
      </c>
      <c r="C234" s="19" t="s">
        <v>112</v>
      </c>
      <c r="D234" s="20">
        <v>0.25801131129264832</v>
      </c>
      <c r="E234" s="20">
        <v>6.9454479962587357E-3</v>
      </c>
    </row>
    <row r="235" spans="1:5" x14ac:dyDescent="0.2">
      <c r="A235" s="19">
        <v>6</v>
      </c>
      <c r="B235" s="19">
        <v>24</v>
      </c>
      <c r="C235" s="19" t="s">
        <v>112</v>
      </c>
      <c r="D235" s="20">
        <v>0.26460784673690796</v>
      </c>
      <c r="E235" s="20">
        <v>1.3499089516699314E-2</v>
      </c>
    </row>
    <row r="236" spans="1:5" x14ac:dyDescent="0.2">
      <c r="A236" s="19">
        <v>6</v>
      </c>
      <c r="B236" s="19">
        <v>25</v>
      </c>
      <c r="C236" s="19" t="s">
        <v>112</v>
      </c>
      <c r="D236" s="20">
        <v>0.27566984295845032</v>
      </c>
      <c r="E236" s="20">
        <v>2.4518191814422607E-2</v>
      </c>
    </row>
    <row r="237" spans="1:5" x14ac:dyDescent="0.2">
      <c r="A237" s="19">
        <v>6</v>
      </c>
      <c r="B237" s="19">
        <v>26</v>
      </c>
      <c r="C237" s="19" t="s">
        <v>112</v>
      </c>
      <c r="D237" s="20">
        <v>0.29142317175865173</v>
      </c>
      <c r="E237" s="20">
        <v>4.0228627622127533E-2</v>
      </c>
    </row>
    <row r="238" spans="1:5" x14ac:dyDescent="0.2">
      <c r="A238" s="19">
        <v>6</v>
      </c>
      <c r="B238" s="19">
        <v>27</v>
      </c>
      <c r="C238" s="19" t="s">
        <v>112</v>
      </c>
      <c r="D238" s="20">
        <v>0.31043720245361328</v>
      </c>
      <c r="E238" s="20">
        <v>5.9199761599302292E-2</v>
      </c>
    </row>
    <row r="239" spans="1:5" x14ac:dyDescent="0.2">
      <c r="A239" s="19">
        <v>6</v>
      </c>
      <c r="B239" s="19">
        <v>28</v>
      </c>
      <c r="C239" s="19" t="s">
        <v>112</v>
      </c>
      <c r="D239" s="20">
        <v>0.3297656774520874</v>
      </c>
      <c r="E239" s="20">
        <v>7.8485347330570221E-2</v>
      </c>
    </row>
    <row r="240" spans="1:5" x14ac:dyDescent="0.2">
      <c r="A240" s="19">
        <v>6</v>
      </c>
      <c r="B240" s="19">
        <v>29</v>
      </c>
      <c r="C240" s="19" t="s">
        <v>112</v>
      </c>
      <c r="D240" s="20">
        <v>0.34707018733024597</v>
      </c>
      <c r="E240" s="20">
        <v>9.5746956765651703E-2</v>
      </c>
    </row>
    <row r="241" spans="1:5" x14ac:dyDescent="0.2">
      <c r="A241" s="19">
        <v>6</v>
      </c>
      <c r="B241" s="19">
        <v>30</v>
      </c>
      <c r="C241" s="19" t="s">
        <v>112</v>
      </c>
      <c r="D241" s="20">
        <v>0.36056214570999146</v>
      </c>
      <c r="E241" s="20">
        <v>0.1091960221529007</v>
      </c>
    </row>
    <row r="242" spans="1:5" x14ac:dyDescent="0.2">
      <c r="A242" s="19">
        <v>6</v>
      </c>
      <c r="B242" s="19">
        <v>31</v>
      </c>
      <c r="C242" s="19" t="s">
        <v>112</v>
      </c>
      <c r="D242" s="20">
        <v>0.3694114089012146</v>
      </c>
      <c r="E242" s="20">
        <v>0.11800239235162735</v>
      </c>
    </row>
    <row r="243" spans="1:5" x14ac:dyDescent="0.2">
      <c r="A243" s="19">
        <v>6</v>
      </c>
      <c r="B243" s="19">
        <v>32</v>
      </c>
      <c r="C243" s="19" t="s">
        <v>112</v>
      </c>
      <c r="D243" s="20">
        <v>0.37495893239974976</v>
      </c>
      <c r="E243" s="20">
        <v>0.12350702285766602</v>
      </c>
    </row>
    <row r="244" spans="1:5" x14ac:dyDescent="0.2">
      <c r="A244" s="19">
        <v>6</v>
      </c>
      <c r="B244" s="19">
        <v>33</v>
      </c>
      <c r="C244" s="19" t="s">
        <v>112</v>
      </c>
      <c r="D244" s="20">
        <v>0.37752729654312134</v>
      </c>
      <c r="E244" s="20">
        <v>0.12603248655796051</v>
      </c>
    </row>
    <row r="245" spans="1:5" x14ac:dyDescent="0.2">
      <c r="A245" s="19">
        <v>6</v>
      </c>
      <c r="B245" s="19">
        <v>34</v>
      </c>
      <c r="C245" s="19" t="s">
        <v>112</v>
      </c>
      <c r="D245" s="20">
        <v>0.37910491228103638</v>
      </c>
      <c r="E245" s="20">
        <v>0.12756721675395966</v>
      </c>
    </row>
    <row r="246" spans="1:5" x14ac:dyDescent="0.2">
      <c r="A246" s="19">
        <v>6</v>
      </c>
      <c r="B246" s="19">
        <v>35</v>
      </c>
      <c r="C246" s="19" t="s">
        <v>112</v>
      </c>
      <c r="D246" s="20">
        <v>0.37981349229812622</v>
      </c>
      <c r="E246" s="20">
        <v>0.12823289632797241</v>
      </c>
    </row>
    <row r="247" spans="1:5" x14ac:dyDescent="0.2">
      <c r="A247" s="19">
        <v>6</v>
      </c>
      <c r="B247" s="19">
        <v>36</v>
      </c>
      <c r="C247" s="19" t="s">
        <v>112</v>
      </c>
      <c r="D247" s="20">
        <v>0.38042762875556946</v>
      </c>
      <c r="E247" s="20">
        <v>0.12880414724349976</v>
      </c>
    </row>
    <row r="248" spans="1:5" x14ac:dyDescent="0.2">
      <c r="A248" s="19">
        <v>6</v>
      </c>
      <c r="B248" s="19">
        <v>37</v>
      </c>
      <c r="C248" s="19" t="s">
        <v>112</v>
      </c>
      <c r="D248" s="20">
        <v>0.38067585229873657</v>
      </c>
      <c r="E248" s="20">
        <v>0.12900947034358978</v>
      </c>
    </row>
    <row r="249" spans="1:5" x14ac:dyDescent="0.2">
      <c r="A249" s="19">
        <v>6</v>
      </c>
      <c r="B249" s="19">
        <v>38</v>
      </c>
      <c r="C249" s="19" t="s">
        <v>112</v>
      </c>
      <c r="D249" s="20">
        <v>0.38132768869400024</v>
      </c>
      <c r="E249" s="20">
        <v>0.12961842119693756</v>
      </c>
    </row>
    <row r="250" spans="1:5" x14ac:dyDescent="0.2">
      <c r="A250" s="19">
        <v>6</v>
      </c>
      <c r="B250" s="19">
        <v>39</v>
      </c>
      <c r="C250" s="19" t="s">
        <v>112</v>
      </c>
      <c r="D250" s="20">
        <v>0.38132822513580322</v>
      </c>
      <c r="E250" s="20">
        <v>0.12957605719566345</v>
      </c>
    </row>
    <row r="251" spans="1:5" x14ac:dyDescent="0.2">
      <c r="A251" s="19">
        <v>6</v>
      </c>
      <c r="B251" s="19">
        <v>40</v>
      </c>
      <c r="C251" s="19" t="s">
        <v>112</v>
      </c>
      <c r="D251" s="20">
        <v>0.38169395923614502</v>
      </c>
      <c r="E251" s="20">
        <v>0.12989889085292816</v>
      </c>
    </row>
    <row r="252" spans="1:5" x14ac:dyDescent="0.2">
      <c r="A252" s="19">
        <v>7</v>
      </c>
      <c r="B252" s="19">
        <v>1</v>
      </c>
      <c r="C252" s="19" t="s">
        <v>112</v>
      </c>
      <c r="D252" s="20">
        <v>0.2608916163444519</v>
      </c>
      <c r="E252" s="20">
        <v>8.1365869846194983E-4</v>
      </c>
    </row>
    <row r="253" spans="1:5" x14ac:dyDescent="0.2">
      <c r="A253" s="19">
        <v>7</v>
      </c>
      <c r="B253" s="19">
        <v>2</v>
      </c>
      <c r="C253" s="19" t="s">
        <v>112</v>
      </c>
      <c r="D253" s="20">
        <v>0.26077485084533691</v>
      </c>
      <c r="E253" s="20">
        <v>6.4047705382108688E-4</v>
      </c>
    </row>
    <row r="254" spans="1:5" x14ac:dyDescent="0.2">
      <c r="A254" s="19">
        <v>7</v>
      </c>
      <c r="B254" s="19">
        <v>3</v>
      </c>
      <c r="C254" s="19" t="s">
        <v>112</v>
      </c>
      <c r="D254" s="20">
        <v>0.26078513264656067</v>
      </c>
      <c r="E254" s="20">
        <v>5.9434276772662997E-4</v>
      </c>
    </row>
    <row r="255" spans="1:5" x14ac:dyDescent="0.2">
      <c r="A255" s="19">
        <v>7</v>
      </c>
      <c r="B255" s="19">
        <v>4</v>
      </c>
      <c r="C255" s="19" t="s">
        <v>112</v>
      </c>
      <c r="D255" s="20">
        <v>0.26101893186569214</v>
      </c>
      <c r="E255" s="20">
        <v>7.7172584133222699E-4</v>
      </c>
    </row>
    <row r="256" spans="1:5" x14ac:dyDescent="0.2">
      <c r="A256" s="19">
        <v>7</v>
      </c>
      <c r="B256" s="19">
        <v>5</v>
      </c>
      <c r="C256" s="19" t="s">
        <v>112</v>
      </c>
      <c r="D256" s="20">
        <v>0.26097285747528076</v>
      </c>
      <c r="E256" s="20">
        <v>6.6923536360263824E-4</v>
      </c>
    </row>
    <row r="257" spans="1:5" x14ac:dyDescent="0.2">
      <c r="A257" s="19">
        <v>7</v>
      </c>
      <c r="B257" s="19">
        <v>6</v>
      </c>
      <c r="C257" s="19" t="s">
        <v>112</v>
      </c>
      <c r="D257" s="20">
        <v>0.26110503077507019</v>
      </c>
      <c r="E257" s="20">
        <v>7.4499251786619425E-4</v>
      </c>
    </row>
    <row r="258" spans="1:5" x14ac:dyDescent="0.2">
      <c r="A258" s="19">
        <v>7</v>
      </c>
      <c r="B258" s="19">
        <v>7</v>
      </c>
      <c r="C258" s="19" t="s">
        <v>112</v>
      </c>
      <c r="D258" s="20">
        <v>0.26099225878715515</v>
      </c>
      <c r="E258" s="20">
        <v>5.7580438442528248E-4</v>
      </c>
    </row>
    <row r="259" spans="1:5" x14ac:dyDescent="0.2">
      <c r="A259" s="19">
        <v>7</v>
      </c>
      <c r="B259" s="19">
        <v>8</v>
      </c>
      <c r="C259" s="19" t="s">
        <v>112</v>
      </c>
      <c r="D259" s="20">
        <v>0.26069670915603638</v>
      </c>
      <c r="E259" s="20">
        <v>2.2383865143638104E-4</v>
      </c>
    </row>
    <row r="260" spans="1:5" x14ac:dyDescent="0.2">
      <c r="A260" s="19">
        <v>7</v>
      </c>
      <c r="B260" s="19">
        <v>9</v>
      </c>
      <c r="C260" s="19" t="s">
        <v>112</v>
      </c>
      <c r="D260" s="20">
        <v>0.26034131646156311</v>
      </c>
      <c r="E260" s="20">
        <v>-1.8797015945892781E-4</v>
      </c>
    </row>
    <row r="261" spans="1:5" x14ac:dyDescent="0.2">
      <c r="A261" s="19">
        <v>7</v>
      </c>
      <c r="B261" s="19">
        <v>10</v>
      </c>
      <c r="C261" s="19" t="s">
        <v>112</v>
      </c>
      <c r="D261" s="20">
        <v>0.26051342487335205</v>
      </c>
      <c r="E261" s="20">
        <v>-7.2277864092029631E-5</v>
      </c>
    </row>
    <row r="262" spans="1:5" x14ac:dyDescent="0.2">
      <c r="A262" s="19">
        <v>7</v>
      </c>
      <c r="B262" s="19">
        <v>11</v>
      </c>
      <c r="C262" s="19" t="s">
        <v>112</v>
      </c>
      <c r="D262" s="20">
        <v>0.26030451059341431</v>
      </c>
      <c r="E262" s="20">
        <v>-3.3760827500373125E-4</v>
      </c>
    </row>
    <row r="263" spans="1:5" x14ac:dyDescent="0.2">
      <c r="A263" s="19">
        <v>7</v>
      </c>
      <c r="B263" s="19">
        <v>12</v>
      </c>
      <c r="C263" s="19" t="s">
        <v>112</v>
      </c>
      <c r="D263" s="20">
        <v>0.26060158014297485</v>
      </c>
      <c r="E263" s="20">
        <v>-9.6954834589269012E-5</v>
      </c>
    </row>
    <row r="264" spans="1:5" x14ac:dyDescent="0.2">
      <c r="A264" s="19">
        <v>7</v>
      </c>
      <c r="B264" s="19">
        <v>13</v>
      </c>
      <c r="C264" s="19" t="s">
        <v>112</v>
      </c>
      <c r="D264" s="20">
        <v>0.260639488697052</v>
      </c>
      <c r="E264" s="20">
        <v>-1.1546240421012044E-4</v>
      </c>
    </row>
    <row r="265" spans="1:5" x14ac:dyDescent="0.2">
      <c r="A265" s="19">
        <v>7</v>
      </c>
      <c r="B265" s="19">
        <v>14</v>
      </c>
      <c r="C265" s="19" t="s">
        <v>112</v>
      </c>
      <c r="D265" s="20">
        <v>0.26017585396766663</v>
      </c>
      <c r="E265" s="20">
        <v>-6.3551327912136912E-4</v>
      </c>
    </row>
    <row r="266" spans="1:5" x14ac:dyDescent="0.2">
      <c r="A266" s="19">
        <v>7</v>
      </c>
      <c r="B266" s="19">
        <v>15</v>
      </c>
      <c r="C266" s="19" t="s">
        <v>112</v>
      </c>
      <c r="D266" s="20">
        <v>0.26010975241661072</v>
      </c>
      <c r="E266" s="20">
        <v>-7.5803091749548912E-4</v>
      </c>
    </row>
    <row r="267" spans="1:5" x14ac:dyDescent="0.2">
      <c r="A267" s="19">
        <v>7</v>
      </c>
      <c r="B267" s="19">
        <v>16</v>
      </c>
      <c r="C267" s="19" t="s">
        <v>112</v>
      </c>
      <c r="D267" s="20">
        <v>0.26005065441131592</v>
      </c>
      <c r="E267" s="20">
        <v>-8.7354506831616163E-4</v>
      </c>
    </row>
    <row r="268" spans="1:5" x14ac:dyDescent="0.2">
      <c r="A268" s="19">
        <v>7</v>
      </c>
      <c r="B268" s="19">
        <v>17</v>
      </c>
      <c r="C268" s="19" t="s">
        <v>112</v>
      </c>
      <c r="D268" s="20">
        <v>0.26006966829299927</v>
      </c>
      <c r="E268" s="20">
        <v>-9.1094727395102382E-4</v>
      </c>
    </row>
    <row r="269" spans="1:5" x14ac:dyDescent="0.2">
      <c r="A269" s="19">
        <v>7</v>
      </c>
      <c r="B269" s="19">
        <v>18</v>
      </c>
      <c r="C269" s="19" t="s">
        <v>112</v>
      </c>
      <c r="D269" s="20">
        <v>0.2604210376739502</v>
      </c>
      <c r="E269" s="20">
        <v>-6.1599403852596879E-4</v>
      </c>
    </row>
    <row r="270" spans="1:5" x14ac:dyDescent="0.2">
      <c r="A270" s="19">
        <v>7</v>
      </c>
      <c r="B270" s="19">
        <v>19</v>
      </c>
      <c r="C270" s="19" t="s">
        <v>112</v>
      </c>
      <c r="D270" s="20">
        <v>0.26025688648223877</v>
      </c>
      <c r="E270" s="20">
        <v>-8.3656131755560637E-4</v>
      </c>
    </row>
    <row r="271" spans="1:5" x14ac:dyDescent="0.2">
      <c r="A271" s="19">
        <v>7</v>
      </c>
      <c r="B271" s="19">
        <v>20</v>
      </c>
      <c r="C271" s="19" t="s">
        <v>112</v>
      </c>
      <c r="D271" s="20">
        <v>0.26003843545913696</v>
      </c>
      <c r="E271" s="20">
        <v>-1.1114284861832857E-3</v>
      </c>
    </row>
    <row r="272" spans="1:5" x14ac:dyDescent="0.2">
      <c r="A272" s="19">
        <v>7</v>
      </c>
      <c r="B272" s="19">
        <v>21</v>
      </c>
      <c r="C272" s="19" t="s">
        <v>112</v>
      </c>
      <c r="D272" s="20">
        <v>0.25997820496559143</v>
      </c>
      <c r="E272" s="20">
        <v>-1.2280751252546906E-3</v>
      </c>
    </row>
    <row r="273" spans="1:5" x14ac:dyDescent="0.2">
      <c r="A273" s="19">
        <v>7</v>
      </c>
      <c r="B273" s="19">
        <v>22</v>
      </c>
      <c r="C273" s="19" t="s">
        <v>112</v>
      </c>
      <c r="D273" s="20">
        <v>0.25999397039413452</v>
      </c>
      <c r="E273" s="20">
        <v>-1.2687258422374725E-3</v>
      </c>
    </row>
    <row r="274" spans="1:5" x14ac:dyDescent="0.2">
      <c r="A274" s="19">
        <v>7</v>
      </c>
      <c r="B274" s="19">
        <v>23</v>
      </c>
      <c r="C274" s="19" t="s">
        <v>112</v>
      </c>
      <c r="D274" s="20">
        <v>0.26055267453193665</v>
      </c>
      <c r="E274" s="20">
        <v>-7.664377917535603E-4</v>
      </c>
    </row>
    <row r="275" spans="1:5" x14ac:dyDescent="0.2">
      <c r="A275" s="19">
        <v>7</v>
      </c>
      <c r="B275" s="19">
        <v>24</v>
      </c>
      <c r="C275" s="19" t="s">
        <v>112</v>
      </c>
      <c r="D275" s="20">
        <v>0.26139557361602783</v>
      </c>
      <c r="E275" s="20">
        <v>2.0045194105478004E-5</v>
      </c>
    </row>
    <row r="276" spans="1:5" x14ac:dyDescent="0.2">
      <c r="A276" s="19">
        <v>7</v>
      </c>
      <c r="B276" s="19">
        <v>25</v>
      </c>
      <c r="C276" s="19" t="s">
        <v>112</v>
      </c>
      <c r="D276" s="20">
        <v>0.26296079158782959</v>
      </c>
      <c r="E276" s="20">
        <v>1.5288470312952995E-3</v>
      </c>
    </row>
    <row r="277" spans="1:5" x14ac:dyDescent="0.2">
      <c r="A277" s="19">
        <v>7</v>
      </c>
      <c r="B277" s="19">
        <v>26</v>
      </c>
      <c r="C277" s="19" t="s">
        <v>112</v>
      </c>
      <c r="D277" s="20">
        <v>0.26617506146430969</v>
      </c>
      <c r="E277" s="20">
        <v>4.6867006458342075E-3</v>
      </c>
    </row>
    <row r="278" spans="1:5" x14ac:dyDescent="0.2">
      <c r="A278" s="19">
        <v>7</v>
      </c>
      <c r="B278" s="19">
        <v>27</v>
      </c>
      <c r="C278" s="19" t="s">
        <v>112</v>
      </c>
      <c r="D278" s="20">
        <v>0.27137181162834167</v>
      </c>
      <c r="E278" s="20">
        <v>9.8270345479249954E-3</v>
      </c>
    </row>
    <row r="279" spans="1:5" x14ac:dyDescent="0.2">
      <c r="A279" s="19">
        <v>7</v>
      </c>
      <c r="B279" s="19">
        <v>28</v>
      </c>
      <c r="C279" s="19" t="s">
        <v>112</v>
      </c>
      <c r="D279" s="20">
        <v>0.27951937913894653</v>
      </c>
      <c r="E279" s="20">
        <v>1.7918186262249947E-2</v>
      </c>
    </row>
    <row r="280" spans="1:5" x14ac:dyDescent="0.2">
      <c r="A280" s="19">
        <v>7</v>
      </c>
      <c r="B280" s="19">
        <v>29</v>
      </c>
      <c r="C280" s="19" t="s">
        <v>112</v>
      </c>
      <c r="D280" s="20">
        <v>0.29260662198066711</v>
      </c>
      <c r="E280" s="20">
        <v>3.094901330769062E-2</v>
      </c>
    </row>
    <row r="281" spans="1:5" x14ac:dyDescent="0.2">
      <c r="A281" s="19">
        <v>7</v>
      </c>
      <c r="B281" s="19">
        <v>30</v>
      </c>
      <c r="C281" s="19" t="s">
        <v>112</v>
      </c>
      <c r="D281" s="20">
        <v>0.31036311388015747</v>
      </c>
      <c r="E281" s="20">
        <v>4.864908754825592E-2</v>
      </c>
    </row>
    <row r="282" spans="1:5" x14ac:dyDescent="0.2">
      <c r="A282" s="19">
        <v>7</v>
      </c>
      <c r="B282" s="19">
        <v>31</v>
      </c>
      <c r="C282" s="19" t="s">
        <v>112</v>
      </c>
      <c r="D282" s="20">
        <v>0.3301548957824707</v>
      </c>
      <c r="E282" s="20">
        <v>6.8384453654289246E-2</v>
      </c>
    </row>
    <row r="283" spans="1:5" x14ac:dyDescent="0.2">
      <c r="A283" s="19">
        <v>7</v>
      </c>
      <c r="B283" s="19">
        <v>32</v>
      </c>
      <c r="C283" s="19" t="s">
        <v>112</v>
      </c>
      <c r="D283" s="20">
        <v>0.3488105833530426</v>
      </c>
      <c r="E283" s="20">
        <v>8.6983725428581238E-2</v>
      </c>
    </row>
    <row r="284" spans="1:5" x14ac:dyDescent="0.2">
      <c r="A284" s="19">
        <v>7</v>
      </c>
      <c r="B284" s="19">
        <v>33</v>
      </c>
      <c r="C284" s="19" t="s">
        <v>112</v>
      </c>
      <c r="D284" s="20">
        <v>0.36482065916061401</v>
      </c>
      <c r="E284" s="20">
        <v>0.10293738543987274</v>
      </c>
    </row>
    <row r="285" spans="1:5" x14ac:dyDescent="0.2">
      <c r="A285" s="19">
        <v>7</v>
      </c>
      <c r="B285" s="19">
        <v>34</v>
      </c>
      <c r="C285" s="19" t="s">
        <v>112</v>
      </c>
      <c r="D285" s="20">
        <v>0.37554675340652466</v>
      </c>
      <c r="E285" s="20">
        <v>0.11360706388950348</v>
      </c>
    </row>
    <row r="286" spans="1:5" x14ac:dyDescent="0.2">
      <c r="A286" s="19">
        <v>7</v>
      </c>
      <c r="B286" s="19">
        <v>35</v>
      </c>
      <c r="C286" s="19" t="s">
        <v>112</v>
      </c>
      <c r="D286" s="20">
        <v>0.38218507170677185</v>
      </c>
      <c r="E286" s="20">
        <v>0.12018896639347076</v>
      </c>
    </row>
    <row r="287" spans="1:5" x14ac:dyDescent="0.2">
      <c r="A287" s="19">
        <v>7</v>
      </c>
      <c r="B287" s="19">
        <v>36</v>
      </c>
      <c r="C287" s="19" t="s">
        <v>112</v>
      </c>
      <c r="D287" s="20">
        <v>0.38589370250701904</v>
      </c>
      <c r="E287" s="20">
        <v>0.12384118139743805</v>
      </c>
    </row>
    <row r="288" spans="1:5" x14ac:dyDescent="0.2">
      <c r="A288" s="19">
        <v>7</v>
      </c>
      <c r="B288" s="19">
        <v>37</v>
      </c>
      <c r="C288" s="19" t="s">
        <v>112</v>
      </c>
      <c r="D288" s="20">
        <v>0.38827615976333618</v>
      </c>
      <c r="E288" s="20">
        <v>0.12616722285747528</v>
      </c>
    </row>
    <row r="289" spans="1:5" x14ac:dyDescent="0.2">
      <c r="A289" s="19">
        <v>7</v>
      </c>
      <c r="B289" s="19">
        <v>38</v>
      </c>
      <c r="C289" s="19" t="s">
        <v>112</v>
      </c>
      <c r="D289" s="20">
        <v>0.38941416144371033</v>
      </c>
      <c r="E289" s="20">
        <v>0.12724880874156952</v>
      </c>
    </row>
    <row r="290" spans="1:5" x14ac:dyDescent="0.2">
      <c r="A290" s="19">
        <v>7</v>
      </c>
      <c r="B290" s="19">
        <v>39</v>
      </c>
      <c r="C290" s="19" t="s">
        <v>112</v>
      </c>
      <c r="D290" s="20">
        <v>0.3901275098323822</v>
      </c>
      <c r="E290" s="20">
        <v>0.12790574133396149</v>
      </c>
    </row>
    <row r="291" spans="1:5" x14ac:dyDescent="0.2">
      <c r="A291" s="19">
        <v>7</v>
      </c>
      <c r="B291" s="19">
        <v>40</v>
      </c>
      <c r="C291" s="19" t="s">
        <v>112</v>
      </c>
      <c r="D291" s="20">
        <v>0.39054819941520691</v>
      </c>
      <c r="E291" s="20">
        <v>0.12827001512050629</v>
      </c>
    </row>
    <row r="292" spans="1:5" x14ac:dyDescent="0.2">
      <c r="A292" s="19">
        <v>8</v>
      </c>
      <c r="B292" s="19">
        <v>1</v>
      </c>
      <c r="C292" s="19" t="s">
        <v>112</v>
      </c>
      <c r="D292" s="20">
        <v>0.24827010929584503</v>
      </c>
      <c r="E292" s="20">
        <v>1.8978725420311093E-3</v>
      </c>
    </row>
    <row r="293" spans="1:5" x14ac:dyDescent="0.2">
      <c r="A293" s="19">
        <v>8</v>
      </c>
      <c r="B293" s="19">
        <v>2</v>
      </c>
      <c r="C293" s="19" t="s">
        <v>112</v>
      </c>
      <c r="D293" s="20">
        <v>0.24855248630046844</v>
      </c>
      <c r="E293" s="20">
        <v>2.1261766087263823E-3</v>
      </c>
    </row>
    <row r="294" spans="1:5" x14ac:dyDescent="0.2">
      <c r="A294" s="19">
        <v>8</v>
      </c>
      <c r="B294" s="19">
        <v>3</v>
      </c>
      <c r="C294" s="19" t="s">
        <v>112</v>
      </c>
      <c r="D294" s="20">
        <v>0.24800938367843628</v>
      </c>
      <c r="E294" s="20">
        <v>1.5290012815967202E-3</v>
      </c>
    </row>
    <row r="295" spans="1:5" x14ac:dyDescent="0.2">
      <c r="A295" s="19">
        <v>8</v>
      </c>
      <c r="B295" s="19">
        <v>4</v>
      </c>
      <c r="C295" s="19" t="s">
        <v>112</v>
      </c>
      <c r="D295" s="20">
        <v>0.247672438621521</v>
      </c>
      <c r="E295" s="20">
        <v>1.1379834031686187E-3</v>
      </c>
    </row>
    <row r="296" spans="1:5" x14ac:dyDescent="0.2">
      <c r="A296" s="19">
        <v>8</v>
      </c>
      <c r="B296" s="19">
        <v>5</v>
      </c>
      <c r="C296" s="19" t="s">
        <v>112</v>
      </c>
      <c r="D296" s="20">
        <v>0.24771653115749359</v>
      </c>
      <c r="E296" s="20">
        <v>1.1280031176283956E-3</v>
      </c>
    </row>
    <row r="297" spans="1:5" x14ac:dyDescent="0.2">
      <c r="A297" s="19">
        <v>8</v>
      </c>
      <c r="B297" s="19">
        <v>6</v>
      </c>
      <c r="C297" s="19" t="s">
        <v>112</v>
      </c>
      <c r="D297" s="20">
        <v>0.24739328026771545</v>
      </c>
      <c r="E297" s="20">
        <v>7.5067946454510093E-4</v>
      </c>
    </row>
    <row r="298" spans="1:5" x14ac:dyDescent="0.2">
      <c r="A298" s="19">
        <v>8</v>
      </c>
      <c r="B298" s="19">
        <v>7</v>
      </c>
      <c r="C298" s="19" t="s">
        <v>112</v>
      </c>
      <c r="D298" s="20">
        <v>0.2468678206205368</v>
      </c>
      <c r="E298" s="20">
        <v>1.7114702495746315E-4</v>
      </c>
    </row>
    <row r="299" spans="1:5" x14ac:dyDescent="0.2">
      <c r="A299" s="19">
        <v>8</v>
      </c>
      <c r="B299" s="19">
        <v>8</v>
      </c>
      <c r="C299" s="19" t="s">
        <v>112</v>
      </c>
      <c r="D299" s="20">
        <v>0.24684314429759979</v>
      </c>
      <c r="E299" s="20">
        <v>9.2397902335505933E-5</v>
      </c>
    </row>
    <row r="300" spans="1:5" x14ac:dyDescent="0.2">
      <c r="A300" s="19">
        <v>8</v>
      </c>
      <c r="B300" s="19">
        <v>9</v>
      </c>
      <c r="C300" s="19" t="s">
        <v>112</v>
      </c>
      <c r="D300" s="20">
        <v>0.24694016575813293</v>
      </c>
      <c r="E300" s="20">
        <v>1.3534656318370253E-4</v>
      </c>
    </row>
    <row r="301" spans="1:5" x14ac:dyDescent="0.2">
      <c r="A301" s="19">
        <v>8</v>
      </c>
      <c r="B301" s="19">
        <v>10</v>
      </c>
      <c r="C301" s="19" t="s">
        <v>112</v>
      </c>
      <c r="D301" s="20">
        <v>0.24675306677818298</v>
      </c>
      <c r="E301" s="20">
        <v>-1.0582522372715175E-4</v>
      </c>
    </row>
    <row r="302" spans="1:5" x14ac:dyDescent="0.2">
      <c r="A302" s="19">
        <v>8</v>
      </c>
      <c r="B302" s="19">
        <v>11</v>
      </c>
      <c r="C302" s="19" t="s">
        <v>112</v>
      </c>
      <c r="D302" s="20">
        <v>0.24646884202957153</v>
      </c>
      <c r="E302" s="20">
        <v>-4.4412276474758983E-4</v>
      </c>
    </row>
    <row r="303" spans="1:5" x14ac:dyDescent="0.2">
      <c r="A303" s="19">
        <v>8</v>
      </c>
      <c r="B303" s="19">
        <v>12</v>
      </c>
      <c r="C303" s="19" t="s">
        <v>112</v>
      </c>
      <c r="D303" s="20">
        <v>0.24617615342140198</v>
      </c>
      <c r="E303" s="20">
        <v>-7.9088419442996383E-4</v>
      </c>
    </row>
    <row r="304" spans="1:5" x14ac:dyDescent="0.2">
      <c r="A304" s="19">
        <v>8</v>
      </c>
      <c r="B304" s="19">
        <v>13</v>
      </c>
      <c r="C304" s="19" t="s">
        <v>112</v>
      </c>
      <c r="D304" s="20">
        <v>0.24640436470508575</v>
      </c>
      <c r="E304" s="20">
        <v>-6.1674567405134439E-4</v>
      </c>
    </row>
    <row r="305" spans="1:5" x14ac:dyDescent="0.2">
      <c r="A305" s="19">
        <v>8</v>
      </c>
      <c r="B305" s="19">
        <v>14</v>
      </c>
      <c r="C305" s="19" t="s">
        <v>112</v>
      </c>
      <c r="D305" s="20">
        <v>0.24624525010585785</v>
      </c>
      <c r="E305" s="20">
        <v>-8.29933094792068E-4</v>
      </c>
    </row>
    <row r="306" spans="1:5" x14ac:dyDescent="0.2">
      <c r="A306" s="19">
        <v>8</v>
      </c>
      <c r="B306" s="19">
        <v>15</v>
      </c>
      <c r="C306" s="19" t="s">
        <v>112</v>
      </c>
      <c r="D306" s="20">
        <v>0.24620124697685242</v>
      </c>
      <c r="E306" s="20">
        <v>-9.2800904531031847E-4</v>
      </c>
    </row>
    <row r="307" spans="1:5" x14ac:dyDescent="0.2">
      <c r="A307" s="19">
        <v>8</v>
      </c>
      <c r="B307" s="19">
        <v>16</v>
      </c>
      <c r="C307" s="19" t="s">
        <v>112</v>
      </c>
      <c r="D307" s="20">
        <v>0.24613338708877563</v>
      </c>
      <c r="E307" s="20">
        <v>-1.049941754899919E-3</v>
      </c>
    </row>
    <row r="308" spans="1:5" x14ac:dyDescent="0.2">
      <c r="A308" s="19">
        <v>8</v>
      </c>
      <c r="B308" s="19">
        <v>17</v>
      </c>
      <c r="C308" s="19" t="s">
        <v>112</v>
      </c>
      <c r="D308" s="20">
        <v>0.24619649350643158</v>
      </c>
      <c r="E308" s="20">
        <v>-1.0409081587567925E-3</v>
      </c>
    </row>
    <row r="309" spans="1:5" x14ac:dyDescent="0.2">
      <c r="A309" s="19">
        <v>8</v>
      </c>
      <c r="B309" s="19">
        <v>18</v>
      </c>
      <c r="C309" s="19" t="s">
        <v>112</v>
      </c>
      <c r="D309" s="20">
        <v>0.2459377646446228</v>
      </c>
      <c r="E309" s="20">
        <v>-1.3537097256630659E-3</v>
      </c>
    </row>
    <row r="310" spans="1:5" x14ac:dyDescent="0.2">
      <c r="A310" s="19">
        <v>8</v>
      </c>
      <c r="B310" s="19">
        <v>19</v>
      </c>
      <c r="C310" s="19" t="s">
        <v>112</v>
      </c>
      <c r="D310" s="20">
        <v>0.24589055776596069</v>
      </c>
      <c r="E310" s="20">
        <v>-1.4549894258379936E-3</v>
      </c>
    </row>
    <row r="311" spans="1:5" x14ac:dyDescent="0.2">
      <c r="A311" s="19">
        <v>8</v>
      </c>
      <c r="B311" s="19">
        <v>20</v>
      </c>
      <c r="C311" s="19" t="s">
        <v>112</v>
      </c>
      <c r="D311" s="20">
        <v>0.24585944414138794</v>
      </c>
      <c r="E311" s="20">
        <v>-1.5401758719235659E-3</v>
      </c>
    </row>
    <row r="312" spans="1:5" x14ac:dyDescent="0.2">
      <c r="A312" s="19">
        <v>8</v>
      </c>
      <c r="B312" s="19">
        <v>21</v>
      </c>
      <c r="C312" s="19" t="s">
        <v>112</v>
      </c>
      <c r="D312" s="20">
        <v>0.24623501300811768</v>
      </c>
      <c r="E312" s="20">
        <v>-1.2186798267066479E-3</v>
      </c>
    </row>
    <row r="313" spans="1:5" x14ac:dyDescent="0.2">
      <c r="A313" s="19">
        <v>8</v>
      </c>
      <c r="B313" s="19">
        <v>22</v>
      </c>
      <c r="C313" s="19" t="s">
        <v>112</v>
      </c>
      <c r="D313" s="20">
        <v>0.24668115377426147</v>
      </c>
      <c r="E313" s="20">
        <v>-8.2661188207566738E-4</v>
      </c>
    </row>
    <row r="314" spans="1:5" x14ac:dyDescent="0.2">
      <c r="A314" s="19">
        <v>8</v>
      </c>
      <c r="B314" s="19">
        <v>23</v>
      </c>
      <c r="C314" s="19" t="s">
        <v>112</v>
      </c>
      <c r="D314" s="20">
        <v>0.24699988961219788</v>
      </c>
      <c r="E314" s="20">
        <v>-5.6194880744442344E-4</v>
      </c>
    </row>
    <row r="315" spans="1:5" x14ac:dyDescent="0.2">
      <c r="A315" s="19">
        <v>8</v>
      </c>
      <c r="B315" s="19">
        <v>24</v>
      </c>
      <c r="C315" s="19" t="s">
        <v>112</v>
      </c>
      <c r="D315" s="20">
        <v>0.24787223339080811</v>
      </c>
      <c r="E315" s="20">
        <v>2.5632214965298772E-4</v>
      </c>
    </row>
    <row r="316" spans="1:5" x14ac:dyDescent="0.2">
      <c r="A316" s="19">
        <v>8</v>
      </c>
      <c r="B316" s="19">
        <v>25</v>
      </c>
      <c r="C316" s="19" t="s">
        <v>112</v>
      </c>
      <c r="D316" s="20">
        <v>0.24985852837562561</v>
      </c>
      <c r="E316" s="20">
        <v>2.1885442547500134E-3</v>
      </c>
    </row>
    <row r="317" spans="1:5" x14ac:dyDescent="0.2">
      <c r="A317" s="19">
        <v>8</v>
      </c>
      <c r="B317" s="19">
        <v>26</v>
      </c>
      <c r="C317" s="19" t="s">
        <v>112</v>
      </c>
      <c r="D317" s="20">
        <v>0.25309711694717407</v>
      </c>
      <c r="E317" s="20">
        <v>5.3730602376163006E-3</v>
      </c>
    </row>
    <row r="318" spans="1:5" x14ac:dyDescent="0.2">
      <c r="A318" s="19">
        <v>8</v>
      </c>
      <c r="B318" s="19">
        <v>27</v>
      </c>
      <c r="C318" s="19" t="s">
        <v>112</v>
      </c>
      <c r="D318" s="20">
        <v>0.25945347547531128</v>
      </c>
      <c r="E318" s="20">
        <v>1.1675345711410046E-2</v>
      </c>
    </row>
    <row r="319" spans="1:5" x14ac:dyDescent="0.2">
      <c r="A319" s="19">
        <v>8</v>
      </c>
      <c r="B319" s="19">
        <v>28</v>
      </c>
      <c r="C319" s="19" t="s">
        <v>112</v>
      </c>
      <c r="D319" s="20">
        <v>0.26960384845733643</v>
      </c>
      <c r="E319" s="20">
        <v>2.1771645173430443E-2</v>
      </c>
    </row>
    <row r="320" spans="1:5" x14ac:dyDescent="0.2">
      <c r="A320" s="19">
        <v>8</v>
      </c>
      <c r="B320" s="19">
        <v>29</v>
      </c>
      <c r="C320" s="19" t="s">
        <v>112</v>
      </c>
      <c r="D320" s="20">
        <v>0.28386205434799194</v>
      </c>
      <c r="E320" s="20">
        <v>3.5975780338048935E-2</v>
      </c>
    </row>
    <row r="321" spans="1:5" x14ac:dyDescent="0.2">
      <c r="A321" s="19">
        <v>8</v>
      </c>
      <c r="B321" s="19">
        <v>30</v>
      </c>
      <c r="C321" s="19" t="s">
        <v>112</v>
      </c>
      <c r="D321" s="20">
        <v>0.30186402797698975</v>
      </c>
      <c r="E321" s="20">
        <v>5.3923681378364563E-2</v>
      </c>
    </row>
    <row r="322" spans="1:5" x14ac:dyDescent="0.2">
      <c r="A322" s="19">
        <v>8</v>
      </c>
      <c r="B322" s="19">
        <v>31</v>
      </c>
      <c r="C322" s="19" t="s">
        <v>112</v>
      </c>
      <c r="D322" s="20">
        <v>0.32094869017601013</v>
      </c>
      <c r="E322" s="20">
        <v>7.2954267263412476E-2</v>
      </c>
    </row>
    <row r="323" spans="1:5" x14ac:dyDescent="0.2">
      <c r="A323" s="19">
        <v>8</v>
      </c>
      <c r="B323" s="19">
        <v>32</v>
      </c>
      <c r="C323" s="19" t="s">
        <v>112</v>
      </c>
      <c r="D323" s="20">
        <v>0.33869078755378723</v>
      </c>
      <c r="E323" s="20">
        <v>9.0642295777797699E-2</v>
      </c>
    </row>
    <row r="324" spans="1:5" x14ac:dyDescent="0.2">
      <c r="A324" s="19">
        <v>8</v>
      </c>
      <c r="B324" s="19">
        <v>33</v>
      </c>
      <c r="C324" s="19" t="s">
        <v>112</v>
      </c>
      <c r="D324" s="20">
        <v>0.35231056809425354</v>
      </c>
      <c r="E324" s="20">
        <v>0.10420800000429153</v>
      </c>
    </row>
    <row r="325" spans="1:5" x14ac:dyDescent="0.2">
      <c r="A325" s="19">
        <v>8</v>
      </c>
      <c r="B325" s="19">
        <v>34</v>
      </c>
      <c r="C325" s="19" t="s">
        <v>112</v>
      </c>
      <c r="D325" s="20">
        <v>0.36209520697593689</v>
      </c>
      <c r="E325" s="20">
        <v>0.11393857002258301</v>
      </c>
    </row>
    <row r="326" spans="1:5" x14ac:dyDescent="0.2">
      <c r="A326" s="19">
        <v>8</v>
      </c>
      <c r="B326" s="19">
        <v>35</v>
      </c>
      <c r="C326" s="19" t="s">
        <v>112</v>
      </c>
      <c r="D326" s="20">
        <v>0.3675367534160614</v>
      </c>
      <c r="E326" s="20">
        <v>0.11932604014873505</v>
      </c>
    </row>
    <row r="327" spans="1:5" x14ac:dyDescent="0.2">
      <c r="A327" s="19">
        <v>8</v>
      </c>
      <c r="B327" s="19">
        <v>36</v>
      </c>
      <c r="C327" s="19" t="s">
        <v>112</v>
      </c>
      <c r="D327" s="20">
        <v>0.37034961581230164</v>
      </c>
      <c r="E327" s="20">
        <v>0.1220848336815834</v>
      </c>
    </row>
    <row r="328" spans="1:5" x14ac:dyDescent="0.2">
      <c r="A328" s="19">
        <v>8</v>
      </c>
      <c r="B328" s="19">
        <v>37</v>
      </c>
      <c r="C328" s="19" t="s">
        <v>112</v>
      </c>
      <c r="D328" s="20">
        <v>0.37176012992858887</v>
      </c>
      <c r="E328" s="20">
        <v>0.12344127148389816</v>
      </c>
    </row>
    <row r="329" spans="1:5" x14ac:dyDescent="0.2">
      <c r="A329" s="19">
        <v>8</v>
      </c>
      <c r="B329" s="19">
        <v>38</v>
      </c>
      <c r="C329" s="19" t="s">
        <v>112</v>
      </c>
      <c r="D329" s="20">
        <v>0.37270641326904297</v>
      </c>
      <c r="E329" s="20">
        <v>0.12433348596096039</v>
      </c>
    </row>
    <row r="330" spans="1:5" x14ac:dyDescent="0.2">
      <c r="A330" s="19">
        <v>8</v>
      </c>
      <c r="B330" s="19">
        <v>39</v>
      </c>
      <c r="C330" s="19" t="s">
        <v>112</v>
      </c>
      <c r="D330" s="20">
        <v>0.37320327758789063</v>
      </c>
      <c r="E330" s="20">
        <v>0.12477627396583557</v>
      </c>
    </row>
    <row r="331" spans="1:5" x14ac:dyDescent="0.2">
      <c r="A331" s="19">
        <v>8</v>
      </c>
      <c r="B331" s="19">
        <v>40</v>
      </c>
      <c r="C331" s="19" t="s">
        <v>112</v>
      </c>
      <c r="D331" s="20">
        <v>0.37324485182762146</v>
      </c>
      <c r="E331" s="20">
        <v>0.12476377934217453</v>
      </c>
    </row>
    <row r="332" spans="1:5" x14ac:dyDescent="0.2">
      <c r="A332" s="19">
        <v>9</v>
      </c>
      <c r="B332" s="19">
        <v>1</v>
      </c>
      <c r="C332" s="19" t="s">
        <v>112</v>
      </c>
      <c r="D332" s="20">
        <v>0.24564364552497864</v>
      </c>
      <c r="E332" s="20">
        <v>8.8944158051162958E-4</v>
      </c>
    </row>
    <row r="333" spans="1:5" x14ac:dyDescent="0.2">
      <c r="A333" s="19">
        <v>9</v>
      </c>
      <c r="B333" s="19">
        <v>2</v>
      </c>
      <c r="C333" s="19" t="s">
        <v>112</v>
      </c>
      <c r="D333" s="20">
        <v>0.24599005281925201</v>
      </c>
      <c r="E333" s="20">
        <v>1.2401158455759287E-3</v>
      </c>
    </row>
    <row r="334" spans="1:5" x14ac:dyDescent="0.2">
      <c r="A334" s="19">
        <v>9</v>
      </c>
      <c r="B334" s="19">
        <v>3</v>
      </c>
      <c r="C334" s="19" t="s">
        <v>112</v>
      </c>
      <c r="D334" s="20">
        <v>0.24580289423465729</v>
      </c>
      <c r="E334" s="20">
        <v>1.0572243481874466E-3</v>
      </c>
    </row>
    <row r="335" spans="1:5" x14ac:dyDescent="0.2">
      <c r="A335" s="19">
        <v>9</v>
      </c>
      <c r="B335" s="19">
        <v>4</v>
      </c>
      <c r="C335" s="19" t="s">
        <v>112</v>
      </c>
      <c r="D335" s="20">
        <v>0.24566414952278137</v>
      </c>
      <c r="E335" s="20">
        <v>9.2274666531011462E-4</v>
      </c>
    </row>
    <row r="336" spans="1:5" x14ac:dyDescent="0.2">
      <c r="A336" s="19">
        <v>9</v>
      </c>
      <c r="B336" s="19">
        <v>5</v>
      </c>
      <c r="C336" s="19" t="s">
        <v>112</v>
      </c>
      <c r="D336" s="20">
        <v>0.24540451169013977</v>
      </c>
      <c r="E336" s="20">
        <v>6.673758034594357E-4</v>
      </c>
    </row>
    <row r="337" spans="1:5" x14ac:dyDescent="0.2">
      <c r="A337" s="19">
        <v>9</v>
      </c>
      <c r="B337" s="19">
        <v>6</v>
      </c>
      <c r="C337" s="19" t="s">
        <v>112</v>
      </c>
      <c r="D337" s="20">
        <v>0.24507901072502136</v>
      </c>
      <c r="E337" s="20">
        <v>3.4614189644344151E-4</v>
      </c>
    </row>
    <row r="338" spans="1:5" x14ac:dyDescent="0.2">
      <c r="A338" s="19">
        <v>9</v>
      </c>
      <c r="B338" s="19">
        <v>7</v>
      </c>
      <c r="C338" s="19" t="s">
        <v>112</v>
      </c>
      <c r="D338" s="20">
        <v>0.24514785408973694</v>
      </c>
      <c r="E338" s="20">
        <v>4.1925229015760124E-4</v>
      </c>
    </row>
    <row r="339" spans="1:5" x14ac:dyDescent="0.2">
      <c r="A339" s="19">
        <v>9</v>
      </c>
      <c r="B339" s="19">
        <v>8</v>
      </c>
      <c r="C339" s="19" t="s">
        <v>112</v>
      </c>
      <c r="D339" s="20">
        <v>0.24524694681167603</v>
      </c>
      <c r="E339" s="20">
        <v>5.2261201199144125E-4</v>
      </c>
    </row>
    <row r="340" spans="1:5" x14ac:dyDescent="0.2">
      <c r="A340" s="19">
        <v>9</v>
      </c>
      <c r="B340" s="19">
        <v>9</v>
      </c>
      <c r="C340" s="19" t="s">
        <v>112</v>
      </c>
      <c r="D340" s="20">
        <v>0.24468772113323212</v>
      </c>
      <c r="E340" s="20">
        <v>-3.2346626539947465E-5</v>
      </c>
    </row>
    <row r="341" spans="1:5" x14ac:dyDescent="0.2">
      <c r="A341" s="19">
        <v>9</v>
      </c>
      <c r="B341" s="19">
        <v>10</v>
      </c>
      <c r="C341" s="19" t="s">
        <v>112</v>
      </c>
      <c r="D341" s="20">
        <v>0.24425451457500458</v>
      </c>
      <c r="E341" s="20">
        <v>-4.6128616668283939E-4</v>
      </c>
    </row>
    <row r="342" spans="1:5" x14ac:dyDescent="0.2">
      <c r="A342" s="19">
        <v>9</v>
      </c>
      <c r="B342" s="19">
        <v>11</v>
      </c>
      <c r="C342" s="19" t="s">
        <v>112</v>
      </c>
      <c r="D342" s="20">
        <v>0.2443622350692749</v>
      </c>
      <c r="E342" s="20">
        <v>-3.4929864341393113E-4</v>
      </c>
    </row>
    <row r="343" spans="1:5" x14ac:dyDescent="0.2">
      <c r="A343" s="19">
        <v>9</v>
      </c>
      <c r="B343" s="19">
        <v>12</v>
      </c>
      <c r="C343" s="19" t="s">
        <v>112</v>
      </c>
      <c r="D343" s="20">
        <v>0.2445482462644577</v>
      </c>
      <c r="E343" s="20">
        <v>-1.5902041923254728E-4</v>
      </c>
    </row>
    <row r="344" spans="1:5" x14ac:dyDescent="0.2">
      <c r="A344" s="19">
        <v>9</v>
      </c>
      <c r="B344" s="19">
        <v>13</v>
      </c>
      <c r="C344" s="19" t="s">
        <v>112</v>
      </c>
      <c r="D344" s="20">
        <v>0.24426065385341644</v>
      </c>
      <c r="E344" s="20">
        <v>-4.4234580127522349E-4</v>
      </c>
    </row>
    <row r="345" spans="1:5" x14ac:dyDescent="0.2">
      <c r="A345" s="19">
        <v>9</v>
      </c>
      <c r="B345" s="19">
        <v>14</v>
      </c>
      <c r="C345" s="19" t="s">
        <v>112</v>
      </c>
      <c r="D345" s="20">
        <v>0.2439081072807312</v>
      </c>
      <c r="E345" s="20">
        <v>-7.9062534496188164E-4</v>
      </c>
    </row>
    <row r="346" spans="1:5" x14ac:dyDescent="0.2">
      <c r="A346" s="19">
        <v>9</v>
      </c>
      <c r="B346" s="19">
        <v>15</v>
      </c>
      <c r="C346" s="19" t="s">
        <v>112</v>
      </c>
      <c r="D346" s="20">
        <v>0.24370583891868591</v>
      </c>
      <c r="E346" s="20">
        <v>-9.8862673621624708E-4</v>
      </c>
    </row>
    <row r="347" spans="1:5" x14ac:dyDescent="0.2">
      <c r="A347" s="19">
        <v>9</v>
      </c>
      <c r="B347" s="19">
        <v>16</v>
      </c>
      <c r="C347" s="19" t="s">
        <v>112</v>
      </c>
      <c r="D347" s="20">
        <v>0.24392992258071899</v>
      </c>
      <c r="E347" s="20">
        <v>-7.6027598697692156E-4</v>
      </c>
    </row>
    <row r="348" spans="1:5" x14ac:dyDescent="0.2">
      <c r="A348" s="19">
        <v>9</v>
      </c>
      <c r="B348" s="19">
        <v>17</v>
      </c>
      <c r="C348" s="19" t="s">
        <v>112</v>
      </c>
      <c r="D348" s="20">
        <v>0.24393643438816071</v>
      </c>
      <c r="E348" s="20">
        <v>-7.4949715053662658E-4</v>
      </c>
    </row>
    <row r="349" spans="1:5" x14ac:dyDescent="0.2">
      <c r="A349" s="19">
        <v>9</v>
      </c>
      <c r="B349" s="19">
        <v>18</v>
      </c>
      <c r="C349" s="19" t="s">
        <v>112</v>
      </c>
      <c r="D349" s="20">
        <v>0.24373356997966766</v>
      </c>
      <c r="E349" s="20">
        <v>-9.4809453003108501E-4</v>
      </c>
    </row>
    <row r="350" spans="1:5" x14ac:dyDescent="0.2">
      <c r="A350" s="19">
        <v>9</v>
      </c>
      <c r="B350" s="19">
        <v>19</v>
      </c>
      <c r="C350" s="19" t="s">
        <v>112</v>
      </c>
      <c r="D350" s="20">
        <v>0.24350786209106445</v>
      </c>
      <c r="E350" s="20">
        <v>-1.1695354478433728E-3</v>
      </c>
    </row>
    <row r="351" spans="1:5" x14ac:dyDescent="0.2">
      <c r="A351" s="19">
        <v>9</v>
      </c>
      <c r="B351" s="19">
        <v>20</v>
      </c>
      <c r="C351" s="19" t="s">
        <v>112</v>
      </c>
      <c r="D351" s="20">
        <v>0.24356953799724579</v>
      </c>
      <c r="E351" s="20">
        <v>-1.1035924544557929E-3</v>
      </c>
    </row>
    <row r="352" spans="1:5" x14ac:dyDescent="0.2">
      <c r="A352" s="19">
        <v>9</v>
      </c>
      <c r="B352" s="19">
        <v>21</v>
      </c>
      <c r="C352" s="19" t="s">
        <v>112</v>
      </c>
      <c r="D352" s="20">
        <v>0.24395258724689484</v>
      </c>
      <c r="E352" s="20">
        <v>-7.1627623401582241E-4</v>
      </c>
    </row>
    <row r="353" spans="1:5" x14ac:dyDescent="0.2">
      <c r="A353" s="19">
        <v>9</v>
      </c>
      <c r="B353" s="19">
        <v>22</v>
      </c>
      <c r="C353" s="19" t="s">
        <v>112</v>
      </c>
      <c r="D353" s="20">
        <v>0.2440824955701828</v>
      </c>
      <c r="E353" s="20">
        <v>-5.8210088172927499E-4</v>
      </c>
    </row>
    <row r="354" spans="1:5" x14ac:dyDescent="0.2">
      <c r="A354" s="19">
        <v>9</v>
      </c>
      <c r="B354" s="19">
        <v>23</v>
      </c>
      <c r="C354" s="19" t="s">
        <v>112</v>
      </c>
      <c r="D354" s="20">
        <v>0.24428088963031769</v>
      </c>
      <c r="E354" s="20">
        <v>-3.7943976349197328E-4</v>
      </c>
    </row>
    <row r="355" spans="1:5" x14ac:dyDescent="0.2">
      <c r="A355" s="19">
        <v>9</v>
      </c>
      <c r="B355" s="19">
        <v>24</v>
      </c>
      <c r="C355" s="19" t="s">
        <v>112</v>
      </c>
      <c r="D355" s="20">
        <v>0.24500939249992371</v>
      </c>
      <c r="E355" s="20">
        <v>3.5333010600879788E-4</v>
      </c>
    </row>
    <row r="356" spans="1:5" x14ac:dyDescent="0.2">
      <c r="A356" s="19">
        <v>9</v>
      </c>
      <c r="B356" s="19">
        <v>25</v>
      </c>
      <c r="C356" s="19" t="s">
        <v>112</v>
      </c>
      <c r="D356" s="20">
        <v>0.24631653726100922</v>
      </c>
      <c r="E356" s="20">
        <v>1.6647418960928917E-3</v>
      </c>
    </row>
    <row r="357" spans="1:5" x14ac:dyDescent="0.2">
      <c r="A357" s="19">
        <v>9</v>
      </c>
      <c r="B357" s="19">
        <v>26</v>
      </c>
      <c r="C357" s="19" t="s">
        <v>112</v>
      </c>
      <c r="D357" s="20">
        <v>0.24832646548748016</v>
      </c>
      <c r="E357" s="20">
        <v>3.6789372097700834E-3</v>
      </c>
    </row>
    <row r="358" spans="1:5" x14ac:dyDescent="0.2">
      <c r="A358" s="19">
        <v>9</v>
      </c>
      <c r="B358" s="19">
        <v>27</v>
      </c>
      <c r="C358" s="19" t="s">
        <v>112</v>
      </c>
      <c r="D358" s="20">
        <v>0.25212839245796204</v>
      </c>
      <c r="E358" s="20">
        <v>7.4851312674582005E-3</v>
      </c>
    </row>
    <row r="359" spans="1:5" x14ac:dyDescent="0.2">
      <c r="A359" s="19">
        <v>9</v>
      </c>
      <c r="B359" s="19">
        <v>28</v>
      </c>
      <c r="C359" s="19" t="s">
        <v>112</v>
      </c>
      <c r="D359" s="20">
        <v>0.25907906889915466</v>
      </c>
      <c r="E359" s="20">
        <v>1.4440074563026428E-2</v>
      </c>
    </row>
    <row r="360" spans="1:5" x14ac:dyDescent="0.2">
      <c r="A360" s="19">
        <v>9</v>
      </c>
      <c r="B360" s="19">
        <v>29</v>
      </c>
      <c r="C360" s="19" t="s">
        <v>112</v>
      </c>
      <c r="D360" s="20">
        <v>0.27007988095283508</v>
      </c>
      <c r="E360" s="20">
        <v>2.5445153936743736E-2</v>
      </c>
    </row>
    <row r="361" spans="1:5" x14ac:dyDescent="0.2">
      <c r="A361" s="19">
        <v>9</v>
      </c>
      <c r="B361" s="19">
        <v>30</v>
      </c>
      <c r="C361" s="19" t="s">
        <v>112</v>
      </c>
      <c r="D361" s="20">
        <v>0.28554373979568481</v>
      </c>
      <c r="E361" s="20">
        <v>4.0913280099630356E-2</v>
      </c>
    </row>
    <row r="362" spans="1:5" x14ac:dyDescent="0.2">
      <c r="A362" s="19">
        <v>9</v>
      </c>
      <c r="B362" s="19">
        <v>31</v>
      </c>
      <c r="C362" s="19" t="s">
        <v>112</v>
      </c>
      <c r="D362" s="20">
        <v>0.30368611216545105</v>
      </c>
      <c r="E362" s="20">
        <v>5.905991792678833E-2</v>
      </c>
    </row>
    <row r="363" spans="1:5" x14ac:dyDescent="0.2">
      <c r="A363" s="19">
        <v>9</v>
      </c>
      <c r="B363" s="19">
        <v>32</v>
      </c>
      <c r="C363" s="19" t="s">
        <v>112</v>
      </c>
      <c r="D363" s="20">
        <v>0.3228762149810791</v>
      </c>
      <c r="E363" s="20">
        <v>7.8254289925098419E-2</v>
      </c>
    </row>
    <row r="364" spans="1:5" x14ac:dyDescent="0.2">
      <c r="A364" s="19">
        <v>9</v>
      </c>
      <c r="B364" s="19">
        <v>33</v>
      </c>
      <c r="C364" s="19" t="s">
        <v>112</v>
      </c>
      <c r="D364" s="20">
        <v>0.33919951319694519</v>
      </c>
      <c r="E364" s="20">
        <v>9.4581857323646545E-2</v>
      </c>
    </row>
    <row r="365" spans="1:5" x14ac:dyDescent="0.2">
      <c r="A365" s="19">
        <v>9</v>
      </c>
      <c r="B365" s="19">
        <v>34</v>
      </c>
      <c r="C365" s="19" t="s">
        <v>112</v>
      </c>
      <c r="D365" s="20">
        <v>0.35185238718986511</v>
      </c>
      <c r="E365" s="20">
        <v>0.10723899304866791</v>
      </c>
    </row>
    <row r="366" spans="1:5" x14ac:dyDescent="0.2">
      <c r="A366" s="19">
        <v>9</v>
      </c>
      <c r="B366" s="19">
        <v>35</v>
      </c>
      <c r="C366" s="19" t="s">
        <v>112</v>
      </c>
      <c r="D366" s="20">
        <v>0.36054831743240356</v>
      </c>
      <c r="E366" s="20">
        <v>0.1159391924738884</v>
      </c>
    </row>
    <row r="367" spans="1:5" x14ac:dyDescent="0.2">
      <c r="A367" s="19">
        <v>9</v>
      </c>
      <c r="B367" s="19">
        <v>36</v>
      </c>
      <c r="C367" s="19" t="s">
        <v>112</v>
      </c>
      <c r="D367" s="20">
        <v>0.36486911773681641</v>
      </c>
      <c r="E367" s="20">
        <v>0.12026426196098328</v>
      </c>
    </row>
    <row r="368" spans="1:5" x14ac:dyDescent="0.2">
      <c r="A368" s="19">
        <v>9</v>
      </c>
      <c r="B368" s="19">
        <v>37</v>
      </c>
      <c r="C368" s="19" t="s">
        <v>112</v>
      </c>
      <c r="D368" s="20">
        <v>0.36699402332305908</v>
      </c>
      <c r="E368" s="20">
        <v>0.12239342927932739</v>
      </c>
    </row>
    <row r="369" spans="1:5" x14ac:dyDescent="0.2">
      <c r="A369" s="19">
        <v>9</v>
      </c>
      <c r="B369" s="19">
        <v>38</v>
      </c>
      <c r="C369" s="19" t="s">
        <v>112</v>
      </c>
      <c r="D369" s="20">
        <v>0.36805263161659241</v>
      </c>
      <c r="E369" s="20">
        <v>0.12345630675554276</v>
      </c>
    </row>
    <row r="370" spans="1:5" x14ac:dyDescent="0.2">
      <c r="A370" s="19">
        <v>9</v>
      </c>
      <c r="B370" s="19">
        <v>39</v>
      </c>
      <c r="C370" s="19" t="s">
        <v>112</v>
      </c>
      <c r="D370" s="20">
        <v>0.36899423599243164</v>
      </c>
      <c r="E370" s="20">
        <v>0.12440218031406403</v>
      </c>
    </row>
    <row r="371" spans="1:5" x14ac:dyDescent="0.2">
      <c r="A371" s="19">
        <v>9</v>
      </c>
      <c r="B371" s="19">
        <v>40</v>
      </c>
      <c r="C371" s="19" t="s">
        <v>112</v>
      </c>
      <c r="D371" s="20">
        <v>0.3698258101940155</v>
      </c>
      <c r="E371" s="20">
        <v>0.12523801624774933</v>
      </c>
    </row>
    <row r="372" spans="1:5" x14ac:dyDescent="0.2">
      <c r="A372" s="19">
        <v>10</v>
      </c>
      <c r="B372" s="19">
        <v>1</v>
      </c>
      <c r="C372" s="19" t="s">
        <v>112</v>
      </c>
      <c r="D372" s="20">
        <v>0.24269509315490723</v>
      </c>
      <c r="E372" s="20">
        <v>1.9750657957047224E-3</v>
      </c>
    </row>
    <row r="373" spans="1:5" x14ac:dyDescent="0.2">
      <c r="A373" s="19">
        <v>10</v>
      </c>
      <c r="B373" s="19">
        <v>2</v>
      </c>
      <c r="C373" s="19" t="s">
        <v>112</v>
      </c>
      <c r="D373" s="20">
        <v>0.24262741208076477</v>
      </c>
      <c r="E373" s="20">
        <v>1.8354954663664103E-3</v>
      </c>
    </row>
    <row r="374" spans="1:5" x14ac:dyDescent="0.2">
      <c r="A374" s="19">
        <v>10</v>
      </c>
      <c r="B374" s="19">
        <v>3</v>
      </c>
      <c r="C374" s="19" t="s">
        <v>112</v>
      </c>
      <c r="D374" s="20">
        <v>0.24234764277935028</v>
      </c>
      <c r="E374" s="20">
        <v>1.4838370261713862E-3</v>
      </c>
    </row>
    <row r="375" spans="1:5" x14ac:dyDescent="0.2">
      <c r="A375" s="19">
        <v>10</v>
      </c>
      <c r="B375" s="19">
        <v>4</v>
      </c>
      <c r="C375" s="19" t="s">
        <v>112</v>
      </c>
      <c r="D375" s="20">
        <v>0.24202711880207062</v>
      </c>
      <c r="E375" s="20">
        <v>1.0914239101111889E-3</v>
      </c>
    </row>
    <row r="376" spans="1:5" x14ac:dyDescent="0.2">
      <c r="A376" s="19">
        <v>10</v>
      </c>
      <c r="B376" s="19">
        <v>5</v>
      </c>
      <c r="C376" s="19" t="s">
        <v>112</v>
      </c>
      <c r="D376" s="20">
        <v>0.24137568473815918</v>
      </c>
      <c r="E376" s="20">
        <v>3.6810073652304709E-4</v>
      </c>
    </row>
    <row r="377" spans="1:5" x14ac:dyDescent="0.2">
      <c r="A377" s="19">
        <v>10</v>
      </c>
      <c r="B377" s="19">
        <v>6</v>
      </c>
      <c r="C377" s="19" t="s">
        <v>112</v>
      </c>
      <c r="D377" s="20">
        <v>0.24132068455219269</v>
      </c>
      <c r="E377" s="20">
        <v>2.4121142632793635E-4</v>
      </c>
    </row>
    <row r="378" spans="1:5" x14ac:dyDescent="0.2">
      <c r="A378" s="19">
        <v>10</v>
      </c>
      <c r="B378" s="19">
        <v>7</v>
      </c>
      <c r="C378" s="19" t="s">
        <v>112</v>
      </c>
      <c r="D378" s="20">
        <v>0.24186785519123077</v>
      </c>
      <c r="E378" s="20">
        <v>7.1649294113740325E-4</v>
      </c>
    </row>
    <row r="379" spans="1:5" x14ac:dyDescent="0.2">
      <c r="A379" s="19">
        <v>10</v>
      </c>
      <c r="B379" s="19">
        <v>8</v>
      </c>
      <c r="C379" s="19" t="s">
        <v>112</v>
      </c>
      <c r="D379" s="20">
        <v>0.24176779389381409</v>
      </c>
      <c r="E379" s="20">
        <v>5.4454250494018197E-4</v>
      </c>
    </row>
    <row r="380" spans="1:5" x14ac:dyDescent="0.2">
      <c r="A380" s="19">
        <v>10</v>
      </c>
      <c r="B380" s="19">
        <v>9</v>
      </c>
      <c r="C380" s="19" t="s">
        <v>112</v>
      </c>
      <c r="D380" s="20">
        <v>0.24172738194465637</v>
      </c>
      <c r="E380" s="20">
        <v>4.3224141700193286E-4</v>
      </c>
    </row>
    <row r="381" spans="1:5" x14ac:dyDescent="0.2">
      <c r="A381" s="19">
        <v>10</v>
      </c>
      <c r="B381" s="19">
        <v>10</v>
      </c>
      <c r="C381" s="19" t="s">
        <v>112</v>
      </c>
      <c r="D381" s="20">
        <v>0.24162104725837708</v>
      </c>
      <c r="E381" s="20">
        <v>2.5401759194210172E-4</v>
      </c>
    </row>
    <row r="382" spans="1:5" x14ac:dyDescent="0.2">
      <c r="A382" s="19">
        <v>10</v>
      </c>
      <c r="B382" s="19">
        <v>11</v>
      </c>
      <c r="C382" s="19" t="s">
        <v>112</v>
      </c>
      <c r="D382" s="20">
        <v>0.24134352803230286</v>
      </c>
      <c r="E382" s="20">
        <v>-9.5390758360736072E-5</v>
      </c>
    </row>
    <row r="383" spans="1:5" x14ac:dyDescent="0.2">
      <c r="A383" s="19">
        <v>10</v>
      </c>
      <c r="B383" s="19">
        <v>12</v>
      </c>
      <c r="C383" s="19" t="s">
        <v>112</v>
      </c>
      <c r="D383" s="20">
        <v>0.24135726690292358</v>
      </c>
      <c r="E383" s="20">
        <v>-1.5354101196862757E-4</v>
      </c>
    </row>
    <row r="384" spans="1:5" x14ac:dyDescent="0.2">
      <c r="A384" s="19">
        <v>10</v>
      </c>
      <c r="B384" s="19">
        <v>13</v>
      </c>
      <c r="C384" s="19" t="s">
        <v>112</v>
      </c>
      <c r="D384" s="20">
        <v>0.24092862010002136</v>
      </c>
      <c r="E384" s="20">
        <v>-6.5407698275521398E-4</v>
      </c>
    </row>
    <row r="385" spans="1:5" x14ac:dyDescent="0.2">
      <c r="A385" s="19">
        <v>10</v>
      </c>
      <c r="B385" s="19">
        <v>14</v>
      </c>
      <c r="C385" s="19" t="s">
        <v>112</v>
      </c>
      <c r="D385" s="20">
        <v>0.24051497876644135</v>
      </c>
      <c r="E385" s="20">
        <v>-1.1396073969081044E-3</v>
      </c>
    </row>
    <row r="386" spans="1:5" x14ac:dyDescent="0.2">
      <c r="A386" s="19">
        <v>10</v>
      </c>
      <c r="B386" s="19">
        <v>15</v>
      </c>
      <c r="C386" s="19" t="s">
        <v>112</v>
      </c>
      <c r="D386" s="20">
        <v>0.240618497133255</v>
      </c>
      <c r="E386" s="20">
        <v>-1.107978168874979E-3</v>
      </c>
    </row>
    <row r="387" spans="1:5" x14ac:dyDescent="0.2">
      <c r="A387" s="19">
        <v>10</v>
      </c>
      <c r="B387" s="19">
        <v>16</v>
      </c>
      <c r="C387" s="19" t="s">
        <v>112</v>
      </c>
      <c r="D387" s="20">
        <v>0.24088111519813538</v>
      </c>
      <c r="E387" s="20">
        <v>-9.1724924277514219E-4</v>
      </c>
    </row>
    <row r="388" spans="1:5" x14ac:dyDescent="0.2">
      <c r="A388" s="19">
        <v>10</v>
      </c>
      <c r="B388" s="19">
        <v>17</v>
      </c>
      <c r="C388" s="19" t="s">
        <v>112</v>
      </c>
      <c r="D388" s="20">
        <v>0.2412198930978775</v>
      </c>
      <c r="E388" s="20">
        <v>-6.5036048181355E-4</v>
      </c>
    </row>
    <row r="389" spans="1:5" x14ac:dyDescent="0.2">
      <c r="A389" s="19">
        <v>10</v>
      </c>
      <c r="B389" s="19">
        <v>18</v>
      </c>
      <c r="C389" s="19" t="s">
        <v>112</v>
      </c>
      <c r="D389" s="20">
        <v>0.24139571189880371</v>
      </c>
      <c r="E389" s="20">
        <v>-5.4643081966787577E-4</v>
      </c>
    </row>
    <row r="390" spans="1:5" x14ac:dyDescent="0.2">
      <c r="A390" s="19">
        <v>10</v>
      </c>
      <c r="B390" s="19">
        <v>19</v>
      </c>
      <c r="C390" s="19" t="s">
        <v>112</v>
      </c>
      <c r="D390" s="20">
        <v>0.24111241102218628</v>
      </c>
      <c r="E390" s="20">
        <v>-9.0162083506584167E-4</v>
      </c>
    </row>
    <row r="391" spans="1:5" x14ac:dyDescent="0.2">
      <c r="A391" s="19">
        <v>10</v>
      </c>
      <c r="B391" s="19">
        <v>20</v>
      </c>
      <c r="C391" s="19" t="s">
        <v>112</v>
      </c>
      <c r="D391" s="20">
        <v>0.2410130500793457</v>
      </c>
      <c r="E391" s="20">
        <v>-1.0728709166869521E-3</v>
      </c>
    </row>
    <row r="392" spans="1:5" x14ac:dyDescent="0.2">
      <c r="A392" s="19">
        <v>10</v>
      </c>
      <c r="B392" s="19">
        <v>21</v>
      </c>
      <c r="C392" s="19" t="s">
        <v>112</v>
      </c>
      <c r="D392" s="20">
        <v>0.24115577340126038</v>
      </c>
      <c r="E392" s="20">
        <v>-1.0020367335528135E-3</v>
      </c>
    </row>
    <row r="393" spans="1:5" x14ac:dyDescent="0.2">
      <c r="A393" s="19">
        <v>10</v>
      </c>
      <c r="B393" s="19">
        <v>22</v>
      </c>
      <c r="C393" s="19" t="s">
        <v>112</v>
      </c>
      <c r="D393" s="20">
        <v>0.24113795161247253</v>
      </c>
      <c r="E393" s="20">
        <v>-1.0917476611211896E-3</v>
      </c>
    </row>
    <row r="394" spans="1:5" x14ac:dyDescent="0.2">
      <c r="A394" s="19">
        <v>10</v>
      </c>
      <c r="B394" s="19">
        <v>23</v>
      </c>
      <c r="C394" s="19" t="s">
        <v>112</v>
      </c>
      <c r="D394" s="20">
        <v>0.2413153201341629</v>
      </c>
      <c r="E394" s="20">
        <v>-9.8626827821135521E-4</v>
      </c>
    </row>
    <row r="395" spans="1:5" x14ac:dyDescent="0.2">
      <c r="A395" s="19">
        <v>10</v>
      </c>
      <c r="B395" s="19">
        <v>24</v>
      </c>
      <c r="C395" s="19" t="s">
        <v>112</v>
      </c>
      <c r="D395" s="20">
        <v>0.24120503664016724</v>
      </c>
      <c r="E395" s="20">
        <v>-1.168440910987556E-3</v>
      </c>
    </row>
    <row r="396" spans="1:5" x14ac:dyDescent="0.2">
      <c r="A396" s="19">
        <v>10</v>
      </c>
      <c r="B396" s="19">
        <v>25</v>
      </c>
      <c r="C396" s="19" t="s">
        <v>112</v>
      </c>
      <c r="D396" s="20">
        <v>0.24159787595272064</v>
      </c>
      <c r="E396" s="20">
        <v>-8.4749067900702357E-4</v>
      </c>
    </row>
    <row r="397" spans="1:5" x14ac:dyDescent="0.2">
      <c r="A397" s="19">
        <v>10</v>
      </c>
      <c r="B397" s="19">
        <v>26</v>
      </c>
      <c r="C397" s="19" t="s">
        <v>112</v>
      </c>
      <c r="D397" s="20">
        <v>0.24221231043338776</v>
      </c>
      <c r="E397" s="20">
        <v>-3.0494533712044358E-4</v>
      </c>
    </row>
    <row r="398" spans="1:5" x14ac:dyDescent="0.2">
      <c r="A398" s="19">
        <v>10</v>
      </c>
      <c r="B398" s="19">
        <v>27</v>
      </c>
      <c r="C398" s="19" t="s">
        <v>112</v>
      </c>
      <c r="D398" s="20">
        <v>0.24294894933700562</v>
      </c>
      <c r="E398" s="20">
        <v>3.5980442771688104E-4</v>
      </c>
    </row>
    <row r="399" spans="1:5" x14ac:dyDescent="0.2">
      <c r="A399" s="19">
        <v>10</v>
      </c>
      <c r="B399" s="19">
        <v>28</v>
      </c>
      <c r="C399" s="19" t="s">
        <v>112</v>
      </c>
      <c r="D399" s="20">
        <v>0.24455714225769043</v>
      </c>
      <c r="E399" s="20">
        <v>1.8961081514135003E-3</v>
      </c>
    </row>
    <row r="400" spans="1:5" x14ac:dyDescent="0.2">
      <c r="A400" s="19">
        <v>10</v>
      </c>
      <c r="B400" s="19">
        <v>29</v>
      </c>
      <c r="C400" s="19" t="s">
        <v>112</v>
      </c>
      <c r="D400" s="20">
        <v>0.24798519909381866</v>
      </c>
      <c r="E400" s="20">
        <v>5.2522760815918446E-3</v>
      </c>
    </row>
    <row r="401" spans="1:5" x14ac:dyDescent="0.2">
      <c r="A401" s="19">
        <v>10</v>
      </c>
      <c r="B401" s="19">
        <v>30</v>
      </c>
      <c r="C401" s="19" t="s">
        <v>112</v>
      </c>
      <c r="D401" s="20">
        <v>0.25358754396438599</v>
      </c>
      <c r="E401" s="20">
        <v>1.078273169696331E-2</v>
      </c>
    </row>
    <row r="402" spans="1:5" x14ac:dyDescent="0.2">
      <c r="A402" s="19">
        <v>10</v>
      </c>
      <c r="B402" s="19">
        <v>31</v>
      </c>
      <c r="C402" s="19" t="s">
        <v>112</v>
      </c>
      <c r="D402" s="20">
        <v>0.2629849910736084</v>
      </c>
      <c r="E402" s="20">
        <v>2.0108290016651154E-2</v>
      </c>
    </row>
    <row r="403" spans="1:5" x14ac:dyDescent="0.2">
      <c r="A403" s="19">
        <v>10</v>
      </c>
      <c r="B403" s="19">
        <v>32</v>
      </c>
      <c r="C403" s="19" t="s">
        <v>112</v>
      </c>
      <c r="D403" s="20">
        <v>0.27680066227912903</v>
      </c>
      <c r="E403" s="20">
        <v>3.3852070569992065E-2</v>
      </c>
    </row>
    <row r="404" spans="1:5" x14ac:dyDescent="0.2">
      <c r="A404" s="19">
        <v>10</v>
      </c>
      <c r="B404" s="19">
        <v>33</v>
      </c>
      <c r="C404" s="19" t="s">
        <v>112</v>
      </c>
      <c r="D404" s="20">
        <v>0.29371806979179382</v>
      </c>
      <c r="E404" s="20">
        <v>5.0697591155767441E-2</v>
      </c>
    </row>
    <row r="405" spans="1:5" x14ac:dyDescent="0.2">
      <c r="A405" s="19">
        <v>10</v>
      </c>
      <c r="B405" s="19">
        <v>34</v>
      </c>
      <c r="C405" s="19" t="s">
        <v>112</v>
      </c>
      <c r="D405" s="20">
        <v>0.31236404180526733</v>
      </c>
      <c r="E405" s="20">
        <v>6.9271676242351532E-2</v>
      </c>
    </row>
    <row r="406" spans="1:5" x14ac:dyDescent="0.2">
      <c r="A406" s="19">
        <v>10</v>
      </c>
      <c r="B406" s="19">
        <v>35</v>
      </c>
      <c r="C406" s="19" t="s">
        <v>112</v>
      </c>
      <c r="D406" s="20">
        <v>0.3300330638885498</v>
      </c>
      <c r="E406" s="20">
        <v>8.6868807673454285E-2</v>
      </c>
    </row>
    <row r="407" spans="1:5" x14ac:dyDescent="0.2">
      <c r="A407" s="19">
        <v>10</v>
      </c>
      <c r="B407" s="19">
        <v>36</v>
      </c>
      <c r="C407" s="19" t="s">
        <v>112</v>
      </c>
      <c r="D407" s="20">
        <v>0.34395626187324524</v>
      </c>
      <c r="E407" s="20">
        <v>0.10072011500597</v>
      </c>
    </row>
    <row r="408" spans="1:5" x14ac:dyDescent="0.2">
      <c r="A408" s="19">
        <v>10</v>
      </c>
      <c r="B408" s="19">
        <v>37</v>
      </c>
      <c r="C408" s="19" t="s">
        <v>112</v>
      </c>
      <c r="D408" s="20">
        <v>0.35376974940299988</v>
      </c>
      <c r="E408" s="20">
        <v>0.11046171188354492</v>
      </c>
    </row>
    <row r="409" spans="1:5" x14ac:dyDescent="0.2">
      <c r="A409" s="19">
        <v>10</v>
      </c>
      <c r="B409" s="19">
        <v>38</v>
      </c>
      <c r="C409" s="19" t="s">
        <v>112</v>
      </c>
      <c r="D409" s="20">
        <v>0.35910540819168091</v>
      </c>
      <c r="E409" s="20">
        <v>0.11572548002004623</v>
      </c>
    </row>
    <row r="410" spans="1:5" x14ac:dyDescent="0.2">
      <c r="A410" s="19">
        <v>10</v>
      </c>
      <c r="B410" s="19">
        <v>39</v>
      </c>
      <c r="C410" s="19" t="s">
        <v>112</v>
      </c>
      <c r="D410" s="20">
        <v>0.36156105995178223</v>
      </c>
      <c r="E410" s="20">
        <v>0.11810924857854843</v>
      </c>
    </row>
    <row r="411" spans="1:5" x14ac:dyDescent="0.2">
      <c r="A411" s="19">
        <v>10</v>
      </c>
      <c r="B411" s="19">
        <v>40</v>
      </c>
      <c r="C411" s="19" t="s">
        <v>112</v>
      </c>
      <c r="D411" s="20">
        <v>0.36311414837837219</v>
      </c>
      <c r="E411" s="20">
        <v>0.11959044635295868</v>
      </c>
    </row>
    <row r="412" spans="1:5" x14ac:dyDescent="0.2">
      <c r="A412" s="19">
        <v>11</v>
      </c>
      <c r="B412" s="19">
        <v>1</v>
      </c>
      <c r="C412" s="19" t="s">
        <v>112</v>
      </c>
      <c r="D412" s="20">
        <v>0.24368070065975189</v>
      </c>
      <c r="E412" s="20">
        <v>1.2390575138852E-3</v>
      </c>
    </row>
    <row r="413" spans="1:5" x14ac:dyDescent="0.2">
      <c r="A413" s="19">
        <v>11</v>
      </c>
      <c r="B413" s="19">
        <v>2</v>
      </c>
      <c r="C413" s="19" t="s">
        <v>112</v>
      </c>
      <c r="D413" s="20">
        <v>0.2439662367105484</v>
      </c>
      <c r="E413" s="20">
        <v>1.4636897249147296E-3</v>
      </c>
    </row>
    <row r="414" spans="1:5" x14ac:dyDescent="0.2">
      <c r="A414" s="19">
        <v>11</v>
      </c>
      <c r="B414" s="19">
        <v>3</v>
      </c>
      <c r="C414" s="19" t="s">
        <v>112</v>
      </c>
      <c r="D414" s="20">
        <v>0.2438834011554718</v>
      </c>
      <c r="E414" s="20">
        <v>1.3199503300711513E-3</v>
      </c>
    </row>
    <row r="415" spans="1:5" x14ac:dyDescent="0.2">
      <c r="A415" s="19">
        <v>11</v>
      </c>
      <c r="B415" s="19">
        <v>4</v>
      </c>
      <c r="C415" s="19" t="s">
        <v>112</v>
      </c>
      <c r="D415" s="20">
        <v>0.24355699121952057</v>
      </c>
      <c r="E415" s="20">
        <v>9.3263655435293913E-4</v>
      </c>
    </row>
    <row r="416" spans="1:5" x14ac:dyDescent="0.2">
      <c r="A416" s="19">
        <v>11</v>
      </c>
      <c r="B416" s="19">
        <v>5</v>
      </c>
      <c r="C416" s="19" t="s">
        <v>112</v>
      </c>
      <c r="D416" s="20">
        <v>0.24315732717514038</v>
      </c>
      <c r="E416" s="20">
        <v>4.7206869930960238E-4</v>
      </c>
    </row>
    <row r="417" spans="1:5" x14ac:dyDescent="0.2">
      <c r="A417" s="19">
        <v>11</v>
      </c>
      <c r="B417" s="19">
        <v>6</v>
      </c>
      <c r="C417" s="19" t="s">
        <v>112</v>
      </c>
      <c r="D417" s="20">
        <v>0.24292609095573425</v>
      </c>
      <c r="E417" s="20">
        <v>1.7992866924032569E-4</v>
      </c>
    </row>
    <row r="418" spans="1:5" x14ac:dyDescent="0.2">
      <c r="A418" s="19">
        <v>11</v>
      </c>
      <c r="B418" s="19">
        <v>7</v>
      </c>
      <c r="C418" s="19" t="s">
        <v>112</v>
      </c>
      <c r="D418" s="20">
        <v>0.24295172095298767</v>
      </c>
      <c r="E418" s="20">
        <v>1.4465484127867967E-4</v>
      </c>
    </row>
    <row r="419" spans="1:5" x14ac:dyDescent="0.2">
      <c r="A419" s="19">
        <v>11</v>
      </c>
      <c r="B419" s="19">
        <v>8</v>
      </c>
      <c r="C419" s="19" t="s">
        <v>112</v>
      </c>
      <c r="D419" s="20">
        <v>0.24338720738887787</v>
      </c>
      <c r="E419" s="20">
        <v>5.1923748105764389E-4</v>
      </c>
    </row>
    <row r="420" spans="1:5" x14ac:dyDescent="0.2">
      <c r="A420" s="19">
        <v>11</v>
      </c>
      <c r="B420" s="19">
        <v>9</v>
      </c>
      <c r="C420" s="19" t="s">
        <v>112</v>
      </c>
      <c r="D420" s="20">
        <v>0.24364744126796722</v>
      </c>
      <c r="E420" s="20">
        <v>7.1856752038002014E-4</v>
      </c>
    </row>
    <row r="421" spans="1:5" x14ac:dyDescent="0.2">
      <c r="A421" s="19">
        <v>11</v>
      </c>
      <c r="B421" s="19">
        <v>10</v>
      </c>
      <c r="C421" s="19" t="s">
        <v>112</v>
      </c>
      <c r="D421" s="20">
        <v>0.24320401251316071</v>
      </c>
      <c r="E421" s="20">
        <v>2.142349403584376E-4</v>
      </c>
    </row>
    <row r="422" spans="1:5" x14ac:dyDescent="0.2">
      <c r="A422" s="19">
        <v>11</v>
      </c>
      <c r="B422" s="19">
        <v>11</v>
      </c>
      <c r="C422" s="19" t="s">
        <v>112</v>
      </c>
      <c r="D422" s="20">
        <v>0.24283522367477417</v>
      </c>
      <c r="E422" s="20">
        <v>-2.1545772324316204E-4</v>
      </c>
    </row>
    <row r="423" spans="1:5" x14ac:dyDescent="0.2">
      <c r="A423" s="19">
        <v>11</v>
      </c>
      <c r="B423" s="19">
        <v>12</v>
      </c>
      <c r="C423" s="19" t="s">
        <v>112</v>
      </c>
      <c r="D423" s="20">
        <v>0.24274799227714539</v>
      </c>
      <c r="E423" s="20">
        <v>-3.6359293153509498E-4</v>
      </c>
    </row>
    <row r="424" spans="1:5" x14ac:dyDescent="0.2">
      <c r="A424" s="19">
        <v>11</v>
      </c>
      <c r="B424" s="19">
        <v>13</v>
      </c>
      <c r="C424" s="19" t="s">
        <v>112</v>
      </c>
      <c r="D424" s="20">
        <v>0.24262568354606628</v>
      </c>
      <c r="E424" s="20">
        <v>-5.4680550238117576E-4</v>
      </c>
    </row>
    <row r="425" spans="1:5" x14ac:dyDescent="0.2">
      <c r="A425" s="19">
        <v>11</v>
      </c>
      <c r="B425" s="19">
        <v>14</v>
      </c>
      <c r="C425" s="19" t="s">
        <v>112</v>
      </c>
      <c r="D425" s="20">
        <v>0.24235577881336212</v>
      </c>
      <c r="E425" s="20">
        <v>-8.7761407485231757E-4</v>
      </c>
    </row>
    <row r="426" spans="1:5" x14ac:dyDescent="0.2">
      <c r="A426" s="19">
        <v>11</v>
      </c>
      <c r="B426" s="19">
        <v>15</v>
      </c>
      <c r="C426" s="19" t="s">
        <v>112</v>
      </c>
      <c r="D426" s="20">
        <v>0.24228796362876892</v>
      </c>
      <c r="E426" s="20">
        <v>-1.0063330410048366E-3</v>
      </c>
    </row>
    <row r="427" spans="1:5" x14ac:dyDescent="0.2">
      <c r="A427" s="19">
        <v>11</v>
      </c>
      <c r="B427" s="19">
        <v>16</v>
      </c>
      <c r="C427" s="19" t="s">
        <v>112</v>
      </c>
      <c r="D427" s="20">
        <v>0.24227213859558105</v>
      </c>
      <c r="E427" s="20">
        <v>-1.083061913959682E-3</v>
      </c>
    </row>
    <row r="428" spans="1:5" x14ac:dyDescent="0.2">
      <c r="A428" s="19">
        <v>11</v>
      </c>
      <c r="B428" s="19">
        <v>17</v>
      </c>
      <c r="C428" s="19" t="s">
        <v>112</v>
      </c>
      <c r="D428" s="20">
        <v>0.24278755486011505</v>
      </c>
      <c r="E428" s="20">
        <v>-6.2854948919266462E-4</v>
      </c>
    </row>
    <row r="429" spans="1:5" x14ac:dyDescent="0.2">
      <c r="A429" s="19">
        <v>11</v>
      </c>
      <c r="B429" s="19">
        <v>18</v>
      </c>
      <c r="C429" s="19" t="s">
        <v>112</v>
      </c>
      <c r="D429" s="20">
        <v>0.24313318729400635</v>
      </c>
      <c r="E429" s="20">
        <v>-3.43820865964517E-4</v>
      </c>
    </row>
    <row r="430" spans="1:5" x14ac:dyDescent="0.2">
      <c r="A430" s="19">
        <v>11</v>
      </c>
      <c r="B430" s="19">
        <v>19</v>
      </c>
      <c r="C430" s="19" t="s">
        <v>112</v>
      </c>
      <c r="D430" s="20">
        <v>0.24273920059204102</v>
      </c>
      <c r="E430" s="20">
        <v>-7.9871137859299779E-4</v>
      </c>
    </row>
    <row r="431" spans="1:5" x14ac:dyDescent="0.2">
      <c r="A431" s="19">
        <v>11</v>
      </c>
      <c r="B431" s="19">
        <v>20</v>
      </c>
      <c r="C431" s="19" t="s">
        <v>112</v>
      </c>
      <c r="D431" s="20">
        <v>0.24259638786315918</v>
      </c>
      <c r="E431" s="20">
        <v>-1.002427889034152E-3</v>
      </c>
    </row>
    <row r="432" spans="1:5" x14ac:dyDescent="0.2">
      <c r="A432" s="19">
        <v>11</v>
      </c>
      <c r="B432" s="19">
        <v>21</v>
      </c>
      <c r="C432" s="19" t="s">
        <v>112</v>
      </c>
      <c r="D432" s="20">
        <v>0.24262863397598267</v>
      </c>
      <c r="E432" s="20">
        <v>-1.0310856159776449E-3</v>
      </c>
    </row>
    <row r="433" spans="1:5" x14ac:dyDescent="0.2">
      <c r="A433" s="19">
        <v>11</v>
      </c>
      <c r="B433" s="19">
        <v>22</v>
      </c>
      <c r="C433" s="19" t="s">
        <v>112</v>
      </c>
      <c r="D433" s="20">
        <v>0.24264019727706909</v>
      </c>
      <c r="E433" s="20">
        <v>-1.0804261546581984E-3</v>
      </c>
    </row>
    <row r="434" spans="1:5" x14ac:dyDescent="0.2">
      <c r="A434" s="19">
        <v>11</v>
      </c>
      <c r="B434" s="19">
        <v>23</v>
      </c>
      <c r="C434" s="19" t="s">
        <v>112</v>
      </c>
      <c r="D434" s="20">
        <v>0.24312259256839752</v>
      </c>
      <c r="E434" s="20">
        <v>-6.589347030967474E-4</v>
      </c>
    </row>
    <row r="435" spans="1:5" x14ac:dyDescent="0.2">
      <c r="A435" s="19">
        <v>11</v>
      </c>
      <c r="B435" s="19">
        <v>24</v>
      </c>
      <c r="C435" s="19" t="s">
        <v>112</v>
      </c>
      <c r="D435" s="20">
        <v>0.2430385947227478</v>
      </c>
      <c r="E435" s="20">
        <v>-8.0383638851344585E-4</v>
      </c>
    </row>
    <row r="436" spans="1:5" x14ac:dyDescent="0.2">
      <c r="A436" s="19">
        <v>11</v>
      </c>
      <c r="B436" s="19">
        <v>25</v>
      </c>
      <c r="C436" s="19" t="s">
        <v>112</v>
      </c>
      <c r="D436" s="20">
        <v>0.24329346418380737</v>
      </c>
      <c r="E436" s="20">
        <v>-6.0987070901319385E-4</v>
      </c>
    </row>
    <row r="437" spans="1:5" x14ac:dyDescent="0.2">
      <c r="A437" s="19">
        <v>11</v>
      </c>
      <c r="B437" s="19">
        <v>26</v>
      </c>
      <c r="C437" s="19" t="s">
        <v>112</v>
      </c>
      <c r="D437" s="20">
        <v>0.24439604580402374</v>
      </c>
      <c r="E437" s="20">
        <v>4.3180707143619657E-4</v>
      </c>
    </row>
    <row r="438" spans="1:5" x14ac:dyDescent="0.2">
      <c r="A438" s="19">
        <v>11</v>
      </c>
      <c r="B438" s="19">
        <v>27</v>
      </c>
      <c r="C438" s="19" t="s">
        <v>112</v>
      </c>
      <c r="D438" s="20">
        <v>0.24567985534667969</v>
      </c>
      <c r="E438" s="20">
        <v>1.6547128325328231E-3</v>
      </c>
    </row>
    <row r="439" spans="1:5" x14ac:dyDescent="0.2">
      <c r="A439" s="19">
        <v>11</v>
      </c>
      <c r="B439" s="19">
        <v>28</v>
      </c>
      <c r="C439" s="19" t="s">
        <v>112</v>
      </c>
      <c r="D439" s="20">
        <v>0.24854877591133118</v>
      </c>
      <c r="E439" s="20">
        <v>4.462729673832655E-3</v>
      </c>
    </row>
    <row r="440" spans="1:5" x14ac:dyDescent="0.2">
      <c r="A440" s="19">
        <v>11</v>
      </c>
      <c r="B440" s="19">
        <v>29</v>
      </c>
      <c r="C440" s="19" t="s">
        <v>112</v>
      </c>
      <c r="D440" s="20">
        <v>0.25380393862724304</v>
      </c>
      <c r="E440" s="20">
        <v>9.6569880843162537E-3</v>
      </c>
    </row>
    <row r="441" spans="1:5" x14ac:dyDescent="0.2">
      <c r="A441" s="19">
        <v>11</v>
      </c>
      <c r="B441" s="19">
        <v>30</v>
      </c>
      <c r="C441" s="19" t="s">
        <v>112</v>
      </c>
      <c r="D441" s="20">
        <v>0.26248326897621155</v>
      </c>
      <c r="E441" s="20">
        <v>1.8275415524840355E-2</v>
      </c>
    </row>
    <row r="442" spans="1:5" x14ac:dyDescent="0.2">
      <c r="A442" s="19">
        <v>11</v>
      </c>
      <c r="B442" s="19">
        <v>31</v>
      </c>
      <c r="C442" s="19" t="s">
        <v>112</v>
      </c>
      <c r="D442" s="20">
        <v>0.27535447478294373</v>
      </c>
      <c r="E442" s="20">
        <v>3.1085716560482979E-2</v>
      </c>
    </row>
    <row r="443" spans="1:5" x14ac:dyDescent="0.2">
      <c r="A443" s="19">
        <v>11</v>
      </c>
      <c r="B443" s="19">
        <v>32</v>
      </c>
      <c r="C443" s="19" t="s">
        <v>112</v>
      </c>
      <c r="D443" s="20">
        <v>0.29187604784965515</v>
      </c>
      <c r="E443" s="20">
        <v>4.754638671875E-2</v>
      </c>
    </row>
    <row r="444" spans="1:5" x14ac:dyDescent="0.2">
      <c r="A444" s="19">
        <v>11</v>
      </c>
      <c r="B444" s="19">
        <v>33</v>
      </c>
      <c r="C444" s="19" t="s">
        <v>112</v>
      </c>
      <c r="D444" s="20">
        <v>0.31024223566055298</v>
      </c>
      <c r="E444" s="20">
        <v>6.5851673483848572E-2</v>
      </c>
    </row>
    <row r="445" spans="1:5" x14ac:dyDescent="0.2">
      <c r="A445" s="19">
        <v>11</v>
      </c>
      <c r="B445" s="19">
        <v>34</v>
      </c>
      <c r="C445" s="19" t="s">
        <v>112</v>
      </c>
      <c r="D445" s="20">
        <v>0.32724153995513916</v>
      </c>
      <c r="E445" s="20">
        <v>8.2790069282054901E-2</v>
      </c>
    </row>
    <row r="446" spans="1:5" x14ac:dyDescent="0.2">
      <c r="A446" s="19">
        <v>11</v>
      </c>
      <c r="B446" s="19">
        <v>35</v>
      </c>
      <c r="C446" s="19" t="s">
        <v>112</v>
      </c>
      <c r="D446" s="20">
        <v>0.34221187233924866</v>
      </c>
      <c r="E446" s="20">
        <v>9.7699500620365143E-2</v>
      </c>
    </row>
    <row r="447" spans="1:5" x14ac:dyDescent="0.2">
      <c r="A447" s="19">
        <v>11</v>
      </c>
      <c r="B447" s="19">
        <v>36</v>
      </c>
      <c r="C447" s="19" t="s">
        <v>112</v>
      </c>
      <c r="D447" s="20">
        <v>0.35265979170799255</v>
      </c>
      <c r="E447" s="20">
        <v>0.10808651149272919</v>
      </c>
    </row>
    <row r="448" spans="1:5" x14ac:dyDescent="0.2">
      <c r="A448" s="19">
        <v>11</v>
      </c>
      <c r="B448" s="19">
        <v>37</v>
      </c>
      <c r="C448" s="19" t="s">
        <v>112</v>
      </c>
      <c r="D448" s="20">
        <v>0.35817685723304749</v>
      </c>
      <c r="E448" s="20">
        <v>0.11354267597198486</v>
      </c>
    </row>
    <row r="449" spans="1:5" x14ac:dyDescent="0.2">
      <c r="A449" s="19">
        <v>11</v>
      </c>
      <c r="B449" s="19">
        <v>38</v>
      </c>
      <c r="C449" s="19" t="s">
        <v>112</v>
      </c>
      <c r="D449" s="20">
        <v>0.36150774359703064</v>
      </c>
      <c r="E449" s="20">
        <v>0.11681266129016876</v>
      </c>
    </row>
    <row r="450" spans="1:5" x14ac:dyDescent="0.2">
      <c r="A450" s="19">
        <v>11</v>
      </c>
      <c r="B450" s="19">
        <v>39</v>
      </c>
      <c r="C450" s="19" t="s">
        <v>112</v>
      </c>
      <c r="D450" s="20">
        <v>0.3634205162525177</v>
      </c>
      <c r="E450" s="20">
        <v>0.11866452544927597</v>
      </c>
    </row>
    <row r="451" spans="1:5" x14ac:dyDescent="0.2">
      <c r="A451" s="19">
        <v>11</v>
      </c>
      <c r="B451" s="19">
        <v>40</v>
      </c>
      <c r="C451" s="19" t="s">
        <v>112</v>
      </c>
      <c r="D451" s="20">
        <v>0.36415985226631165</v>
      </c>
      <c r="E451" s="20">
        <v>0.11934296041727066</v>
      </c>
    </row>
    <row r="452" spans="1:5" x14ac:dyDescent="0.2">
      <c r="A452" s="19">
        <v>12</v>
      </c>
      <c r="B452" s="19">
        <v>1</v>
      </c>
      <c r="C452" s="19" t="s">
        <v>112</v>
      </c>
      <c r="D452" s="20">
        <v>0.25744771957397461</v>
      </c>
      <c r="E452" s="20">
        <v>-1.2207160762045532E-4</v>
      </c>
    </row>
    <row r="453" spans="1:5" x14ac:dyDescent="0.2">
      <c r="A453" s="19">
        <v>12</v>
      </c>
      <c r="B453" s="19">
        <v>2</v>
      </c>
      <c r="C453" s="19" t="s">
        <v>112</v>
      </c>
      <c r="D453" s="20">
        <v>0.25828817486763</v>
      </c>
      <c r="E453" s="20">
        <v>5.9321429580450058E-4</v>
      </c>
    </row>
    <row r="454" spans="1:5" x14ac:dyDescent="0.2">
      <c r="A454" s="19">
        <v>12</v>
      </c>
      <c r="B454" s="19">
        <v>3</v>
      </c>
      <c r="C454" s="19" t="s">
        <v>112</v>
      </c>
      <c r="D454" s="20">
        <v>0.2582317590713501</v>
      </c>
      <c r="E454" s="20">
        <v>4.1162906563840806E-4</v>
      </c>
    </row>
    <row r="455" spans="1:5" x14ac:dyDescent="0.2">
      <c r="A455" s="19">
        <v>12</v>
      </c>
      <c r="B455" s="19">
        <v>4</v>
      </c>
      <c r="C455" s="19" t="s">
        <v>112</v>
      </c>
      <c r="D455" s="20">
        <v>0.25816100835800171</v>
      </c>
      <c r="E455" s="20">
        <v>2.1570893295574933E-4</v>
      </c>
    </row>
    <row r="456" spans="1:5" x14ac:dyDescent="0.2">
      <c r="A456" s="19">
        <v>12</v>
      </c>
      <c r="B456" s="19">
        <v>5</v>
      </c>
      <c r="C456" s="19" t="s">
        <v>112</v>
      </c>
      <c r="D456" s="20">
        <v>0.2580331563949585</v>
      </c>
      <c r="E456" s="20">
        <v>-3.7312449421733618E-5</v>
      </c>
    </row>
    <row r="457" spans="1:5" x14ac:dyDescent="0.2">
      <c r="A457" s="19">
        <v>12</v>
      </c>
      <c r="B457" s="19">
        <v>6</v>
      </c>
      <c r="C457" s="19" t="s">
        <v>112</v>
      </c>
      <c r="D457" s="20">
        <v>0.25786793231964111</v>
      </c>
      <c r="E457" s="20">
        <v>-3.2770592952147126E-4</v>
      </c>
    </row>
    <row r="458" spans="1:5" x14ac:dyDescent="0.2">
      <c r="A458" s="19">
        <v>12</v>
      </c>
      <c r="B458" s="19">
        <v>7</v>
      </c>
      <c r="C458" s="19" t="s">
        <v>112</v>
      </c>
      <c r="D458" s="20">
        <v>0.25825229287147522</v>
      </c>
      <c r="E458" s="20">
        <v>-6.8514804297592491E-5</v>
      </c>
    </row>
    <row r="459" spans="1:5" x14ac:dyDescent="0.2">
      <c r="A459" s="19">
        <v>12</v>
      </c>
      <c r="B459" s="19">
        <v>8</v>
      </c>
      <c r="C459" s="19" t="s">
        <v>112</v>
      </c>
      <c r="D459" s="20">
        <v>0.25851306319236755</v>
      </c>
      <c r="E459" s="20">
        <v>6.7086097260471433E-5</v>
      </c>
    </row>
    <row r="460" spans="1:5" x14ac:dyDescent="0.2">
      <c r="A460" s="19">
        <v>12</v>
      </c>
      <c r="B460" s="19">
        <v>9</v>
      </c>
      <c r="C460" s="19" t="s">
        <v>112</v>
      </c>
      <c r="D460" s="20">
        <v>0.25848522782325745</v>
      </c>
      <c r="E460" s="20">
        <v>-8.5918683907948434E-5</v>
      </c>
    </row>
    <row r="461" spans="1:5" x14ac:dyDescent="0.2">
      <c r="A461" s="19">
        <v>12</v>
      </c>
      <c r="B461" s="19">
        <v>10</v>
      </c>
      <c r="C461" s="19" t="s">
        <v>112</v>
      </c>
      <c r="D461" s="20">
        <v>0.25918358564376831</v>
      </c>
      <c r="E461" s="20">
        <v>4.8726971726864576E-4</v>
      </c>
    </row>
    <row r="462" spans="1:5" x14ac:dyDescent="0.2">
      <c r="A462" s="19">
        <v>12</v>
      </c>
      <c r="B462" s="19">
        <v>11</v>
      </c>
      <c r="C462" s="19" t="s">
        <v>112</v>
      </c>
      <c r="D462" s="20">
        <v>0.25950545072555542</v>
      </c>
      <c r="E462" s="20">
        <v>6.8396539427340031E-4</v>
      </c>
    </row>
    <row r="463" spans="1:5" x14ac:dyDescent="0.2">
      <c r="A463" s="19">
        <v>12</v>
      </c>
      <c r="B463" s="19">
        <v>12</v>
      </c>
      <c r="C463" s="19" t="s">
        <v>112</v>
      </c>
      <c r="D463" s="20">
        <v>0.25973853468894958</v>
      </c>
      <c r="E463" s="20">
        <v>7.9187995288521051E-4</v>
      </c>
    </row>
    <row r="464" spans="1:5" x14ac:dyDescent="0.2">
      <c r="A464" s="19">
        <v>12</v>
      </c>
      <c r="B464" s="19">
        <v>13</v>
      </c>
      <c r="C464" s="19" t="s">
        <v>112</v>
      </c>
      <c r="D464" s="20">
        <v>0.25970360636711121</v>
      </c>
      <c r="E464" s="20">
        <v>6.3178216805681586E-4</v>
      </c>
    </row>
    <row r="465" spans="1:5" x14ac:dyDescent="0.2">
      <c r="A465" s="19">
        <v>12</v>
      </c>
      <c r="B465" s="19">
        <v>14</v>
      </c>
      <c r="C465" s="19" t="s">
        <v>112</v>
      </c>
      <c r="D465" s="20">
        <v>0.25936394929885864</v>
      </c>
      <c r="E465" s="20">
        <v>1.6695570957381278E-4</v>
      </c>
    </row>
    <row r="466" spans="1:5" x14ac:dyDescent="0.2">
      <c r="A466" s="19">
        <v>12</v>
      </c>
      <c r="B466" s="19">
        <v>15</v>
      </c>
      <c r="C466" s="19" t="s">
        <v>112</v>
      </c>
      <c r="D466" s="20">
        <v>0.2593226432800293</v>
      </c>
      <c r="E466" s="20">
        <v>4.8027249022197793E-7</v>
      </c>
    </row>
    <row r="467" spans="1:5" x14ac:dyDescent="0.2">
      <c r="A467" s="19">
        <v>12</v>
      </c>
      <c r="B467" s="19">
        <v>16</v>
      </c>
      <c r="C467" s="19" t="s">
        <v>112</v>
      </c>
      <c r="D467" s="20">
        <v>0.25959056615829468</v>
      </c>
      <c r="E467" s="20">
        <v>1.4323373034130782E-4</v>
      </c>
    </row>
    <row r="468" spans="1:5" x14ac:dyDescent="0.2">
      <c r="A468" s="19">
        <v>12</v>
      </c>
      <c r="B468" s="19">
        <v>17</v>
      </c>
      <c r="C468" s="19" t="s">
        <v>112</v>
      </c>
      <c r="D468" s="20">
        <v>0.25971323251724243</v>
      </c>
      <c r="E468" s="20">
        <v>1.4073066995479167E-4</v>
      </c>
    </row>
    <row r="469" spans="1:5" x14ac:dyDescent="0.2">
      <c r="A469" s="19">
        <v>12</v>
      </c>
      <c r="B469" s="19">
        <v>18</v>
      </c>
      <c r="C469" s="19" t="s">
        <v>112</v>
      </c>
      <c r="D469" s="20">
        <v>0.25949123501777649</v>
      </c>
      <c r="E469" s="20">
        <v>-2.0643623429350555E-4</v>
      </c>
    </row>
    <row r="470" spans="1:5" x14ac:dyDescent="0.2">
      <c r="A470" s="19">
        <v>12</v>
      </c>
      <c r="B470" s="19">
        <v>19</v>
      </c>
      <c r="C470" s="19" t="s">
        <v>112</v>
      </c>
      <c r="D470" s="20">
        <v>0.25954547524452209</v>
      </c>
      <c r="E470" s="20">
        <v>-2.7736544143408537E-4</v>
      </c>
    </row>
    <row r="471" spans="1:5" x14ac:dyDescent="0.2">
      <c r="A471" s="19">
        <v>12</v>
      </c>
      <c r="B471" s="19">
        <v>20</v>
      </c>
      <c r="C471" s="19" t="s">
        <v>112</v>
      </c>
      <c r="D471" s="20">
        <v>0.25956562161445618</v>
      </c>
      <c r="E471" s="20">
        <v>-3.8238847628235817E-4</v>
      </c>
    </row>
    <row r="472" spans="1:5" x14ac:dyDescent="0.2">
      <c r="A472" s="19">
        <v>12</v>
      </c>
      <c r="B472" s="19">
        <v>21</v>
      </c>
      <c r="C472" s="19" t="s">
        <v>112</v>
      </c>
      <c r="D472" s="20">
        <v>0.25935482978820801</v>
      </c>
      <c r="E472" s="20">
        <v>-7.1834970731288195E-4</v>
      </c>
    </row>
    <row r="473" spans="1:5" x14ac:dyDescent="0.2">
      <c r="A473" s="19">
        <v>12</v>
      </c>
      <c r="B473" s="19">
        <v>22</v>
      </c>
      <c r="C473" s="19" t="s">
        <v>112</v>
      </c>
      <c r="D473" s="20">
        <v>0.25920242071151733</v>
      </c>
      <c r="E473" s="20">
        <v>-9.9592818878591061E-4</v>
      </c>
    </row>
    <row r="474" spans="1:5" x14ac:dyDescent="0.2">
      <c r="A474" s="19">
        <v>12</v>
      </c>
      <c r="B474" s="19">
        <v>23</v>
      </c>
      <c r="C474" s="19" t="s">
        <v>112</v>
      </c>
      <c r="D474" s="20">
        <v>0.25921577215194702</v>
      </c>
      <c r="E474" s="20">
        <v>-1.1077461531385779E-3</v>
      </c>
    </row>
    <row r="475" spans="1:5" x14ac:dyDescent="0.2">
      <c r="A475" s="19">
        <v>12</v>
      </c>
      <c r="B475" s="19">
        <v>24</v>
      </c>
      <c r="C475" s="19" t="s">
        <v>112</v>
      </c>
      <c r="D475" s="20">
        <v>0.25929868221282959</v>
      </c>
      <c r="E475" s="20">
        <v>-1.1500054970383644E-3</v>
      </c>
    </row>
    <row r="476" spans="1:5" x14ac:dyDescent="0.2">
      <c r="A476" s="19">
        <v>12</v>
      </c>
      <c r="B476" s="19">
        <v>25</v>
      </c>
      <c r="C476" s="19" t="s">
        <v>112</v>
      </c>
      <c r="D476" s="20">
        <v>0.25927543640136719</v>
      </c>
      <c r="E476" s="20">
        <v>-1.2984207132831216E-3</v>
      </c>
    </row>
    <row r="477" spans="1:5" x14ac:dyDescent="0.2">
      <c r="A477" s="19">
        <v>12</v>
      </c>
      <c r="B477" s="19">
        <v>26</v>
      </c>
      <c r="C477" s="19" t="s">
        <v>112</v>
      </c>
      <c r="D477" s="20">
        <v>0.25948998332023621</v>
      </c>
      <c r="E477" s="20">
        <v>-1.2090433156117797E-3</v>
      </c>
    </row>
    <row r="478" spans="1:5" x14ac:dyDescent="0.2">
      <c r="A478" s="19">
        <v>12</v>
      </c>
      <c r="B478" s="19">
        <v>27</v>
      </c>
      <c r="C478" s="19" t="s">
        <v>112</v>
      </c>
      <c r="D478" s="20">
        <v>0.25971770286560059</v>
      </c>
      <c r="E478" s="20">
        <v>-1.1064931750297546E-3</v>
      </c>
    </row>
    <row r="479" spans="1:5" x14ac:dyDescent="0.2">
      <c r="A479" s="19">
        <v>12</v>
      </c>
      <c r="B479" s="19">
        <v>28</v>
      </c>
      <c r="C479" s="19" t="s">
        <v>112</v>
      </c>
      <c r="D479" s="20">
        <v>0.2598208487033844</v>
      </c>
      <c r="E479" s="20">
        <v>-1.128516742028296E-3</v>
      </c>
    </row>
    <row r="480" spans="1:5" x14ac:dyDescent="0.2">
      <c r="A480" s="19">
        <v>12</v>
      </c>
      <c r="B480" s="19">
        <v>29</v>
      </c>
      <c r="C480" s="19" t="s">
        <v>112</v>
      </c>
      <c r="D480" s="20">
        <v>0.26104772090911865</v>
      </c>
      <c r="E480" s="20">
        <v>-2.6813928343472071E-5</v>
      </c>
    </row>
    <row r="481" spans="1:5" x14ac:dyDescent="0.2">
      <c r="A481" s="19">
        <v>12</v>
      </c>
      <c r="B481" s="19">
        <v>30</v>
      </c>
      <c r="C481" s="19" t="s">
        <v>112</v>
      </c>
      <c r="D481" s="20">
        <v>0.26268795132637024</v>
      </c>
      <c r="E481" s="20">
        <v>1.4882470713928342E-3</v>
      </c>
    </row>
    <row r="482" spans="1:5" x14ac:dyDescent="0.2">
      <c r="A482" s="19">
        <v>12</v>
      </c>
      <c r="B482" s="19">
        <v>31</v>
      </c>
      <c r="C482" s="19" t="s">
        <v>112</v>
      </c>
      <c r="D482" s="20">
        <v>0.26622286438941956</v>
      </c>
      <c r="E482" s="20">
        <v>4.8979907296597958E-3</v>
      </c>
    </row>
    <row r="483" spans="1:5" x14ac:dyDescent="0.2">
      <c r="A483" s="19">
        <v>12</v>
      </c>
      <c r="B483" s="19">
        <v>32</v>
      </c>
      <c r="C483" s="19" t="s">
        <v>112</v>
      </c>
      <c r="D483" s="20">
        <v>0.27178710699081421</v>
      </c>
      <c r="E483" s="20">
        <v>1.0337064042687416E-2</v>
      </c>
    </row>
    <row r="484" spans="1:5" x14ac:dyDescent="0.2">
      <c r="A484" s="19">
        <v>12</v>
      </c>
      <c r="B484" s="19">
        <v>33</v>
      </c>
      <c r="C484" s="19" t="s">
        <v>112</v>
      </c>
      <c r="D484" s="20">
        <v>0.28153961896896362</v>
      </c>
      <c r="E484" s="20">
        <v>1.996440626680851E-2</v>
      </c>
    </row>
    <row r="485" spans="1:5" x14ac:dyDescent="0.2">
      <c r="A485" s="19">
        <v>12</v>
      </c>
      <c r="B485" s="19">
        <v>34</v>
      </c>
      <c r="C485" s="19" t="s">
        <v>112</v>
      </c>
      <c r="D485" s="20">
        <v>0.29627564549446106</v>
      </c>
      <c r="E485" s="20">
        <v>3.4575264900922775E-2</v>
      </c>
    </row>
    <row r="486" spans="1:5" x14ac:dyDescent="0.2">
      <c r="A486" s="19">
        <v>12</v>
      </c>
      <c r="B486" s="19">
        <v>35</v>
      </c>
      <c r="C486" s="19" t="s">
        <v>112</v>
      </c>
      <c r="D486" s="20">
        <v>0.31385359168052673</v>
      </c>
      <c r="E486" s="20">
        <v>5.2028041332960129E-2</v>
      </c>
    </row>
    <row r="487" spans="1:5" x14ac:dyDescent="0.2">
      <c r="A487" s="19">
        <v>12</v>
      </c>
      <c r="B487" s="19">
        <v>36</v>
      </c>
      <c r="C487" s="19" t="s">
        <v>112</v>
      </c>
      <c r="D487" s="20">
        <v>0.33261629939079285</v>
      </c>
      <c r="E487" s="20">
        <v>7.0665575563907623E-2</v>
      </c>
    </row>
    <row r="488" spans="1:5" x14ac:dyDescent="0.2">
      <c r="A488" s="19">
        <v>12</v>
      </c>
      <c r="B488" s="19">
        <v>37</v>
      </c>
      <c r="C488" s="19" t="s">
        <v>112</v>
      </c>
      <c r="D488" s="20">
        <v>0.349200040102005</v>
      </c>
      <c r="E488" s="20">
        <v>8.7124146521091461E-2</v>
      </c>
    </row>
    <row r="489" spans="1:5" x14ac:dyDescent="0.2">
      <c r="A489" s="19">
        <v>12</v>
      </c>
      <c r="B489" s="19">
        <v>38</v>
      </c>
      <c r="C489" s="19" t="s">
        <v>112</v>
      </c>
      <c r="D489" s="20">
        <v>0.36233076453208923</v>
      </c>
      <c r="E489" s="20">
        <v>0.10012970864772797</v>
      </c>
    </row>
    <row r="490" spans="1:5" x14ac:dyDescent="0.2">
      <c r="A490" s="19">
        <v>12</v>
      </c>
      <c r="B490" s="19">
        <v>39</v>
      </c>
      <c r="C490" s="19" t="s">
        <v>112</v>
      </c>
      <c r="D490" s="20">
        <v>0.37079897522926331</v>
      </c>
      <c r="E490" s="20">
        <v>0.10847274959087372</v>
      </c>
    </row>
    <row r="491" spans="1:5" x14ac:dyDescent="0.2">
      <c r="A491" s="19">
        <v>12</v>
      </c>
      <c r="B491" s="19">
        <v>40</v>
      </c>
      <c r="C491" s="19" t="s">
        <v>112</v>
      </c>
      <c r="D491" s="20">
        <v>0.37536019086837769</v>
      </c>
      <c r="E491" s="20">
        <v>0.11290879547595978</v>
      </c>
    </row>
    <row r="492" spans="1:5" x14ac:dyDescent="0.2">
      <c r="A492" s="19">
        <v>13</v>
      </c>
      <c r="B492" s="19">
        <v>1</v>
      </c>
      <c r="C492" s="19" t="s">
        <v>112</v>
      </c>
      <c r="D492" s="20">
        <v>0.26916244626045227</v>
      </c>
      <c r="E492" s="20">
        <v>2.212153747677803E-3</v>
      </c>
    </row>
    <row r="493" spans="1:5" x14ac:dyDescent="0.2">
      <c r="A493" s="19">
        <v>13</v>
      </c>
      <c r="B493" s="19">
        <v>2</v>
      </c>
      <c r="C493" s="19" t="s">
        <v>112</v>
      </c>
      <c r="D493" s="20">
        <v>0.26903063058853149</v>
      </c>
      <c r="E493" s="20">
        <v>2.0361184142529964E-3</v>
      </c>
    </row>
    <row r="494" spans="1:5" x14ac:dyDescent="0.2">
      <c r="A494" s="19">
        <v>13</v>
      </c>
      <c r="B494" s="19">
        <v>3</v>
      </c>
      <c r="C494" s="19" t="s">
        <v>112</v>
      </c>
      <c r="D494" s="20">
        <v>0.26895543932914734</v>
      </c>
      <c r="E494" s="20">
        <v>1.9167072605341673E-3</v>
      </c>
    </row>
    <row r="495" spans="1:5" x14ac:dyDescent="0.2">
      <c r="A495" s="19">
        <v>13</v>
      </c>
      <c r="B495" s="19">
        <v>4</v>
      </c>
      <c r="C495" s="19" t="s">
        <v>112</v>
      </c>
      <c r="D495" s="20">
        <v>0.26884660124778748</v>
      </c>
      <c r="E495" s="20">
        <v>1.7636492848396301E-3</v>
      </c>
    </row>
    <row r="496" spans="1:5" x14ac:dyDescent="0.2">
      <c r="A496" s="19">
        <v>13</v>
      </c>
      <c r="B496" s="19">
        <v>5</v>
      </c>
      <c r="C496" s="19" t="s">
        <v>112</v>
      </c>
      <c r="D496" s="20">
        <v>0.26836830377578735</v>
      </c>
      <c r="E496" s="20">
        <v>1.241132034920156E-3</v>
      </c>
    </row>
    <row r="497" spans="1:5" x14ac:dyDescent="0.2">
      <c r="A497" s="19">
        <v>13</v>
      </c>
      <c r="B497" s="19">
        <v>6</v>
      </c>
      <c r="C497" s="19" t="s">
        <v>112</v>
      </c>
      <c r="D497" s="20">
        <v>0.26788365840911865</v>
      </c>
      <c r="E497" s="20">
        <v>7.1226683212444186E-4</v>
      </c>
    </row>
    <row r="498" spans="1:5" x14ac:dyDescent="0.2">
      <c r="A498" s="19">
        <v>13</v>
      </c>
      <c r="B498" s="19">
        <v>7</v>
      </c>
      <c r="C498" s="19" t="s">
        <v>112</v>
      </c>
      <c r="D498" s="20">
        <v>0.26756659150123596</v>
      </c>
      <c r="E498" s="20">
        <v>3.5098005901090801E-4</v>
      </c>
    </row>
    <row r="499" spans="1:5" x14ac:dyDescent="0.2">
      <c r="A499" s="19">
        <v>13</v>
      </c>
      <c r="B499" s="19">
        <v>8</v>
      </c>
      <c r="C499" s="19" t="s">
        <v>112</v>
      </c>
      <c r="D499" s="20">
        <v>0.26737010478973389</v>
      </c>
      <c r="E499" s="20">
        <v>1.1027351865777746E-4</v>
      </c>
    </row>
    <row r="500" spans="1:5" x14ac:dyDescent="0.2">
      <c r="A500" s="19">
        <v>13</v>
      </c>
      <c r="B500" s="19">
        <v>9</v>
      </c>
      <c r="C500" s="19" t="s">
        <v>112</v>
      </c>
      <c r="D500" s="20">
        <v>0.26710009574890137</v>
      </c>
      <c r="E500" s="20">
        <v>-2.0395535102579743E-4</v>
      </c>
    </row>
    <row r="501" spans="1:5" x14ac:dyDescent="0.2">
      <c r="A501" s="19">
        <v>13</v>
      </c>
      <c r="B501" s="19">
        <v>10</v>
      </c>
      <c r="C501" s="19" t="s">
        <v>112</v>
      </c>
      <c r="D501" s="20">
        <v>0.26702871918678284</v>
      </c>
      <c r="E501" s="20">
        <v>-3.1955173471942544E-4</v>
      </c>
    </row>
    <row r="502" spans="1:5" x14ac:dyDescent="0.2">
      <c r="A502" s="19">
        <v>13</v>
      </c>
      <c r="B502" s="19">
        <v>11</v>
      </c>
      <c r="C502" s="19" t="s">
        <v>112</v>
      </c>
      <c r="D502" s="20">
        <v>0.26674720644950867</v>
      </c>
      <c r="E502" s="20">
        <v>-6.4528430812060833E-4</v>
      </c>
    </row>
    <row r="503" spans="1:5" x14ac:dyDescent="0.2">
      <c r="A503" s="19">
        <v>13</v>
      </c>
      <c r="B503" s="19">
        <v>12</v>
      </c>
      <c r="C503" s="19" t="s">
        <v>112</v>
      </c>
      <c r="D503" s="20">
        <v>0.26656702160835266</v>
      </c>
      <c r="E503" s="20">
        <v>-8.6968898540362716E-4</v>
      </c>
    </row>
    <row r="504" spans="1:5" x14ac:dyDescent="0.2">
      <c r="A504" s="19">
        <v>13</v>
      </c>
      <c r="B504" s="19">
        <v>13</v>
      </c>
      <c r="C504" s="19" t="s">
        <v>112</v>
      </c>
      <c r="D504" s="20">
        <v>0.26703599095344543</v>
      </c>
      <c r="E504" s="20">
        <v>-4.4493947643786669E-4</v>
      </c>
    </row>
    <row r="505" spans="1:5" x14ac:dyDescent="0.2">
      <c r="A505" s="19">
        <v>13</v>
      </c>
      <c r="B505" s="19">
        <v>14</v>
      </c>
      <c r="C505" s="19" t="s">
        <v>112</v>
      </c>
      <c r="D505" s="20">
        <v>0.26727387309074402</v>
      </c>
      <c r="E505" s="20">
        <v>-2.5127717526629567E-4</v>
      </c>
    </row>
    <row r="506" spans="1:5" x14ac:dyDescent="0.2">
      <c r="A506" s="19">
        <v>13</v>
      </c>
      <c r="B506" s="19">
        <v>15</v>
      </c>
      <c r="C506" s="19" t="s">
        <v>112</v>
      </c>
      <c r="D506" s="20">
        <v>0.26724839210510254</v>
      </c>
      <c r="E506" s="20">
        <v>-3.2097799703478813E-4</v>
      </c>
    </row>
    <row r="507" spans="1:5" x14ac:dyDescent="0.2">
      <c r="A507" s="19">
        <v>13</v>
      </c>
      <c r="B507" s="19">
        <v>16</v>
      </c>
      <c r="C507" s="19" t="s">
        <v>112</v>
      </c>
      <c r="D507" s="20">
        <v>0.26698669791221619</v>
      </c>
      <c r="E507" s="20">
        <v>-6.2689202604815364E-4</v>
      </c>
    </row>
    <row r="508" spans="1:5" x14ac:dyDescent="0.2">
      <c r="A508" s="19">
        <v>13</v>
      </c>
      <c r="B508" s="19">
        <v>17</v>
      </c>
      <c r="C508" s="19" t="s">
        <v>112</v>
      </c>
      <c r="D508" s="20">
        <v>0.26688095927238464</v>
      </c>
      <c r="E508" s="20">
        <v>-7.7685050200670958E-4</v>
      </c>
    </row>
    <row r="509" spans="1:5" x14ac:dyDescent="0.2">
      <c r="A509" s="19">
        <v>13</v>
      </c>
      <c r="B509" s="19">
        <v>18</v>
      </c>
      <c r="C509" s="19" t="s">
        <v>112</v>
      </c>
      <c r="D509" s="20">
        <v>0.26708486676216125</v>
      </c>
      <c r="E509" s="20">
        <v>-6.1716284835711122E-4</v>
      </c>
    </row>
    <row r="510" spans="1:5" x14ac:dyDescent="0.2">
      <c r="A510" s="19">
        <v>13</v>
      </c>
      <c r="B510" s="19">
        <v>19</v>
      </c>
      <c r="C510" s="19" t="s">
        <v>112</v>
      </c>
      <c r="D510" s="20">
        <v>0.26722177863121033</v>
      </c>
      <c r="E510" s="20">
        <v>-5.2447081543505192E-4</v>
      </c>
    </row>
    <row r="511" spans="1:5" x14ac:dyDescent="0.2">
      <c r="A511" s="19">
        <v>13</v>
      </c>
      <c r="B511" s="19">
        <v>20</v>
      </c>
      <c r="C511" s="19" t="s">
        <v>112</v>
      </c>
      <c r="D511" s="20">
        <v>0.26701778173446655</v>
      </c>
      <c r="E511" s="20">
        <v>-7.726875483058393E-4</v>
      </c>
    </row>
    <row r="512" spans="1:5" x14ac:dyDescent="0.2">
      <c r="A512" s="19">
        <v>13</v>
      </c>
      <c r="B512" s="19">
        <v>21</v>
      </c>
      <c r="C512" s="19" t="s">
        <v>112</v>
      </c>
      <c r="D512" s="20">
        <v>0.26712360978126526</v>
      </c>
      <c r="E512" s="20">
        <v>-7.1107933763414621E-4</v>
      </c>
    </row>
    <row r="513" spans="1:5" x14ac:dyDescent="0.2">
      <c r="A513" s="19">
        <v>13</v>
      </c>
      <c r="B513" s="19">
        <v>22</v>
      </c>
      <c r="C513" s="19" t="s">
        <v>112</v>
      </c>
      <c r="D513" s="20">
        <v>0.26686298847198486</v>
      </c>
      <c r="E513" s="20">
        <v>-1.0159204248338938E-3</v>
      </c>
    </row>
    <row r="514" spans="1:5" x14ac:dyDescent="0.2">
      <c r="A514" s="19">
        <v>13</v>
      </c>
      <c r="B514" s="19">
        <v>23</v>
      </c>
      <c r="C514" s="19" t="s">
        <v>112</v>
      </c>
      <c r="D514" s="20">
        <v>0.26660698652267456</v>
      </c>
      <c r="E514" s="20">
        <v>-1.3161422684788704E-3</v>
      </c>
    </row>
    <row r="515" spans="1:5" x14ac:dyDescent="0.2">
      <c r="A515" s="19">
        <v>13</v>
      </c>
      <c r="B515" s="19">
        <v>24</v>
      </c>
      <c r="C515" s="19" t="s">
        <v>112</v>
      </c>
      <c r="D515" s="20">
        <v>0.26663589477539063</v>
      </c>
      <c r="E515" s="20">
        <v>-1.331453793682158E-3</v>
      </c>
    </row>
    <row r="516" spans="1:5" x14ac:dyDescent="0.2">
      <c r="A516" s="19">
        <v>13</v>
      </c>
      <c r="B516" s="19">
        <v>25</v>
      </c>
      <c r="C516" s="19" t="s">
        <v>112</v>
      </c>
      <c r="D516" s="20">
        <v>0.26707157492637634</v>
      </c>
      <c r="E516" s="20">
        <v>-9.3999347882345319E-4</v>
      </c>
    </row>
    <row r="517" spans="1:5" x14ac:dyDescent="0.2">
      <c r="A517" s="19">
        <v>13</v>
      </c>
      <c r="B517" s="19">
        <v>26</v>
      </c>
      <c r="C517" s="19" t="s">
        <v>112</v>
      </c>
      <c r="D517" s="20">
        <v>0.26736351847648621</v>
      </c>
      <c r="E517" s="20">
        <v>-6.9226976484060287E-4</v>
      </c>
    </row>
    <row r="518" spans="1:5" x14ac:dyDescent="0.2">
      <c r="A518" s="19">
        <v>13</v>
      </c>
      <c r="B518" s="19">
        <v>27</v>
      </c>
      <c r="C518" s="19" t="s">
        <v>112</v>
      </c>
      <c r="D518" s="20">
        <v>0.26762229204177856</v>
      </c>
      <c r="E518" s="20">
        <v>-4.777160647790879E-4</v>
      </c>
    </row>
    <row r="519" spans="1:5" x14ac:dyDescent="0.2">
      <c r="A519" s="19">
        <v>13</v>
      </c>
      <c r="B519" s="19">
        <v>28</v>
      </c>
      <c r="C519" s="19" t="s">
        <v>112</v>
      </c>
      <c r="D519" s="20">
        <v>0.26767450571060181</v>
      </c>
      <c r="E519" s="20">
        <v>-4.6972220297902822E-4</v>
      </c>
    </row>
    <row r="520" spans="1:5" x14ac:dyDescent="0.2">
      <c r="A520" s="19">
        <v>13</v>
      </c>
      <c r="B520" s="19">
        <v>29</v>
      </c>
      <c r="C520" s="19" t="s">
        <v>112</v>
      </c>
      <c r="D520" s="20">
        <v>0.26780220866203308</v>
      </c>
      <c r="E520" s="20">
        <v>-3.8623908767476678E-4</v>
      </c>
    </row>
    <row r="521" spans="1:5" x14ac:dyDescent="0.2">
      <c r="A521" s="19">
        <v>13</v>
      </c>
      <c r="B521" s="19">
        <v>30</v>
      </c>
      <c r="C521" s="19" t="s">
        <v>112</v>
      </c>
      <c r="D521" s="20">
        <v>0.26816040277481079</v>
      </c>
      <c r="E521" s="20">
        <v>-7.22648183000274E-5</v>
      </c>
    </row>
    <row r="522" spans="1:5" x14ac:dyDescent="0.2">
      <c r="A522" s="19">
        <v>13</v>
      </c>
      <c r="B522" s="19">
        <v>31</v>
      </c>
      <c r="C522" s="19" t="s">
        <v>112</v>
      </c>
      <c r="D522" s="20">
        <v>0.26895800232887268</v>
      </c>
      <c r="E522" s="20">
        <v>6.8111490691080689E-4</v>
      </c>
    </row>
    <row r="523" spans="1:5" x14ac:dyDescent="0.2">
      <c r="A523" s="19">
        <v>13</v>
      </c>
      <c r="B523" s="19">
        <v>32</v>
      </c>
      <c r="C523" s="19" t="s">
        <v>112</v>
      </c>
      <c r="D523" s="20">
        <v>0.27052843570709229</v>
      </c>
      <c r="E523" s="20">
        <v>2.2073285654187202E-3</v>
      </c>
    </row>
    <row r="524" spans="1:5" x14ac:dyDescent="0.2">
      <c r="A524" s="19">
        <v>13</v>
      </c>
      <c r="B524" s="19">
        <v>33</v>
      </c>
      <c r="C524" s="19" t="s">
        <v>112</v>
      </c>
      <c r="D524" s="20">
        <v>0.2731684148311615</v>
      </c>
      <c r="E524" s="20">
        <v>4.8030875623226166E-3</v>
      </c>
    </row>
    <row r="525" spans="1:5" x14ac:dyDescent="0.2">
      <c r="A525" s="19">
        <v>13</v>
      </c>
      <c r="B525" s="19">
        <v>34</v>
      </c>
      <c r="C525" s="19" t="s">
        <v>112</v>
      </c>
      <c r="D525" s="20">
        <v>0.27855530381202698</v>
      </c>
      <c r="E525" s="20">
        <v>1.0145757347345352E-2</v>
      </c>
    </row>
    <row r="526" spans="1:5" x14ac:dyDescent="0.2">
      <c r="A526" s="19">
        <v>13</v>
      </c>
      <c r="B526" s="19">
        <v>35</v>
      </c>
      <c r="C526" s="19" t="s">
        <v>112</v>
      </c>
      <c r="D526" s="20">
        <v>0.28699934482574463</v>
      </c>
      <c r="E526" s="20">
        <v>1.8545577302575111E-2</v>
      </c>
    </row>
    <row r="527" spans="1:5" x14ac:dyDescent="0.2">
      <c r="A527" s="19">
        <v>13</v>
      </c>
      <c r="B527" s="19">
        <v>36</v>
      </c>
      <c r="C527" s="19" t="s">
        <v>112</v>
      </c>
      <c r="D527" s="20">
        <v>0.30059722065925598</v>
      </c>
      <c r="E527" s="20">
        <v>3.209923580288887E-2</v>
      </c>
    </row>
    <row r="528" spans="1:5" x14ac:dyDescent="0.2">
      <c r="A528" s="19">
        <v>13</v>
      </c>
      <c r="B528" s="19">
        <v>37</v>
      </c>
      <c r="C528" s="19" t="s">
        <v>112</v>
      </c>
      <c r="D528" s="20">
        <v>0.31804221868515015</v>
      </c>
      <c r="E528" s="20">
        <v>4.9500010907649994E-2</v>
      </c>
    </row>
    <row r="529" spans="1:5" x14ac:dyDescent="0.2">
      <c r="A529" s="19">
        <v>13</v>
      </c>
      <c r="B529" s="19">
        <v>38</v>
      </c>
      <c r="C529" s="19" t="s">
        <v>112</v>
      </c>
      <c r="D529" s="20">
        <v>0.33795392513275146</v>
      </c>
      <c r="E529" s="20">
        <v>6.9367498159408569E-2</v>
      </c>
    </row>
    <row r="530" spans="1:5" x14ac:dyDescent="0.2">
      <c r="A530" s="19">
        <v>13</v>
      </c>
      <c r="B530" s="19">
        <v>39</v>
      </c>
      <c r="C530" s="19" t="s">
        <v>112</v>
      </c>
      <c r="D530" s="20">
        <v>0.35752332210540771</v>
      </c>
      <c r="E530" s="20">
        <v>8.8892675936222076E-2</v>
      </c>
    </row>
    <row r="531" spans="1:5" x14ac:dyDescent="0.2">
      <c r="A531" s="19">
        <v>13</v>
      </c>
      <c r="B531" s="19">
        <v>40</v>
      </c>
      <c r="C531" s="19" t="s">
        <v>112</v>
      </c>
      <c r="D531" s="20">
        <v>0.37254199385643005</v>
      </c>
      <c r="E531" s="20">
        <v>0.10386712849140167</v>
      </c>
    </row>
    <row r="532" spans="1:5" x14ac:dyDescent="0.2">
      <c r="A532" s="19">
        <v>14</v>
      </c>
      <c r="B532" s="19">
        <v>1</v>
      </c>
      <c r="C532" s="19" t="s">
        <v>112</v>
      </c>
      <c r="D532" s="20">
        <v>0.25369766354560852</v>
      </c>
      <c r="E532" s="20">
        <v>1.721116597764194E-3</v>
      </c>
    </row>
    <row r="533" spans="1:5" x14ac:dyDescent="0.2">
      <c r="A533" s="19">
        <v>14</v>
      </c>
      <c r="B533" s="19">
        <v>2</v>
      </c>
      <c r="C533" s="19" t="s">
        <v>112</v>
      </c>
      <c r="D533" s="20">
        <v>0.2535269558429718</v>
      </c>
      <c r="E533" s="20">
        <v>1.5361808473244309E-3</v>
      </c>
    </row>
    <row r="534" spans="1:5" x14ac:dyDescent="0.2">
      <c r="A534" s="19">
        <v>14</v>
      </c>
      <c r="B534" s="19">
        <v>3</v>
      </c>
      <c r="C534" s="19" t="s">
        <v>112</v>
      </c>
      <c r="D534" s="20">
        <v>0.25343739986419678</v>
      </c>
      <c r="E534" s="20">
        <v>1.432396937161684E-3</v>
      </c>
    </row>
    <row r="535" spans="1:5" x14ac:dyDescent="0.2">
      <c r="A535" s="19">
        <v>14</v>
      </c>
      <c r="B535" s="19">
        <v>4</v>
      </c>
      <c r="C535" s="19" t="s">
        <v>112</v>
      </c>
      <c r="D535" s="20">
        <v>0.25334924459457397</v>
      </c>
      <c r="E535" s="20">
        <v>1.3300137361511588E-3</v>
      </c>
    </row>
    <row r="536" spans="1:5" x14ac:dyDescent="0.2">
      <c r="A536" s="19">
        <v>14</v>
      </c>
      <c r="B536" s="19">
        <v>5</v>
      </c>
      <c r="C536" s="19" t="s">
        <v>112</v>
      </c>
      <c r="D536" s="20">
        <v>0.25306051969528198</v>
      </c>
      <c r="E536" s="20">
        <v>1.0270609054714441E-3</v>
      </c>
    </row>
    <row r="537" spans="1:5" x14ac:dyDescent="0.2">
      <c r="A537" s="19">
        <v>14</v>
      </c>
      <c r="B537" s="19">
        <v>6</v>
      </c>
      <c r="C537" s="19" t="s">
        <v>112</v>
      </c>
      <c r="D537" s="20">
        <v>0.25282588601112366</v>
      </c>
      <c r="E537" s="20">
        <v>7.7819923171773553E-4</v>
      </c>
    </row>
    <row r="538" spans="1:5" x14ac:dyDescent="0.2">
      <c r="A538" s="19">
        <v>14</v>
      </c>
      <c r="B538" s="19">
        <v>7</v>
      </c>
      <c r="C538" s="19" t="s">
        <v>112</v>
      </c>
      <c r="D538" s="20">
        <v>0.25236961245536804</v>
      </c>
      <c r="E538" s="20">
        <v>3.0769768636673689E-4</v>
      </c>
    </row>
    <row r="539" spans="1:5" x14ac:dyDescent="0.2">
      <c r="A539" s="19">
        <v>14</v>
      </c>
      <c r="B539" s="19">
        <v>8</v>
      </c>
      <c r="C539" s="19" t="s">
        <v>112</v>
      </c>
      <c r="D539" s="20">
        <v>0.25227239727973938</v>
      </c>
      <c r="E539" s="20">
        <v>1.962545356946066E-4</v>
      </c>
    </row>
    <row r="540" spans="1:5" x14ac:dyDescent="0.2">
      <c r="A540" s="19">
        <v>14</v>
      </c>
      <c r="B540" s="19">
        <v>9</v>
      </c>
      <c r="C540" s="19" t="s">
        <v>112</v>
      </c>
      <c r="D540" s="20">
        <v>0.25214055180549622</v>
      </c>
      <c r="E540" s="20">
        <v>5.0181100959889591E-5</v>
      </c>
    </row>
    <row r="541" spans="1:5" x14ac:dyDescent="0.2">
      <c r="A541" s="19">
        <v>14</v>
      </c>
      <c r="B541" s="19">
        <v>10</v>
      </c>
      <c r="C541" s="19" t="s">
        <v>112</v>
      </c>
      <c r="D541" s="20">
        <v>0.25181397795677185</v>
      </c>
      <c r="E541" s="20">
        <v>-2.9062072280794382E-4</v>
      </c>
    </row>
    <row r="542" spans="1:5" x14ac:dyDescent="0.2">
      <c r="A542" s="19">
        <v>14</v>
      </c>
      <c r="B542" s="19">
        <v>11</v>
      </c>
      <c r="C542" s="19" t="s">
        <v>112</v>
      </c>
      <c r="D542" s="20">
        <v>0.25201684236526489</v>
      </c>
      <c r="E542" s="20">
        <v>-1.0198426753049716E-4</v>
      </c>
    </row>
    <row r="543" spans="1:5" x14ac:dyDescent="0.2">
      <c r="A543" s="19">
        <v>14</v>
      </c>
      <c r="B543" s="19">
        <v>12</v>
      </c>
      <c r="C543" s="19" t="s">
        <v>112</v>
      </c>
      <c r="D543" s="20">
        <v>0.25179395079612732</v>
      </c>
      <c r="E543" s="20">
        <v>-3.3910380443558097E-4</v>
      </c>
    </row>
    <row r="544" spans="1:5" x14ac:dyDescent="0.2">
      <c r="A544" s="19">
        <v>14</v>
      </c>
      <c r="B544" s="19">
        <v>13</v>
      </c>
      <c r="C544" s="19" t="s">
        <v>112</v>
      </c>
      <c r="D544" s="20">
        <v>0.25182795524597168</v>
      </c>
      <c r="E544" s="20">
        <v>-3.1932731508277357E-4</v>
      </c>
    </row>
    <row r="545" spans="1:5" x14ac:dyDescent="0.2">
      <c r="A545" s="19">
        <v>14</v>
      </c>
      <c r="B545" s="19">
        <v>14</v>
      </c>
      <c r="C545" s="19" t="s">
        <v>112</v>
      </c>
      <c r="D545" s="20">
        <v>0.25166285037994385</v>
      </c>
      <c r="E545" s="20">
        <v>-4.9866014160215855E-4</v>
      </c>
    </row>
    <row r="546" spans="1:5" x14ac:dyDescent="0.2">
      <c r="A546" s="19">
        <v>14</v>
      </c>
      <c r="B546" s="19">
        <v>15</v>
      </c>
      <c r="C546" s="19" t="s">
        <v>112</v>
      </c>
      <c r="D546" s="20">
        <v>0.25153687596321106</v>
      </c>
      <c r="E546" s="20">
        <v>-6.3886254793033004E-4</v>
      </c>
    </row>
    <row r="547" spans="1:5" x14ac:dyDescent="0.2">
      <c r="A547" s="19">
        <v>14</v>
      </c>
      <c r="B547" s="19">
        <v>16</v>
      </c>
      <c r="C547" s="19" t="s">
        <v>112</v>
      </c>
      <c r="D547" s="20">
        <v>0.25142174959182739</v>
      </c>
      <c r="E547" s="20">
        <v>-7.6821685070171952E-4</v>
      </c>
    </row>
    <row r="548" spans="1:5" x14ac:dyDescent="0.2">
      <c r="A548" s="19">
        <v>14</v>
      </c>
      <c r="B548" s="19">
        <v>17</v>
      </c>
      <c r="C548" s="19" t="s">
        <v>112</v>
      </c>
      <c r="D548" s="20">
        <v>0.25153845548629761</v>
      </c>
      <c r="E548" s="20">
        <v>-6.6573894582688808E-4</v>
      </c>
    </row>
    <row r="549" spans="1:5" x14ac:dyDescent="0.2">
      <c r="A549" s="19">
        <v>14</v>
      </c>
      <c r="B549" s="19">
        <v>18</v>
      </c>
      <c r="C549" s="19" t="s">
        <v>112</v>
      </c>
      <c r="D549" s="20">
        <v>0.25150686502456665</v>
      </c>
      <c r="E549" s="20">
        <v>-7.1155733894556761E-4</v>
      </c>
    </row>
    <row r="550" spans="1:5" x14ac:dyDescent="0.2">
      <c r="A550" s="19">
        <v>14</v>
      </c>
      <c r="B550" s="19">
        <v>19</v>
      </c>
      <c r="C550" s="19" t="s">
        <v>112</v>
      </c>
      <c r="D550" s="20">
        <v>0.25142395496368408</v>
      </c>
      <c r="E550" s="20">
        <v>-8.0869538942351937E-4</v>
      </c>
    </row>
    <row r="551" spans="1:5" x14ac:dyDescent="0.2">
      <c r="A551" s="19">
        <v>14</v>
      </c>
      <c r="B551" s="19">
        <v>20</v>
      </c>
      <c r="C551" s="19" t="s">
        <v>112</v>
      </c>
      <c r="D551" s="20">
        <v>0.25165709853172302</v>
      </c>
      <c r="E551" s="20">
        <v>-5.8977981097996235E-4</v>
      </c>
    </row>
    <row r="552" spans="1:5" x14ac:dyDescent="0.2">
      <c r="A552" s="19">
        <v>14</v>
      </c>
      <c r="B552" s="19">
        <v>21</v>
      </c>
      <c r="C552" s="19" t="s">
        <v>112</v>
      </c>
      <c r="D552" s="20">
        <v>0.25177779793739319</v>
      </c>
      <c r="E552" s="20">
        <v>-4.8330833669751883E-4</v>
      </c>
    </row>
    <row r="553" spans="1:5" x14ac:dyDescent="0.2">
      <c r="A553" s="19">
        <v>14</v>
      </c>
      <c r="B553" s="19">
        <v>22</v>
      </c>
      <c r="C553" s="19" t="s">
        <v>112</v>
      </c>
      <c r="D553" s="20">
        <v>0.25163999199867249</v>
      </c>
      <c r="E553" s="20">
        <v>-6.3534226501360536E-4</v>
      </c>
    </row>
    <row r="554" spans="1:5" x14ac:dyDescent="0.2">
      <c r="A554" s="19">
        <v>14</v>
      </c>
      <c r="B554" s="19">
        <v>23</v>
      </c>
      <c r="C554" s="19" t="s">
        <v>112</v>
      </c>
      <c r="D554" s="20">
        <v>0.25134944915771484</v>
      </c>
      <c r="E554" s="20">
        <v>-9.4011303735896945E-4</v>
      </c>
    </row>
    <row r="555" spans="1:5" x14ac:dyDescent="0.2">
      <c r="A555" s="19">
        <v>14</v>
      </c>
      <c r="B555" s="19">
        <v>24</v>
      </c>
      <c r="C555" s="19" t="s">
        <v>112</v>
      </c>
      <c r="D555" s="20">
        <v>0.25141820311546326</v>
      </c>
      <c r="E555" s="20">
        <v>-8.8558706920593977E-4</v>
      </c>
    </row>
    <row r="556" spans="1:5" x14ac:dyDescent="0.2">
      <c r="A556" s="19">
        <v>14</v>
      </c>
      <c r="B556" s="19">
        <v>25</v>
      </c>
      <c r="C556" s="19" t="s">
        <v>112</v>
      </c>
      <c r="D556" s="20">
        <v>0.25135201215744019</v>
      </c>
      <c r="E556" s="20">
        <v>-9.6600601682439446E-4</v>
      </c>
    </row>
    <row r="557" spans="1:5" x14ac:dyDescent="0.2">
      <c r="A557" s="19">
        <v>14</v>
      </c>
      <c r="B557" s="19">
        <v>26</v>
      </c>
      <c r="C557" s="19" t="s">
        <v>112</v>
      </c>
      <c r="D557" s="20">
        <v>0.25138464570045471</v>
      </c>
      <c r="E557" s="20">
        <v>-9.4760040519759059E-4</v>
      </c>
    </row>
    <row r="558" spans="1:5" x14ac:dyDescent="0.2">
      <c r="A558" s="19">
        <v>14</v>
      </c>
      <c r="B558" s="19">
        <v>27</v>
      </c>
      <c r="C558" s="19" t="s">
        <v>112</v>
      </c>
      <c r="D558" s="20">
        <v>0.25157412886619568</v>
      </c>
      <c r="E558" s="20">
        <v>-7.723452290520072E-4</v>
      </c>
    </row>
    <row r="559" spans="1:5" x14ac:dyDescent="0.2">
      <c r="A559" s="19">
        <v>14</v>
      </c>
      <c r="B559" s="19">
        <v>28</v>
      </c>
      <c r="C559" s="19" t="s">
        <v>112</v>
      </c>
      <c r="D559" s="20">
        <v>0.25177299976348877</v>
      </c>
      <c r="E559" s="20">
        <v>-5.8770226314663887E-4</v>
      </c>
    </row>
    <row r="560" spans="1:5" x14ac:dyDescent="0.2">
      <c r="A560" s="19">
        <v>14</v>
      </c>
      <c r="B560" s="19">
        <v>29</v>
      </c>
      <c r="C560" s="19" t="s">
        <v>112</v>
      </c>
      <c r="D560" s="20">
        <v>0.2523350715637207</v>
      </c>
      <c r="E560" s="20">
        <v>-3.9858441596152261E-5</v>
      </c>
    </row>
    <row r="561" spans="1:5" x14ac:dyDescent="0.2">
      <c r="A561" s="19">
        <v>14</v>
      </c>
      <c r="B561" s="19">
        <v>30</v>
      </c>
      <c r="C561" s="19" t="s">
        <v>112</v>
      </c>
      <c r="D561" s="20">
        <v>0.25259077548980713</v>
      </c>
      <c r="E561" s="20">
        <v>2.0161751308478415E-4</v>
      </c>
    </row>
    <row r="562" spans="1:5" x14ac:dyDescent="0.2">
      <c r="A562" s="19">
        <v>14</v>
      </c>
      <c r="B562" s="19">
        <v>31</v>
      </c>
      <c r="C562" s="19" t="s">
        <v>112</v>
      </c>
      <c r="D562" s="20">
        <v>0.25301072001457214</v>
      </c>
      <c r="E562" s="20">
        <v>6.0733407735824585E-4</v>
      </c>
    </row>
    <row r="563" spans="1:5" x14ac:dyDescent="0.2">
      <c r="A563" s="19">
        <v>14</v>
      </c>
      <c r="B563" s="19">
        <v>32</v>
      </c>
      <c r="C563" s="19" t="s">
        <v>112</v>
      </c>
      <c r="D563" s="20">
        <v>0.25421246886253357</v>
      </c>
      <c r="E563" s="20">
        <v>1.7948549939319491E-3</v>
      </c>
    </row>
    <row r="564" spans="1:5" x14ac:dyDescent="0.2">
      <c r="A564" s="19">
        <v>14</v>
      </c>
      <c r="B564" s="19">
        <v>33</v>
      </c>
      <c r="C564" s="19" t="s">
        <v>112</v>
      </c>
      <c r="D564" s="20">
        <v>0.25669664144515991</v>
      </c>
      <c r="E564" s="20">
        <v>4.2647994123399258E-3</v>
      </c>
    </row>
    <row r="565" spans="1:5" x14ac:dyDescent="0.2">
      <c r="A565" s="19">
        <v>14</v>
      </c>
      <c r="B565" s="19">
        <v>34</v>
      </c>
      <c r="C565" s="19" t="s">
        <v>112</v>
      </c>
      <c r="D565" s="20">
        <v>0.26066765189170837</v>
      </c>
      <c r="E565" s="20">
        <v>8.2215825095772743E-3</v>
      </c>
    </row>
    <row r="566" spans="1:5" x14ac:dyDescent="0.2">
      <c r="A566" s="19">
        <v>14</v>
      </c>
      <c r="B566" s="19">
        <v>35</v>
      </c>
      <c r="C566" s="19" t="s">
        <v>112</v>
      </c>
      <c r="D566" s="20">
        <v>0.26804530620574951</v>
      </c>
      <c r="E566" s="20">
        <v>1.5585008077323437E-2</v>
      </c>
    </row>
    <row r="567" spans="1:5" x14ac:dyDescent="0.2">
      <c r="A567" s="19">
        <v>14</v>
      </c>
      <c r="B567" s="19">
        <v>36</v>
      </c>
      <c r="C567" s="19" t="s">
        <v>112</v>
      </c>
      <c r="D567" s="20">
        <v>0.27963116765022278</v>
      </c>
      <c r="E567" s="20">
        <v>2.7156641706824303E-2</v>
      </c>
    </row>
    <row r="568" spans="1:5" x14ac:dyDescent="0.2">
      <c r="A568" s="19">
        <v>14</v>
      </c>
      <c r="B568" s="19">
        <v>37</v>
      </c>
      <c r="C568" s="19" t="s">
        <v>112</v>
      </c>
      <c r="D568" s="20">
        <v>0.29515284299850464</v>
      </c>
      <c r="E568" s="20">
        <v>4.2664088308811188E-2</v>
      </c>
    </row>
    <row r="569" spans="1:5" x14ac:dyDescent="0.2">
      <c r="A569" s="19">
        <v>14</v>
      </c>
      <c r="B569" s="19">
        <v>38</v>
      </c>
      <c r="C569" s="19" t="s">
        <v>112</v>
      </c>
      <c r="D569" s="20">
        <v>0.31392648816108704</v>
      </c>
      <c r="E569" s="20">
        <v>6.1423506587743759E-2</v>
      </c>
    </row>
    <row r="570" spans="1:5" x14ac:dyDescent="0.2">
      <c r="A570" s="19">
        <v>14</v>
      </c>
      <c r="B570" s="19">
        <v>39</v>
      </c>
      <c r="C570" s="19" t="s">
        <v>112</v>
      </c>
      <c r="D570" s="20">
        <v>0.3333686888217926</v>
      </c>
      <c r="E570" s="20">
        <v>8.08514803647995E-2</v>
      </c>
    </row>
    <row r="571" spans="1:5" x14ac:dyDescent="0.2">
      <c r="A571" s="19">
        <v>14</v>
      </c>
      <c r="B571" s="19">
        <v>40</v>
      </c>
      <c r="C571" s="19" t="s">
        <v>112</v>
      </c>
      <c r="D571" s="20">
        <v>0.34788781404495239</v>
      </c>
      <c r="E571" s="20">
        <v>9.5356374979019165E-2</v>
      </c>
    </row>
    <row r="572" spans="1:5" x14ac:dyDescent="0.2">
      <c r="A572" s="19">
        <v>15</v>
      </c>
      <c r="B572" s="19">
        <v>1</v>
      </c>
      <c r="C572" s="19" t="s">
        <v>112</v>
      </c>
      <c r="D572" s="20">
        <v>0.24854198098182678</v>
      </c>
      <c r="E572" s="20">
        <v>2.4592648260295391E-3</v>
      </c>
    </row>
    <row r="573" spans="1:5" x14ac:dyDescent="0.2">
      <c r="A573" s="19">
        <v>15</v>
      </c>
      <c r="B573" s="19">
        <v>2</v>
      </c>
      <c r="C573" s="19" t="s">
        <v>112</v>
      </c>
      <c r="D573" s="20">
        <v>0.24847611784934998</v>
      </c>
      <c r="E573" s="20">
        <v>2.3629968054592609E-3</v>
      </c>
    </row>
    <row r="574" spans="1:5" x14ac:dyDescent="0.2">
      <c r="A574" s="19">
        <v>15</v>
      </c>
      <c r="B574" s="19">
        <v>3</v>
      </c>
      <c r="C574" s="19" t="s">
        <v>112</v>
      </c>
      <c r="D574" s="20">
        <v>0.24770563840866089</v>
      </c>
      <c r="E574" s="20">
        <v>1.5621125930920243E-3</v>
      </c>
    </row>
    <row r="575" spans="1:5" x14ac:dyDescent="0.2">
      <c r="A575" s="19">
        <v>15</v>
      </c>
      <c r="B575" s="19">
        <v>4</v>
      </c>
      <c r="C575" s="19" t="s">
        <v>112</v>
      </c>
      <c r="D575" s="20">
        <v>0.24734638631343842</v>
      </c>
      <c r="E575" s="20">
        <v>1.1724557261914015E-3</v>
      </c>
    </row>
    <row r="576" spans="1:5" x14ac:dyDescent="0.2">
      <c r="A576" s="19">
        <v>15</v>
      </c>
      <c r="B576" s="19">
        <v>5</v>
      </c>
      <c r="C576" s="19" t="s">
        <v>112</v>
      </c>
      <c r="D576" s="20">
        <v>0.24697604775428772</v>
      </c>
      <c r="E576" s="20">
        <v>7.7171227894723415E-4</v>
      </c>
    </row>
    <row r="577" spans="1:5" x14ac:dyDescent="0.2">
      <c r="A577" s="19">
        <v>15</v>
      </c>
      <c r="B577" s="19">
        <v>6</v>
      </c>
      <c r="C577" s="19" t="s">
        <v>112</v>
      </c>
      <c r="D577" s="20">
        <v>0.24689754843711853</v>
      </c>
      <c r="E577" s="20">
        <v>6.62808190099895E-4</v>
      </c>
    </row>
    <row r="578" spans="1:5" x14ac:dyDescent="0.2">
      <c r="A578" s="19">
        <v>15</v>
      </c>
      <c r="B578" s="19">
        <v>7</v>
      </c>
      <c r="C578" s="19" t="s">
        <v>112</v>
      </c>
      <c r="D578" s="20">
        <v>0.24668434262275696</v>
      </c>
      <c r="E578" s="20">
        <v>4.1919754585251212E-4</v>
      </c>
    </row>
    <row r="579" spans="1:5" x14ac:dyDescent="0.2">
      <c r="A579" s="19">
        <v>15</v>
      </c>
      <c r="B579" s="19">
        <v>8</v>
      </c>
      <c r="C579" s="19" t="s">
        <v>112</v>
      </c>
      <c r="D579" s="20">
        <v>0.24657967686653137</v>
      </c>
      <c r="E579" s="20">
        <v>2.8412698884494603E-4</v>
      </c>
    </row>
    <row r="580" spans="1:5" x14ac:dyDescent="0.2">
      <c r="A580" s="19">
        <v>15</v>
      </c>
      <c r="B580" s="19">
        <v>9</v>
      </c>
      <c r="C580" s="19" t="s">
        <v>112</v>
      </c>
      <c r="D580" s="20">
        <v>0.24647898972034454</v>
      </c>
      <c r="E580" s="20">
        <v>1.5303504187613726E-4</v>
      </c>
    </row>
    <row r="581" spans="1:5" x14ac:dyDescent="0.2">
      <c r="A581" s="19">
        <v>15</v>
      </c>
      <c r="B581" s="19">
        <v>10</v>
      </c>
      <c r="C581" s="19" t="s">
        <v>112</v>
      </c>
      <c r="D581" s="20">
        <v>0.24623365700244904</v>
      </c>
      <c r="E581" s="20">
        <v>-1.2270247680135071E-4</v>
      </c>
    </row>
    <row r="582" spans="1:5" x14ac:dyDescent="0.2">
      <c r="A582" s="19">
        <v>15</v>
      </c>
      <c r="B582" s="19">
        <v>11</v>
      </c>
      <c r="C582" s="19" t="s">
        <v>112</v>
      </c>
      <c r="D582" s="20">
        <v>0.24609421193599701</v>
      </c>
      <c r="E582" s="20">
        <v>-2.9255234403535724E-4</v>
      </c>
    </row>
    <row r="583" spans="1:5" x14ac:dyDescent="0.2">
      <c r="A583" s="19">
        <v>15</v>
      </c>
      <c r="B583" s="19">
        <v>12</v>
      </c>
      <c r="C583" s="19" t="s">
        <v>112</v>
      </c>
      <c r="D583" s="20">
        <v>0.24614343047142029</v>
      </c>
      <c r="E583" s="20">
        <v>-2.7373863849788904E-4</v>
      </c>
    </row>
    <row r="584" spans="1:5" x14ac:dyDescent="0.2">
      <c r="A584" s="19">
        <v>15</v>
      </c>
      <c r="B584" s="19">
        <v>13</v>
      </c>
      <c r="C584" s="19" t="s">
        <v>112</v>
      </c>
      <c r="D584" s="20">
        <v>0.24585266411304474</v>
      </c>
      <c r="E584" s="20">
        <v>-5.9490976855158806E-4</v>
      </c>
    </row>
    <row r="585" spans="1:5" x14ac:dyDescent="0.2">
      <c r="A585" s="19">
        <v>15</v>
      </c>
      <c r="B585" s="19">
        <v>14</v>
      </c>
      <c r="C585" s="19" t="s">
        <v>112</v>
      </c>
      <c r="D585" s="20">
        <v>0.24576021730899811</v>
      </c>
      <c r="E585" s="20">
        <v>-7.1776140248402953E-4</v>
      </c>
    </row>
    <row r="586" spans="1:5" x14ac:dyDescent="0.2">
      <c r="A586" s="19">
        <v>15</v>
      </c>
      <c r="B586" s="19">
        <v>15</v>
      </c>
      <c r="C586" s="19" t="s">
        <v>112</v>
      </c>
      <c r="D586" s="20">
        <v>0.2460634857416153</v>
      </c>
      <c r="E586" s="20">
        <v>-4.4489777064882219E-4</v>
      </c>
    </row>
    <row r="587" spans="1:5" x14ac:dyDescent="0.2">
      <c r="A587" s="19">
        <v>15</v>
      </c>
      <c r="B587" s="19">
        <v>16</v>
      </c>
      <c r="C587" s="19" t="s">
        <v>112</v>
      </c>
      <c r="D587" s="20">
        <v>0.24595160782337189</v>
      </c>
      <c r="E587" s="20">
        <v>-5.8718048967421055E-4</v>
      </c>
    </row>
    <row r="588" spans="1:5" x14ac:dyDescent="0.2">
      <c r="A588" s="19">
        <v>15</v>
      </c>
      <c r="B588" s="19">
        <v>17</v>
      </c>
      <c r="C588" s="19" t="s">
        <v>112</v>
      </c>
      <c r="D588" s="20">
        <v>0.24591730535030365</v>
      </c>
      <c r="E588" s="20">
        <v>-6.5188779262825847E-4</v>
      </c>
    </row>
    <row r="589" spans="1:5" x14ac:dyDescent="0.2">
      <c r="A589" s="19">
        <v>15</v>
      </c>
      <c r="B589" s="19">
        <v>18</v>
      </c>
      <c r="C589" s="19" t="s">
        <v>112</v>
      </c>
      <c r="D589" s="20">
        <v>0.24602039158344269</v>
      </c>
      <c r="E589" s="20">
        <v>-5.7920633116737008E-4</v>
      </c>
    </row>
    <row r="590" spans="1:5" x14ac:dyDescent="0.2">
      <c r="A590" s="19">
        <v>15</v>
      </c>
      <c r="B590" s="19">
        <v>19</v>
      </c>
      <c r="C590" s="19" t="s">
        <v>112</v>
      </c>
      <c r="D590" s="20">
        <v>0.24564769864082336</v>
      </c>
      <c r="E590" s="20">
        <v>-9.8230410367250443E-4</v>
      </c>
    </row>
    <row r="591" spans="1:5" x14ac:dyDescent="0.2">
      <c r="A591" s="19">
        <v>15</v>
      </c>
      <c r="B591" s="19">
        <v>20</v>
      </c>
      <c r="C591" s="19" t="s">
        <v>112</v>
      </c>
      <c r="D591" s="20">
        <v>0.2455410361289978</v>
      </c>
      <c r="E591" s="20">
        <v>-1.1193713871762156E-3</v>
      </c>
    </row>
    <row r="592" spans="1:5" x14ac:dyDescent="0.2">
      <c r="A592" s="19">
        <v>15</v>
      </c>
      <c r="B592" s="19">
        <v>21</v>
      </c>
      <c r="C592" s="19" t="s">
        <v>112</v>
      </c>
      <c r="D592" s="20">
        <v>0.24586839973926544</v>
      </c>
      <c r="E592" s="20">
        <v>-8.224126067943871E-4</v>
      </c>
    </row>
    <row r="593" spans="1:5" x14ac:dyDescent="0.2">
      <c r="A593" s="19">
        <v>15</v>
      </c>
      <c r="B593" s="19">
        <v>22</v>
      </c>
      <c r="C593" s="19" t="s">
        <v>112</v>
      </c>
      <c r="D593" s="20">
        <v>0.24599593877792358</v>
      </c>
      <c r="E593" s="20">
        <v>-7.2527839802205563E-4</v>
      </c>
    </row>
    <row r="594" spans="1:5" x14ac:dyDescent="0.2">
      <c r="A594" s="19">
        <v>15</v>
      </c>
      <c r="B594" s="19">
        <v>23</v>
      </c>
      <c r="C594" s="19" t="s">
        <v>112</v>
      </c>
      <c r="D594" s="20">
        <v>0.24592606723308563</v>
      </c>
      <c r="E594" s="20">
        <v>-8.2555471453815699E-4</v>
      </c>
    </row>
    <row r="595" spans="1:5" x14ac:dyDescent="0.2">
      <c r="A595" s="19">
        <v>15</v>
      </c>
      <c r="B595" s="19">
        <v>24</v>
      </c>
      <c r="C595" s="19" t="s">
        <v>112</v>
      </c>
      <c r="D595" s="20">
        <v>0.24582120776176453</v>
      </c>
      <c r="E595" s="20">
        <v>-9.6081901574507356E-4</v>
      </c>
    </row>
    <row r="596" spans="1:5" x14ac:dyDescent="0.2">
      <c r="A596" s="19">
        <v>15</v>
      </c>
      <c r="B596" s="19">
        <v>25</v>
      </c>
      <c r="C596" s="19" t="s">
        <v>112</v>
      </c>
      <c r="D596" s="20">
        <v>0.24606671929359436</v>
      </c>
      <c r="E596" s="20">
        <v>-7.4571231380105019E-4</v>
      </c>
    </row>
    <row r="597" spans="1:5" x14ac:dyDescent="0.2">
      <c r="A597" s="19">
        <v>15</v>
      </c>
      <c r="B597" s="19">
        <v>26</v>
      </c>
      <c r="C597" s="19" t="s">
        <v>112</v>
      </c>
      <c r="D597" s="20">
        <v>0.24592810869216919</v>
      </c>
      <c r="E597" s="20">
        <v>-9.1472768690437078E-4</v>
      </c>
    </row>
    <row r="598" spans="1:5" x14ac:dyDescent="0.2">
      <c r="A598" s="19">
        <v>15</v>
      </c>
      <c r="B598" s="19">
        <v>27</v>
      </c>
      <c r="C598" s="19" t="s">
        <v>112</v>
      </c>
      <c r="D598" s="20">
        <v>0.24590201675891876</v>
      </c>
      <c r="E598" s="20">
        <v>-9.7122445004060864E-4</v>
      </c>
    </row>
    <row r="599" spans="1:5" x14ac:dyDescent="0.2">
      <c r="A599" s="19">
        <v>15</v>
      </c>
      <c r="B599" s="19">
        <v>28</v>
      </c>
      <c r="C599" s="19" t="s">
        <v>112</v>
      </c>
      <c r="D599" s="20">
        <v>0.24659746885299683</v>
      </c>
      <c r="E599" s="20">
        <v>-3.0617715674452484E-4</v>
      </c>
    </row>
    <row r="600" spans="1:5" x14ac:dyDescent="0.2">
      <c r="A600" s="19">
        <v>15</v>
      </c>
      <c r="B600" s="19">
        <v>29</v>
      </c>
      <c r="C600" s="19" t="s">
        <v>112</v>
      </c>
      <c r="D600" s="20">
        <v>0.24747884273529053</v>
      </c>
      <c r="E600" s="20">
        <v>5.4479192476719618E-4</v>
      </c>
    </row>
    <row r="601" spans="1:5" x14ac:dyDescent="0.2">
      <c r="A601" s="19">
        <v>15</v>
      </c>
      <c r="B601" s="19">
        <v>30</v>
      </c>
      <c r="C601" s="19" t="s">
        <v>112</v>
      </c>
      <c r="D601" s="20">
        <v>0.2490374743938446</v>
      </c>
      <c r="E601" s="20">
        <v>2.0730188116431236E-3</v>
      </c>
    </row>
    <row r="602" spans="1:5" x14ac:dyDescent="0.2">
      <c r="A602" s="19">
        <v>15</v>
      </c>
      <c r="B602" s="19">
        <v>31</v>
      </c>
      <c r="C602" s="19" t="s">
        <v>112</v>
      </c>
      <c r="D602" s="20">
        <v>0.25199002027511597</v>
      </c>
      <c r="E602" s="20">
        <v>4.9951598048210144E-3</v>
      </c>
    </row>
    <row r="603" spans="1:5" x14ac:dyDescent="0.2">
      <c r="A603" s="19">
        <v>15</v>
      </c>
      <c r="B603" s="19">
        <v>32</v>
      </c>
      <c r="C603" s="19" t="s">
        <v>112</v>
      </c>
      <c r="D603" s="20">
        <v>0.25691717863082886</v>
      </c>
      <c r="E603" s="20">
        <v>9.8919132724404335E-3</v>
      </c>
    </row>
    <row r="604" spans="1:5" x14ac:dyDescent="0.2">
      <c r="A604" s="19">
        <v>15</v>
      </c>
      <c r="B604" s="19">
        <v>33</v>
      </c>
      <c r="C604" s="19" t="s">
        <v>112</v>
      </c>
      <c r="D604" s="20">
        <v>0.26549911499023438</v>
      </c>
      <c r="E604" s="20">
        <v>1.844344474375248E-2</v>
      </c>
    </row>
    <row r="605" spans="1:5" x14ac:dyDescent="0.2">
      <c r="A605" s="19">
        <v>15</v>
      </c>
      <c r="B605" s="19">
        <v>34</v>
      </c>
      <c r="C605" s="19" t="s">
        <v>112</v>
      </c>
      <c r="D605" s="20">
        <v>0.27838939428329468</v>
      </c>
      <c r="E605" s="20">
        <v>3.1303320080041885E-2</v>
      </c>
    </row>
    <row r="606" spans="1:5" x14ac:dyDescent="0.2">
      <c r="A606" s="19">
        <v>15</v>
      </c>
      <c r="B606" s="19">
        <v>35</v>
      </c>
      <c r="C606" s="19" t="s">
        <v>112</v>
      </c>
      <c r="D606" s="20">
        <v>0.29548680782318115</v>
      </c>
      <c r="E606" s="20">
        <v>4.8370327800512314E-2</v>
      </c>
    </row>
    <row r="607" spans="1:5" x14ac:dyDescent="0.2">
      <c r="A607" s="19">
        <v>15</v>
      </c>
      <c r="B607" s="19">
        <v>36</v>
      </c>
      <c r="C607" s="19" t="s">
        <v>112</v>
      </c>
      <c r="D607" s="20">
        <v>0.31487667560577393</v>
      </c>
      <c r="E607" s="20">
        <v>6.772979348897934E-2</v>
      </c>
    </row>
    <row r="608" spans="1:5" x14ac:dyDescent="0.2">
      <c r="A608" s="19">
        <v>15</v>
      </c>
      <c r="B608" s="19">
        <v>37</v>
      </c>
      <c r="C608" s="19" t="s">
        <v>112</v>
      </c>
      <c r="D608" s="20">
        <v>0.33383721113204956</v>
      </c>
      <c r="E608" s="20">
        <v>8.6659923195838928E-2</v>
      </c>
    </row>
    <row r="609" spans="1:5" x14ac:dyDescent="0.2">
      <c r="A609" s="19">
        <v>15</v>
      </c>
      <c r="B609" s="19">
        <v>38</v>
      </c>
      <c r="C609" s="19" t="s">
        <v>112</v>
      </c>
      <c r="D609" s="20">
        <v>0.34879955649375916</v>
      </c>
      <c r="E609" s="20">
        <v>0.10159186273813248</v>
      </c>
    </row>
    <row r="610" spans="1:5" x14ac:dyDescent="0.2">
      <c r="A610" s="19">
        <v>15</v>
      </c>
      <c r="B610" s="19">
        <v>39</v>
      </c>
      <c r="C610" s="19" t="s">
        <v>112</v>
      </c>
      <c r="D610" s="20">
        <v>0.35981979966163635</v>
      </c>
      <c r="E610" s="20">
        <v>0.11258170008659363</v>
      </c>
    </row>
    <row r="611" spans="1:5" x14ac:dyDescent="0.2">
      <c r="A611" s="19">
        <v>15</v>
      </c>
      <c r="B611" s="19">
        <v>40</v>
      </c>
      <c r="C611" s="19" t="s">
        <v>112</v>
      </c>
      <c r="D611" s="20">
        <v>0.36618459224700928</v>
      </c>
      <c r="E611" s="20">
        <v>0.11891608685255051</v>
      </c>
    </row>
    <row r="612" spans="1:5" x14ac:dyDescent="0.2">
      <c r="A612" s="19">
        <v>16</v>
      </c>
      <c r="B612" s="19">
        <v>1</v>
      </c>
      <c r="C612" s="19" t="s">
        <v>112</v>
      </c>
      <c r="D612" s="20">
        <v>0.27252703905105591</v>
      </c>
      <c r="E612" s="20">
        <v>-1.1964645236730576E-3</v>
      </c>
    </row>
    <row r="613" spans="1:5" x14ac:dyDescent="0.2">
      <c r="A613" s="19">
        <v>16</v>
      </c>
      <c r="B613" s="19">
        <v>2</v>
      </c>
      <c r="C613" s="19" t="s">
        <v>112</v>
      </c>
      <c r="D613" s="20">
        <v>0.2730298638343811</v>
      </c>
      <c r="E613" s="20">
        <v>-6.288182339631021E-4</v>
      </c>
    </row>
    <row r="614" spans="1:5" x14ac:dyDescent="0.2">
      <c r="A614" s="19">
        <v>16</v>
      </c>
      <c r="B614" s="19">
        <v>3</v>
      </c>
      <c r="C614" s="19" t="s">
        <v>112</v>
      </c>
      <c r="D614" s="20">
        <v>0.27373716235160828</v>
      </c>
      <c r="E614" s="20">
        <v>1.4330177509691566E-4</v>
      </c>
    </row>
    <row r="615" spans="1:5" x14ac:dyDescent="0.2">
      <c r="A615" s="19">
        <v>16</v>
      </c>
      <c r="B615" s="19">
        <v>4</v>
      </c>
      <c r="C615" s="19" t="s">
        <v>112</v>
      </c>
      <c r="D615" s="20">
        <v>0.27407318353652954</v>
      </c>
      <c r="E615" s="20">
        <v>5.4414448095485568E-4</v>
      </c>
    </row>
    <row r="616" spans="1:5" x14ac:dyDescent="0.2">
      <c r="A616" s="19">
        <v>16</v>
      </c>
      <c r="B616" s="19">
        <v>5</v>
      </c>
      <c r="C616" s="19" t="s">
        <v>112</v>
      </c>
      <c r="D616" s="20">
        <v>0.27434056997299194</v>
      </c>
      <c r="E616" s="20">
        <v>8.7635242380201817E-4</v>
      </c>
    </row>
    <row r="617" spans="1:5" x14ac:dyDescent="0.2">
      <c r="A617" s="19">
        <v>16</v>
      </c>
      <c r="B617" s="19">
        <v>6</v>
      </c>
      <c r="C617" s="19" t="s">
        <v>112</v>
      </c>
      <c r="D617" s="20">
        <v>0.27382782101631165</v>
      </c>
      <c r="E617" s="20">
        <v>4.2842500261031091E-4</v>
      </c>
    </row>
    <row r="618" spans="1:5" x14ac:dyDescent="0.2">
      <c r="A618" s="19">
        <v>16</v>
      </c>
      <c r="B618" s="19">
        <v>7</v>
      </c>
      <c r="C618" s="19" t="s">
        <v>112</v>
      </c>
      <c r="D618" s="20">
        <v>0.27359119057655334</v>
      </c>
      <c r="E618" s="20">
        <v>2.5661606923677027E-4</v>
      </c>
    </row>
    <row r="619" spans="1:5" x14ac:dyDescent="0.2">
      <c r="A619" s="19">
        <v>16</v>
      </c>
      <c r="B619" s="19">
        <v>8</v>
      </c>
      <c r="C619" s="19" t="s">
        <v>112</v>
      </c>
      <c r="D619" s="20">
        <v>0.2738991379737854</v>
      </c>
      <c r="E619" s="20">
        <v>6.2938500195741653E-4</v>
      </c>
    </row>
    <row r="620" spans="1:5" x14ac:dyDescent="0.2">
      <c r="A620" s="19">
        <v>16</v>
      </c>
      <c r="B620" s="19">
        <v>9</v>
      </c>
      <c r="C620" s="19" t="s">
        <v>112</v>
      </c>
      <c r="D620" s="20">
        <v>0.27339696884155273</v>
      </c>
      <c r="E620" s="20">
        <v>1.9203739066142589E-4</v>
      </c>
    </row>
    <row r="621" spans="1:5" x14ac:dyDescent="0.2">
      <c r="A621" s="19">
        <v>16</v>
      </c>
      <c r="B621" s="19">
        <v>10</v>
      </c>
      <c r="C621" s="19" t="s">
        <v>112</v>
      </c>
      <c r="D621" s="20">
        <v>0.2732183039188385</v>
      </c>
      <c r="E621" s="20">
        <v>7.819398888386786E-5</v>
      </c>
    </row>
    <row r="622" spans="1:5" x14ac:dyDescent="0.2">
      <c r="A622" s="19">
        <v>16</v>
      </c>
      <c r="B622" s="19">
        <v>11</v>
      </c>
      <c r="C622" s="19" t="s">
        <v>112</v>
      </c>
      <c r="D622" s="20">
        <v>0.27314245700836182</v>
      </c>
      <c r="E622" s="20">
        <v>6.7168599343858659E-5</v>
      </c>
    </row>
    <row r="623" spans="1:5" x14ac:dyDescent="0.2">
      <c r="A623" s="19">
        <v>16</v>
      </c>
      <c r="B623" s="19">
        <v>12</v>
      </c>
      <c r="C623" s="19" t="s">
        <v>112</v>
      </c>
      <c r="D623" s="20">
        <v>0.27283349633216858</v>
      </c>
      <c r="E623" s="20">
        <v>-1.7697055591270328E-4</v>
      </c>
    </row>
    <row r="624" spans="1:5" x14ac:dyDescent="0.2">
      <c r="A624" s="19">
        <v>16</v>
      </c>
      <c r="B624" s="19">
        <v>13</v>
      </c>
      <c r="C624" s="19" t="s">
        <v>112</v>
      </c>
      <c r="D624" s="20">
        <v>0.27256381511688232</v>
      </c>
      <c r="E624" s="20">
        <v>-3.8183026481419802E-4</v>
      </c>
    </row>
    <row r="625" spans="1:5" x14ac:dyDescent="0.2">
      <c r="A625" s="19">
        <v>16</v>
      </c>
      <c r="B625" s="19">
        <v>14</v>
      </c>
      <c r="C625" s="19" t="s">
        <v>112</v>
      </c>
      <c r="D625" s="20">
        <v>0.27256247401237488</v>
      </c>
      <c r="E625" s="20">
        <v>-3.1834983383305371E-4</v>
      </c>
    </row>
    <row r="626" spans="1:5" x14ac:dyDescent="0.2">
      <c r="A626" s="19">
        <v>16</v>
      </c>
      <c r="B626" s="19">
        <v>15</v>
      </c>
      <c r="C626" s="19" t="s">
        <v>112</v>
      </c>
      <c r="D626" s="20">
        <v>0.27267000079154968</v>
      </c>
      <c r="E626" s="20">
        <v>-1.4600153372157365E-4</v>
      </c>
    </row>
    <row r="627" spans="1:5" x14ac:dyDescent="0.2">
      <c r="A627" s="19">
        <v>16</v>
      </c>
      <c r="B627" s="19">
        <v>16</v>
      </c>
      <c r="C627" s="19" t="s">
        <v>112</v>
      </c>
      <c r="D627" s="20">
        <v>0.27230435609817505</v>
      </c>
      <c r="E627" s="20">
        <v>-4.4682470615953207E-4</v>
      </c>
    </row>
    <row r="628" spans="1:5" x14ac:dyDescent="0.2">
      <c r="A628" s="19">
        <v>16</v>
      </c>
      <c r="B628" s="19">
        <v>17</v>
      </c>
      <c r="C628" s="19" t="s">
        <v>112</v>
      </c>
      <c r="D628" s="20">
        <v>0.27192428708076477</v>
      </c>
      <c r="E628" s="20">
        <v>-7.6207221718505025E-4</v>
      </c>
    </row>
    <row r="629" spans="1:5" x14ac:dyDescent="0.2">
      <c r="A629" s="19">
        <v>16</v>
      </c>
      <c r="B629" s="19">
        <v>18</v>
      </c>
      <c r="C629" s="19" t="s">
        <v>112</v>
      </c>
      <c r="D629" s="20">
        <v>0.27189290523529053</v>
      </c>
      <c r="E629" s="20">
        <v>-7.2863255627453327E-4</v>
      </c>
    </row>
    <row r="630" spans="1:5" x14ac:dyDescent="0.2">
      <c r="A630" s="19">
        <v>16</v>
      </c>
      <c r="B630" s="19">
        <v>19</v>
      </c>
      <c r="C630" s="19" t="s">
        <v>112</v>
      </c>
      <c r="D630" s="20">
        <v>0.27182215452194214</v>
      </c>
      <c r="E630" s="20">
        <v>-7.3456170503050089E-4</v>
      </c>
    </row>
    <row r="631" spans="1:5" x14ac:dyDescent="0.2">
      <c r="A631" s="19">
        <v>16</v>
      </c>
      <c r="B631" s="19">
        <v>20</v>
      </c>
      <c r="C631" s="19" t="s">
        <v>112</v>
      </c>
      <c r="D631" s="20">
        <v>0.2723257839679718</v>
      </c>
      <c r="E631" s="20">
        <v>-1.6611075261607766E-4</v>
      </c>
    </row>
    <row r="632" spans="1:5" x14ac:dyDescent="0.2">
      <c r="A632" s="19">
        <v>16</v>
      </c>
      <c r="B632" s="19">
        <v>21</v>
      </c>
      <c r="C632" s="19" t="s">
        <v>112</v>
      </c>
      <c r="D632" s="20">
        <v>0.27223744988441467</v>
      </c>
      <c r="E632" s="20">
        <v>-1.896233152365312E-4</v>
      </c>
    </row>
    <row r="633" spans="1:5" x14ac:dyDescent="0.2">
      <c r="A633" s="19">
        <v>16</v>
      </c>
      <c r="B633" s="19">
        <v>22</v>
      </c>
      <c r="C633" s="19" t="s">
        <v>112</v>
      </c>
      <c r="D633" s="20">
        <v>0.271950364112854</v>
      </c>
      <c r="E633" s="20">
        <v>-4.1188756586052477E-4</v>
      </c>
    </row>
    <row r="634" spans="1:5" x14ac:dyDescent="0.2">
      <c r="A634" s="19">
        <v>16</v>
      </c>
      <c r="B634" s="19">
        <v>23</v>
      </c>
      <c r="C634" s="19" t="s">
        <v>112</v>
      </c>
      <c r="D634" s="20">
        <v>0.27187514305114746</v>
      </c>
      <c r="E634" s="20">
        <v>-4.222871211823076E-4</v>
      </c>
    </row>
    <row r="635" spans="1:5" x14ac:dyDescent="0.2">
      <c r="A635" s="19">
        <v>16</v>
      </c>
      <c r="B635" s="19">
        <v>24</v>
      </c>
      <c r="C635" s="19" t="s">
        <v>112</v>
      </c>
      <c r="D635" s="20">
        <v>0.27170175313949585</v>
      </c>
      <c r="E635" s="20">
        <v>-5.3085549734532833E-4</v>
      </c>
    </row>
    <row r="636" spans="1:5" x14ac:dyDescent="0.2">
      <c r="A636" s="19">
        <v>16</v>
      </c>
      <c r="B636" s="19">
        <v>25</v>
      </c>
      <c r="C636" s="19" t="s">
        <v>112</v>
      </c>
      <c r="D636" s="20">
        <v>0.27171921730041504</v>
      </c>
      <c r="E636" s="20">
        <v>-4.4856983004137874E-4</v>
      </c>
    </row>
    <row r="637" spans="1:5" x14ac:dyDescent="0.2">
      <c r="A637" s="19">
        <v>16</v>
      </c>
      <c r="B637" s="19">
        <v>26</v>
      </c>
      <c r="C637" s="19" t="s">
        <v>112</v>
      </c>
      <c r="D637" s="20">
        <v>0.27188956737518311</v>
      </c>
      <c r="E637" s="20">
        <v>-2.1339821978472173E-4</v>
      </c>
    </row>
    <row r="638" spans="1:5" x14ac:dyDescent="0.2">
      <c r="A638" s="19">
        <v>16</v>
      </c>
      <c r="B638" s="19">
        <v>27</v>
      </c>
      <c r="C638" s="19" t="s">
        <v>112</v>
      </c>
      <c r="D638" s="20">
        <v>0.27186986804008484</v>
      </c>
      <c r="E638" s="20">
        <v>-1.6827603394631296E-4</v>
      </c>
    </row>
    <row r="639" spans="1:5" x14ac:dyDescent="0.2">
      <c r="A639" s="19">
        <v>16</v>
      </c>
      <c r="B639" s="19">
        <v>28</v>
      </c>
      <c r="C639" s="19" t="s">
        <v>112</v>
      </c>
      <c r="D639" s="20">
        <v>0.2720702588558197</v>
      </c>
      <c r="E639" s="20">
        <v>9.6936302725225687E-5</v>
      </c>
    </row>
    <row r="640" spans="1:5" x14ac:dyDescent="0.2">
      <c r="A640" s="19">
        <v>16</v>
      </c>
      <c r="B640" s="19">
        <v>29</v>
      </c>
      <c r="C640" s="19" t="s">
        <v>112</v>
      </c>
      <c r="D640" s="20">
        <v>0.2723022997379303</v>
      </c>
      <c r="E640" s="20">
        <v>3.9379869122058153E-4</v>
      </c>
    </row>
    <row r="641" spans="1:5" x14ac:dyDescent="0.2">
      <c r="A641" s="19">
        <v>16</v>
      </c>
      <c r="B641" s="19">
        <v>30</v>
      </c>
      <c r="C641" s="19" t="s">
        <v>112</v>
      </c>
      <c r="D641" s="20">
        <v>0.27215754985809326</v>
      </c>
      <c r="E641" s="20">
        <v>3.13870346872136E-4</v>
      </c>
    </row>
    <row r="642" spans="1:5" x14ac:dyDescent="0.2">
      <c r="A642" s="19">
        <v>16</v>
      </c>
      <c r="B642" s="19">
        <v>31</v>
      </c>
      <c r="C642" s="19" t="s">
        <v>112</v>
      </c>
      <c r="D642" s="20">
        <v>0.27187404036521912</v>
      </c>
      <c r="E642" s="20">
        <v>9.5182374934665859E-5</v>
      </c>
    </row>
    <row r="643" spans="1:5" x14ac:dyDescent="0.2">
      <c r="A643" s="19">
        <v>16</v>
      </c>
      <c r="B643" s="19">
        <v>32</v>
      </c>
      <c r="C643" s="19" t="s">
        <v>112</v>
      </c>
      <c r="D643" s="20">
        <v>0.27198129892349243</v>
      </c>
      <c r="E643" s="20">
        <v>2.6726245414465666E-4</v>
      </c>
    </row>
    <row r="644" spans="1:5" x14ac:dyDescent="0.2">
      <c r="A644" s="19">
        <v>16</v>
      </c>
      <c r="B644" s="19">
        <v>33</v>
      </c>
      <c r="C644" s="19" t="s">
        <v>112</v>
      </c>
      <c r="D644" s="20">
        <v>0.27222377061843872</v>
      </c>
      <c r="E644" s="20">
        <v>5.7455565547570586E-4</v>
      </c>
    </row>
    <row r="645" spans="1:5" x14ac:dyDescent="0.2">
      <c r="A645" s="19">
        <v>16</v>
      </c>
      <c r="B645" s="19">
        <v>34</v>
      </c>
      <c r="C645" s="19" t="s">
        <v>112</v>
      </c>
      <c r="D645" s="20">
        <v>0.27187609672546387</v>
      </c>
      <c r="E645" s="20">
        <v>2.9170329798944294E-4</v>
      </c>
    </row>
    <row r="646" spans="1:5" x14ac:dyDescent="0.2">
      <c r="A646" s="19">
        <v>16</v>
      </c>
      <c r="B646" s="19">
        <v>35</v>
      </c>
      <c r="C646" s="19" t="s">
        <v>112</v>
      </c>
      <c r="D646" s="20">
        <v>0.27189108729362488</v>
      </c>
      <c r="E646" s="20">
        <v>3.7151537253521383E-4</v>
      </c>
    </row>
    <row r="647" spans="1:5" x14ac:dyDescent="0.2">
      <c r="A647" s="19">
        <v>16</v>
      </c>
      <c r="B647" s="19">
        <v>36</v>
      </c>
      <c r="C647" s="19" t="s">
        <v>112</v>
      </c>
      <c r="D647" s="20">
        <v>0.27144742012023926</v>
      </c>
      <c r="E647" s="20">
        <v>-7.3302689997944981E-6</v>
      </c>
    </row>
    <row r="648" spans="1:5" x14ac:dyDescent="0.2">
      <c r="A648" s="19">
        <v>16</v>
      </c>
      <c r="B648" s="19">
        <v>37</v>
      </c>
      <c r="C648" s="19" t="s">
        <v>112</v>
      </c>
      <c r="D648" s="20">
        <v>0.27119427919387817</v>
      </c>
      <c r="E648" s="20">
        <v>-1.9564967078622431E-4</v>
      </c>
    </row>
    <row r="649" spans="1:5" x14ac:dyDescent="0.2">
      <c r="A649" s="19">
        <v>16</v>
      </c>
      <c r="B649" s="19">
        <v>38</v>
      </c>
      <c r="C649" s="19" t="s">
        <v>112</v>
      </c>
      <c r="D649" s="20">
        <v>0.2716829776763916</v>
      </c>
      <c r="E649" s="20">
        <v>3.578703326638788E-4</v>
      </c>
    </row>
    <row r="650" spans="1:5" x14ac:dyDescent="0.2">
      <c r="A650" s="19">
        <v>16</v>
      </c>
      <c r="B650" s="19">
        <v>39</v>
      </c>
      <c r="C650" s="19" t="s">
        <v>112</v>
      </c>
      <c r="D650" s="20">
        <v>0.27173119783401489</v>
      </c>
      <c r="E650" s="20">
        <v>4.7091199667192996E-4</v>
      </c>
    </row>
    <row r="651" spans="1:5" x14ac:dyDescent="0.2">
      <c r="A651" s="19">
        <v>16</v>
      </c>
      <c r="B651" s="19">
        <v>40</v>
      </c>
      <c r="C651" s="19" t="s">
        <v>112</v>
      </c>
      <c r="D651" s="20">
        <v>0.27187395095825195</v>
      </c>
      <c r="E651" s="20">
        <v>6.784866563975811E-4</v>
      </c>
    </row>
    <row r="652" spans="1:5" x14ac:dyDescent="0.2">
      <c r="A652" s="19">
        <v>17</v>
      </c>
      <c r="B652" s="19">
        <v>1</v>
      </c>
      <c r="C652" s="19" t="s">
        <v>112</v>
      </c>
      <c r="D652" s="20">
        <v>0.25065299868583679</v>
      </c>
      <c r="E652" s="20">
        <v>2.2820699959993362E-3</v>
      </c>
    </row>
    <row r="653" spans="1:5" x14ac:dyDescent="0.2">
      <c r="A653" s="19">
        <v>17</v>
      </c>
      <c r="B653" s="19">
        <v>2</v>
      </c>
      <c r="C653" s="19" t="s">
        <v>112</v>
      </c>
      <c r="D653" s="20">
        <v>0.25046694278717041</v>
      </c>
      <c r="E653" s="20">
        <v>2.1170189138501883E-3</v>
      </c>
    </row>
    <row r="654" spans="1:5" x14ac:dyDescent="0.2">
      <c r="A654" s="19">
        <v>17</v>
      </c>
      <c r="B654" s="19">
        <v>3</v>
      </c>
      <c r="C654" s="19" t="s">
        <v>112</v>
      </c>
      <c r="D654" s="20">
        <v>0.25001496076583862</v>
      </c>
      <c r="E654" s="20">
        <v>1.686041709035635E-3</v>
      </c>
    </row>
    <row r="655" spans="1:5" x14ac:dyDescent="0.2">
      <c r="A655" s="19">
        <v>17</v>
      </c>
      <c r="B655" s="19">
        <v>4</v>
      </c>
      <c r="C655" s="19" t="s">
        <v>112</v>
      </c>
      <c r="D655" s="20">
        <v>0.24966707825660706</v>
      </c>
      <c r="E655" s="20">
        <v>1.3591641327366233E-3</v>
      </c>
    </row>
    <row r="656" spans="1:5" x14ac:dyDescent="0.2">
      <c r="A656" s="19">
        <v>17</v>
      </c>
      <c r="B656" s="19">
        <v>5</v>
      </c>
      <c r="C656" s="19" t="s">
        <v>112</v>
      </c>
      <c r="D656" s="20">
        <v>0.24909184873104095</v>
      </c>
      <c r="E656" s="20">
        <v>8.0493942368775606E-4</v>
      </c>
    </row>
    <row r="657" spans="1:5" x14ac:dyDescent="0.2">
      <c r="A657" s="19">
        <v>17</v>
      </c>
      <c r="B657" s="19">
        <v>6</v>
      </c>
      <c r="C657" s="19" t="s">
        <v>112</v>
      </c>
      <c r="D657" s="20">
        <v>0.24856719374656677</v>
      </c>
      <c r="E657" s="20">
        <v>3.0128925573080778E-4</v>
      </c>
    </row>
    <row r="658" spans="1:5" x14ac:dyDescent="0.2">
      <c r="A658" s="19">
        <v>17</v>
      </c>
      <c r="B658" s="19">
        <v>7</v>
      </c>
      <c r="C658" s="19" t="s">
        <v>112</v>
      </c>
      <c r="D658" s="20">
        <v>0.24823369085788727</v>
      </c>
      <c r="E658" s="20">
        <v>-1.1208781870664097E-5</v>
      </c>
    </row>
    <row r="659" spans="1:5" x14ac:dyDescent="0.2">
      <c r="A659" s="19">
        <v>17</v>
      </c>
      <c r="B659" s="19">
        <v>8</v>
      </c>
      <c r="C659" s="19" t="s">
        <v>112</v>
      </c>
      <c r="D659" s="20">
        <v>0.24790170788764954</v>
      </c>
      <c r="E659" s="20">
        <v>-3.2218691194429994E-4</v>
      </c>
    </row>
    <row r="660" spans="1:5" x14ac:dyDescent="0.2">
      <c r="A660" s="19">
        <v>17</v>
      </c>
      <c r="B660" s="19">
        <v>9</v>
      </c>
      <c r="C660" s="19" t="s">
        <v>112</v>
      </c>
      <c r="D660" s="20">
        <v>0.24817880988121033</v>
      </c>
      <c r="E660" s="20">
        <v>-2.4080063667497598E-5</v>
      </c>
    </row>
    <row r="661" spans="1:5" x14ac:dyDescent="0.2">
      <c r="A661" s="19">
        <v>17</v>
      </c>
      <c r="B661" s="19">
        <v>10</v>
      </c>
      <c r="C661" s="19" t="s">
        <v>112</v>
      </c>
      <c r="D661" s="20">
        <v>0.24803997576236725</v>
      </c>
      <c r="E661" s="20">
        <v>-1.4190933143254369E-4</v>
      </c>
    </row>
    <row r="662" spans="1:5" x14ac:dyDescent="0.2">
      <c r="A662" s="19">
        <v>17</v>
      </c>
      <c r="B662" s="19">
        <v>11</v>
      </c>
      <c r="C662" s="19" t="s">
        <v>112</v>
      </c>
      <c r="D662" s="20">
        <v>0.24776016175746918</v>
      </c>
      <c r="E662" s="20">
        <v>-4.0071850526146591E-4</v>
      </c>
    </row>
    <row r="663" spans="1:5" x14ac:dyDescent="0.2">
      <c r="A663" s="19">
        <v>17</v>
      </c>
      <c r="B663" s="19">
        <v>12</v>
      </c>
      <c r="C663" s="19" t="s">
        <v>112</v>
      </c>
      <c r="D663" s="20">
        <v>0.24764162302017212</v>
      </c>
      <c r="E663" s="20">
        <v>-4.9825239693745971E-4</v>
      </c>
    </row>
    <row r="664" spans="1:5" x14ac:dyDescent="0.2">
      <c r="A664" s="19">
        <v>17</v>
      </c>
      <c r="B664" s="19">
        <v>13</v>
      </c>
      <c r="C664" s="19" t="s">
        <v>112</v>
      </c>
      <c r="D664" s="20">
        <v>0.24794371426105499</v>
      </c>
      <c r="E664" s="20">
        <v>-1.7515629588160664E-4</v>
      </c>
    </row>
    <row r="665" spans="1:5" x14ac:dyDescent="0.2">
      <c r="A665" s="19">
        <v>17</v>
      </c>
      <c r="B665" s="19">
        <v>14</v>
      </c>
      <c r="C665" s="19" t="s">
        <v>112</v>
      </c>
      <c r="D665" s="20">
        <v>0.24772335588932037</v>
      </c>
      <c r="E665" s="20">
        <v>-3.7450980744324625E-4</v>
      </c>
    </row>
    <row r="666" spans="1:5" x14ac:dyDescent="0.2">
      <c r="A666" s="19">
        <v>17</v>
      </c>
      <c r="B666" s="19">
        <v>15</v>
      </c>
      <c r="C666" s="19" t="s">
        <v>112</v>
      </c>
      <c r="D666" s="20">
        <v>0.24751220643520355</v>
      </c>
      <c r="E666" s="20">
        <v>-5.6465441593900323E-4</v>
      </c>
    </row>
    <row r="667" spans="1:5" x14ac:dyDescent="0.2">
      <c r="A667" s="19">
        <v>17</v>
      </c>
      <c r="B667" s="19">
        <v>16</v>
      </c>
      <c r="C667" s="19" t="s">
        <v>112</v>
      </c>
      <c r="D667" s="20">
        <v>0.24701134860515594</v>
      </c>
      <c r="E667" s="20">
        <v>-1.0445073712617159E-3</v>
      </c>
    </row>
    <row r="668" spans="1:5" x14ac:dyDescent="0.2">
      <c r="A668" s="19">
        <v>17</v>
      </c>
      <c r="B668" s="19">
        <v>17</v>
      </c>
      <c r="C668" s="19" t="s">
        <v>112</v>
      </c>
      <c r="D668" s="20">
        <v>0.24695973098278046</v>
      </c>
      <c r="E668" s="20">
        <v>-1.0751201771199703E-3</v>
      </c>
    </row>
    <row r="669" spans="1:5" x14ac:dyDescent="0.2">
      <c r="A669" s="19">
        <v>17</v>
      </c>
      <c r="B669" s="19">
        <v>18</v>
      </c>
      <c r="C669" s="19" t="s">
        <v>112</v>
      </c>
      <c r="D669" s="20">
        <v>0.24744327366352081</v>
      </c>
      <c r="E669" s="20">
        <v>-5.7057267986238003E-4</v>
      </c>
    </row>
    <row r="670" spans="1:5" x14ac:dyDescent="0.2">
      <c r="A670" s="19">
        <v>17</v>
      </c>
      <c r="B670" s="19">
        <v>19</v>
      </c>
      <c r="C670" s="19" t="s">
        <v>112</v>
      </c>
      <c r="D670" s="20">
        <v>0.24795736372470856</v>
      </c>
      <c r="E670" s="20">
        <v>-3.5477751225698739E-5</v>
      </c>
    </row>
    <row r="671" spans="1:5" x14ac:dyDescent="0.2">
      <c r="A671" s="19">
        <v>17</v>
      </c>
      <c r="B671" s="19">
        <v>20</v>
      </c>
      <c r="C671" s="19" t="s">
        <v>112</v>
      </c>
      <c r="D671" s="20">
        <v>0.24794133007526398</v>
      </c>
      <c r="E671" s="20">
        <v>-3.0506553230225109E-5</v>
      </c>
    </row>
    <row r="672" spans="1:5" x14ac:dyDescent="0.2">
      <c r="A672" s="19">
        <v>17</v>
      </c>
      <c r="B672" s="19">
        <v>21</v>
      </c>
      <c r="C672" s="19" t="s">
        <v>112</v>
      </c>
      <c r="D672" s="20">
        <v>0.24768330156803131</v>
      </c>
      <c r="E672" s="20">
        <v>-2.6753020938485861E-4</v>
      </c>
    </row>
    <row r="673" spans="1:5" x14ac:dyDescent="0.2">
      <c r="A673" s="19">
        <v>17</v>
      </c>
      <c r="B673" s="19">
        <v>22</v>
      </c>
      <c r="C673" s="19" t="s">
        <v>112</v>
      </c>
      <c r="D673" s="20">
        <v>0.24767124652862549</v>
      </c>
      <c r="E673" s="20">
        <v>-2.5858040316961706E-4</v>
      </c>
    </row>
    <row r="674" spans="1:5" x14ac:dyDescent="0.2">
      <c r="A674" s="19">
        <v>17</v>
      </c>
      <c r="B674" s="19">
        <v>23</v>
      </c>
      <c r="C674" s="19" t="s">
        <v>112</v>
      </c>
      <c r="D674" s="20">
        <v>0.24757255613803864</v>
      </c>
      <c r="E674" s="20">
        <v>-3.3626594813540578E-4</v>
      </c>
    </row>
    <row r="675" spans="1:5" x14ac:dyDescent="0.2">
      <c r="A675" s="19">
        <v>17</v>
      </c>
      <c r="B675" s="19">
        <v>24</v>
      </c>
      <c r="C675" s="19" t="s">
        <v>112</v>
      </c>
      <c r="D675" s="20">
        <v>0.24748581647872925</v>
      </c>
      <c r="E675" s="20">
        <v>-4.0200076182372868E-4</v>
      </c>
    </row>
    <row r="676" spans="1:5" x14ac:dyDescent="0.2">
      <c r="A676" s="19">
        <v>17</v>
      </c>
      <c r="B676" s="19">
        <v>25</v>
      </c>
      <c r="C676" s="19" t="s">
        <v>112</v>
      </c>
      <c r="D676" s="20">
        <v>0.24758459627628326</v>
      </c>
      <c r="E676" s="20">
        <v>-2.8221611864864826E-4</v>
      </c>
    </row>
    <row r="677" spans="1:5" x14ac:dyDescent="0.2">
      <c r="A677" s="19">
        <v>17</v>
      </c>
      <c r="B677" s="19">
        <v>26</v>
      </c>
      <c r="C677" s="19" t="s">
        <v>112</v>
      </c>
      <c r="D677" s="20">
        <v>0.24756963551044464</v>
      </c>
      <c r="E677" s="20">
        <v>-2.76172038866207E-4</v>
      </c>
    </row>
    <row r="678" spans="1:5" x14ac:dyDescent="0.2">
      <c r="A678" s="19">
        <v>17</v>
      </c>
      <c r="B678" s="19">
        <v>27</v>
      </c>
      <c r="C678" s="19" t="s">
        <v>112</v>
      </c>
      <c r="D678" s="20">
        <v>0.24765585362911224</v>
      </c>
      <c r="E678" s="20">
        <v>-1.6894907457754016E-4</v>
      </c>
    </row>
    <row r="679" spans="1:5" x14ac:dyDescent="0.2">
      <c r="A679" s="19">
        <v>17</v>
      </c>
      <c r="B679" s="19">
        <v>28</v>
      </c>
      <c r="C679" s="19" t="s">
        <v>112</v>
      </c>
      <c r="D679" s="20">
        <v>0.24775838851928711</v>
      </c>
      <c r="E679" s="20">
        <v>-4.5409331505652517E-5</v>
      </c>
    </row>
    <row r="680" spans="1:5" x14ac:dyDescent="0.2">
      <c r="A680" s="19">
        <v>17</v>
      </c>
      <c r="B680" s="19">
        <v>29</v>
      </c>
      <c r="C680" s="19" t="s">
        <v>112</v>
      </c>
      <c r="D680" s="20">
        <v>0.24808736145496368</v>
      </c>
      <c r="E680" s="20">
        <v>3.0456844251602888E-4</v>
      </c>
    </row>
    <row r="681" spans="1:5" x14ac:dyDescent="0.2">
      <c r="A681" s="19">
        <v>17</v>
      </c>
      <c r="B681" s="19">
        <v>30</v>
      </c>
      <c r="C681" s="19" t="s">
        <v>112</v>
      </c>
      <c r="D681" s="20">
        <v>0.24799878895282745</v>
      </c>
      <c r="E681" s="20">
        <v>2.3700080055277795E-4</v>
      </c>
    </row>
    <row r="682" spans="1:5" x14ac:dyDescent="0.2">
      <c r="A682" s="19">
        <v>17</v>
      </c>
      <c r="B682" s="19">
        <v>31</v>
      </c>
      <c r="C682" s="19" t="s">
        <v>112</v>
      </c>
      <c r="D682" s="20">
        <v>0.24807676672935486</v>
      </c>
      <c r="E682" s="20">
        <v>3.3598340814933181E-4</v>
      </c>
    </row>
    <row r="683" spans="1:5" x14ac:dyDescent="0.2">
      <c r="A683" s="19">
        <v>17</v>
      </c>
      <c r="B683" s="19">
        <v>32</v>
      </c>
      <c r="C683" s="19" t="s">
        <v>112</v>
      </c>
      <c r="D683" s="20">
        <v>0.24823763966560364</v>
      </c>
      <c r="E683" s="20">
        <v>5.1786121912300587E-4</v>
      </c>
    </row>
    <row r="684" spans="1:5" x14ac:dyDescent="0.2">
      <c r="A684" s="19">
        <v>17</v>
      </c>
      <c r="B684" s="19">
        <v>33</v>
      </c>
      <c r="C684" s="19" t="s">
        <v>112</v>
      </c>
      <c r="D684" s="20">
        <v>0.24787166714668274</v>
      </c>
      <c r="E684" s="20">
        <v>1.7289353127125651E-4</v>
      </c>
    </row>
    <row r="685" spans="1:5" x14ac:dyDescent="0.2">
      <c r="A685" s="19">
        <v>17</v>
      </c>
      <c r="B685" s="19">
        <v>34</v>
      </c>
      <c r="C685" s="19" t="s">
        <v>112</v>
      </c>
      <c r="D685" s="20">
        <v>0.24753829836845398</v>
      </c>
      <c r="E685" s="20">
        <v>-1.3947040133643895E-4</v>
      </c>
    </row>
    <row r="686" spans="1:5" x14ac:dyDescent="0.2">
      <c r="A686" s="19">
        <v>17</v>
      </c>
      <c r="B686" s="19">
        <v>35</v>
      </c>
      <c r="C686" s="19" t="s">
        <v>112</v>
      </c>
      <c r="D686" s="20">
        <v>0.24750734865665436</v>
      </c>
      <c r="E686" s="20">
        <v>-1.4941526751499623E-4</v>
      </c>
    </row>
    <row r="687" spans="1:5" x14ac:dyDescent="0.2">
      <c r="A687" s="19">
        <v>17</v>
      </c>
      <c r="B687" s="19">
        <v>36</v>
      </c>
      <c r="C687" s="19" t="s">
        <v>112</v>
      </c>
      <c r="D687" s="20">
        <v>0.2479214072227478</v>
      </c>
      <c r="E687" s="20">
        <v>2.8564815875142813E-4</v>
      </c>
    </row>
    <row r="688" spans="1:5" x14ac:dyDescent="0.2">
      <c r="A688" s="19">
        <v>17</v>
      </c>
      <c r="B688" s="19">
        <v>37</v>
      </c>
      <c r="C688" s="19" t="s">
        <v>112</v>
      </c>
      <c r="D688" s="20">
        <v>0.2479432076215744</v>
      </c>
      <c r="E688" s="20">
        <v>3.2845340319909155E-4</v>
      </c>
    </row>
    <row r="689" spans="1:5" x14ac:dyDescent="0.2">
      <c r="A689" s="19">
        <v>17</v>
      </c>
      <c r="B689" s="19">
        <v>38</v>
      </c>
      <c r="C689" s="19" t="s">
        <v>112</v>
      </c>
      <c r="D689" s="20">
        <v>0.24823027849197388</v>
      </c>
      <c r="E689" s="20">
        <v>6.3652911921963096E-4</v>
      </c>
    </row>
    <row r="690" spans="1:5" x14ac:dyDescent="0.2">
      <c r="A690" s="19">
        <v>17</v>
      </c>
      <c r="B690" s="19">
        <v>39</v>
      </c>
      <c r="C690" s="19" t="s">
        <v>112</v>
      </c>
      <c r="D690" s="20">
        <v>0.24819724261760712</v>
      </c>
      <c r="E690" s="20">
        <v>6.2449806137010455E-4</v>
      </c>
    </row>
    <row r="691" spans="1:5" x14ac:dyDescent="0.2">
      <c r="A691" s="19">
        <v>17</v>
      </c>
      <c r="B691" s="19">
        <v>40</v>
      </c>
      <c r="C691" s="19" t="s">
        <v>112</v>
      </c>
      <c r="D691" s="20">
        <v>0.24861137568950653</v>
      </c>
      <c r="E691" s="20">
        <v>1.0596360079944134E-3</v>
      </c>
    </row>
    <row r="692" spans="1:5" x14ac:dyDescent="0.2">
      <c r="A692" s="19">
        <v>18</v>
      </c>
      <c r="B692" s="19">
        <v>1</v>
      </c>
      <c r="C692" s="19" t="s">
        <v>112</v>
      </c>
      <c r="D692" s="20">
        <v>0.25105279684066772</v>
      </c>
      <c r="E692" s="20">
        <v>1.3482482172548771E-3</v>
      </c>
    </row>
    <row r="693" spans="1:5" x14ac:dyDescent="0.2">
      <c r="A693" s="19">
        <v>18</v>
      </c>
      <c r="B693" s="19">
        <v>2</v>
      </c>
      <c r="C693" s="19" t="s">
        <v>112</v>
      </c>
      <c r="D693" s="20">
        <v>0.25098985433578491</v>
      </c>
      <c r="E693" s="20">
        <v>1.3143308460712433E-3</v>
      </c>
    </row>
    <row r="694" spans="1:5" x14ac:dyDescent="0.2">
      <c r="A694" s="19">
        <v>18</v>
      </c>
      <c r="B694" s="19">
        <v>3</v>
      </c>
      <c r="C694" s="19" t="s">
        <v>112</v>
      </c>
      <c r="D694" s="20">
        <v>0.25042295455932617</v>
      </c>
      <c r="E694" s="20">
        <v>7.7645608689635992E-4</v>
      </c>
    </row>
    <row r="695" spans="1:5" x14ac:dyDescent="0.2">
      <c r="A695" s="19">
        <v>18</v>
      </c>
      <c r="B695" s="19">
        <v>4</v>
      </c>
      <c r="C695" s="19" t="s">
        <v>112</v>
      </c>
      <c r="D695" s="20">
        <v>0.25023576617240906</v>
      </c>
      <c r="E695" s="20">
        <v>6.1829277547076344E-4</v>
      </c>
    </row>
    <row r="696" spans="1:5" x14ac:dyDescent="0.2">
      <c r="A696" s="19">
        <v>18</v>
      </c>
      <c r="B696" s="19">
        <v>5</v>
      </c>
      <c r="C696" s="19" t="s">
        <v>112</v>
      </c>
      <c r="D696" s="20">
        <v>0.25033661723136902</v>
      </c>
      <c r="E696" s="20">
        <v>7.4816890992224216E-4</v>
      </c>
    </row>
    <row r="697" spans="1:5" x14ac:dyDescent="0.2">
      <c r="A697" s="19">
        <v>18</v>
      </c>
      <c r="B697" s="19">
        <v>6</v>
      </c>
      <c r="C697" s="19" t="s">
        <v>112</v>
      </c>
      <c r="D697" s="20">
        <v>0.25018954277038574</v>
      </c>
      <c r="E697" s="20">
        <v>6.3011952443048358E-4</v>
      </c>
    </row>
    <row r="698" spans="1:5" x14ac:dyDescent="0.2">
      <c r="A698" s="19">
        <v>18</v>
      </c>
      <c r="B698" s="19">
        <v>7</v>
      </c>
      <c r="C698" s="19" t="s">
        <v>112</v>
      </c>
      <c r="D698" s="20">
        <v>0.2500072717666626</v>
      </c>
      <c r="E698" s="20">
        <v>4.7687356709502637E-4</v>
      </c>
    </row>
    <row r="699" spans="1:5" x14ac:dyDescent="0.2">
      <c r="A699" s="19">
        <v>18</v>
      </c>
      <c r="B699" s="19">
        <v>8</v>
      </c>
      <c r="C699" s="19" t="s">
        <v>112</v>
      </c>
      <c r="D699" s="20">
        <v>0.24968051910400391</v>
      </c>
      <c r="E699" s="20">
        <v>1.7914596537593752E-4</v>
      </c>
    </row>
    <row r="700" spans="1:5" x14ac:dyDescent="0.2">
      <c r="A700" s="19">
        <v>18</v>
      </c>
      <c r="B700" s="19">
        <v>9</v>
      </c>
      <c r="C700" s="19" t="s">
        <v>112</v>
      </c>
      <c r="D700" s="20">
        <v>0.24951107800006866</v>
      </c>
      <c r="E700" s="20">
        <v>3.8729918742319569E-5</v>
      </c>
    </row>
    <row r="701" spans="1:5" x14ac:dyDescent="0.2">
      <c r="A701" s="19">
        <v>18</v>
      </c>
      <c r="B701" s="19">
        <v>10</v>
      </c>
      <c r="C701" s="19" t="s">
        <v>112</v>
      </c>
      <c r="D701" s="20">
        <v>0.24948528409004211</v>
      </c>
      <c r="E701" s="20">
        <v>4.1961073293350637E-5</v>
      </c>
    </row>
    <row r="702" spans="1:5" x14ac:dyDescent="0.2">
      <c r="A702" s="19">
        <v>18</v>
      </c>
      <c r="B702" s="19">
        <v>11</v>
      </c>
      <c r="C702" s="19" t="s">
        <v>112</v>
      </c>
      <c r="D702" s="20">
        <v>0.24923953413963318</v>
      </c>
      <c r="E702" s="20">
        <v>-1.7476381617598236E-4</v>
      </c>
    </row>
    <row r="703" spans="1:5" x14ac:dyDescent="0.2">
      <c r="A703" s="19">
        <v>18</v>
      </c>
      <c r="B703" s="19">
        <v>12</v>
      </c>
      <c r="C703" s="19" t="s">
        <v>112</v>
      </c>
      <c r="D703" s="20">
        <v>0.24911798536777496</v>
      </c>
      <c r="E703" s="20">
        <v>-2.6728751254267991E-4</v>
      </c>
    </row>
    <row r="704" spans="1:5" x14ac:dyDescent="0.2">
      <c r="A704" s="19">
        <v>18</v>
      </c>
      <c r="B704" s="19">
        <v>13</v>
      </c>
      <c r="C704" s="19" t="s">
        <v>112</v>
      </c>
      <c r="D704" s="20">
        <v>0.24887582659721375</v>
      </c>
      <c r="E704" s="20">
        <v>-4.8042123671621084E-4</v>
      </c>
    </row>
    <row r="705" spans="1:5" x14ac:dyDescent="0.2">
      <c r="A705" s="19">
        <v>18</v>
      </c>
      <c r="B705" s="19">
        <v>14</v>
      </c>
      <c r="C705" s="19" t="s">
        <v>112</v>
      </c>
      <c r="D705" s="20">
        <v>0.24872705340385437</v>
      </c>
      <c r="E705" s="20">
        <v>-6.0016935458406806E-4</v>
      </c>
    </row>
    <row r="706" spans="1:5" x14ac:dyDescent="0.2">
      <c r="A706" s="19">
        <v>18</v>
      </c>
      <c r="B706" s="19">
        <v>15</v>
      </c>
      <c r="C706" s="19" t="s">
        <v>112</v>
      </c>
      <c r="D706" s="20">
        <v>0.24886617064476013</v>
      </c>
      <c r="E706" s="20">
        <v>-4.3202706729061902E-4</v>
      </c>
    </row>
    <row r="707" spans="1:5" x14ac:dyDescent="0.2">
      <c r="A707" s="19">
        <v>18</v>
      </c>
      <c r="B707" s="19">
        <v>16</v>
      </c>
      <c r="C707" s="19" t="s">
        <v>112</v>
      </c>
      <c r="D707" s="20">
        <v>0.24869076907634735</v>
      </c>
      <c r="E707" s="20">
        <v>-5.7840358931571245E-4</v>
      </c>
    </row>
    <row r="708" spans="1:5" x14ac:dyDescent="0.2">
      <c r="A708" s="19">
        <v>18</v>
      </c>
      <c r="B708" s="19">
        <v>17</v>
      </c>
      <c r="C708" s="19" t="s">
        <v>112</v>
      </c>
      <c r="D708" s="20">
        <v>0.24897150695323944</v>
      </c>
      <c r="E708" s="20">
        <v>-2.6864060782827437E-4</v>
      </c>
    </row>
    <row r="709" spans="1:5" x14ac:dyDescent="0.2">
      <c r="A709" s="19">
        <v>18</v>
      </c>
      <c r="B709" s="19">
        <v>18</v>
      </c>
      <c r="C709" s="19" t="s">
        <v>112</v>
      </c>
      <c r="D709" s="20">
        <v>0.24921104311943054</v>
      </c>
      <c r="E709" s="20">
        <v>-7.9391604401735094E-8</v>
      </c>
    </row>
    <row r="710" spans="1:5" x14ac:dyDescent="0.2">
      <c r="A710" s="19">
        <v>18</v>
      </c>
      <c r="B710" s="19">
        <v>19</v>
      </c>
      <c r="C710" s="19" t="s">
        <v>112</v>
      </c>
      <c r="D710" s="20">
        <v>0.24900791049003601</v>
      </c>
      <c r="E710" s="20">
        <v>-1.7418696370441467E-4</v>
      </c>
    </row>
    <row r="711" spans="1:5" x14ac:dyDescent="0.2">
      <c r="A711" s="19">
        <v>18</v>
      </c>
      <c r="B711" s="19">
        <v>20</v>
      </c>
      <c r="C711" s="19" t="s">
        <v>112</v>
      </c>
      <c r="D711" s="20">
        <v>0.24857655167579651</v>
      </c>
      <c r="E711" s="20">
        <v>-5.7652068790048361E-4</v>
      </c>
    </row>
    <row r="712" spans="1:5" x14ac:dyDescent="0.2">
      <c r="A712" s="19">
        <v>18</v>
      </c>
      <c r="B712" s="19">
        <v>21</v>
      </c>
      <c r="C712" s="19" t="s">
        <v>112</v>
      </c>
      <c r="D712" s="20">
        <v>0.24853962659835815</v>
      </c>
      <c r="E712" s="20">
        <v>-5.8442074805498123E-4</v>
      </c>
    </row>
    <row r="713" spans="1:5" x14ac:dyDescent="0.2">
      <c r="A713" s="19">
        <v>18</v>
      </c>
      <c r="B713" s="19">
        <v>22</v>
      </c>
      <c r="C713" s="19" t="s">
        <v>112</v>
      </c>
      <c r="D713" s="20">
        <v>0.24894778430461884</v>
      </c>
      <c r="E713" s="20">
        <v>-1.4723795175086707E-4</v>
      </c>
    </row>
    <row r="714" spans="1:5" x14ac:dyDescent="0.2">
      <c r="A714" s="19">
        <v>18</v>
      </c>
      <c r="B714" s="19">
        <v>23</v>
      </c>
      <c r="C714" s="19" t="s">
        <v>112</v>
      </c>
      <c r="D714" s="20">
        <v>0.2489093542098999</v>
      </c>
      <c r="E714" s="20">
        <v>-1.5664298553019762E-4</v>
      </c>
    </row>
    <row r="715" spans="1:5" x14ac:dyDescent="0.2">
      <c r="A715" s="19">
        <v>18</v>
      </c>
      <c r="B715" s="19">
        <v>24</v>
      </c>
      <c r="C715" s="19" t="s">
        <v>112</v>
      </c>
      <c r="D715" s="20">
        <v>0.24841322004795074</v>
      </c>
      <c r="E715" s="20">
        <v>-6.2375207198783755E-4</v>
      </c>
    </row>
    <row r="716" spans="1:5" x14ac:dyDescent="0.2">
      <c r="A716" s="19">
        <v>18</v>
      </c>
      <c r="B716" s="19">
        <v>25</v>
      </c>
      <c r="C716" s="19" t="s">
        <v>112</v>
      </c>
      <c r="D716" s="20">
        <v>0.24818719923496246</v>
      </c>
      <c r="E716" s="20">
        <v>-8.2074780948460102E-4</v>
      </c>
    </row>
    <row r="717" spans="1:5" x14ac:dyDescent="0.2">
      <c r="A717" s="19">
        <v>18</v>
      </c>
      <c r="B717" s="19">
        <v>26</v>
      </c>
      <c r="C717" s="19" t="s">
        <v>112</v>
      </c>
      <c r="D717" s="20">
        <v>0.24862273037433624</v>
      </c>
      <c r="E717" s="20">
        <v>-3.561916237231344E-4</v>
      </c>
    </row>
    <row r="718" spans="1:5" x14ac:dyDescent="0.2">
      <c r="A718" s="19">
        <v>18</v>
      </c>
      <c r="B718" s="19">
        <v>27</v>
      </c>
      <c r="C718" s="19" t="s">
        <v>112</v>
      </c>
      <c r="D718" s="20">
        <v>0.24903067946434021</v>
      </c>
      <c r="E718" s="20">
        <v>8.0782519944477826E-5</v>
      </c>
    </row>
    <row r="719" spans="1:5" x14ac:dyDescent="0.2">
      <c r="A719" s="19">
        <v>18</v>
      </c>
      <c r="B719" s="19">
        <v>28</v>
      </c>
      <c r="C719" s="19" t="s">
        <v>112</v>
      </c>
      <c r="D719" s="20">
        <v>0.249156653881073</v>
      </c>
      <c r="E719" s="20">
        <v>2.3578200489282608E-4</v>
      </c>
    </row>
    <row r="720" spans="1:5" x14ac:dyDescent="0.2">
      <c r="A720" s="19">
        <v>18</v>
      </c>
      <c r="B720" s="19">
        <v>29</v>
      </c>
      <c r="C720" s="19" t="s">
        <v>112</v>
      </c>
      <c r="D720" s="20">
        <v>0.24888011813163757</v>
      </c>
      <c r="E720" s="20">
        <v>-1.1728683602996171E-5</v>
      </c>
    </row>
    <row r="721" spans="1:5" x14ac:dyDescent="0.2">
      <c r="A721" s="19">
        <v>18</v>
      </c>
      <c r="B721" s="19">
        <v>30</v>
      </c>
      <c r="C721" s="19" t="s">
        <v>112</v>
      </c>
      <c r="D721" s="20">
        <v>0.24879144132137299</v>
      </c>
      <c r="E721" s="20">
        <v>-7.1380432927981019E-5</v>
      </c>
    </row>
    <row r="722" spans="1:5" x14ac:dyDescent="0.2">
      <c r="A722" s="19">
        <v>18</v>
      </c>
      <c r="B722" s="19">
        <v>31</v>
      </c>
      <c r="C722" s="19" t="s">
        <v>112</v>
      </c>
      <c r="D722" s="20">
        <v>0.24859674274921417</v>
      </c>
      <c r="E722" s="20">
        <v>-2.3705394414719194E-4</v>
      </c>
    </row>
    <row r="723" spans="1:5" x14ac:dyDescent="0.2">
      <c r="A723" s="19">
        <v>18</v>
      </c>
      <c r="B723" s="19">
        <v>32</v>
      </c>
      <c r="C723" s="19" t="s">
        <v>112</v>
      </c>
      <c r="D723" s="20">
        <v>0.24892273545265198</v>
      </c>
      <c r="E723" s="20">
        <v>1.179638275061734E-4</v>
      </c>
    </row>
    <row r="724" spans="1:5" x14ac:dyDescent="0.2">
      <c r="A724" s="19">
        <v>18</v>
      </c>
      <c r="B724" s="19">
        <v>33</v>
      </c>
      <c r="C724" s="19" t="s">
        <v>112</v>
      </c>
      <c r="D724" s="20">
        <v>0.24887083470821381</v>
      </c>
      <c r="E724" s="20">
        <v>9.5088144007604569E-5</v>
      </c>
    </row>
    <row r="725" spans="1:5" x14ac:dyDescent="0.2">
      <c r="A725" s="19">
        <v>18</v>
      </c>
      <c r="B725" s="19">
        <v>34</v>
      </c>
      <c r="C725" s="19" t="s">
        <v>112</v>
      </c>
      <c r="D725" s="20">
        <v>0.24869687855243683</v>
      </c>
      <c r="E725" s="20">
        <v>-4.9842947191791609E-5</v>
      </c>
    </row>
    <row r="726" spans="1:5" x14ac:dyDescent="0.2">
      <c r="A726" s="19">
        <v>18</v>
      </c>
      <c r="B726" s="19">
        <v>35</v>
      </c>
      <c r="C726" s="19" t="s">
        <v>112</v>
      </c>
      <c r="D726" s="20">
        <v>0.248856320977211</v>
      </c>
      <c r="E726" s="20">
        <v>1.3862454215995967E-4</v>
      </c>
    </row>
    <row r="727" spans="1:5" x14ac:dyDescent="0.2">
      <c r="A727" s="19">
        <v>18</v>
      </c>
      <c r="B727" s="19">
        <v>36</v>
      </c>
      <c r="C727" s="19" t="s">
        <v>112</v>
      </c>
      <c r="D727" s="20">
        <v>0.24903137981891632</v>
      </c>
      <c r="E727" s="20">
        <v>3.4270845935679972E-4</v>
      </c>
    </row>
    <row r="728" spans="1:5" x14ac:dyDescent="0.2">
      <c r="A728" s="19">
        <v>18</v>
      </c>
      <c r="B728" s="19">
        <v>37</v>
      </c>
      <c r="C728" s="19" t="s">
        <v>112</v>
      </c>
      <c r="D728" s="20">
        <v>0.24929940700531006</v>
      </c>
      <c r="E728" s="20">
        <v>6.3976069213822484E-4</v>
      </c>
    </row>
    <row r="729" spans="1:5" x14ac:dyDescent="0.2">
      <c r="A729" s="19">
        <v>18</v>
      </c>
      <c r="B729" s="19">
        <v>38</v>
      </c>
      <c r="C729" s="19" t="s">
        <v>112</v>
      </c>
      <c r="D729" s="20">
        <v>0.24933077394962311</v>
      </c>
      <c r="E729" s="20">
        <v>7.0015271194279194E-4</v>
      </c>
    </row>
    <row r="730" spans="1:5" x14ac:dyDescent="0.2">
      <c r="A730" s="19">
        <v>18</v>
      </c>
      <c r="B730" s="19">
        <v>39</v>
      </c>
      <c r="C730" s="19" t="s">
        <v>112</v>
      </c>
      <c r="D730" s="20">
        <v>0.24935248494148254</v>
      </c>
      <c r="E730" s="20">
        <v>7.5088877929374576E-4</v>
      </c>
    </row>
    <row r="731" spans="1:5" x14ac:dyDescent="0.2">
      <c r="A731" s="19">
        <v>18</v>
      </c>
      <c r="B731" s="19">
        <v>40</v>
      </c>
      <c r="C731" s="19" t="s">
        <v>112</v>
      </c>
      <c r="D731" s="20">
        <v>0.24939699470996857</v>
      </c>
      <c r="E731" s="20">
        <v>8.2442356506362557E-4</v>
      </c>
    </row>
    <row r="732" spans="1:5" x14ac:dyDescent="0.2">
      <c r="A732" s="19">
        <v>19</v>
      </c>
      <c r="B732" s="19">
        <v>1</v>
      </c>
      <c r="C732" s="19" t="s">
        <v>112</v>
      </c>
      <c r="D732" s="20">
        <v>0.25052300095558167</v>
      </c>
      <c r="E732" s="20">
        <v>1.9280621781945229E-3</v>
      </c>
    </row>
    <row r="733" spans="1:5" x14ac:dyDescent="0.2">
      <c r="A733" s="19">
        <v>19</v>
      </c>
      <c r="B733" s="19">
        <v>2</v>
      </c>
      <c r="C733" s="19" t="s">
        <v>112</v>
      </c>
      <c r="D733" s="20">
        <v>0.25049254298210144</v>
      </c>
      <c r="E733" s="20">
        <v>1.9217351218685508E-3</v>
      </c>
    </row>
    <row r="734" spans="1:5" x14ac:dyDescent="0.2">
      <c r="A734" s="19">
        <v>19</v>
      </c>
      <c r="B734" s="19">
        <v>3</v>
      </c>
      <c r="C734" s="19" t="s">
        <v>112</v>
      </c>
      <c r="D734" s="20">
        <v>0.24964074790477753</v>
      </c>
      <c r="E734" s="20">
        <v>1.0940709616988897E-3</v>
      </c>
    </row>
    <row r="735" spans="1:5" x14ac:dyDescent="0.2">
      <c r="A735" s="19">
        <v>19</v>
      </c>
      <c r="B735" s="19">
        <v>4</v>
      </c>
      <c r="C735" s="19" t="s">
        <v>112</v>
      </c>
      <c r="D735" s="20">
        <v>0.24933221936225891</v>
      </c>
      <c r="E735" s="20">
        <v>8.0967333633452654E-4</v>
      </c>
    </row>
    <row r="736" spans="1:5" x14ac:dyDescent="0.2">
      <c r="A736" s="19">
        <v>19</v>
      </c>
      <c r="B736" s="19">
        <v>5</v>
      </c>
      <c r="C736" s="19" t="s">
        <v>112</v>
      </c>
      <c r="D736" s="20">
        <v>0.2490183562040329</v>
      </c>
      <c r="E736" s="20">
        <v>5.199411534704268E-4</v>
      </c>
    </row>
    <row r="737" spans="1:5" x14ac:dyDescent="0.2">
      <c r="A737" s="19">
        <v>19</v>
      </c>
      <c r="B737" s="19">
        <v>6</v>
      </c>
      <c r="C737" s="19" t="s">
        <v>112</v>
      </c>
      <c r="D737" s="20">
        <v>0.24909105896949768</v>
      </c>
      <c r="E737" s="20">
        <v>6.1677483608946204E-4</v>
      </c>
    </row>
    <row r="738" spans="1:5" x14ac:dyDescent="0.2">
      <c r="A738" s="19">
        <v>19</v>
      </c>
      <c r="B738" s="19">
        <v>7</v>
      </c>
      <c r="C738" s="19" t="s">
        <v>112</v>
      </c>
      <c r="D738" s="20">
        <v>0.24890404939651489</v>
      </c>
      <c r="E738" s="20">
        <v>4.5389620936475694E-4</v>
      </c>
    </row>
    <row r="739" spans="1:5" x14ac:dyDescent="0.2">
      <c r="A739" s="19">
        <v>19</v>
      </c>
      <c r="B739" s="19">
        <v>8</v>
      </c>
      <c r="C739" s="19" t="s">
        <v>112</v>
      </c>
      <c r="D739" s="20">
        <v>0.24864824116230011</v>
      </c>
      <c r="E739" s="20">
        <v>2.2221889230422676E-4</v>
      </c>
    </row>
    <row r="740" spans="1:5" x14ac:dyDescent="0.2">
      <c r="A740" s="19">
        <v>19</v>
      </c>
      <c r="B740" s="19">
        <v>9</v>
      </c>
      <c r="C740" s="19" t="s">
        <v>112</v>
      </c>
      <c r="D740" s="20">
        <v>0.24838066101074219</v>
      </c>
      <c r="E740" s="20">
        <v>-2.1230318452580832E-5</v>
      </c>
    </row>
    <row r="741" spans="1:5" x14ac:dyDescent="0.2">
      <c r="A741" s="19">
        <v>19</v>
      </c>
      <c r="B741" s="19">
        <v>10</v>
      </c>
      <c r="C741" s="19" t="s">
        <v>112</v>
      </c>
      <c r="D741" s="20">
        <v>0.24814103543758392</v>
      </c>
      <c r="E741" s="20">
        <v>-2.3672495444770902E-4</v>
      </c>
    </row>
    <row r="742" spans="1:5" x14ac:dyDescent="0.2">
      <c r="A742" s="19">
        <v>19</v>
      </c>
      <c r="B742" s="19">
        <v>11</v>
      </c>
      <c r="C742" s="19" t="s">
        <v>112</v>
      </c>
      <c r="D742" s="20">
        <v>0.24793925881385803</v>
      </c>
      <c r="E742" s="20">
        <v>-4.1437064646743238E-4</v>
      </c>
    </row>
    <row r="743" spans="1:5" x14ac:dyDescent="0.2">
      <c r="A743" s="19">
        <v>19</v>
      </c>
      <c r="B743" s="19">
        <v>12</v>
      </c>
      <c r="C743" s="19" t="s">
        <v>112</v>
      </c>
      <c r="D743" s="20">
        <v>0.2480071634054184</v>
      </c>
      <c r="E743" s="20">
        <v>-3.2233510864898562E-4</v>
      </c>
    </row>
    <row r="744" spans="1:5" x14ac:dyDescent="0.2">
      <c r="A744" s="19">
        <v>19</v>
      </c>
      <c r="B744" s="19">
        <v>13</v>
      </c>
      <c r="C744" s="19" t="s">
        <v>112</v>
      </c>
      <c r="D744" s="20">
        <v>0.24767671525478363</v>
      </c>
      <c r="E744" s="20">
        <v>-6.2865234212949872E-4</v>
      </c>
    </row>
    <row r="745" spans="1:5" x14ac:dyDescent="0.2">
      <c r="A745" s="19">
        <v>19</v>
      </c>
      <c r="B745" s="19">
        <v>14</v>
      </c>
      <c r="C745" s="19" t="s">
        <v>112</v>
      </c>
      <c r="D745" s="20">
        <v>0.24762630462646484</v>
      </c>
      <c r="E745" s="20">
        <v>-6.549319950863719E-4</v>
      </c>
    </row>
    <row r="746" spans="1:5" x14ac:dyDescent="0.2">
      <c r="A746" s="19">
        <v>19</v>
      </c>
      <c r="B746" s="19">
        <v>15</v>
      </c>
      <c r="C746" s="19" t="s">
        <v>112</v>
      </c>
      <c r="D746" s="20">
        <v>0.2478613406419754</v>
      </c>
      <c r="E746" s="20">
        <v>-3.9576506242156029E-4</v>
      </c>
    </row>
    <row r="747" spans="1:5" x14ac:dyDescent="0.2">
      <c r="A747" s="19">
        <v>19</v>
      </c>
      <c r="B747" s="19">
        <v>16</v>
      </c>
      <c r="C747" s="19" t="s">
        <v>112</v>
      </c>
      <c r="D747" s="20">
        <v>0.247971311211586</v>
      </c>
      <c r="E747" s="20">
        <v>-2.6166357565671206E-4</v>
      </c>
    </row>
    <row r="748" spans="1:5" x14ac:dyDescent="0.2">
      <c r="A748" s="19">
        <v>19</v>
      </c>
      <c r="B748" s="19">
        <v>17</v>
      </c>
      <c r="C748" s="19" t="s">
        <v>112</v>
      </c>
      <c r="D748" s="20">
        <v>0.24811680614948273</v>
      </c>
      <c r="E748" s="20">
        <v>-9.2037691501900554E-5</v>
      </c>
    </row>
    <row r="749" spans="1:5" x14ac:dyDescent="0.2">
      <c r="A749" s="19">
        <v>19</v>
      </c>
      <c r="B749" s="19">
        <v>18</v>
      </c>
      <c r="C749" s="19" t="s">
        <v>112</v>
      </c>
      <c r="D749" s="20">
        <v>0.24769414961338043</v>
      </c>
      <c r="E749" s="20">
        <v>-4.9056328134611249E-4</v>
      </c>
    </row>
    <row r="750" spans="1:5" x14ac:dyDescent="0.2">
      <c r="A750" s="19">
        <v>19</v>
      </c>
      <c r="B750" s="19">
        <v>19</v>
      </c>
      <c r="C750" s="19" t="s">
        <v>112</v>
      </c>
      <c r="D750" s="20">
        <v>0.24758458137512207</v>
      </c>
      <c r="E750" s="20">
        <v>-5.7600060245022178E-4</v>
      </c>
    </row>
    <row r="751" spans="1:5" x14ac:dyDescent="0.2">
      <c r="A751" s="19">
        <v>19</v>
      </c>
      <c r="B751" s="19">
        <v>20</v>
      </c>
      <c r="C751" s="19" t="s">
        <v>112</v>
      </c>
      <c r="D751" s="20">
        <v>0.24762074649333954</v>
      </c>
      <c r="E751" s="20">
        <v>-5.1570450887084007E-4</v>
      </c>
    </row>
    <row r="752" spans="1:5" x14ac:dyDescent="0.2">
      <c r="A752" s="19">
        <v>19</v>
      </c>
      <c r="B752" s="19">
        <v>21</v>
      </c>
      <c r="C752" s="19" t="s">
        <v>112</v>
      </c>
      <c r="D752" s="20">
        <v>0.24788558483123779</v>
      </c>
      <c r="E752" s="20">
        <v>-2.2673526837024838E-4</v>
      </c>
    </row>
    <row r="753" spans="1:5" x14ac:dyDescent="0.2">
      <c r="A753" s="19">
        <v>19</v>
      </c>
      <c r="B753" s="19">
        <v>22</v>
      </c>
      <c r="C753" s="19" t="s">
        <v>112</v>
      </c>
      <c r="D753" s="20">
        <v>0.24803325533866882</v>
      </c>
      <c r="E753" s="20">
        <v>-5.4933818319113925E-5</v>
      </c>
    </row>
    <row r="754" spans="1:5" x14ac:dyDescent="0.2">
      <c r="A754" s="19">
        <v>19</v>
      </c>
      <c r="B754" s="19">
        <v>23</v>
      </c>
      <c r="C754" s="19" t="s">
        <v>112</v>
      </c>
      <c r="D754" s="20">
        <v>0.24802114069461823</v>
      </c>
      <c r="E754" s="20">
        <v>-4.2917527025565505E-5</v>
      </c>
    </row>
    <row r="755" spans="1:5" x14ac:dyDescent="0.2">
      <c r="A755" s="19">
        <v>19</v>
      </c>
      <c r="B755" s="19">
        <v>24</v>
      </c>
      <c r="C755" s="19" t="s">
        <v>112</v>
      </c>
      <c r="D755" s="20">
        <v>0.24767868220806122</v>
      </c>
      <c r="E755" s="20">
        <v>-3.6124506732448936E-4</v>
      </c>
    </row>
    <row r="756" spans="1:5" x14ac:dyDescent="0.2">
      <c r="A756" s="19">
        <v>19</v>
      </c>
      <c r="B756" s="19">
        <v>25</v>
      </c>
      <c r="C756" s="19" t="s">
        <v>112</v>
      </c>
      <c r="D756" s="20">
        <v>0.24749018251895905</v>
      </c>
      <c r="E756" s="20">
        <v>-5.2561383927240968E-4</v>
      </c>
    </row>
    <row r="757" spans="1:5" x14ac:dyDescent="0.2">
      <c r="A757" s="19">
        <v>19</v>
      </c>
      <c r="B757" s="19">
        <v>26</v>
      </c>
      <c r="C757" s="19" t="s">
        <v>112</v>
      </c>
      <c r="D757" s="20">
        <v>0.2476082444190979</v>
      </c>
      <c r="E757" s="20">
        <v>-3.8342099287547171E-4</v>
      </c>
    </row>
    <row r="758" spans="1:5" x14ac:dyDescent="0.2">
      <c r="A758" s="19">
        <v>19</v>
      </c>
      <c r="B758" s="19">
        <v>27</v>
      </c>
      <c r="C758" s="19" t="s">
        <v>112</v>
      </c>
      <c r="D758" s="20">
        <v>0.2476963996887207</v>
      </c>
      <c r="E758" s="20">
        <v>-2.7113477699458599E-4</v>
      </c>
    </row>
    <row r="759" spans="1:5" x14ac:dyDescent="0.2">
      <c r="A759" s="19">
        <v>19</v>
      </c>
      <c r="B759" s="19">
        <v>28</v>
      </c>
      <c r="C759" s="19" t="s">
        <v>112</v>
      </c>
      <c r="D759" s="20">
        <v>0.24765786528587341</v>
      </c>
      <c r="E759" s="20">
        <v>-2.855382626876235E-4</v>
      </c>
    </row>
    <row r="760" spans="1:5" x14ac:dyDescent="0.2">
      <c r="A760" s="19">
        <v>19</v>
      </c>
      <c r="B760" s="19">
        <v>29</v>
      </c>
      <c r="C760" s="19" t="s">
        <v>112</v>
      </c>
      <c r="D760" s="20">
        <v>0.24806438386440277</v>
      </c>
      <c r="E760" s="20">
        <v>1.451112620998174E-4</v>
      </c>
    </row>
    <row r="761" spans="1:5" x14ac:dyDescent="0.2">
      <c r="A761" s="19">
        <v>19</v>
      </c>
      <c r="B761" s="19">
        <v>30</v>
      </c>
      <c r="C761" s="19" t="s">
        <v>112</v>
      </c>
      <c r="D761" s="20">
        <v>0.24810118973255157</v>
      </c>
      <c r="E761" s="20">
        <v>2.0604806195478886E-4</v>
      </c>
    </row>
    <row r="762" spans="1:5" x14ac:dyDescent="0.2">
      <c r="A762" s="19">
        <v>19</v>
      </c>
      <c r="B762" s="19">
        <v>31</v>
      </c>
      <c r="C762" s="19" t="s">
        <v>112</v>
      </c>
      <c r="D762" s="20">
        <v>0.2482449859380722</v>
      </c>
      <c r="E762" s="20">
        <v>3.739751991815865E-4</v>
      </c>
    </row>
    <row r="763" spans="1:5" x14ac:dyDescent="0.2">
      <c r="A763" s="19">
        <v>19</v>
      </c>
      <c r="B763" s="19">
        <v>32</v>
      </c>
      <c r="C763" s="19" t="s">
        <v>112</v>
      </c>
      <c r="D763" s="20">
        <v>0.24813826382160187</v>
      </c>
      <c r="E763" s="20">
        <v>2.9138402896933258E-4</v>
      </c>
    </row>
    <row r="764" spans="1:5" x14ac:dyDescent="0.2">
      <c r="A764" s="19">
        <v>19</v>
      </c>
      <c r="B764" s="19">
        <v>33</v>
      </c>
      <c r="C764" s="19" t="s">
        <v>112</v>
      </c>
      <c r="D764" s="20">
        <v>0.24798862636089325</v>
      </c>
      <c r="E764" s="20">
        <v>1.6587749996688217E-4</v>
      </c>
    </row>
    <row r="765" spans="1:5" x14ac:dyDescent="0.2">
      <c r="A765" s="19">
        <v>19</v>
      </c>
      <c r="B765" s="19">
        <v>34</v>
      </c>
      <c r="C765" s="19" t="s">
        <v>112</v>
      </c>
      <c r="D765" s="20">
        <v>0.24805736541748047</v>
      </c>
      <c r="E765" s="20">
        <v>2.5874748826026917E-4</v>
      </c>
    </row>
    <row r="766" spans="1:5" x14ac:dyDescent="0.2">
      <c r="A766" s="19">
        <v>19</v>
      </c>
      <c r="B766" s="19">
        <v>35</v>
      </c>
      <c r="C766" s="19" t="s">
        <v>112</v>
      </c>
      <c r="D766" s="20">
        <v>0.24790547788143158</v>
      </c>
      <c r="E766" s="20">
        <v>1.3099089846946299E-4</v>
      </c>
    </row>
    <row r="767" spans="1:5" x14ac:dyDescent="0.2">
      <c r="A767" s="19">
        <v>19</v>
      </c>
      <c r="B767" s="19">
        <v>36</v>
      </c>
      <c r="C767" s="19" t="s">
        <v>112</v>
      </c>
      <c r="D767" s="20">
        <v>0.24769848585128784</v>
      </c>
      <c r="E767" s="20">
        <v>-5.1870199968107045E-5</v>
      </c>
    </row>
    <row r="768" spans="1:5" x14ac:dyDescent="0.2">
      <c r="A768" s="19">
        <v>19</v>
      </c>
      <c r="B768" s="19">
        <v>37</v>
      </c>
      <c r="C768" s="19" t="s">
        <v>112</v>
      </c>
      <c r="D768" s="20">
        <v>0.2481456995010376</v>
      </c>
      <c r="E768" s="20">
        <v>4.1947438148781657E-4</v>
      </c>
    </row>
    <row r="769" spans="1:5" x14ac:dyDescent="0.2">
      <c r="A769" s="19">
        <v>19</v>
      </c>
      <c r="B769" s="19">
        <v>38</v>
      </c>
      <c r="C769" s="19" t="s">
        <v>112</v>
      </c>
      <c r="D769" s="20">
        <v>0.24824397265911102</v>
      </c>
      <c r="E769" s="20">
        <v>5.4187845671549439E-4</v>
      </c>
    </row>
    <row r="770" spans="1:5" x14ac:dyDescent="0.2">
      <c r="A770" s="19">
        <v>19</v>
      </c>
      <c r="B770" s="19">
        <v>39</v>
      </c>
      <c r="C770" s="19" t="s">
        <v>112</v>
      </c>
      <c r="D770" s="20">
        <v>0.24824129045009613</v>
      </c>
      <c r="E770" s="20">
        <v>5.6332722306251526E-4</v>
      </c>
    </row>
    <row r="771" spans="1:5" x14ac:dyDescent="0.2">
      <c r="A771" s="19">
        <v>19</v>
      </c>
      <c r="B771" s="19">
        <v>40</v>
      </c>
      <c r="C771" s="19" t="s">
        <v>112</v>
      </c>
      <c r="D771" s="20">
        <v>0.24834486842155457</v>
      </c>
      <c r="E771" s="20">
        <v>6.9103611167520285E-4</v>
      </c>
    </row>
    <row r="772" spans="1:5" x14ac:dyDescent="0.2">
      <c r="A772" s="19">
        <v>20</v>
      </c>
      <c r="B772" s="19">
        <v>1</v>
      </c>
      <c r="C772" s="19" t="s">
        <v>112</v>
      </c>
      <c r="D772" s="20">
        <v>0.24902802705764771</v>
      </c>
      <c r="E772" s="20">
        <v>1.2196456082165241E-3</v>
      </c>
    </row>
    <row r="773" spans="1:5" x14ac:dyDescent="0.2">
      <c r="A773" s="19">
        <v>20</v>
      </c>
      <c r="B773" s="19">
        <v>2</v>
      </c>
      <c r="C773" s="19" t="s">
        <v>112</v>
      </c>
      <c r="D773" s="20">
        <v>0.24889764189720154</v>
      </c>
      <c r="E773" s="20">
        <v>1.12322554923594E-3</v>
      </c>
    </row>
    <row r="774" spans="1:5" x14ac:dyDescent="0.2">
      <c r="A774" s="19">
        <v>20</v>
      </c>
      <c r="B774" s="19">
        <v>3</v>
      </c>
      <c r="C774" s="19" t="s">
        <v>112</v>
      </c>
      <c r="D774" s="20">
        <v>0.24881696701049805</v>
      </c>
      <c r="E774" s="20">
        <v>1.0765157639980316E-3</v>
      </c>
    </row>
    <row r="775" spans="1:5" x14ac:dyDescent="0.2">
      <c r="A775" s="19">
        <v>20</v>
      </c>
      <c r="B775" s="19">
        <v>4</v>
      </c>
      <c r="C775" s="19" t="s">
        <v>112</v>
      </c>
      <c r="D775" s="20">
        <v>0.24870926141738892</v>
      </c>
      <c r="E775" s="20">
        <v>1.0027752723544836E-3</v>
      </c>
    </row>
    <row r="776" spans="1:5" x14ac:dyDescent="0.2">
      <c r="A776" s="19">
        <v>20</v>
      </c>
      <c r="B776" s="19">
        <v>5</v>
      </c>
      <c r="C776" s="19" t="s">
        <v>112</v>
      </c>
      <c r="D776" s="20">
        <v>0.24842528998851776</v>
      </c>
      <c r="E776" s="20">
        <v>7.5276888674125075E-4</v>
      </c>
    </row>
    <row r="777" spans="1:5" x14ac:dyDescent="0.2">
      <c r="A777" s="19">
        <v>20</v>
      </c>
      <c r="B777" s="19">
        <v>6</v>
      </c>
      <c r="C777" s="19" t="s">
        <v>112</v>
      </c>
      <c r="D777" s="20">
        <v>0.2479856014251709</v>
      </c>
      <c r="E777" s="20">
        <v>3.4704539575614035E-4</v>
      </c>
    </row>
    <row r="778" spans="1:5" x14ac:dyDescent="0.2">
      <c r="A778" s="19">
        <v>20</v>
      </c>
      <c r="B778" s="19">
        <v>7</v>
      </c>
      <c r="C778" s="19" t="s">
        <v>112</v>
      </c>
      <c r="D778" s="20">
        <v>0.24785538017749786</v>
      </c>
      <c r="E778" s="20">
        <v>2.5078922044485807E-4</v>
      </c>
    </row>
    <row r="779" spans="1:5" x14ac:dyDescent="0.2">
      <c r="A779" s="19">
        <v>20</v>
      </c>
      <c r="B779" s="19">
        <v>8</v>
      </c>
      <c r="C779" s="19" t="s">
        <v>112</v>
      </c>
      <c r="D779" s="20">
        <v>0.24753189086914063</v>
      </c>
      <c r="E779" s="20">
        <v>-3.8734997360734269E-5</v>
      </c>
    </row>
    <row r="780" spans="1:5" x14ac:dyDescent="0.2">
      <c r="A780" s="19">
        <v>20</v>
      </c>
      <c r="B780" s="19">
        <v>9</v>
      </c>
      <c r="C780" s="19" t="s">
        <v>112</v>
      </c>
      <c r="D780" s="20">
        <v>0.24721461534500122</v>
      </c>
      <c r="E780" s="20">
        <v>-3.2204543822444975E-4</v>
      </c>
    </row>
    <row r="781" spans="1:5" x14ac:dyDescent="0.2">
      <c r="A781" s="19">
        <v>20</v>
      </c>
      <c r="B781" s="19">
        <v>10</v>
      </c>
      <c r="C781" s="19" t="s">
        <v>112</v>
      </c>
      <c r="D781" s="20">
        <v>0.24716497957706451</v>
      </c>
      <c r="E781" s="20">
        <v>-3.3771613379940391E-4</v>
      </c>
    </row>
    <row r="782" spans="1:5" x14ac:dyDescent="0.2">
      <c r="A782" s="19">
        <v>20</v>
      </c>
      <c r="B782" s="19">
        <v>11</v>
      </c>
      <c r="C782" s="19" t="s">
        <v>112</v>
      </c>
      <c r="D782" s="20">
        <v>0.24720278382301331</v>
      </c>
      <c r="E782" s="20">
        <v>-2.6594681548886001E-4</v>
      </c>
    </row>
    <row r="783" spans="1:5" x14ac:dyDescent="0.2">
      <c r="A783" s="19">
        <v>20</v>
      </c>
      <c r="B783" s="19">
        <v>12</v>
      </c>
      <c r="C783" s="19" t="s">
        <v>112</v>
      </c>
      <c r="D783" s="20">
        <v>0.24740134179592133</v>
      </c>
      <c r="E783" s="20">
        <v>-3.3423759305151179E-5</v>
      </c>
    </row>
    <row r="784" spans="1:5" x14ac:dyDescent="0.2">
      <c r="A784" s="19">
        <v>20</v>
      </c>
      <c r="B784" s="19">
        <v>13</v>
      </c>
      <c r="C784" s="19" t="s">
        <v>112</v>
      </c>
      <c r="D784" s="20">
        <v>0.24732725322246552</v>
      </c>
      <c r="E784" s="20">
        <v>-7.3547256761230528E-5</v>
      </c>
    </row>
    <row r="785" spans="1:5" x14ac:dyDescent="0.2">
      <c r="A785" s="19">
        <v>20</v>
      </c>
      <c r="B785" s="19">
        <v>14</v>
      </c>
      <c r="C785" s="19" t="s">
        <v>112</v>
      </c>
      <c r="D785" s="20">
        <v>0.24721786379814148</v>
      </c>
      <c r="E785" s="20">
        <v>-1.4897160872351378E-4</v>
      </c>
    </row>
    <row r="786" spans="1:5" x14ac:dyDescent="0.2">
      <c r="A786" s="19">
        <v>20</v>
      </c>
      <c r="B786" s="19">
        <v>15</v>
      </c>
      <c r="C786" s="19" t="s">
        <v>112</v>
      </c>
      <c r="D786" s="20">
        <v>0.24695821106433868</v>
      </c>
      <c r="E786" s="20">
        <v>-3.7465925561264157E-4</v>
      </c>
    </row>
    <row r="787" spans="1:5" x14ac:dyDescent="0.2">
      <c r="A787" s="19">
        <v>20</v>
      </c>
      <c r="B787" s="19">
        <v>16</v>
      </c>
      <c r="C787" s="19" t="s">
        <v>112</v>
      </c>
      <c r="D787" s="20">
        <v>0.24671821296215057</v>
      </c>
      <c r="E787" s="20">
        <v>-5.8069225633516908E-4</v>
      </c>
    </row>
    <row r="788" spans="1:5" x14ac:dyDescent="0.2">
      <c r="A788" s="19">
        <v>20</v>
      </c>
      <c r="B788" s="19">
        <v>17</v>
      </c>
      <c r="C788" s="19" t="s">
        <v>112</v>
      </c>
      <c r="D788" s="20">
        <v>0.24658916890621185</v>
      </c>
      <c r="E788" s="20">
        <v>-6.7577126901596785E-4</v>
      </c>
    </row>
    <row r="789" spans="1:5" x14ac:dyDescent="0.2">
      <c r="A789" s="19">
        <v>20</v>
      </c>
      <c r="B789" s="19">
        <v>18</v>
      </c>
      <c r="C789" s="19" t="s">
        <v>112</v>
      </c>
      <c r="D789" s="20">
        <v>0.2466612309217453</v>
      </c>
      <c r="E789" s="20">
        <v>-5.6974415201693773E-4</v>
      </c>
    </row>
    <row r="790" spans="1:5" x14ac:dyDescent="0.2">
      <c r="A790" s="19">
        <v>20</v>
      </c>
      <c r="B790" s="19">
        <v>19</v>
      </c>
      <c r="C790" s="19" t="s">
        <v>112</v>
      </c>
      <c r="D790" s="20">
        <v>0.24667359888553619</v>
      </c>
      <c r="E790" s="20">
        <v>-5.2341114496812224E-4</v>
      </c>
    </row>
    <row r="791" spans="1:5" x14ac:dyDescent="0.2">
      <c r="A791" s="19">
        <v>20</v>
      </c>
      <c r="B791" s="19">
        <v>20</v>
      </c>
      <c r="C791" s="19" t="s">
        <v>112</v>
      </c>
      <c r="D791" s="20">
        <v>0.24699689447879791</v>
      </c>
      <c r="E791" s="20">
        <v>-1.6615046479273587E-4</v>
      </c>
    </row>
    <row r="792" spans="1:5" x14ac:dyDescent="0.2">
      <c r="A792" s="19">
        <v>20</v>
      </c>
      <c r="B792" s="19">
        <v>21</v>
      </c>
      <c r="C792" s="19" t="s">
        <v>112</v>
      </c>
      <c r="D792" s="20">
        <v>0.24680313467979431</v>
      </c>
      <c r="E792" s="20">
        <v>-3.2594517688266933E-4</v>
      </c>
    </row>
    <row r="793" spans="1:5" x14ac:dyDescent="0.2">
      <c r="A793" s="19">
        <v>20</v>
      </c>
      <c r="B793" s="19">
        <v>22</v>
      </c>
      <c r="C793" s="19" t="s">
        <v>112</v>
      </c>
      <c r="D793" s="20">
        <v>0.24666061997413635</v>
      </c>
      <c r="E793" s="20">
        <v>-4.3449481017887592E-4</v>
      </c>
    </row>
    <row r="794" spans="1:5" x14ac:dyDescent="0.2">
      <c r="A794" s="19">
        <v>20</v>
      </c>
      <c r="B794" s="19">
        <v>23</v>
      </c>
      <c r="C794" s="19" t="s">
        <v>112</v>
      </c>
      <c r="D794" s="20">
        <v>0.24659901857376099</v>
      </c>
      <c r="E794" s="20">
        <v>-4.6213113819248974E-4</v>
      </c>
    </row>
    <row r="795" spans="1:5" x14ac:dyDescent="0.2">
      <c r="A795" s="19">
        <v>20</v>
      </c>
      <c r="B795" s="19">
        <v>24</v>
      </c>
      <c r="C795" s="19" t="s">
        <v>112</v>
      </c>
      <c r="D795" s="20">
        <v>0.24683244526386261</v>
      </c>
      <c r="E795" s="20">
        <v>-1.9473936117719859E-4</v>
      </c>
    </row>
    <row r="796" spans="1:5" x14ac:dyDescent="0.2">
      <c r="A796" s="19">
        <v>20</v>
      </c>
      <c r="B796" s="19">
        <v>25</v>
      </c>
      <c r="C796" s="19" t="s">
        <v>112</v>
      </c>
      <c r="D796" s="20">
        <v>0.24686343967914581</v>
      </c>
      <c r="E796" s="20">
        <v>-1.2977987353224307E-4</v>
      </c>
    </row>
    <row r="797" spans="1:5" x14ac:dyDescent="0.2">
      <c r="A797" s="19">
        <v>20</v>
      </c>
      <c r="B797" s="19">
        <v>26</v>
      </c>
      <c r="C797" s="19" t="s">
        <v>112</v>
      </c>
      <c r="D797" s="20">
        <v>0.24679702520370483</v>
      </c>
      <c r="E797" s="20">
        <v>-1.6222927661146969E-4</v>
      </c>
    </row>
    <row r="798" spans="1:5" x14ac:dyDescent="0.2">
      <c r="A798" s="19">
        <v>20</v>
      </c>
      <c r="B798" s="19">
        <v>27</v>
      </c>
      <c r="C798" s="19" t="s">
        <v>112</v>
      </c>
      <c r="D798" s="20">
        <v>0.24675849080085754</v>
      </c>
      <c r="E798" s="20">
        <v>-1.6679859254509211E-4</v>
      </c>
    </row>
    <row r="799" spans="1:5" x14ac:dyDescent="0.2">
      <c r="A799" s="19">
        <v>20</v>
      </c>
      <c r="B799" s="19">
        <v>28</v>
      </c>
      <c r="C799" s="19" t="s">
        <v>112</v>
      </c>
      <c r="D799" s="20">
        <v>0.2470686137676239</v>
      </c>
      <c r="E799" s="20">
        <v>1.7728944658301771E-4</v>
      </c>
    </row>
    <row r="800" spans="1:5" x14ac:dyDescent="0.2">
      <c r="A800" s="19">
        <v>20</v>
      </c>
      <c r="B800" s="19">
        <v>29</v>
      </c>
      <c r="C800" s="19" t="s">
        <v>112</v>
      </c>
      <c r="D800" s="20">
        <v>0.24684423208236694</v>
      </c>
      <c r="E800" s="20">
        <v>-1.3127159945724998E-5</v>
      </c>
    </row>
    <row r="801" spans="1:5" x14ac:dyDescent="0.2">
      <c r="A801" s="19">
        <v>20</v>
      </c>
      <c r="B801" s="19">
        <v>30</v>
      </c>
      <c r="C801" s="19" t="s">
        <v>112</v>
      </c>
      <c r="D801" s="20">
        <v>0.24658398330211639</v>
      </c>
      <c r="E801" s="20">
        <v>-2.3941085964906961E-4</v>
      </c>
    </row>
    <row r="802" spans="1:5" x14ac:dyDescent="0.2">
      <c r="A802" s="19">
        <v>20</v>
      </c>
      <c r="B802" s="19">
        <v>31</v>
      </c>
      <c r="C802" s="19" t="s">
        <v>112</v>
      </c>
      <c r="D802" s="20">
        <v>0.24693217873573303</v>
      </c>
      <c r="E802" s="20">
        <v>1.4274964632932097E-4</v>
      </c>
    </row>
    <row r="803" spans="1:5" x14ac:dyDescent="0.2">
      <c r="A803" s="19">
        <v>20</v>
      </c>
      <c r="B803" s="19">
        <v>32</v>
      </c>
      <c r="C803" s="19" t="s">
        <v>112</v>
      </c>
      <c r="D803" s="20">
        <v>0.24704359471797943</v>
      </c>
      <c r="E803" s="20">
        <v>2.8813071548938751E-4</v>
      </c>
    </row>
    <row r="804" spans="1:5" x14ac:dyDescent="0.2">
      <c r="A804" s="19">
        <v>20</v>
      </c>
      <c r="B804" s="19">
        <v>33</v>
      </c>
      <c r="C804" s="19" t="s">
        <v>112</v>
      </c>
      <c r="D804" s="20">
        <v>0.2469494491815567</v>
      </c>
      <c r="E804" s="20">
        <v>2.2795025142841041E-4</v>
      </c>
    </row>
    <row r="805" spans="1:5" x14ac:dyDescent="0.2">
      <c r="A805" s="19">
        <v>20</v>
      </c>
      <c r="B805" s="19">
        <v>34</v>
      </c>
      <c r="C805" s="19" t="s">
        <v>112</v>
      </c>
      <c r="D805" s="20">
        <v>0.24677573144435883</v>
      </c>
      <c r="E805" s="20">
        <v>8.8197586592286825E-5</v>
      </c>
    </row>
    <row r="806" spans="1:5" x14ac:dyDescent="0.2">
      <c r="A806" s="19">
        <v>20</v>
      </c>
      <c r="B806" s="19">
        <v>35</v>
      </c>
      <c r="C806" s="19" t="s">
        <v>112</v>
      </c>
      <c r="D806" s="20">
        <v>0.2469562292098999</v>
      </c>
      <c r="E806" s="20">
        <v>3.0266042449511588E-4</v>
      </c>
    </row>
    <row r="807" spans="1:5" x14ac:dyDescent="0.2">
      <c r="A807" s="19">
        <v>20</v>
      </c>
      <c r="B807" s="19">
        <v>36</v>
      </c>
      <c r="C807" s="19" t="s">
        <v>112</v>
      </c>
      <c r="D807" s="20">
        <v>0.24689052999019623</v>
      </c>
      <c r="E807" s="20">
        <v>2.7092627715319395E-4</v>
      </c>
    </row>
    <row r="808" spans="1:5" x14ac:dyDescent="0.2">
      <c r="A808" s="19">
        <v>20</v>
      </c>
      <c r="B808" s="19">
        <v>37</v>
      </c>
      <c r="C808" s="19" t="s">
        <v>112</v>
      </c>
      <c r="D808" s="20">
        <v>0.24697831273078918</v>
      </c>
      <c r="E808" s="20">
        <v>3.9267411921173334E-4</v>
      </c>
    </row>
    <row r="809" spans="1:5" x14ac:dyDescent="0.2">
      <c r="A809" s="19">
        <v>20</v>
      </c>
      <c r="B809" s="19">
        <v>38</v>
      </c>
      <c r="C809" s="19" t="s">
        <v>112</v>
      </c>
      <c r="D809" s="20">
        <v>0.24712939560413361</v>
      </c>
      <c r="E809" s="20">
        <v>5.7772203581407666E-4</v>
      </c>
    </row>
    <row r="810" spans="1:5" x14ac:dyDescent="0.2">
      <c r="A810" s="19">
        <v>20</v>
      </c>
      <c r="B810" s="19">
        <v>39</v>
      </c>
      <c r="C810" s="19" t="s">
        <v>112</v>
      </c>
      <c r="D810" s="20">
        <v>0.24685898423194885</v>
      </c>
      <c r="E810" s="20">
        <v>3.4127576509490609E-4</v>
      </c>
    </row>
    <row r="811" spans="1:5" x14ac:dyDescent="0.2">
      <c r="A811" s="19">
        <v>20</v>
      </c>
      <c r="B811" s="19">
        <v>40</v>
      </c>
      <c r="C811" s="19" t="s">
        <v>112</v>
      </c>
      <c r="D811" s="20">
        <v>0.24677789211273193</v>
      </c>
      <c r="E811" s="20">
        <v>2.9414871823973954E-4</v>
      </c>
    </row>
    <row r="812" spans="1:5" x14ac:dyDescent="0.2">
      <c r="A812" s="19">
        <v>21</v>
      </c>
      <c r="B812" s="19">
        <v>1</v>
      </c>
      <c r="C812" s="19" t="s">
        <v>112</v>
      </c>
      <c r="D812" s="20">
        <v>0.24808236956596375</v>
      </c>
      <c r="E812" s="20">
        <v>1.5589675167575479E-3</v>
      </c>
    </row>
    <row r="813" spans="1:5" x14ac:dyDescent="0.2">
      <c r="A813" s="19">
        <v>21</v>
      </c>
      <c r="B813" s="19">
        <v>2</v>
      </c>
      <c r="C813" s="19" t="s">
        <v>112</v>
      </c>
      <c r="D813" s="20">
        <v>0.24775223433971405</v>
      </c>
      <c r="E813" s="20">
        <v>1.248352462425828E-3</v>
      </c>
    </row>
    <row r="814" spans="1:5" x14ac:dyDescent="0.2">
      <c r="A814" s="19">
        <v>21</v>
      </c>
      <c r="B814" s="19">
        <v>3</v>
      </c>
      <c r="C814" s="19" t="s">
        <v>112</v>
      </c>
      <c r="D814" s="20">
        <v>0.24762454628944397</v>
      </c>
      <c r="E814" s="20">
        <v>1.1401847004890442E-3</v>
      </c>
    </row>
    <row r="815" spans="1:5" x14ac:dyDescent="0.2">
      <c r="A815" s="19">
        <v>21</v>
      </c>
      <c r="B815" s="19">
        <v>4</v>
      </c>
      <c r="C815" s="19" t="s">
        <v>112</v>
      </c>
      <c r="D815" s="20">
        <v>0.24741734564304352</v>
      </c>
      <c r="E815" s="20">
        <v>9.5250428421422839E-4</v>
      </c>
    </row>
    <row r="816" spans="1:5" x14ac:dyDescent="0.2">
      <c r="A816" s="19">
        <v>21</v>
      </c>
      <c r="B816" s="19">
        <v>5</v>
      </c>
      <c r="C816" s="19" t="s">
        <v>112</v>
      </c>
      <c r="D816" s="20">
        <v>0.24695771932601929</v>
      </c>
      <c r="E816" s="20">
        <v>5.123981973156333E-4</v>
      </c>
    </row>
    <row r="817" spans="1:5" x14ac:dyDescent="0.2">
      <c r="A817" s="19">
        <v>21</v>
      </c>
      <c r="B817" s="19">
        <v>6</v>
      </c>
      <c r="C817" s="19" t="s">
        <v>112</v>
      </c>
      <c r="D817" s="20">
        <v>0.24657775461673737</v>
      </c>
      <c r="E817" s="20">
        <v>1.5195374726317823E-4</v>
      </c>
    </row>
    <row r="818" spans="1:5" x14ac:dyDescent="0.2">
      <c r="A818" s="19">
        <v>21</v>
      </c>
      <c r="B818" s="19">
        <v>7</v>
      </c>
      <c r="C818" s="19" t="s">
        <v>112</v>
      </c>
      <c r="D818" s="20">
        <v>0.24654875695705414</v>
      </c>
      <c r="E818" s="20">
        <v>1.4247633225750178E-4</v>
      </c>
    </row>
    <row r="819" spans="1:5" x14ac:dyDescent="0.2">
      <c r="A819" s="19">
        <v>21</v>
      </c>
      <c r="B819" s="19">
        <v>8</v>
      </c>
      <c r="C819" s="19" t="s">
        <v>112</v>
      </c>
      <c r="D819" s="20">
        <v>0.2467038482427597</v>
      </c>
      <c r="E819" s="20">
        <v>3.1708786264061928E-4</v>
      </c>
    </row>
    <row r="820" spans="1:5" x14ac:dyDescent="0.2">
      <c r="A820" s="19">
        <v>21</v>
      </c>
      <c r="B820" s="19">
        <v>9</v>
      </c>
      <c r="C820" s="19" t="s">
        <v>112</v>
      </c>
      <c r="D820" s="20">
        <v>0.24642804265022278</v>
      </c>
      <c r="E820" s="20">
        <v>6.0802503867307678E-5</v>
      </c>
    </row>
    <row r="821" spans="1:5" x14ac:dyDescent="0.2">
      <c r="A821" s="19">
        <v>21</v>
      </c>
      <c r="B821" s="19">
        <v>10</v>
      </c>
      <c r="C821" s="19" t="s">
        <v>112</v>
      </c>
      <c r="D821" s="20">
        <v>0.24615690112113953</v>
      </c>
      <c r="E821" s="20">
        <v>-1.9081878417637199E-4</v>
      </c>
    </row>
    <row r="822" spans="1:5" x14ac:dyDescent="0.2">
      <c r="A822" s="19">
        <v>21</v>
      </c>
      <c r="B822" s="19">
        <v>11</v>
      </c>
      <c r="C822" s="19" t="s">
        <v>112</v>
      </c>
      <c r="D822" s="20">
        <v>0.24606762826442719</v>
      </c>
      <c r="E822" s="20">
        <v>-2.6057139621116221E-4</v>
      </c>
    </row>
    <row r="823" spans="1:5" x14ac:dyDescent="0.2">
      <c r="A823" s="19">
        <v>21</v>
      </c>
      <c r="B823" s="19">
        <v>12</v>
      </c>
      <c r="C823" s="19" t="s">
        <v>112</v>
      </c>
      <c r="D823" s="20">
        <v>0.24607846140861511</v>
      </c>
      <c r="E823" s="20">
        <v>-2.3021800734568387E-4</v>
      </c>
    </row>
    <row r="824" spans="1:5" x14ac:dyDescent="0.2">
      <c r="A824" s="19">
        <v>21</v>
      </c>
      <c r="B824" s="19">
        <v>13</v>
      </c>
      <c r="C824" s="19" t="s">
        <v>112</v>
      </c>
      <c r="D824" s="20">
        <v>0.24567630887031555</v>
      </c>
      <c r="E824" s="20">
        <v>-6.1285030096769333E-4</v>
      </c>
    </row>
    <row r="825" spans="1:5" x14ac:dyDescent="0.2">
      <c r="A825" s="19">
        <v>21</v>
      </c>
      <c r="B825" s="19">
        <v>14</v>
      </c>
      <c r="C825" s="19" t="s">
        <v>112</v>
      </c>
      <c r="D825" s="20">
        <v>0.24560104310512543</v>
      </c>
      <c r="E825" s="20">
        <v>-6.6859583603218198E-4</v>
      </c>
    </row>
    <row r="826" spans="1:5" x14ac:dyDescent="0.2">
      <c r="A826" s="19">
        <v>21</v>
      </c>
      <c r="B826" s="19">
        <v>15</v>
      </c>
      <c r="C826" s="19" t="s">
        <v>112</v>
      </c>
      <c r="D826" s="20">
        <v>0.24604372680187225</v>
      </c>
      <c r="E826" s="20">
        <v>-2.0639189460780472E-4</v>
      </c>
    </row>
    <row r="827" spans="1:5" x14ac:dyDescent="0.2">
      <c r="A827" s="19">
        <v>21</v>
      </c>
      <c r="B827" s="19">
        <v>16</v>
      </c>
      <c r="C827" s="19" t="s">
        <v>112</v>
      </c>
      <c r="D827" s="20">
        <v>0.24582470953464508</v>
      </c>
      <c r="E827" s="20">
        <v>-4.0588891715742648E-4</v>
      </c>
    </row>
    <row r="828" spans="1:5" x14ac:dyDescent="0.2">
      <c r="A828" s="19">
        <v>21</v>
      </c>
      <c r="B828" s="19">
        <v>17</v>
      </c>
      <c r="C828" s="19" t="s">
        <v>112</v>
      </c>
      <c r="D828" s="20">
        <v>0.24553625285625458</v>
      </c>
      <c r="E828" s="20">
        <v>-6.7482533631846309E-4</v>
      </c>
    </row>
    <row r="829" spans="1:5" x14ac:dyDescent="0.2">
      <c r="A829" s="19">
        <v>21</v>
      </c>
      <c r="B829" s="19">
        <v>18</v>
      </c>
      <c r="C829" s="19" t="s">
        <v>112</v>
      </c>
      <c r="D829" s="20">
        <v>0.24555225670337677</v>
      </c>
      <c r="E829" s="20">
        <v>-6.3930125907063484E-4</v>
      </c>
    </row>
    <row r="830" spans="1:5" x14ac:dyDescent="0.2">
      <c r="A830" s="19">
        <v>21</v>
      </c>
      <c r="B830" s="19">
        <v>19</v>
      </c>
      <c r="C830" s="19" t="s">
        <v>112</v>
      </c>
      <c r="D830" s="20">
        <v>0.24576249718666077</v>
      </c>
      <c r="E830" s="20">
        <v>-4.095405456610024E-4</v>
      </c>
    </row>
    <row r="831" spans="1:5" x14ac:dyDescent="0.2">
      <c r="A831" s="19">
        <v>21</v>
      </c>
      <c r="B831" s="19">
        <v>20</v>
      </c>
      <c r="C831" s="19" t="s">
        <v>112</v>
      </c>
      <c r="D831" s="20">
        <v>0.24623464047908783</v>
      </c>
      <c r="E831" s="20">
        <v>8.2122991443611681E-5</v>
      </c>
    </row>
    <row r="832" spans="1:5" x14ac:dyDescent="0.2">
      <c r="A832" s="19">
        <v>21</v>
      </c>
      <c r="B832" s="19">
        <v>21</v>
      </c>
      <c r="C832" s="19" t="s">
        <v>112</v>
      </c>
      <c r="D832" s="20">
        <v>0.24638193845748901</v>
      </c>
      <c r="E832" s="20">
        <v>2.4894121452234685E-4</v>
      </c>
    </row>
    <row r="833" spans="1:5" x14ac:dyDescent="0.2">
      <c r="A833" s="19">
        <v>21</v>
      </c>
      <c r="B833" s="19">
        <v>22</v>
      </c>
      <c r="C833" s="19" t="s">
        <v>112</v>
      </c>
      <c r="D833" s="20">
        <v>0.24595840275287628</v>
      </c>
      <c r="E833" s="20">
        <v>-1.5507424541283399E-4</v>
      </c>
    </row>
    <row r="834" spans="1:5" x14ac:dyDescent="0.2">
      <c r="A834" s="19">
        <v>21</v>
      </c>
      <c r="B834" s="19">
        <v>23</v>
      </c>
      <c r="C834" s="19" t="s">
        <v>112</v>
      </c>
      <c r="D834" s="20">
        <v>0.24568867683410645</v>
      </c>
      <c r="E834" s="20">
        <v>-4.0527991950511932E-4</v>
      </c>
    </row>
    <row r="835" spans="1:5" x14ac:dyDescent="0.2">
      <c r="A835" s="19">
        <v>21</v>
      </c>
      <c r="B835" s="19">
        <v>24</v>
      </c>
      <c r="C835" s="19" t="s">
        <v>112</v>
      </c>
      <c r="D835" s="20">
        <v>0.24594080448150635</v>
      </c>
      <c r="E835" s="20">
        <v>-1.3363202742766589E-4</v>
      </c>
    </row>
    <row r="836" spans="1:5" x14ac:dyDescent="0.2">
      <c r="A836" s="19">
        <v>21</v>
      </c>
      <c r="B836" s="19">
        <v>25</v>
      </c>
      <c r="C836" s="19" t="s">
        <v>112</v>
      </c>
      <c r="D836" s="20">
        <v>0.2461446225643158</v>
      </c>
      <c r="E836" s="20">
        <v>8.9706292783375829E-5</v>
      </c>
    </row>
    <row r="837" spans="1:5" x14ac:dyDescent="0.2">
      <c r="A837" s="19">
        <v>21</v>
      </c>
      <c r="B837" s="19">
        <v>26</v>
      </c>
      <c r="C837" s="19" t="s">
        <v>112</v>
      </c>
      <c r="D837" s="20">
        <v>0.24596127867698669</v>
      </c>
      <c r="E837" s="20">
        <v>-7.4117357144132257E-5</v>
      </c>
    </row>
    <row r="838" spans="1:5" x14ac:dyDescent="0.2">
      <c r="A838" s="19">
        <v>21</v>
      </c>
      <c r="B838" s="19">
        <v>27</v>
      </c>
      <c r="C838" s="19" t="s">
        <v>112</v>
      </c>
      <c r="D838" s="20">
        <v>0.24567539989948273</v>
      </c>
      <c r="E838" s="20">
        <v>-3.4047590452246368E-4</v>
      </c>
    </row>
    <row r="839" spans="1:5" x14ac:dyDescent="0.2">
      <c r="A839" s="19">
        <v>21</v>
      </c>
      <c r="B839" s="19">
        <v>28</v>
      </c>
      <c r="C839" s="19" t="s">
        <v>112</v>
      </c>
      <c r="D839" s="20">
        <v>0.24552290141582489</v>
      </c>
      <c r="E839" s="20">
        <v>-4.7345412895083427E-4</v>
      </c>
    </row>
    <row r="840" spans="1:5" x14ac:dyDescent="0.2">
      <c r="A840" s="19">
        <v>21</v>
      </c>
      <c r="B840" s="19">
        <v>29</v>
      </c>
      <c r="C840" s="19" t="s">
        <v>112</v>
      </c>
      <c r="D840" s="20">
        <v>0.24590520560741425</v>
      </c>
      <c r="E840" s="20">
        <v>-7.1629699959885329E-5</v>
      </c>
    </row>
    <row r="841" spans="1:5" x14ac:dyDescent="0.2">
      <c r="A841" s="19">
        <v>21</v>
      </c>
      <c r="B841" s="19">
        <v>30</v>
      </c>
      <c r="C841" s="19" t="s">
        <v>112</v>
      </c>
      <c r="D841" s="20">
        <v>0.24573613703250885</v>
      </c>
      <c r="E841" s="20">
        <v>-2.2117803746368736E-4</v>
      </c>
    </row>
    <row r="842" spans="1:5" x14ac:dyDescent="0.2">
      <c r="A842" s="19">
        <v>21</v>
      </c>
      <c r="B842" s="19">
        <v>31</v>
      </c>
      <c r="C842" s="19" t="s">
        <v>112</v>
      </c>
      <c r="D842" s="20">
        <v>0.2455470860004425</v>
      </c>
      <c r="E842" s="20">
        <v>-3.9070882485248148E-4</v>
      </c>
    </row>
    <row r="843" spans="1:5" x14ac:dyDescent="0.2">
      <c r="A843" s="19">
        <v>21</v>
      </c>
      <c r="B843" s="19">
        <v>32</v>
      </c>
      <c r="C843" s="19" t="s">
        <v>112</v>
      </c>
      <c r="D843" s="20">
        <v>0.24590809643268585</v>
      </c>
      <c r="E843" s="20">
        <v>-1.0178147022088524E-5</v>
      </c>
    </row>
    <row r="844" spans="1:5" x14ac:dyDescent="0.2">
      <c r="A844" s="19">
        <v>21</v>
      </c>
      <c r="B844" s="19">
        <v>33</v>
      </c>
      <c r="C844" s="19" t="s">
        <v>112</v>
      </c>
      <c r="D844" s="20">
        <v>0.24631668627262115</v>
      </c>
      <c r="E844" s="20">
        <v>4.179319366812706E-4</v>
      </c>
    </row>
    <row r="845" spans="1:5" x14ac:dyDescent="0.2">
      <c r="A845" s="19">
        <v>21</v>
      </c>
      <c r="B845" s="19">
        <v>34</v>
      </c>
      <c r="C845" s="19" t="s">
        <v>112</v>
      </c>
      <c r="D845" s="20">
        <v>0.24653360247612</v>
      </c>
      <c r="E845" s="20">
        <v>6.5436837030574679E-4</v>
      </c>
    </row>
    <row r="846" spans="1:5" x14ac:dyDescent="0.2">
      <c r="A846" s="19">
        <v>21</v>
      </c>
      <c r="B846" s="19">
        <v>35</v>
      </c>
      <c r="C846" s="19" t="s">
        <v>112</v>
      </c>
      <c r="D846" s="20">
        <v>0.24637648463249207</v>
      </c>
      <c r="E846" s="20">
        <v>5.1677075680345297E-4</v>
      </c>
    </row>
    <row r="847" spans="1:5" x14ac:dyDescent="0.2">
      <c r="A847" s="19">
        <v>21</v>
      </c>
      <c r="B847" s="19">
        <v>36</v>
      </c>
      <c r="C847" s="19" t="s">
        <v>112</v>
      </c>
      <c r="D847" s="20">
        <v>0.2461153119802475</v>
      </c>
      <c r="E847" s="20">
        <v>2.7511836378835142E-4</v>
      </c>
    </row>
    <row r="848" spans="1:5" x14ac:dyDescent="0.2">
      <c r="A848" s="19">
        <v>21</v>
      </c>
      <c r="B848" s="19">
        <v>37</v>
      </c>
      <c r="C848" s="19" t="s">
        <v>112</v>
      </c>
      <c r="D848" s="20">
        <v>0.24602721631526947</v>
      </c>
      <c r="E848" s="20">
        <v>2.0654294348787516E-4</v>
      </c>
    </row>
    <row r="849" spans="1:5" x14ac:dyDescent="0.2">
      <c r="A849" s="19">
        <v>21</v>
      </c>
      <c r="B849" s="19">
        <v>38</v>
      </c>
      <c r="C849" s="19" t="s">
        <v>112</v>
      </c>
      <c r="D849" s="20">
        <v>0.2461177259683609</v>
      </c>
      <c r="E849" s="20">
        <v>3.1657284125685692E-4</v>
      </c>
    </row>
    <row r="850" spans="1:5" x14ac:dyDescent="0.2">
      <c r="A850" s="19">
        <v>21</v>
      </c>
      <c r="B850" s="19">
        <v>39</v>
      </c>
      <c r="C850" s="19" t="s">
        <v>112</v>
      </c>
      <c r="D850" s="20">
        <v>0.24627088010311127</v>
      </c>
      <c r="E850" s="20">
        <v>4.8924720613285899E-4</v>
      </c>
    </row>
    <row r="851" spans="1:5" x14ac:dyDescent="0.2">
      <c r="A851" s="19">
        <v>21</v>
      </c>
      <c r="B851" s="19">
        <v>40</v>
      </c>
      <c r="C851" s="19" t="s">
        <v>112</v>
      </c>
      <c r="D851" s="20">
        <v>0.24661242961883545</v>
      </c>
      <c r="E851" s="20">
        <v>8.5031695198267698E-4</v>
      </c>
    </row>
    <row r="852" spans="1:5" x14ac:dyDescent="0.2">
      <c r="A852" s="19">
        <v>22</v>
      </c>
      <c r="B852" s="19">
        <v>1</v>
      </c>
      <c r="C852" s="19" t="s">
        <v>112</v>
      </c>
      <c r="D852" s="20">
        <v>0.25062239170074463</v>
      </c>
      <c r="E852" s="20">
        <v>1.5591316623613238E-3</v>
      </c>
    </row>
    <row r="853" spans="1:5" x14ac:dyDescent="0.2">
      <c r="A853" s="19">
        <v>22</v>
      </c>
      <c r="B853" s="19">
        <v>2</v>
      </c>
      <c r="C853" s="19" t="s">
        <v>112</v>
      </c>
      <c r="D853" s="20">
        <v>0.25055545568466187</v>
      </c>
      <c r="E853" s="20">
        <v>1.5051777008920908E-3</v>
      </c>
    </row>
    <row r="854" spans="1:5" x14ac:dyDescent="0.2">
      <c r="A854" s="19">
        <v>22</v>
      </c>
      <c r="B854" s="19">
        <v>3</v>
      </c>
      <c r="C854" s="19" t="s">
        <v>112</v>
      </c>
      <c r="D854" s="20">
        <v>0.24980926513671875</v>
      </c>
      <c r="E854" s="20">
        <v>7.7196914935484529E-4</v>
      </c>
    </row>
    <row r="855" spans="1:5" x14ac:dyDescent="0.2">
      <c r="A855" s="19">
        <v>22</v>
      </c>
      <c r="B855" s="19">
        <v>4</v>
      </c>
      <c r="C855" s="19" t="s">
        <v>112</v>
      </c>
      <c r="D855" s="20">
        <v>0.24946080148220062</v>
      </c>
      <c r="E855" s="20">
        <v>4.3648754945024848E-4</v>
      </c>
    </row>
    <row r="856" spans="1:5" x14ac:dyDescent="0.2">
      <c r="A856" s="19">
        <v>22</v>
      </c>
      <c r="B856" s="19">
        <v>5</v>
      </c>
      <c r="C856" s="19" t="s">
        <v>112</v>
      </c>
      <c r="D856" s="20">
        <v>0.24960176646709442</v>
      </c>
      <c r="E856" s="20">
        <v>5.9043453074991703E-4</v>
      </c>
    </row>
    <row r="857" spans="1:5" x14ac:dyDescent="0.2">
      <c r="A857" s="19">
        <v>22</v>
      </c>
      <c r="B857" s="19">
        <v>6</v>
      </c>
      <c r="C857" s="19" t="s">
        <v>112</v>
      </c>
      <c r="D857" s="20">
        <v>0.24928036332130432</v>
      </c>
      <c r="E857" s="20">
        <v>2.8201341046951711E-4</v>
      </c>
    </row>
    <row r="858" spans="1:5" x14ac:dyDescent="0.2">
      <c r="A858" s="19">
        <v>22</v>
      </c>
      <c r="B858" s="19">
        <v>7</v>
      </c>
      <c r="C858" s="19" t="s">
        <v>112</v>
      </c>
      <c r="D858" s="20">
        <v>0.24896012246608734</v>
      </c>
      <c r="E858" s="20">
        <v>-2.5245413780794479E-5</v>
      </c>
    </row>
    <row r="859" spans="1:5" x14ac:dyDescent="0.2">
      <c r="A859" s="19">
        <v>22</v>
      </c>
      <c r="B859" s="19">
        <v>8</v>
      </c>
      <c r="C859" s="19" t="s">
        <v>112</v>
      </c>
      <c r="D859" s="20">
        <v>0.24918264150619507</v>
      </c>
      <c r="E859" s="20">
        <v>2.1025564637966454E-4</v>
      </c>
    </row>
    <row r="860" spans="1:5" x14ac:dyDescent="0.2">
      <c r="A860" s="19">
        <v>22</v>
      </c>
      <c r="B860" s="19">
        <v>9</v>
      </c>
      <c r="C860" s="19" t="s">
        <v>112</v>
      </c>
      <c r="D860" s="20">
        <v>0.24925652146339417</v>
      </c>
      <c r="E860" s="20">
        <v>2.971176290884614E-4</v>
      </c>
    </row>
    <row r="861" spans="1:5" x14ac:dyDescent="0.2">
      <c r="A861" s="19">
        <v>22</v>
      </c>
      <c r="B861" s="19">
        <v>10</v>
      </c>
      <c r="C861" s="19" t="s">
        <v>112</v>
      </c>
      <c r="D861" s="20">
        <v>0.24886910617351532</v>
      </c>
      <c r="E861" s="20">
        <v>-7.7315649832598865E-5</v>
      </c>
    </row>
    <row r="862" spans="1:5" x14ac:dyDescent="0.2">
      <c r="A862" s="19">
        <v>22</v>
      </c>
      <c r="B862" s="19">
        <v>11</v>
      </c>
      <c r="C862" s="19" t="s">
        <v>112</v>
      </c>
      <c r="D862" s="20">
        <v>0.2487691342830658</v>
      </c>
      <c r="E862" s="20">
        <v>-1.6430551477242261E-4</v>
      </c>
    </row>
    <row r="863" spans="1:5" x14ac:dyDescent="0.2">
      <c r="A863" s="19">
        <v>22</v>
      </c>
      <c r="B863" s="19">
        <v>12</v>
      </c>
      <c r="C863" s="19" t="s">
        <v>112</v>
      </c>
      <c r="D863" s="20">
        <v>0.24913215637207031</v>
      </c>
      <c r="E863" s="20">
        <v>2.1169859974179417E-4</v>
      </c>
    </row>
    <row r="864" spans="1:5" x14ac:dyDescent="0.2">
      <c r="A864" s="19">
        <v>22</v>
      </c>
      <c r="B864" s="19">
        <v>13</v>
      </c>
      <c r="C864" s="19" t="s">
        <v>112</v>
      </c>
      <c r="D864" s="20">
        <v>0.24885301291942596</v>
      </c>
      <c r="E864" s="20">
        <v>-5.4462838306790218E-5</v>
      </c>
    </row>
    <row r="865" spans="1:5" x14ac:dyDescent="0.2">
      <c r="A865" s="19">
        <v>22</v>
      </c>
      <c r="B865" s="19">
        <v>14</v>
      </c>
      <c r="C865" s="19" t="s">
        <v>112</v>
      </c>
      <c r="D865" s="20">
        <v>0.24852946400642395</v>
      </c>
      <c r="E865" s="20">
        <v>-3.6502972943708301E-4</v>
      </c>
    </row>
    <row r="866" spans="1:5" x14ac:dyDescent="0.2">
      <c r="A866" s="19">
        <v>22</v>
      </c>
      <c r="B866" s="19">
        <v>15</v>
      </c>
      <c r="C866" s="19" t="s">
        <v>112</v>
      </c>
      <c r="D866" s="20">
        <v>0.24845269322395325</v>
      </c>
      <c r="E866" s="20">
        <v>-4.2881848639808595E-4</v>
      </c>
    </row>
    <row r="867" spans="1:5" x14ac:dyDescent="0.2">
      <c r="A867" s="19">
        <v>22</v>
      </c>
      <c r="B867" s="19">
        <v>16</v>
      </c>
      <c r="C867" s="19" t="s">
        <v>112</v>
      </c>
      <c r="D867" s="20">
        <v>0.24852211773395538</v>
      </c>
      <c r="E867" s="20">
        <v>-3.4641195088624954E-4</v>
      </c>
    </row>
    <row r="868" spans="1:5" x14ac:dyDescent="0.2">
      <c r="A868" s="19">
        <v>22</v>
      </c>
      <c r="B868" s="19">
        <v>17</v>
      </c>
      <c r="C868" s="19" t="s">
        <v>112</v>
      </c>
      <c r="D868" s="20">
        <v>0.24863928556442261</v>
      </c>
      <c r="E868" s="20">
        <v>-2.1626210946124047E-4</v>
      </c>
    </row>
    <row r="869" spans="1:5" x14ac:dyDescent="0.2">
      <c r="A869" s="19">
        <v>22</v>
      </c>
      <c r="B869" s="19">
        <v>18</v>
      </c>
      <c r="C869" s="19" t="s">
        <v>112</v>
      </c>
      <c r="D869" s="20">
        <v>0.24861526489257813</v>
      </c>
      <c r="E869" s="20">
        <v>-2.2730077034793794E-4</v>
      </c>
    </row>
    <row r="870" spans="1:5" x14ac:dyDescent="0.2">
      <c r="A870" s="19">
        <v>22</v>
      </c>
      <c r="B870" s="19">
        <v>19</v>
      </c>
      <c r="C870" s="19" t="s">
        <v>112</v>
      </c>
      <c r="D870" s="20">
        <v>0.24857071042060852</v>
      </c>
      <c r="E870" s="20">
        <v>-2.5887321680784225E-4</v>
      </c>
    </row>
    <row r="871" spans="1:5" x14ac:dyDescent="0.2">
      <c r="A871" s="19">
        <v>22</v>
      </c>
      <c r="B871" s="19">
        <v>20</v>
      </c>
      <c r="C871" s="19" t="s">
        <v>112</v>
      </c>
      <c r="D871" s="20">
        <v>0.24848142266273499</v>
      </c>
      <c r="E871" s="20">
        <v>-3.3517894917167723E-4</v>
      </c>
    </row>
    <row r="872" spans="1:5" x14ac:dyDescent="0.2">
      <c r="A872" s="19">
        <v>22</v>
      </c>
      <c r="B872" s="19">
        <v>21</v>
      </c>
      <c r="C872" s="19" t="s">
        <v>112</v>
      </c>
      <c r="D872" s="20">
        <v>0.24830730259418488</v>
      </c>
      <c r="E872" s="20">
        <v>-4.9631699221208692E-4</v>
      </c>
    </row>
    <row r="873" spans="1:5" x14ac:dyDescent="0.2">
      <c r="A873" s="19">
        <v>22</v>
      </c>
      <c r="B873" s="19">
        <v>22</v>
      </c>
      <c r="C873" s="19" t="s">
        <v>112</v>
      </c>
      <c r="D873" s="20">
        <v>0.24836865067481995</v>
      </c>
      <c r="E873" s="20">
        <v>-4.2198691517114639E-4</v>
      </c>
    </row>
    <row r="874" spans="1:5" x14ac:dyDescent="0.2">
      <c r="A874" s="19">
        <v>22</v>
      </c>
      <c r="B874" s="19">
        <v>23</v>
      </c>
      <c r="C874" s="19" t="s">
        <v>112</v>
      </c>
      <c r="D874" s="20">
        <v>0.24851982295513153</v>
      </c>
      <c r="E874" s="20">
        <v>-2.5783260934986174E-4</v>
      </c>
    </row>
    <row r="875" spans="1:5" x14ac:dyDescent="0.2">
      <c r="A875" s="19">
        <v>22</v>
      </c>
      <c r="B875" s="19">
        <v>24</v>
      </c>
      <c r="C875" s="19" t="s">
        <v>112</v>
      </c>
      <c r="D875" s="20">
        <v>0.24844646453857422</v>
      </c>
      <c r="E875" s="20">
        <v>-3.1820900039747357E-4</v>
      </c>
    </row>
    <row r="876" spans="1:5" x14ac:dyDescent="0.2">
      <c r="A876" s="19">
        <v>22</v>
      </c>
      <c r="B876" s="19">
        <v>25</v>
      </c>
      <c r="C876" s="19" t="s">
        <v>112</v>
      </c>
      <c r="D876" s="20">
        <v>0.24842453002929688</v>
      </c>
      <c r="E876" s="20">
        <v>-3.2716148416511714E-4</v>
      </c>
    </row>
    <row r="877" spans="1:5" x14ac:dyDescent="0.2">
      <c r="A877" s="19">
        <v>22</v>
      </c>
      <c r="B877" s="19">
        <v>26</v>
      </c>
      <c r="C877" s="19" t="s">
        <v>112</v>
      </c>
      <c r="D877" s="20">
        <v>0.2483132928609848</v>
      </c>
      <c r="E877" s="20">
        <v>-4.2541662696748972E-4</v>
      </c>
    </row>
    <row r="878" spans="1:5" x14ac:dyDescent="0.2">
      <c r="A878" s="19">
        <v>22</v>
      </c>
      <c r="B878" s="19">
        <v>27</v>
      </c>
      <c r="C878" s="19" t="s">
        <v>112</v>
      </c>
      <c r="D878" s="20">
        <v>0.24844564497470856</v>
      </c>
      <c r="E878" s="20">
        <v>-2.8008248773403466E-4</v>
      </c>
    </row>
    <row r="879" spans="1:5" x14ac:dyDescent="0.2">
      <c r="A879" s="19">
        <v>22</v>
      </c>
      <c r="B879" s="19">
        <v>28</v>
      </c>
      <c r="C879" s="19" t="s">
        <v>112</v>
      </c>
      <c r="D879" s="20">
        <v>0.24856822192668915</v>
      </c>
      <c r="E879" s="20">
        <v>-1.4452352479565889E-4</v>
      </c>
    </row>
    <row r="880" spans="1:5" x14ac:dyDescent="0.2">
      <c r="A880" s="19">
        <v>22</v>
      </c>
      <c r="B880" s="19">
        <v>29</v>
      </c>
      <c r="C880" s="19" t="s">
        <v>112</v>
      </c>
      <c r="D880" s="20">
        <v>0.24866551160812378</v>
      </c>
      <c r="E880" s="20">
        <v>-3.4251828765263781E-5</v>
      </c>
    </row>
    <row r="881" spans="1:5" x14ac:dyDescent="0.2">
      <c r="A881" s="19">
        <v>22</v>
      </c>
      <c r="B881" s="19">
        <v>30</v>
      </c>
      <c r="C881" s="19" t="s">
        <v>112</v>
      </c>
      <c r="D881" s="20">
        <v>0.24860017001628876</v>
      </c>
      <c r="E881" s="20">
        <v>-8.6611398728564382E-5</v>
      </c>
    </row>
    <row r="882" spans="1:5" x14ac:dyDescent="0.2">
      <c r="A882" s="19">
        <v>22</v>
      </c>
      <c r="B882" s="19">
        <v>31</v>
      </c>
      <c r="C882" s="19" t="s">
        <v>112</v>
      </c>
      <c r="D882" s="20">
        <v>0.24877558648586273</v>
      </c>
      <c r="E882" s="20">
        <v>1.0178708907915279E-4</v>
      </c>
    </row>
    <row r="883" spans="1:5" x14ac:dyDescent="0.2">
      <c r="A883" s="19">
        <v>22</v>
      </c>
      <c r="B883" s="19">
        <v>32</v>
      </c>
      <c r="C883" s="19" t="s">
        <v>112</v>
      </c>
      <c r="D883" s="20">
        <v>0.24850520491600037</v>
      </c>
      <c r="E883" s="20">
        <v>-1.5561246254947037E-4</v>
      </c>
    </row>
    <row r="884" spans="1:5" x14ac:dyDescent="0.2">
      <c r="A884" s="19">
        <v>22</v>
      </c>
      <c r="B884" s="19">
        <v>33</v>
      </c>
      <c r="C884" s="19" t="s">
        <v>112</v>
      </c>
      <c r="D884" s="20">
        <v>0.24838607013225555</v>
      </c>
      <c r="E884" s="20">
        <v>-2.6176523533649743E-4</v>
      </c>
    </row>
    <row r="885" spans="1:5" x14ac:dyDescent="0.2">
      <c r="A885" s="19">
        <v>22</v>
      </c>
      <c r="B885" s="19">
        <v>34</v>
      </c>
      <c r="C885" s="19" t="s">
        <v>112</v>
      </c>
      <c r="D885" s="20">
        <v>0.24866907298564911</v>
      </c>
      <c r="E885" s="20">
        <v>3.4219650842715055E-5</v>
      </c>
    </row>
    <row r="886" spans="1:5" x14ac:dyDescent="0.2">
      <c r="A886" s="19">
        <v>22</v>
      </c>
      <c r="B886" s="19">
        <v>35</v>
      </c>
      <c r="C886" s="19" t="s">
        <v>112</v>
      </c>
      <c r="D886" s="20">
        <v>0.24938470125198364</v>
      </c>
      <c r="E886" s="20">
        <v>7.6282996451482177E-4</v>
      </c>
    </row>
    <row r="887" spans="1:5" x14ac:dyDescent="0.2">
      <c r="A887" s="19">
        <v>22</v>
      </c>
      <c r="B887" s="19">
        <v>36</v>
      </c>
      <c r="C887" s="19" t="s">
        <v>112</v>
      </c>
      <c r="D887" s="20">
        <v>0.24943928420543671</v>
      </c>
      <c r="E887" s="20">
        <v>8.3039491437375546E-4</v>
      </c>
    </row>
    <row r="888" spans="1:5" x14ac:dyDescent="0.2">
      <c r="A888" s="19">
        <v>22</v>
      </c>
      <c r="B888" s="19">
        <v>37</v>
      </c>
      <c r="C888" s="19" t="s">
        <v>112</v>
      </c>
      <c r="D888" s="20">
        <v>0.24905186891555786</v>
      </c>
      <c r="E888" s="20">
        <v>4.5596165000461042E-4</v>
      </c>
    </row>
    <row r="889" spans="1:5" x14ac:dyDescent="0.2">
      <c r="A889" s="19">
        <v>22</v>
      </c>
      <c r="B889" s="19">
        <v>38</v>
      </c>
      <c r="C889" s="19" t="s">
        <v>112</v>
      </c>
      <c r="D889" s="20">
        <v>0.24892428517341614</v>
      </c>
      <c r="E889" s="20">
        <v>3.4135993337258697E-4</v>
      </c>
    </row>
    <row r="890" spans="1:5" x14ac:dyDescent="0.2">
      <c r="A890" s="19">
        <v>22</v>
      </c>
      <c r="B890" s="19">
        <v>39</v>
      </c>
      <c r="C890" s="19" t="s">
        <v>112</v>
      </c>
      <c r="D890" s="20">
        <v>0.24895238876342773</v>
      </c>
      <c r="E890" s="20">
        <v>3.8244551979005337E-4</v>
      </c>
    </row>
    <row r="891" spans="1:5" x14ac:dyDescent="0.2">
      <c r="A891" s="19">
        <v>22</v>
      </c>
      <c r="B891" s="19">
        <v>40</v>
      </c>
      <c r="C891" s="19" t="s">
        <v>112</v>
      </c>
      <c r="D891" s="20">
        <v>0.24878661334514618</v>
      </c>
      <c r="E891" s="20">
        <v>2.2965212701819837E-4</v>
      </c>
    </row>
    <row r="892" spans="1:5" x14ac:dyDescent="0.2">
      <c r="A892" s="19">
        <v>23</v>
      </c>
      <c r="B892" s="19">
        <v>1</v>
      </c>
      <c r="C892" s="19" t="s">
        <v>112</v>
      </c>
      <c r="D892" s="20">
        <v>0.24133755266666412</v>
      </c>
      <c r="E892" s="20">
        <v>1.0638562962412834E-3</v>
      </c>
    </row>
    <row r="893" spans="1:5" x14ac:dyDescent="0.2">
      <c r="A893" s="19">
        <v>23</v>
      </c>
      <c r="B893" s="19">
        <v>2</v>
      </c>
      <c r="C893" s="19" t="s">
        <v>112</v>
      </c>
      <c r="D893" s="20">
        <v>0.24113684892654419</v>
      </c>
      <c r="E893" s="20">
        <v>8.7756151333451271E-4</v>
      </c>
    </row>
    <row r="894" spans="1:5" x14ac:dyDescent="0.2">
      <c r="A894" s="19">
        <v>23</v>
      </c>
      <c r="B894" s="19">
        <v>3</v>
      </c>
      <c r="C894" s="19" t="s">
        <v>112</v>
      </c>
      <c r="D894" s="20">
        <v>0.24102714657783508</v>
      </c>
      <c r="E894" s="20">
        <v>7.8226818004623055E-4</v>
      </c>
    </row>
    <row r="895" spans="1:5" x14ac:dyDescent="0.2">
      <c r="A895" s="19">
        <v>23</v>
      </c>
      <c r="B895" s="19">
        <v>4</v>
      </c>
      <c r="C895" s="19" t="s">
        <v>112</v>
      </c>
      <c r="D895" s="20">
        <v>0.24092124402523041</v>
      </c>
      <c r="E895" s="20">
        <v>6.9077458465471864E-4</v>
      </c>
    </row>
    <row r="896" spans="1:5" x14ac:dyDescent="0.2">
      <c r="A896" s="19">
        <v>23</v>
      </c>
      <c r="B896" s="19">
        <v>5</v>
      </c>
      <c r="C896" s="19" t="s">
        <v>112</v>
      </c>
      <c r="D896" s="20">
        <v>0.24052578210830688</v>
      </c>
      <c r="E896" s="20">
        <v>3.0972165404818952E-4</v>
      </c>
    </row>
    <row r="897" spans="1:5" x14ac:dyDescent="0.2">
      <c r="A897" s="19">
        <v>23</v>
      </c>
      <c r="B897" s="19">
        <v>6</v>
      </c>
      <c r="C897" s="19" t="s">
        <v>112</v>
      </c>
      <c r="D897" s="20">
        <v>0.2401469498872757</v>
      </c>
      <c r="E897" s="20">
        <v>-5.4701580666005611E-5</v>
      </c>
    </row>
    <row r="898" spans="1:5" x14ac:dyDescent="0.2">
      <c r="A898" s="19">
        <v>23</v>
      </c>
      <c r="B898" s="19">
        <v>7</v>
      </c>
      <c r="C898" s="19" t="s">
        <v>112</v>
      </c>
      <c r="D898" s="20">
        <v>0.24008484184741974</v>
      </c>
      <c r="E898" s="20">
        <v>-1.0240064148092642E-4</v>
      </c>
    </row>
    <row r="899" spans="1:5" x14ac:dyDescent="0.2">
      <c r="A899" s="19">
        <v>23</v>
      </c>
      <c r="B899" s="19">
        <v>8</v>
      </c>
      <c r="C899" s="19" t="s">
        <v>112</v>
      </c>
      <c r="D899" s="20">
        <v>0.24024353921413422</v>
      </c>
      <c r="E899" s="20">
        <v>7.0705711550544947E-5</v>
      </c>
    </row>
    <row r="900" spans="1:5" x14ac:dyDescent="0.2">
      <c r="A900" s="19">
        <v>23</v>
      </c>
      <c r="B900" s="19">
        <v>9</v>
      </c>
      <c r="C900" s="19" t="s">
        <v>112</v>
      </c>
      <c r="D900" s="20">
        <v>0.24011480808258057</v>
      </c>
      <c r="E900" s="20">
        <v>-4.3616440962068737E-5</v>
      </c>
    </row>
    <row r="901" spans="1:5" x14ac:dyDescent="0.2">
      <c r="A901" s="19">
        <v>23</v>
      </c>
      <c r="B901" s="19">
        <v>10</v>
      </c>
      <c r="C901" s="19" t="s">
        <v>112</v>
      </c>
      <c r="D901" s="20">
        <v>0.23989054560661316</v>
      </c>
      <c r="E901" s="20">
        <v>-2.5346994516439736E-4</v>
      </c>
    </row>
    <row r="902" spans="1:5" x14ac:dyDescent="0.2">
      <c r="A902" s="19">
        <v>23</v>
      </c>
      <c r="B902" s="19">
        <v>11</v>
      </c>
      <c r="C902" s="19" t="s">
        <v>112</v>
      </c>
      <c r="D902" s="20">
        <v>0.23972485959529877</v>
      </c>
      <c r="E902" s="20">
        <v>-4.0474697016179562E-4</v>
      </c>
    </row>
    <row r="903" spans="1:5" x14ac:dyDescent="0.2">
      <c r="A903" s="19">
        <v>23</v>
      </c>
      <c r="B903" s="19">
        <v>12</v>
      </c>
      <c r="C903" s="19" t="s">
        <v>112</v>
      </c>
      <c r="D903" s="20">
        <v>0.24020257592201233</v>
      </c>
      <c r="E903" s="20">
        <v>8.7378342868760228E-5</v>
      </c>
    </row>
    <row r="904" spans="1:5" x14ac:dyDescent="0.2">
      <c r="A904" s="19">
        <v>23</v>
      </c>
      <c r="B904" s="19">
        <v>13</v>
      </c>
      <c r="C904" s="19" t="s">
        <v>112</v>
      </c>
      <c r="D904" s="20">
        <v>0.2403394877910614</v>
      </c>
      <c r="E904" s="20">
        <v>2.3869919823482633E-4</v>
      </c>
    </row>
    <row r="905" spans="1:5" x14ac:dyDescent="0.2">
      <c r="A905" s="19">
        <v>23</v>
      </c>
      <c r="B905" s="19">
        <v>14</v>
      </c>
      <c r="C905" s="19" t="s">
        <v>112</v>
      </c>
      <c r="D905" s="20">
        <v>0.24014230072498322</v>
      </c>
      <c r="E905" s="20">
        <v>5.5921107559697703E-5</v>
      </c>
    </row>
    <row r="906" spans="1:5" x14ac:dyDescent="0.2">
      <c r="A906" s="19">
        <v>23</v>
      </c>
      <c r="B906" s="19">
        <v>15</v>
      </c>
      <c r="C906" s="19" t="s">
        <v>112</v>
      </c>
      <c r="D906" s="20">
        <v>0.24008309841156006</v>
      </c>
      <c r="E906" s="20">
        <v>1.1127775906061288E-5</v>
      </c>
    </row>
    <row r="907" spans="1:5" x14ac:dyDescent="0.2">
      <c r="A907" s="19">
        <v>23</v>
      </c>
      <c r="B907" s="19">
        <v>16</v>
      </c>
      <c r="C907" s="19" t="s">
        <v>112</v>
      </c>
      <c r="D907" s="20">
        <v>0.23997136950492859</v>
      </c>
      <c r="E907" s="20">
        <v>-8.6192150774877518E-5</v>
      </c>
    </row>
    <row r="908" spans="1:5" x14ac:dyDescent="0.2">
      <c r="A908" s="19">
        <v>23</v>
      </c>
      <c r="B908" s="19">
        <v>17</v>
      </c>
      <c r="C908" s="19" t="s">
        <v>112</v>
      </c>
      <c r="D908" s="20">
        <v>0.24000529944896698</v>
      </c>
      <c r="E908" s="20">
        <v>-3.785322405747138E-5</v>
      </c>
    </row>
    <row r="909" spans="1:5" x14ac:dyDescent="0.2">
      <c r="A909" s="19">
        <v>23</v>
      </c>
      <c r="B909" s="19">
        <v>18</v>
      </c>
      <c r="C909" s="19" t="s">
        <v>112</v>
      </c>
      <c r="D909" s="20">
        <v>0.23986423015594482</v>
      </c>
      <c r="E909" s="20">
        <v>-1.6451353440061212E-4</v>
      </c>
    </row>
    <row r="910" spans="1:5" x14ac:dyDescent="0.2">
      <c r="A910" s="19">
        <v>23</v>
      </c>
      <c r="B910" s="19">
        <v>19</v>
      </c>
      <c r="C910" s="19" t="s">
        <v>112</v>
      </c>
      <c r="D910" s="20">
        <v>0.2398507297039032</v>
      </c>
      <c r="E910" s="20">
        <v>-1.6360500012524426E-4</v>
      </c>
    </row>
    <row r="911" spans="1:5" x14ac:dyDescent="0.2">
      <c r="A911" s="19">
        <v>23</v>
      </c>
      <c r="B911" s="19">
        <v>20</v>
      </c>
      <c r="C911" s="19" t="s">
        <v>112</v>
      </c>
      <c r="D911" s="20">
        <v>0.2397276908159256</v>
      </c>
      <c r="E911" s="20">
        <v>-2.7223490178585052E-4</v>
      </c>
    </row>
    <row r="912" spans="1:5" x14ac:dyDescent="0.2">
      <c r="A912" s="19">
        <v>23</v>
      </c>
      <c r="B912" s="19">
        <v>21</v>
      </c>
      <c r="C912" s="19" t="s">
        <v>112</v>
      </c>
      <c r="D912" s="20">
        <v>0.23961764574050903</v>
      </c>
      <c r="E912" s="20">
        <v>-3.6787101998925209E-4</v>
      </c>
    </row>
    <row r="913" spans="1:5" x14ac:dyDescent="0.2">
      <c r="A913" s="19">
        <v>23</v>
      </c>
      <c r="B913" s="19">
        <v>22</v>
      </c>
      <c r="C913" s="19" t="s">
        <v>112</v>
      </c>
      <c r="D913" s="20">
        <v>0.23968395590782166</v>
      </c>
      <c r="E913" s="20">
        <v>-2.8715186635963619E-4</v>
      </c>
    </row>
    <row r="914" spans="1:5" x14ac:dyDescent="0.2">
      <c r="A914" s="19">
        <v>23</v>
      </c>
      <c r="B914" s="19">
        <v>23</v>
      </c>
      <c r="C914" s="19" t="s">
        <v>112</v>
      </c>
      <c r="D914" s="20">
        <v>0.23965162038803101</v>
      </c>
      <c r="E914" s="20">
        <v>-3.0507839983329177E-4</v>
      </c>
    </row>
    <row r="915" spans="1:5" x14ac:dyDescent="0.2">
      <c r="A915" s="19">
        <v>23</v>
      </c>
      <c r="B915" s="19">
        <v>24</v>
      </c>
      <c r="C915" s="19" t="s">
        <v>112</v>
      </c>
      <c r="D915" s="20">
        <v>0.23954600095748901</v>
      </c>
      <c r="E915" s="20">
        <v>-3.9628884405829012E-4</v>
      </c>
    </row>
    <row r="916" spans="1:5" x14ac:dyDescent="0.2">
      <c r="A916" s="19">
        <v>23</v>
      </c>
      <c r="B916" s="19">
        <v>25</v>
      </c>
      <c r="C916" s="19" t="s">
        <v>112</v>
      </c>
      <c r="D916" s="20">
        <v>0.23919355869293213</v>
      </c>
      <c r="E916" s="20">
        <v>-7.3432212229818106E-4</v>
      </c>
    </row>
    <row r="917" spans="1:5" x14ac:dyDescent="0.2">
      <c r="A917" s="19">
        <v>23</v>
      </c>
      <c r="B917" s="19">
        <v>26</v>
      </c>
      <c r="C917" s="19" t="s">
        <v>112</v>
      </c>
      <c r="D917" s="20">
        <v>0.23920869827270508</v>
      </c>
      <c r="E917" s="20">
        <v>-7.0477358531206846E-4</v>
      </c>
    </row>
    <row r="918" spans="1:5" x14ac:dyDescent="0.2">
      <c r="A918" s="19">
        <v>23</v>
      </c>
      <c r="B918" s="19">
        <v>27</v>
      </c>
      <c r="C918" s="19" t="s">
        <v>112</v>
      </c>
      <c r="D918" s="20">
        <v>0.23983688652515411</v>
      </c>
      <c r="E918" s="20">
        <v>-6.2176331994123757E-5</v>
      </c>
    </row>
    <row r="919" spans="1:5" x14ac:dyDescent="0.2">
      <c r="A919" s="19">
        <v>23</v>
      </c>
      <c r="B919" s="19">
        <v>28</v>
      </c>
      <c r="C919" s="19" t="s">
        <v>112</v>
      </c>
      <c r="D919" s="20">
        <v>0.23994393646717072</v>
      </c>
      <c r="E919" s="20">
        <v>5.9282589063514024E-5</v>
      </c>
    </row>
    <row r="920" spans="1:5" x14ac:dyDescent="0.2">
      <c r="A920" s="19">
        <v>23</v>
      </c>
      <c r="B920" s="19">
        <v>29</v>
      </c>
      <c r="C920" s="19" t="s">
        <v>112</v>
      </c>
      <c r="D920" s="20">
        <v>0.23990781605243683</v>
      </c>
      <c r="E920" s="20">
        <v>3.7571153370663524E-5</v>
      </c>
    </row>
    <row r="921" spans="1:5" x14ac:dyDescent="0.2">
      <c r="A921" s="19">
        <v>23</v>
      </c>
      <c r="B921" s="19">
        <v>30</v>
      </c>
      <c r="C921" s="19" t="s">
        <v>112</v>
      </c>
      <c r="D921" s="20">
        <v>0.23987472057342529</v>
      </c>
      <c r="E921" s="20">
        <v>1.8884657038142905E-5</v>
      </c>
    </row>
    <row r="922" spans="1:5" x14ac:dyDescent="0.2">
      <c r="A922" s="19">
        <v>23</v>
      </c>
      <c r="B922" s="19">
        <v>31</v>
      </c>
      <c r="C922" s="19" t="s">
        <v>112</v>
      </c>
      <c r="D922" s="20">
        <v>0.23979850113391876</v>
      </c>
      <c r="E922" s="20">
        <v>-4.2925799789372832E-5</v>
      </c>
    </row>
    <row r="923" spans="1:5" x14ac:dyDescent="0.2">
      <c r="A923" s="19">
        <v>23</v>
      </c>
      <c r="B923" s="19">
        <v>32</v>
      </c>
      <c r="C923" s="19" t="s">
        <v>112</v>
      </c>
      <c r="D923" s="20">
        <v>0.23978374898433685</v>
      </c>
      <c r="E923" s="20">
        <v>-4.3268970330245793E-5</v>
      </c>
    </row>
    <row r="924" spans="1:5" x14ac:dyDescent="0.2">
      <c r="A924" s="19">
        <v>23</v>
      </c>
      <c r="B924" s="19">
        <v>33</v>
      </c>
      <c r="C924" s="19" t="s">
        <v>112</v>
      </c>
      <c r="D924" s="20">
        <v>0.23992620408535004</v>
      </c>
      <c r="E924" s="20">
        <v>1.1359510972397402E-4</v>
      </c>
    </row>
    <row r="925" spans="1:5" x14ac:dyDescent="0.2">
      <c r="A925" s="19">
        <v>23</v>
      </c>
      <c r="B925" s="19">
        <v>34</v>
      </c>
      <c r="C925" s="19" t="s">
        <v>112</v>
      </c>
      <c r="D925" s="20">
        <v>0.24021576344966888</v>
      </c>
      <c r="E925" s="20">
        <v>4.1756345308385789E-4</v>
      </c>
    </row>
    <row r="926" spans="1:5" x14ac:dyDescent="0.2">
      <c r="A926" s="19">
        <v>23</v>
      </c>
      <c r="B926" s="19">
        <v>35</v>
      </c>
      <c r="C926" s="19" t="s">
        <v>112</v>
      </c>
      <c r="D926" s="20">
        <v>0.24022510647773743</v>
      </c>
      <c r="E926" s="20">
        <v>4.4131546746939421E-4</v>
      </c>
    </row>
    <row r="927" spans="1:5" x14ac:dyDescent="0.2">
      <c r="A927" s="19">
        <v>23</v>
      </c>
      <c r="B927" s="19">
        <v>36</v>
      </c>
      <c r="C927" s="19" t="s">
        <v>112</v>
      </c>
      <c r="D927" s="20">
        <v>0.24001237750053406</v>
      </c>
      <c r="E927" s="20">
        <v>2.429954765830189E-4</v>
      </c>
    </row>
    <row r="928" spans="1:5" x14ac:dyDescent="0.2">
      <c r="A928" s="19">
        <v>23</v>
      </c>
      <c r="B928" s="19">
        <v>37</v>
      </c>
      <c r="C928" s="19" t="s">
        <v>112</v>
      </c>
      <c r="D928" s="20">
        <v>0.24015229940414429</v>
      </c>
      <c r="E928" s="20">
        <v>3.9732636651024222E-4</v>
      </c>
    </row>
    <row r="929" spans="1:5" x14ac:dyDescent="0.2">
      <c r="A929" s="19">
        <v>23</v>
      </c>
      <c r="B929" s="19">
        <v>38</v>
      </c>
      <c r="C929" s="19" t="s">
        <v>112</v>
      </c>
      <c r="D929" s="20">
        <v>0.24014519155025482</v>
      </c>
      <c r="E929" s="20">
        <v>4.0462746983394027E-4</v>
      </c>
    </row>
    <row r="930" spans="1:5" x14ac:dyDescent="0.2">
      <c r="A930" s="19">
        <v>23</v>
      </c>
      <c r="B930" s="19">
        <v>39</v>
      </c>
      <c r="C930" s="19" t="s">
        <v>112</v>
      </c>
      <c r="D930" s="20">
        <v>0.23987358808517456</v>
      </c>
      <c r="E930" s="20">
        <v>1.474330056225881E-4</v>
      </c>
    </row>
    <row r="931" spans="1:5" x14ac:dyDescent="0.2">
      <c r="A931" s="19">
        <v>23</v>
      </c>
      <c r="B931" s="19">
        <v>40</v>
      </c>
      <c r="C931" s="19" t="s">
        <v>112</v>
      </c>
      <c r="D931" s="20">
        <v>0.23975288867950439</v>
      </c>
      <c r="E931" s="20">
        <v>4.1142575355479494E-5</v>
      </c>
    </row>
    <row r="932" spans="1:5" x14ac:dyDescent="0.2">
      <c r="A932" s="19">
        <v>24</v>
      </c>
      <c r="B932" s="19">
        <v>1</v>
      </c>
      <c r="C932" s="19" t="s">
        <v>112</v>
      </c>
      <c r="D932" s="20">
        <v>0.24732682108879089</v>
      </c>
      <c r="E932" s="20">
        <v>1.4283801428973675E-3</v>
      </c>
    </row>
    <row r="933" spans="1:5" x14ac:dyDescent="0.2">
      <c r="A933" s="19">
        <v>24</v>
      </c>
      <c r="B933" s="19">
        <v>2</v>
      </c>
      <c r="C933" s="19" t="s">
        <v>112</v>
      </c>
      <c r="D933" s="20">
        <v>0.24758924543857574</v>
      </c>
      <c r="E933" s="20">
        <v>1.699007349088788E-3</v>
      </c>
    </row>
    <row r="934" spans="1:5" x14ac:dyDescent="0.2">
      <c r="A934" s="19">
        <v>24</v>
      </c>
      <c r="B934" s="19">
        <v>3</v>
      </c>
      <c r="C934" s="19" t="s">
        <v>112</v>
      </c>
      <c r="D934" s="20">
        <v>0.24665024876594543</v>
      </c>
      <c r="E934" s="20">
        <v>7.6821347465738654E-4</v>
      </c>
    </row>
    <row r="935" spans="1:5" x14ac:dyDescent="0.2">
      <c r="A935" s="19">
        <v>24</v>
      </c>
      <c r="B935" s="19">
        <v>4</v>
      </c>
      <c r="C935" s="19" t="s">
        <v>112</v>
      </c>
      <c r="D935" s="20">
        <v>0.24631328880786896</v>
      </c>
      <c r="E935" s="20">
        <v>4.3945634388364851E-4</v>
      </c>
    </row>
    <row r="936" spans="1:5" x14ac:dyDescent="0.2">
      <c r="A936" s="19">
        <v>24</v>
      </c>
      <c r="B936" s="19">
        <v>5</v>
      </c>
      <c r="C936" s="19" t="s">
        <v>112</v>
      </c>
      <c r="D936" s="20">
        <v>0.24621425569057465</v>
      </c>
      <c r="E936" s="20">
        <v>3.4862605389207602E-4</v>
      </c>
    </row>
    <row r="937" spans="1:5" x14ac:dyDescent="0.2">
      <c r="A937" s="19">
        <v>24</v>
      </c>
      <c r="B937" s="19">
        <v>6</v>
      </c>
      <c r="C937" s="19" t="s">
        <v>112</v>
      </c>
      <c r="D937" s="20">
        <v>0.24660195410251617</v>
      </c>
      <c r="E937" s="20">
        <v>7.4452732224017382E-4</v>
      </c>
    </row>
    <row r="938" spans="1:5" x14ac:dyDescent="0.2">
      <c r="A938" s="19">
        <v>24</v>
      </c>
      <c r="B938" s="19">
        <v>7</v>
      </c>
      <c r="C938" s="19" t="s">
        <v>112</v>
      </c>
      <c r="D938" s="20">
        <v>0.24619078636169434</v>
      </c>
      <c r="E938" s="20">
        <v>3.4156237961724401E-4</v>
      </c>
    </row>
    <row r="939" spans="1:5" x14ac:dyDescent="0.2">
      <c r="A939" s="19">
        <v>24</v>
      </c>
      <c r="B939" s="19">
        <v>8</v>
      </c>
      <c r="C939" s="19" t="s">
        <v>112</v>
      </c>
      <c r="D939" s="20">
        <v>0.24583010375499725</v>
      </c>
      <c r="E939" s="20">
        <v>-1.0917386134678964E-5</v>
      </c>
    </row>
    <row r="940" spans="1:5" x14ac:dyDescent="0.2">
      <c r="A940" s="19">
        <v>24</v>
      </c>
      <c r="B940" s="19">
        <v>9</v>
      </c>
      <c r="C940" s="19" t="s">
        <v>112</v>
      </c>
      <c r="D940" s="20">
        <v>0.24595791101455688</v>
      </c>
      <c r="E940" s="20">
        <v>1.2509270163718611E-4</v>
      </c>
    </row>
    <row r="941" spans="1:5" x14ac:dyDescent="0.2">
      <c r="A941" s="19">
        <v>24</v>
      </c>
      <c r="B941" s="19">
        <v>10</v>
      </c>
      <c r="C941" s="19" t="s">
        <v>112</v>
      </c>
      <c r="D941" s="20">
        <v>0.2462105005979538</v>
      </c>
      <c r="E941" s="20">
        <v>3.8588512688875198E-4</v>
      </c>
    </row>
    <row r="942" spans="1:5" x14ac:dyDescent="0.2">
      <c r="A942" s="19">
        <v>24</v>
      </c>
      <c r="B942" s="19">
        <v>11</v>
      </c>
      <c r="C942" s="19" t="s">
        <v>112</v>
      </c>
      <c r="D942" s="20">
        <v>0.2460801899433136</v>
      </c>
      <c r="E942" s="20">
        <v>2.6377729955129325E-4</v>
      </c>
    </row>
    <row r="943" spans="1:5" x14ac:dyDescent="0.2">
      <c r="A943" s="19">
        <v>24</v>
      </c>
      <c r="B943" s="19">
        <v>12</v>
      </c>
      <c r="C943" s="19" t="s">
        <v>112</v>
      </c>
      <c r="D943" s="20">
        <v>0.24582976102828979</v>
      </c>
      <c r="E943" s="20">
        <v>2.1551211830228567E-5</v>
      </c>
    </row>
    <row r="944" spans="1:5" x14ac:dyDescent="0.2">
      <c r="A944" s="19">
        <v>24</v>
      </c>
      <c r="B944" s="19">
        <v>13</v>
      </c>
      <c r="C944" s="19" t="s">
        <v>112</v>
      </c>
      <c r="D944" s="20">
        <v>0.24560751020908356</v>
      </c>
      <c r="E944" s="20">
        <v>-1.924967800732702E-4</v>
      </c>
    </row>
    <row r="945" spans="1:5" x14ac:dyDescent="0.2">
      <c r="A945" s="19">
        <v>24</v>
      </c>
      <c r="B945" s="19">
        <v>14</v>
      </c>
      <c r="C945" s="19" t="s">
        <v>112</v>
      </c>
      <c r="D945" s="20">
        <v>0.24517424404621124</v>
      </c>
      <c r="E945" s="20">
        <v>-6.1756011564284563E-4</v>
      </c>
    </row>
    <row r="946" spans="1:5" x14ac:dyDescent="0.2">
      <c r="A946" s="19">
        <v>24</v>
      </c>
      <c r="B946" s="19">
        <v>15</v>
      </c>
      <c r="C946" s="19" t="s">
        <v>112</v>
      </c>
      <c r="D946" s="20">
        <v>0.24534432590007782</v>
      </c>
      <c r="E946" s="20">
        <v>-4.3927543447352946E-4</v>
      </c>
    </row>
    <row r="947" spans="1:5" x14ac:dyDescent="0.2">
      <c r="A947" s="19">
        <v>24</v>
      </c>
      <c r="B947" s="19">
        <v>16</v>
      </c>
      <c r="C947" s="19" t="s">
        <v>112</v>
      </c>
      <c r="D947" s="20">
        <v>0.24517841637134552</v>
      </c>
      <c r="E947" s="20">
        <v>-5.9698213590309024E-4</v>
      </c>
    </row>
    <row r="948" spans="1:5" x14ac:dyDescent="0.2">
      <c r="A948" s="19">
        <v>24</v>
      </c>
      <c r="B948" s="19">
        <v>17</v>
      </c>
      <c r="C948" s="19" t="s">
        <v>112</v>
      </c>
      <c r="D948" s="20">
        <v>0.24521759152412415</v>
      </c>
      <c r="E948" s="20">
        <v>-5.4960412671789527E-4</v>
      </c>
    </row>
    <row r="949" spans="1:5" x14ac:dyDescent="0.2">
      <c r="A949" s="19">
        <v>24</v>
      </c>
      <c r="B949" s="19">
        <v>18</v>
      </c>
      <c r="C949" s="19" t="s">
        <v>112</v>
      </c>
      <c r="D949" s="20">
        <v>0.24509377777576447</v>
      </c>
      <c r="E949" s="20">
        <v>-6.6521507687866688E-4</v>
      </c>
    </row>
    <row r="950" spans="1:5" x14ac:dyDescent="0.2">
      <c r="A950" s="19">
        <v>24</v>
      </c>
      <c r="B950" s="19">
        <v>19</v>
      </c>
      <c r="C950" s="19" t="s">
        <v>112</v>
      </c>
      <c r="D950" s="20">
        <v>0.24533434212207794</v>
      </c>
      <c r="E950" s="20">
        <v>-4.1644787415862083E-4</v>
      </c>
    </row>
    <row r="951" spans="1:5" x14ac:dyDescent="0.2">
      <c r="A951" s="19">
        <v>24</v>
      </c>
      <c r="B951" s="19">
        <v>20</v>
      </c>
      <c r="C951" s="19" t="s">
        <v>112</v>
      </c>
      <c r="D951" s="20">
        <v>0.24505080282688141</v>
      </c>
      <c r="E951" s="20">
        <v>-6.9178431294858456E-4</v>
      </c>
    </row>
    <row r="952" spans="1:5" x14ac:dyDescent="0.2">
      <c r="A952" s="19">
        <v>24</v>
      </c>
      <c r="B952" s="19">
        <v>21</v>
      </c>
      <c r="C952" s="19" t="s">
        <v>112</v>
      </c>
      <c r="D952" s="20">
        <v>0.24502474069595337</v>
      </c>
      <c r="E952" s="20">
        <v>-7.0964364567771554E-4</v>
      </c>
    </row>
    <row r="953" spans="1:5" x14ac:dyDescent="0.2">
      <c r="A953" s="19">
        <v>24</v>
      </c>
      <c r="B953" s="19">
        <v>22</v>
      </c>
      <c r="C953" s="19" t="s">
        <v>112</v>
      </c>
      <c r="D953" s="20">
        <v>0.24546292424201965</v>
      </c>
      <c r="E953" s="20">
        <v>-2.6325727230869234E-4</v>
      </c>
    </row>
    <row r="954" spans="1:5" x14ac:dyDescent="0.2">
      <c r="A954" s="19">
        <v>24</v>
      </c>
      <c r="B954" s="19">
        <v>23</v>
      </c>
      <c r="C954" s="19" t="s">
        <v>112</v>
      </c>
      <c r="D954" s="20">
        <v>0.24561518430709839</v>
      </c>
      <c r="E954" s="20">
        <v>-1.0279436537530273E-4</v>
      </c>
    </row>
    <row r="955" spans="1:5" x14ac:dyDescent="0.2">
      <c r="A955" s="19">
        <v>24</v>
      </c>
      <c r="B955" s="19">
        <v>24</v>
      </c>
      <c r="C955" s="19" t="s">
        <v>112</v>
      </c>
      <c r="D955" s="20">
        <v>0.24544721841812134</v>
      </c>
      <c r="E955" s="20">
        <v>-2.6255741249769926E-4</v>
      </c>
    </row>
    <row r="956" spans="1:5" x14ac:dyDescent="0.2">
      <c r="A956" s="19">
        <v>24</v>
      </c>
      <c r="B956" s="19">
        <v>25</v>
      </c>
      <c r="C956" s="19" t="s">
        <v>112</v>
      </c>
      <c r="D956" s="20">
        <v>0.24575258791446686</v>
      </c>
      <c r="E956" s="20">
        <v>5.1014907512580976E-5</v>
      </c>
    </row>
    <row r="957" spans="1:5" x14ac:dyDescent="0.2">
      <c r="A957" s="19">
        <v>24</v>
      </c>
      <c r="B957" s="19">
        <v>26</v>
      </c>
      <c r="C957" s="19" t="s">
        <v>112</v>
      </c>
      <c r="D957" s="20">
        <v>0.24584655463695526</v>
      </c>
      <c r="E957" s="20">
        <v>1.5318446094170213E-4</v>
      </c>
    </row>
    <row r="958" spans="1:5" x14ac:dyDescent="0.2">
      <c r="A958" s="19">
        <v>24</v>
      </c>
      <c r="B958" s="19">
        <v>27</v>
      </c>
      <c r="C958" s="19" t="s">
        <v>112</v>
      </c>
      <c r="D958" s="20">
        <v>0.24559798836708069</v>
      </c>
      <c r="E958" s="20">
        <v>-8.7178981630131602E-5</v>
      </c>
    </row>
    <row r="959" spans="1:5" x14ac:dyDescent="0.2">
      <c r="A959" s="19">
        <v>24</v>
      </c>
      <c r="B959" s="19">
        <v>28</v>
      </c>
      <c r="C959" s="19" t="s">
        <v>112</v>
      </c>
      <c r="D959" s="20">
        <v>0.24539445340633392</v>
      </c>
      <c r="E959" s="20">
        <v>-2.8251111507415771E-4</v>
      </c>
    </row>
    <row r="960" spans="1:5" x14ac:dyDescent="0.2">
      <c r="A960" s="19">
        <v>24</v>
      </c>
      <c r="B960" s="19">
        <v>29</v>
      </c>
      <c r="C960" s="19" t="s">
        <v>112</v>
      </c>
      <c r="D960" s="20">
        <v>0.24553391337394714</v>
      </c>
      <c r="E960" s="20">
        <v>-1.3484830560628325E-4</v>
      </c>
    </row>
    <row r="961" spans="1:5" x14ac:dyDescent="0.2">
      <c r="A961" s="19">
        <v>24</v>
      </c>
      <c r="B961" s="19">
        <v>30</v>
      </c>
      <c r="C961" s="19" t="s">
        <v>112</v>
      </c>
      <c r="D961" s="20">
        <v>0.24553455412387848</v>
      </c>
      <c r="E961" s="20">
        <v>-1.2600472837220877E-4</v>
      </c>
    </row>
    <row r="962" spans="1:5" x14ac:dyDescent="0.2">
      <c r="A962" s="19">
        <v>24</v>
      </c>
      <c r="B962" s="19">
        <v>31</v>
      </c>
      <c r="C962" s="19" t="s">
        <v>112</v>
      </c>
      <c r="D962" s="20">
        <v>0.24551764130592346</v>
      </c>
      <c r="E962" s="20">
        <v>-1.3471471902448684E-4</v>
      </c>
    </row>
    <row r="963" spans="1:5" x14ac:dyDescent="0.2">
      <c r="A963" s="19">
        <v>24</v>
      </c>
      <c r="B963" s="19">
        <v>32</v>
      </c>
      <c r="C963" s="19" t="s">
        <v>112</v>
      </c>
      <c r="D963" s="20">
        <v>0.24584671854972839</v>
      </c>
      <c r="E963" s="20">
        <v>2.0256536663509905E-4</v>
      </c>
    </row>
    <row r="964" spans="1:5" x14ac:dyDescent="0.2">
      <c r="A964" s="19">
        <v>24</v>
      </c>
      <c r="B964" s="19">
        <v>33</v>
      </c>
      <c r="C964" s="19" t="s">
        <v>112</v>
      </c>
      <c r="D964" s="20">
        <v>0.24607431888580322</v>
      </c>
      <c r="E964" s="20">
        <v>4.3836853001266718E-4</v>
      </c>
    </row>
    <row r="965" spans="1:5" x14ac:dyDescent="0.2">
      <c r="A965" s="19">
        <v>24</v>
      </c>
      <c r="B965" s="19">
        <v>34</v>
      </c>
      <c r="C965" s="19" t="s">
        <v>112</v>
      </c>
      <c r="D965" s="20">
        <v>0.24599148333072662</v>
      </c>
      <c r="E965" s="20">
        <v>3.6373580223880708E-4</v>
      </c>
    </row>
    <row r="966" spans="1:5" x14ac:dyDescent="0.2">
      <c r="A966" s="19">
        <v>24</v>
      </c>
      <c r="B966" s="19">
        <v>35</v>
      </c>
      <c r="C966" s="19" t="s">
        <v>112</v>
      </c>
      <c r="D966" s="20">
        <v>0.24567610025405884</v>
      </c>
      <c r="E966" s="20">
        <v>5.6555560149718076E-5</v>
      </c>
    </row>
    <row r="967" spans="1:5" x14ac:dyDescent="0.2">
      <c r="A967" s="19">
        <v>24</v>
      </c>
      <c r="B967" s="19">
        <v>36</v>
      </c>
      <c r="C967" s="19" t="s">
        <v>112</v>
      </c>
      <c r="D967" s="20">
        <v>0.24562881886959076</v>
      </c>
      <c r="E967" s="20">
        <v>1.7477006622357294E-5</v>
      </c>
    </row>
    <row r="968" spans="1:5" x14ac:dyDescent="0.2">
      <c r="A968" s="19">
        <v>24</v>
      </c>
      <c r="B968" s="19">
        <v>37</v>
      </c>
      <c r="C968" s="19" t="s">
        <v>112</v>
      </c>
      <c r="D968" s="20">
        <v>0.24575783312320709</v>
      </c>
      <c r="E968" s="20">
        <v>1.5469409117940813E-4</v>
      </c>
    </row>
    <row r="969" spans="1:5" x14ac:dyDescent="0.2">
      <c r="A969" s="19">
        <v>24</v>
      </c>
      <c r="B969" s="19">
        <v>38</v>
      </c>
      <c r="C969" s="19" t="s">
        <v>112</v>
      </c>
      <c r="D969" s="20">
        <v>0.24626927077770233</v>
      </c>
      <c r="E969" s="20">
        <v>6.7433458752930164E-4</v>
      </c>
    </row>
    <row r="970" spans="1:5" x14ac:dyDescent="0.2">
      <c r="A970" s="19">
        <v>24</v>
      </c>
      <c r="B970" s="19">
        <v>39</v>
      </c>
      <c r="C970" s="19" t="s">
        <v>112</v>
      </c>
      <c r="D970" s="20">
        <v>0.24631990492343903</v>
      </c>
      <c r="E970" s="20">
        <v>7.3317153146490455E-4</v>
      </c>
    </row>
    <row r="971" spans="1:5" x14ac:dyDescent="0.2">
      <c r="A971" s="19">
        <v>24</v>
      </c>
      <c r="B971" s="19">
        <v>40</v>
      </c>
      <c r="C971" s="19" t="s">
        <v>112</v>
      </c>
      <c r="D971" s="20">
        <v>0.24625910818576813</v>
      </c>
      <c r="E971" s="20">
        <v>6.8057765020057559E-4</v>
      </c>
    </row>
    <row r="972" spans="1:5" x14ac:dyDescent="0.2">
      <c r="A972" s="19">
        <v>25</v>
      </c>
      <c r="B972" s="19">
        <v>1</v>
      </c>
      <c r="C972" s="19" t="s">
        <v>112</v>
      </c>
      <c r="D972" s="20">
        <v>0.24814009666442871</v>
      </c>
      <c r="E972" s="20">
        <v>8.4849825361743569E-4</v>
      </c>
    </row>
    <row r="973" spans="1:5" x14ac:dyDescent="0.2">
      <c r="A973" s="19">
        <v>25</v>
      </c>
      <c r="B973" s="19">
        <v>2</v>
      </c>
      <c r="C973" s="19" t="s">
        <v>112</v>
      </c>
      <c r="D973" s="20">
        <v>0.2482571005821228</v>
      </c>
      <c r="E973" s="20">
        <v>9.1175810666754842E-4</v>
      </c>
    </row>
    <row r="974" spans="1:5" x14ac:dyDescent="0.2">
      <c r="A974" s="19">
        <v>25</v>
      </c>
      <c r="B974" s="19">
        <v>3</v>
      </c>
      <c r="C974" s="19" t="s">
        <v>112</v>
      </c>
      <c r="D974" s="20">
        <v>0.24830879271030426</v>
      </c>
      <c r="E974" s="20">
        <v>9.0970611199736595E-4</v>
      </c>
    </row>
    <row r="975" spans="1:5" x14ac:dyDescent="0.2">
      <c r="A975" s="19">
        <v>25</v>
      </c>
      <c r="B975" s="19">
        <v>4</v>
      </c>
      <c r="C975" s="19" t="s">
        <v>112</v>
      </c>
      <c r="D975" s="20">
        <v>0.24821950495243073</v>
      </c>
      <c r="E975" s="20">
        <v>7.6667428947985172E-4</v>
      </c>
    </row>
    <row r="976" spans="1:5" x14ac:dyDescent="0.2">
      <c r="A976" s="19">
        <v>25</v>
      </c>
      <c r="B976" s="19">
        <v>5</v>
      </c>
      <c r="C976" s="19" t="s">
        <v>112</v>
      </c>
      <c r="D976" s="20">
        <v>0.24787034094333649</v>
      </c>
      <c r="E976" s="20">
        <v>3.6376621574163437E-4</v>
      </c>
    </row>
    <row r="977" spans="1:5" x14ac:dyDescent="0.2">
      <c r="A977" s="19">
        <v>25</v>
      </c>
      <c r="B977" s="19">
        <v>6</v>
      </c>
      <c r="C977" s="19" t="s">
        <v>112</v>
      </c>
      <c r="D977" s="20">
        <v>0.24758297204971313</v>
      </c>
      <c r="E977" s="20">
        <v>2.2653226551483385E-5</v>
      </c>
    </row>
    <row r="978" spans="1:5" x14ac:dyDescent="0.2">
      <c r="A978" s="19">
        <v>25</v>
      </c>
      <c r="B978" s="19">
        <v>7</v>
      </c>
      <c r="C978" s="19" t="s">
        <v>112</v>
      </c>
      <c r="D978" s="20">
        <v>0.2475883811712265</v>
      </c>
      <c r="E978" s="20">
        <v>-2.5681734769023024E-5</v>
      </c>
    </row>
    <row r="979" spans="1:5" x14ac:dyDescent="0.2">
      <c r="A979" s="19">
        <v>25</v>
      </c>
      <c r="B979" s="19">
        <v>8</v>
      </c>
      <c r="C979" s="19" t="s">
        <v>112</v>
      </c>
      <c r="D979" s="20">
        <v>0.24746768176555634</v>
      </c>
      <c r="E979" s="20">
        <v>-2.0012522873003036E-4</v>
      </c>
    </row>
    <row r="980" spans="1:5" x14ac:dyDescent="0.2">
      <c r="A980" s="19">
        <v>25</v>
      </c>
      <c r="B980" s="19">
        <v>9</v>
      </c>
      <c r="C980" s="19" t="s">
        <v>112</v>
      </c>
      <c r="D980" s="20">
        <v>0.24748033285140991</v>
      </c>
      <c r="E980" s="20">
        <v>-2.41218222072348E-4</v>
      </c>
    </row>
    <row r="981" spans="1:5" x14ac:dyDescent="0.2">
      <c r="A981" s="19">
        <v>25</v>
      </c>
      <c r="B981" s="19">
        <v>10</v>
      </c>
      <c r="C981" s="19" t="s">
        <v>112</v>
      </c>
      <c r="D981" s="20">
        <v>0.24725274741649628</v>
      </c>
      <c r="E981" s="20">
        <v>-5.2254775073379278E-4</v>
      </c>
    </row>
    <row r="982" spans="1:5" x14ac:dyDescent="0.2">
      <c r="A982" s="19">
        <v>25</v>
      </c>
      <c r="B982" s="19">
        <v>11</v>
      </c>
      <c r="C982" s="19" t="s">
        <v>112</v>
      </c>
      <c r="D982" s="20">
        <v>0.24706870317459106</v>
      </c>
      <c r="E982" s="20">
        <v>-7.6033605728298426E-4</v>
      </c>
    </row>
    <row r="983" spans="1:5" x14ac:dyDescent="0.2">
      <c r="A983" s="19">
        <v>25</v>
      </c>
      <c r="B983" s="19">
        <v>12</v>
      </c>
      <c r="C983" s="19" t="s">
        <v>112</v>
      </c>
      <c r="D983" s="20">
        <v>0.24718759953975677</v>
      </c>
      <c r="E983" s="20">
        <v>-6.9518375676125288E-4</v>
      </c>
    </row>
    <row r="984" spans="1:5" x14ac:dyDescent="0.2">
      <c r="A984" s="19">
        <v>25</v>
      </c>
      <c r="B984" s="19">
        <v>13</v>
      </c>
      <c r="C984" s="19" t="s">
        <v>112</v>
      </c>
      <c r="D984" s="20">
        <v>0.24710002541542053</v>
      </c>
      <c r="E984" s="20">
        <v>-8.3650200394913554E-4</v>
      </c>
    </row>
    <row r="985" spans="1:5" x14ac:dyDescent="0.2">
      <c r="A985" s="19">
        <v>25</v>
      </c>
      <c r="B985" s="19">
        <v>14</v>
      </c>
      <c r="C985" s="19" t="s">
        <v>112</v>
      </c>
      <c r="D985" s="20">
        <v>0.24702616035938263</v>
      </c>
      <c r="E985" s="20">
        <v>-9.6411112463101745E-4</v>
      </c>
    </row>
    <row r="986" spans="1:5" x14ac:dyDescent="0.2">
      <c r="A986" s="19">
        <v>25</v>
      </c>
      <c r="B986" s="19">
        <v>15</v>
      </c>
      <c r="C986" s="19" t="s">
        <v>112</v>
      </c>
      <c r="D986" s="20">
        <v>0.24704469740390778</v>
      </c>
      <c r="E986" s="20">
        <v>-9.9931820295751095E-4</v>
      </c>
    </row>
    <row r="987" spans="1:5" x14ac:dyDescent="0.2">
      <c r="A987" s="19">
        <v>25</v>
      </c>
      <c r="B987" s="19">
        <v>16</v>
      </c>
      <c r="C987" s="19" t="s">
        <v>112</v>
      </c>
      <c r="D987" s="20">
        <v>0.24758504331111908</v>
      </c>
      <c r="E987" s="20">
        <v>-5.1271636039018631E-4</v>
      </c>
    </row>
    <row r="988" spans="1:5" x14ac:dyDescent="0.2">
      <c r="A988" s="19">
        <v>25</v>
      </c>
      <c r="B988" s="19">
        <v>17</v>
      </c>
      <c r="C988" s="19" t="s">
        <v>112</v>
      </c>
      <c r="D988" s="20">
        <v>0.24896256625652313</v>
      </c>
      <c r="E988" s="20">
        <v>8.1106252036988735E-4</v>
      </c>
    </row>
    <row r="989" spans="1:5" x14ac:dyDescent="0.2">
      <c r="A989" s="19">
        <v>25</v>
      </c>
      <c r="B989" s="19">
        <v>18</v>
      </c>
      <c r="C989" s="19" t="s">
        <v>112</v>
      </c>
      <c r="D989" s="20">
        <v>0.25108912587165833</v>
      </c>
      <c r="E989" s="20">
        <v>2.8838780708611012E-3</v>
      </c>
    </row>
    <row r="990" spans="1:5" x14ac:dyDescent="0.2">
      <c r="A990" s="19">
        <v>25</v>
      </c>
      <c r="B990" s="19">
        <v>19</v>
      </c>
      <c r="C990" s="19" t="s">
        <v>112</v>
      </c>
      <c r="D990" s="20">
        <v>0.25465705990791321</v>
      </c>
      <c r="E990" s="20">
        <v>6.3980678096413612E-3</v>
      </c>
    </row>
    <row r="991" spans="1:5" x14ac:dyDescent="0.2">
      <c r="A991" s="19">
        <v>25</v>
      </c>
      <c r="B991" s="19">
        <v>20</v>
      </c>
      <c r="C991" s="19" t="s">
        <v>112</v>
      </c>
      <c r="D991" s="20">
        <v>0.26120266318321228</v>
      </c>
      <c r="E991" s="20">
        <v>1.2889927253127098E-2</v>
      </c>
    </row>
    <row r="992" spans="1:5" x14ac:dyDescent="0.2">
      <c r="A992" s="19">
        <v>25</v>
      </c>
      <c r="B992" s="19">
        <v>21</v>
      </c>
      <c r="C992" s="19" t="s">
        <v>112</v>
      </c>
      <c r="D992" s="20">
        <v>0.27150532603263855</v>
      </c>
      <c r="E992" s="20">
        <v>2.3138845339417458E-2</v>
      </c>
    </row>
    <row r="993" spans="1:5" x14ac:dyDescent="0.2">
      <c r="A993" s="19">
        <v>25</v>
      </c>
      <c r="B993" s="19">
        <v>22</v>
      </c>
      <c r="C993" s="19" t="s">
        <v>112</v>
      </c>
      <c r="D993" s="20">
        <v>0.28660553693771362</v>
      </c>
      <c r="E993" s="20">
        <v>3.818531334400177E-2</v>
      </c>
    </row>
    <row r="994" spans="1:5" x14ac:dyDescent="0.2">
      <c r="A994" s="19">
        <v>25</v>
      </c>
      <c r="B994" s="19">
        <v>23</v>
      </c>
      <c r="C994" s="19" t="s">
        <v>112</v>
      </c>
      <c r="D994" s="20">
        <v>0.30460098385810852</v>
      </c>
      <c r="E994" s="20">
        <v>5.6127015501260757E-2</v>
      </c>
    </row>
    <row r="995" spans="1:5" x14ac:dyDescent="0.2">
      <c r="A995" s="19">
        <v>25</v>
      </c>
      <c r="B995" s="19">
        <v>24</v>
      </c>
      <c r="C995" s="19" t="s">
        <v>112</v>
      </c>
      <c r="D995" s="20">
        <v>0.32287859916687012</v>
      </c>
      <c r="E995" s="20">
        <v>7.4350886046886444E-2</v>
      </c>
    </row>
    <row r="996" spans="1:5" x14ac:dyDescent="0.2">
      <c r="A996" s="19">
        <v>25</v>
      </c>
      <c r="B996" s="19">
        <v>25</v>
      </c>
      <c r="C996" s="19" t="s">
        <v>112</v>
      </c>
      <c r="D996" s="20">
        <v>0.33899542689323425</v>
      </c>
      <c r="E996" s="20">
        <v>9.0413972735404968E-2</v>
      </c>
    </row>
    <row r="997" spans="1:5" x14ac:dyDescent="0.2">
      <c r="A997" s="19">
        <v>25</v>
      </c>
      <c r="B997" s="19">
        <v>26</v>
      </c>
      <c r="C997" s="19" t="s">
        <v>112</v>
      </c>
      <c r="D997" s="20">
        <v>0.35124868154525757</v>
      </c>
      <c r="E997" s="20">
        <v>0.10261347889900208</v>
      </c>
    </row>
    <row r="998" spans="1:5" x14ac:dyDescent="0.2">
      <c r="A998" s="19">
        <v>25</v>
      </c>
      <c r="B998" s="19">
        <v>27</v>
      </c>
      <c r="C998" s="19" t="s">
        <v>112</v>
      </c>
      <c r="D998" s="20">
        <v>0.35951003432273865</v>
      </c>
      <c r="E998" s="20">
        <v>0.11082109063863754</v>
      </c>
    </row>
    <row r="999" spans="1:5" x14ac:dyDescent="0.2">
      <c r="A999" s="19">
        <v>25</v>
      </c>
      <c r="B999" s="19">
        <v>28</v>
      </c>
      <c r="C999" s="19" t="s">
        <v>112</v>
      </c>
      <c r="D999" s="20">
        <v>0.36529785394668579</v>
      </c>
      <c r="E999" s="20">
        <v>0.11655516177415848</v>
      </c>
    </row>
    <row r="1000" spans="1:5" x14ac:dyDescent="0.2">
      <c r="A1000" s="19">
        <v>25</v>
      </c>
      <c r="B1000" s="19">
        <v>29</v>
      </c>
      <c r="C1000" s="19" t="s">
        <v>112</v>
      </c>
      <c r="D1000" s="20">
        <v>0.36820346117019653</v>
      </c>
      <c r="E1000" s="20">
        <v>0.11940702795982361</v>
      </c>
    </row>
    <row r="1001" spans="1:5" x14ac:dyDescent="0.2">
      <c r="A1001" s="19">
        <v>25</v>
      </c>
      <c r="B1001" s="19">
        <v>30</v>
      </c>
      <c r="C1001" s="19" t="s">
        <v>112</v>
      </c>
      <c r="D1001" s="20">
        <v>0.36998984217643738</v>
      </c>
      <c r="E1001" s="20">
        <v>0.12113966792821884</v>
      </c>
    </row>
    <row r="1002" spans="1:5" x14ac:dyDescent="0.2">
      <c r="A1002" s="19">
        <v>25</v>
      </c>
      <c r="B1002" s="19">
        <v>31</v>
      </c>
      <c r="C1002" s="19" t="s">
        <v>112</v>
      </c>
      <c r="D1002" s="20">
        <v>0.37050995230674744</v>
      </c>
      <c r="E1002" s="20">
        <v>0.12160602957010269</v>
      </c>
    </row>
    <row r="1003" spans="1:5" x14ac:dyDescent="0.2">
      <c r="A1003" s="19">
        <v>25</v>
      </c>
      <c r="B1003" s="19">
        <v>32</v>
      </c>
      <c r="C1003" s="19" t="s">
        <v>112</v>
      </c>
      <c r="D1003" s="20">
        <v>0.37107673287391663</v>
      </c>
      <c r="E1003" s="20">
        <v>0.12211906909942627</v>
      </c>
    </row>
    <row r="1004" spans="1:5" x14ac:dyDescent="0.2">
      <c r="A1004" s="19">
        <v>25</v>
      </c>
      <c r="B1004" s="19">
        <v>33</v>
      </c>
      <c r="C1004" s="19" t="s">
        <v>112</v>
      </c>
      <c r="D1004" s="20">
        <v>0.37137630581855774</v>
      </c>
      <c r="E1004" s="20">
        <v>0.12236489355564117</v>
      </c>
    </row>
    <row r="1005" spans="1:5" x14ac:dyDescent="0.2">
      <c r="A1005" s="19">
        <v>25</v>
      </c>
      <c r="B1005" s="19">
        <v>34</v>
      </c>
      <c r="C1005" s="19" t="s">
        <v>112</v>
      </c>
      <c r="D1005" s="20">
        <v>0.37184301018714905</v>
      </c>
      <c r="E1005" s="20">
        <v>0.12277785688638687</v>
      </c>
    </row>
    <row r="1006" spans="1:5" x14ac:dyDescent="0.2">
      <c r="A1006" s="19">
        <v>25</v>
      </c>
      <c r="B1006" s="19">
        <v>35</v>
      </c>
      <c r="C1006" s="19" t="s">
        <v>112</v>
      </c>
      <c r="D1006" s="20">
        <v>0.37203565239906311</v>
      </c>
      <c r="E1006" s="20">
        <v>0.12291675806045532</v>
      </c>
    </row>
    <row r="1007" spans="1:5" x14ac:dyDescent="0.2">
      <c r="A1007" s="19">
        <v>25</v>
      </c>
      <c r="B1007" s="19">
        <v>36</v>
      </c>
      <c r="C1007" s="19" t="s">
        <v>112</v>
      </c>
      <c r="D1007" s="20">
        <v>0.37229055166244507</v>
      </c>
      <c r="E1007" s="20">
        <v>0.12311790883541107</v>
      </c>
    </row>
    <row r="1008" spans="1:5" x14ac:dyDescent="0.2">
      <c r="A1008" s="19">
        <v>25</v>
      </c>
      <c r="B1008" s="19">
        <v>37</v>
      </c>
      <c r="C1008" s="19" t="s">
        <v>112</v>
      </c>
      <c r="D1008" s="20">
        <v>0.37242040038108826</v>
      </c>
      <c r="E1008" s="20">
        <v>0.12319401651620865</v>
      </c>
    </row>
    <row r="1009" spans="1:5" x14ac:dyDescent="0.2">
      <c r="A1009" s="19">
        <v>25</v>
      </c>
      <c r="B1009" s="19">
        <v>38</v>
      </c>
      <c r="C1009" s="19" t="s">
        <v>112</v>
      </c>
      <c r="D1009" s="20">
        <v>0.37255725264549255</v>
      </c>
      <c r="E1009" s="20">
        <v>0.12327712029218674</v>
      </c>
    </row>
    <row r="1010" spans="1:5" x14ac:dyDescent="0.2">
      <c r="A1010" s="19">
        <v>25</v>
      </c>
      <c r="B1010" s="19">
        <v>39</v>
      </c>
      <c r="C1010" s="19" t="s">
        <v>112</v>
      </c>
      <c r="D1010" s="20">
        <v>0.37316048145294189</v>
      </c>
      <c r="E1010" s="20">
        <v>0.12382660806179047</v>
      </c>
    </row>
    <row r="1011" spans="1:5" x14ac:dyDescent="0.2">
      <c r="A1011" s="19">
        <v>25</v>
      </c>
      <c r="B1011" s="19">
        <v>40</v>
      </c>
      <c r="C1011" s="19" t="s">
        <v>112</v>
      </c>
      <c r="D1011" s="20">
        <v>0.37349337339401245</v>
      </c>
      <c r="E1011" s="20">
        <v>0.12410575896501541</v>
      </c>
    </row>
    <row r="1012" spans="1:5" x14ac:dyDescent="0.2">
      <c r="A1012" s="19">
        <v>26</v>
      </c>
      <c r="B1012" s="19">
        <v>1</v>
      </c>
      <c r="C1012" s="19" t="s">
        <v>112</v>
      </c>
      <c r="D1012" s="20">
        <v>0.25277721881866455</v>
      </c>
      <c r="E1012" s="20">
        <v>1.4867843128740788E-3</v>
      </c>
    </row>
    <row r="1013" spans="1:5" x14ac:dyDescent="0.2">
      <c r="A1013" s="19">
        <v>26</v>
      </c>
      <c r="B1013" s="19">
        <v>2</v>
      </c>
      <c r="C1013" s="19" t="s">
        <v>112</v>
      </c>
      <c r="D1013" s="20">
        <v>0.25262457132339478</v>
      </c>
      <c r="E1013" s="20">
        <v>1.2162044877186418E-3</v>
      </c>
    </row>
    <row r="1014" spans="1:5" x14ac:dyDescent="0.2">
      <c r="A1014" s="19">
        <v>26</v>
      </c>
      <c r="B1014" s="19">
        <v>3</v>
      </c>
      <c r="C1014" s="19" t="s">
        <v>112</v>
      </c>
      <c r="D1014" s="20">
        <v>0.25256460905075073</v>
      </c>
      <c r="E1014" s="20">
        <v>1.0383098851889372E-3</v>
      </c>
    </row>
    <row r="1015" spans="1:5" x14ac:dyDescent="0.2">
      <c r="A1015" s="19">
        <v>26</v>
      </c>
      <c r="B1015" s="19">
        <v>4</v>
      </c>
      <c r="C1015" s="19" t="s">
        <v>112</v>
      </c>
      <c r="D1015" s="20">
        <v>0.25256559252738953</v>
      </c>
      <c r="E1015" s="20">
        <v>9.2136097373440862E-4</v>
      </c>
    </row>
    <row r="1016" spans="1:5" x14ac:dyDescent="0.2">
      <c r="A1016" s="19">
        <v>26</v>
      </c>
      <c r="B1016" s="19">
        <v>5</v>
      </c>
      <c r="C1016" s="19" t="s">
        <v>112</v>
      </c>
      <c r="D1016" s="20">
        <v>0.25227248668670654</v>
      </c>
      <c r="E1016" s="20">
        <v>5.1032280316576362E-4</v>
      </c>
    </row>
    <row r="1017" spans="1:5" x14ac:dyDescent="0.2">
      <c r="A1017" s="19">
        <v>26</v>
      </c>
      <c r="B1017" s="19">
        <v>6</v>
      </c>
      <c r="C1017" s="19" t="s">
        <v>112</v>
      </c>
      <c r="D1017" s="20">
        <v>0.25194543600082397</v>
      </c>
      <c r="E1017" s="20">
        <v>6.5339751017745584E-5</v>
      </c>
    </row>
    <row r="1018" spans="1:5" x14ac:dyDescent="0.2">
      <c r="A1018" s="19">
        <v>26</v>
      </c>
      <c r="B1018" s="19">
        <v>7</v>
      </c>
      <c r="C1018" s="19" t="s">
        <v>112</v>
      </c>
      <c r="D1018" s="20">
        <v>0.25183999538421631</v>
      </c>
      <c r="E1018" s="20">
        <v>-1.5803321730345488E-4</v>
      </c>
    </row>
    <row r="1019" spans="1:5" x14ac:dyDescent="0.2">
      <c r="A1019" s="19">
        <v>26</v>
      </c>
      <c r="B1019" s="19">
        <v>8</v>
      </c>
      <c r="C1019" s="19" t="s">
        <v>112</v>
      </c>
      <c r="D1019" s="20">
        <v>0.25189915299415588</v>
      </c>
      <c r="E1019" s="20">
        <v>-2.1680795180145651E-4</v>
      </c>
    </row>
    <row r="1020" spans="1:5" x14ac:dyDescent="0.2">
      <c r="A1020" s="19">
        <v>26</v>
      </c>
      <c r="B1020" s="19">
        <v>9</v>
      </c>
      <c r="C1020" s="19" t="s">
        <v>112</v>
      </c>
      <c r="D1020" s="20">
        <v>0.25171616673469543</v>
      </c>
      <c r="E1020" s="20">
        <v>-5.1772658480331302E-4</v>
      </c>
    </row>
    <row r="1021" spans="1:5" x14ac:dyDescent="0.2">
      <c r="A1021" s="19">
        <v>26</v>
      </c>
      <c r="B1021" s="19">
        <v>10</v>
      </c>
      <c r="C1021" s="19" t="s">
        <v>112</v>
      </c>
      <c r="D1021" s="20">
        <v>0.25173673033714294</v>
      </c>
      <c r="E1021" s="20">
        <v>-6.1509531224146485E-4</v>
      </c>
    </row>
    <row r="1022" spans="1:5" x14ac:dyDescent="0.2">
      <c r="A1022" s="19">
        <v>26</v>
      </c>
      <c r="B1022" s="19">
        <v>11</v>
      </c>
      <c r="C1022" s="19" t="s">
        <v>112</v>
      </c>
      <c r="D1022" s="20">
        <v>0.25159505009651184</v>
      </c>
      <c r="E1022" s="20">
        <v>-8.7470788275822997E-4</v>
      </c>
    </row>
    <row r="1023" spans="1:5" x14ac:dyDescent="0.2">
      <c r="A1023" s="19">
        <v>26</v>
      </c>
      <c r="B1023" s="19">
        <v>12</v>
      </c>
      <c r="C1023" s="19" t="s">
        <v>112</v>
      </c>
      <c r="D1023" s="20">
        <v>0.25162982940673828</v>
      </c>
      <c r="E1023" s="20">
        <v>-9.5786090241745114E-4</v>
      </c>
    </row>
    <row r="1024" spans="1:5" x14ac:dyDescent="0.2">
      <c r="A1024" s="19">
        <v>26</v>
      </c>
      <c r="B1024" s="19">
        <v>13</v>
      </c>
      <c r="C1024" s="19" t="s">
        <v>112</v>
      </c>
      <c r="D1024" s="20">
        <v>0.25171604752540588</v>
      </c>
      <c r="E1024" s="20">
        <v>-9.8957517184317112E-4</v>
      </c>
    </row>
    <row r="1025" spans="1:5" x14ac:dyDescent="0.2">
      <c r="A1025" s="19">
        <v>26</v>
      </c>
      <c r="B1025" s="19">
        <v>14</v>
      </c>
      <c r="C1025" s="19" t="s">
        <v>112</v>
      </c>
      <c r="D1025" s="20">
        <v>0.25181162357330322</v>
      </c>
      <c r="E1025" s="20">
        <v>-1.0119314538314939E-3</v>
      </c>
    </row>
    <row r="1026" spans="1:5" x14ac:dyDescent="0.2">
      <c r="A1026" s="19">
        <v>26</v>
      </c>
      <c r="B1026" s="19">
        <v>15</v>
      </c>
      <c r="C1026" s="19" t="s">
        <v>112</v>
      </c>
      <c r="D1026" s="20">
        <v>0.25211426615715027</v>
      </c>
      <c r="E1026" s="20">
        <v>-8.2722119987010956E-4</v>
      </c>
    </row>
    <row r="1027" spans="1:5" x14ac:dyDescent="0.2">
      <c r="A1027" s="19">
        <v>26</v>
      </c>
      <c r="B1027" s="19">
        <v>16</v>
      </c>
      <c r="C1027" s="19" t="s">
        <v>112</v>
      </c>
      <c r="D1027" s="20">
        <v>0.25301820039749146</v>
      </c>
      <c r="E1027" s="20">
        <v>-4.1219329432351515E-5</v>
      </c>
    </row>
    <row r="1028" spans="1:5" x14ac:dyDescent="0.2">
      <c r="A1028" s="19">
        <v>26</v>
      </c>
      <c r="B1028" s="19">
        <v>17</v>
      </c>
      <c r="C1028" s="19" t="s">
        <v>112</v>
      </c>
      <c r="D1028" s="20">
        <v>0.25420194864273071</v>
      </c>
      <c r="E1028" s="20">
        <v>1.0245966259390116E-3</v>
      </c>
    </row>
    <row r="1029" spans="1:5" x14ac:dyDescent="0.2">
      <c r="A1029" s="19">
        <v>26</v>
      </c>
      <c r="B1029" s="19">
        <v>18</v>
      </c>
      <c r="C1029" s="19" t="s">
        <v>112</v>
      </c>
      <c r="D1029" s="20">
        <v>0.25594553351402283</v>
      </c>
      <c r="E1029" s="20">
        <v>2.6502490509301424E-3</v>
      </c>
    </row>
    <row r="1030" spans="1:5" x14ac:dyDescent="0.2">
      <c r="A1030" s="19">
        <v>26</v>
      </c>
      <c r="B1030" s="19">
        <v>19</v>
      </c>
      <c r="C1030" s="19" t="s">
        <v>112</v>
      </c>
      <c r="D1030" s="20">
        <v>0.25953391194343567</v>
      </c>
      <c r="E1030" s="20">
        <v>6.1206952668726444E-3</v>
      </c>
    </row>
    <row r="1031" spans="1:5" x14ac:dyDescent="0.2">
      <c r="A1031" s="19">
        <v>26</v>
      </c>
      <c r="B1031" s="19">
        <v>20</v>
      </c>
      <c r="C1031" s="19" t="s">
        <v>112</v>
      </c>
      <c r="D1031" s="20">
        <v>0.26653841137886047</v>
      </c>
      <c r="E1031" s="20">
        <v>1.3007262721657753E-2</v>
      </c>
    </row>
    <row r="1032" spans="1:5" x14ac:dyDescent="0.2">
      <c r="A1032" s="19">
        <v>26</v>
      </c>
      <c r="B1032" s="19">
        <v>21</v>
      </c>
      <c r="C1032" s="19" t="s">
        <v>112</v>
      </c>
      <c r="D1032" s="20">
        <v>0.2774871289730072</v>
      </c>
      <c r="E1032" s="20">
        <v>2.3838046938180923E-2</v>
      </c>
    </row>
    <row r="1033" spans="1:5" x14ac:dyDescent="0.2">
      <c r="A1033" s="19">
        <v>26</v>
      </c>
      <c r="B1033" s="19">
        <v>22</v>
      </c>
      <c r="C1033" s="19" t="s">
        <v>112</v>
      </c>
      <c r="D1033" s="20">
        <v>0.29315301775932312</v>
      </c>
      <c r="E1033" s="20">
        <v>3.9386004209518433E-2</v>
      </c>
    </row>
    <row r="1034" spans="1:5" x14ac:dyDescent="0.2">
      <c r="A1034" s="19">
        <v>26</v>
      </c>
      <c r="B1034" s="19">
        <v>23</v>
      </c>
      <c r="C1034" s="19" t="s">
        <v>112</v>
      </c>
      <c r="D1034" s="20">
        <v>0.31141078472137451</v>
      </c>
      <c r="E1034" s="20">
        <v>5.7525839656591415E-2</v>
      </c>
    </row>
    <row r="1035" spans="1:5" x14ac:dyDescent="0.2">
      <c r="A1035" s="19">
        <v>26</v>
      </c>
      <c r="B1035" s="19">
        <v>24</v>
      </c>
      <c r="C1035" s="19" t="s">
        <v>112</v>
      </c>
      <c r="D1035" s="20">
        <v>0.33019641041755676</v>
      </c>
      <c r="E1035" s="20">
        <v>7.6193533837795258E-2</v>
      </c>
    </row>
    <row r="1036" spans="1:5" x14ac:dyDescent="0.2">
      <c r="A1036" s="19">
        <v>26</v>
      </c>
      <c r="B1036" s="19">
        <v>25</v>
      </c>
      <c r="C1036" s="19" t="s">
        <v>112</v>
      </c>
      <c r="D1036" s="20">
        <v>0.34683516621589661</v>
      </c>
      <c r="E1036" s="20">
        <v>9.2714354395866394E-2</v>
      </c>
    </row>
    <row r="1037" spans="1:5" x14ac:dyDescent="0.2">
      <c r="A1037" s="19">
        <v>26</v>
      </c>
      <c r="B1037" s="19">
        <v>26</v>
      </c>
      <c r="C1037" s="19" t="s">
        <v>112</v>
      </c>
      <c r="D1037" s="20">
        <v>0.35939592123031616</v>
      </c>
      <c r="E1037" s="20">
        <v>0.10515718162059784</v>
      </c>
    </row>
    <row r="1038" spans="1:5" x14ac:dyDescent="0.2">
      <c r="A1038" s="19">
        <v>26</v>
      </c>
      <c r="B1038" s="19">
        <v>27</v>
      </c>
      <c r="C1038" s="19" t="s">
        <v>112</v>
      </c>
      <c r="D1038" s="20">
        <v>0.36829668283462524</v>
      </c>
      <c r="E1038" s="20">
        <v>0.11394000798463821</v>
      </c>
    </row>
    <row r="1039" spans="1:5" x14ac:dyDescent="0.2">
      <c r="A1039" s="19">
        <v>26</v>
      </c>
      <c r="B1039" s="19">
        <v>28</v>
      </c>
      <c r="C1039" s="19" t="s">
        <v>112</v>
      </c>
      <c r="D1039" s="20">
        <v>0.37353658676147461</v>
      </c>
      <c r="E1039" s="20">
        <v>0.11906197667121887</v>
      </c>
    </row>
    <row r="1040" spans="1:5" x14ac:dyDescent="0.2">
      <c r="A1040" s="19">
        <v>26</v>
      </c>
      <c r="B1040" s="19">
        <v>29</v>
      </c>
      <c r="C1040" s="19" t="s">
        <v>112</v>
      </c>
      <c r="D1040" s="20">
        <v>0.37617480754852295</v>
      </c>
      <c r="E1040" s="20">
        <v>0.1215822696685791</v>
      </c>
    </row>
    <row r="1041" spans="1:5" x14ac:dyDescent="0.2">
      <c r="A1041" s="19">
        <v>26</v>
      </c>
      <c r="B1041" s="19">
        <v>30</v>
      </c>
      <c r="C1041" s="19" t="s">
        <v>112</v>
      </c>
      <c r="D1041" s="20">
        <v>0.37737840414047241</v>
      </c>
      <c r="E1041" s="20">
        <v>0.12266793102025986</v>
      </c>
    </row>
    <row r="1042" spans="1:5" x14ac:dyDescent="0.2">
      <c r="A1042" s="19">
        <v>26</v>
      </c>
      <c r="B1042" s="19">
        <v>31</v>
      </c>
      <c r="C1042" s="19" t="s">
        <v>112</v>
      </c>
      <c r="D1042" s="20">
        <v>0.37853017449378967</v>
      </c>
      <c r="E1042" s="20">
        <v>0.12370176613330841</v>
      </c>
    </row>
    <row r="1043" spans="1:5" x14ac:dyDescent="0.2">
      <c r="A1043" s="19">
        <v>26</v>
      </c>
      <c r="B1043" s="19">
        <v>32</v>
      </c>
      <c r="C1043" s="19" t="s">
        <v>112</v>
      </c>
      <c r="D1043" s="20">
        <v>0.3795444667339325</v>
      </c>
      <c r="E1043" s="20">
        <v>0.12459813058376312</v>
      </c>
    </row>
    <row r="1044" spans="1:5" x14ac:dyDescent="0.2">
      <c r="A1044" s="19">
        <v>26</v>
      </c>
      <c r="B1044" s="19">
        <v>33</v>
      </c>
      <c r="C1044" s="19" t="s">
        <v>112</v>
      </c>
      <c r="D1044" s="20">
        <v>0.37991419434547424</v>
      </c>
      <c r="E1044" s="20">
        <v>0.12484992295503616</v>
      </c>
    </row>
    <row r="1045" spans="1:5" x14ac:dyDescent="0.2">
      <c r="A1045" s="19">
        <v>26</v>
      </c>
      <c r="B1045" s="19">
        <v>34</v>
      </c>
      <c r="C1045" s="19" t="s">
        <v>112</v>
      </c>
      <c r="D1045" s="20">
        <v>0.38021618127822876</v>
      </c>
      <c r="E1045" s="20">
        <v>0.12503397464752197</v>
      </c>
    </row>
    <row r="1046" spans="1:5" x14ac:dyDescent="0.2">
      <c r="A1046" s="19">
        <v>26</v>
      </c>
      <c r="B1046" s="19">
        <v>35</v>
      </c>
      <c r="C1046" s="19" t="s">
        <v>112</v>
      </c>
      <c r="D1046" s="20">
        <v>0.38076570630073547</v>
      </c>
      <c r="E1046" s="20">
        <v>0.12546557188034058</v>
      </c>
    </row>
    <row r="1047" spans="1:5" x14ac:dyDescent="0.2">
      <c r="A1047" s="19">
        <v>26</v>
      </c>
      <c r="B1047" s="19">
        <v>36</v>
      </c>
      <c r="C1047" s="19" t="s">
        <v>112</v>
      </c>
      <c r="D1047" s="20">
        <v>0.38114002346992493</v>
      </c>
      <c r="E1047" s="20">
        <v>0.12572196125984192</v>
      </c>
    </row>
    <row r="1048" spans="1:5" x14ac:dyDescent="0.2">
      <c r="A1048" s="19">
        <v>26</v>
      </c>
      <c r="B1048" s="19">
        <v>37</v>
      </c>
      <c r="C1048" s="19" t="s">
        <v>112</v>
      </c>
      <c r="D1048" s="20">
        <v>0.38125738501548767</v>
      </c>
      <c r="E1048" s="20">
        <v>0.12572138011455536</v>
      </c>
    </row>
    <row r="1049" spans="1:5" x14ac:dyDescent="0.2">
      <c r="A1049" s="19">
        <v>26</v>
      </c>
      <c r="B1049" s="19">
        <v>38</v>
      </c>
      <c r="C1049" s="19" t="s">
        <v>112</v>
      </c>
      <c r="D1049" s="20">
        <v>0.38133415579795837</v>
      </c>
      <c r="E1049" s="20">
        <v>0.12568022310733795</v>
      </c>
    </row>
    <row r="1050" spans="1:5" x14ac:dyDescent="0.2">
      <c r="A1050" s="19">
        <v>26</v>
      </c>
      <c r="B1050" s="19">
        <v>39</v>
      </c>
      <c r="C1050" s="19" t="s">
        <v>112</v>
      </c>
      <c r="D1050" s="20">
        <v>0.38147810101509094</v>
      </c>
      <c r="E1050" s="20">
        <v>0.12570624053478241</v>
      </c>
    </row>
    <row r="1051" spans="1:5" x14ac:dyDescent="0.2">
      <c r="A1051" s="19">
        <v>26</v>
      </c>
      <c r="B1051" s="19">
        <v>40</v>
      </c>
      <c r="C1051" s="19" t="s">
        <v>112</v>
      </c>
      <c r="D1051" s="20">
        <v>0.38150563836097717</v>
      </c>
      <c r="E1051" s="20">
        <v>0.12561583518981934</v>
      </c>
    </row>
    <row r="1052" spans="1:5" x14ac:dyDescent="0.2">
      <c r="A1052" s="19">
        <v>27</v>
      </c>
      <c r="B1052" s="19">
        <v>1</v>
      </c>
      <c r="C1052" s="19" t="s">
        <v>112</v>
      </c>
      <c r="D1052" s="20">
        <v>0.2546021044254303</v>
      </c>
      <c r="E1052" s="20">
        <v>1.4933751663193107E-3</v>
      </c>
    </row>
    <row r="1053" spans="1:5" x14ac:dyDescent="0.2">
      <c r="A1053" s="19">
        <v>27</v>
      </c>
      <c r="B1053" s="19">
        <v>2</v>
      </c>
      <c r="C1053" s="19" t="s">
        <v>112</v>
      </c>
      <c r="D1053" s="20">
        <v>0.25410518050193787</v>
      </c>
      <c r="E1053" s="20">
        <v>9.0130162425339222E-4</v>
      </c>
    </row>
    <row r="1054" spans="1:5" x14ac:dyDescent="0.2">
      <c r="A1054" s="19">
        <v>27</v>
      </c>
      <c r="B1054" s="19">
        <v>3</v>
      </c>
      <c r="C1054" s="19" t="s">
        <v>112</v>
      </c>
      <c r="D1054" s="20">
        <v>0.25402361154556274</v>
      </c>
      <c r="E1054" s="20">
        <v>7.2458299109712243E-4</v>
      </c>
    </row>
    <row r="1055" spans="1:5" x14ac:dyDescent="0.2">
      <c r="A1055" s="19">
        <v>27</v>
      </c>
      <c r="B1055" s="19">
        <v>4</v>
      </c>
      <c r="C1055" s="19" t="s">
        <v>112</v>
      </c>
      <c r="D1055" s="20">
        <v>0.25458657741546631</v>
      </c>
      <c r="E1055" s="20">
        <v>1.192399300634861E-3</v>
      </c>
    </row>
    <row r="1056" spans="1:5" x14ac:dyDescent="0.2">
      <c r="A1056" s="19">
        <v>27</v>
      </c>
      <c r="B1056" s="19">
        <v>5</v>
      </c>
      <c r="C1056" s="19" t="s">
        <v>112</v>
      </c>
      <c r="D1056" s="20">
        <v>0.25436168909072876</v>
      </c>
      <c r="E1056" s="20">
        <v>8.7236129911616445E-4</v>
      </c>
    </row>
    <row r="1057" spans="1:5" x14ac:dyDescent="0.2">
      <c r="A1057" s="19">
        <v>27</v>
      </c>
      <c r="B1057" s="19">
        <v>6</v>
      </c>
      <c r="C1057" s="19" t="s">
        <v>112</v>
      </c>
      <c r="D1057" s="20">
        <v>0.25416448712348938</v>
      </c>
      <c r="E1057" s="20">
        <v>5.8000971330329776E-4</v>
      </c>
    </row>
    <row r="1058" spans="1:5" x14ac:dyDescent="0.2">
      <c r="A1058" s="19">
        <v>27</v>
      </c>
      <c r="B1058" s="19">
        <v>7</v>
      </c>
      <c r="C1058" s="19" t="s">
        <v>112</v>
      </c>
      <c r="D1058" s="20">
        <v>0.25406017899513245</v>
      </c>
      <c r="E1058" s="20">
        <v>3.805519372690469E-4</v>
      </c>
    </row>
    <row r="1059" spans="1:5" x14ac:dyDescent="0.2">
      <c r="A1059" s="19">
        <v>27</v>
      </c>
      <c r="B1059" s="19">
        <v>8</v>
      </c>
      <c r="C1059" s="19" t="s">
        <v>112</v>
      </c>
      <c r="D1059" s="20">
        <v>0.25392422080039978</v>
      </c>
      <c r="E1059" s="20">
        <v>1.4944412396289408E-4</v>
      </c>
    </row>
    <row r="1060" spans="1:5" x14ac:dyDescent="0.2">
      <c r="A1060" s="19">
        <v>27</v>
      </c>
      <c r="B1060" s="19">
        <v>9</v>
      </c>
      <c r="C1060" s="19" t="s">
        <v>112</v>
      </c>
      <c r="D1060" s="20">
        <v>0.2536318302154541</v>
      </c>
      <c r="E1060" s="20">
        <v>-2.3809607955627143E-4</v>
      </c>
    </row>
    <row r="1061" spans="1:5" x14ac:dyDescent="0.2">
      <c r="A1061" s="19">
        <v>27</v>
      </c>
      <c r="B1061" s="19">
        <v>10</v>
      </c>
      <c r="C1061" s="19" t="s">
        <v>112</v>
      </c>
      <c r="D1061" s="20">
        <v>0.25372806191444397</v>
      </c>
      <c r="E1061" s="20">
        <v>-2.370140136918053E-4</v>
      </c>
    </row>
    <row r="1062" spans="1:5" x14ac:dyDescent="0.2">
      <c r="A1062" s="19">
        <v>27</v>
      </c>
      <c r="B1062" s="19">
        <v>11</v>
      </c>
      <c r="C1062" s="19" t="s">
        <v>112</v>
      </c>
      <c r="D1062" s="20">
        <v>0.25367686152458191</v>
      </c>
      <c r="E1062" s="20">
        <v>-3.8336403667926788E-4</v>
      </c>
    </row>
    <row r="1063" spans="1:5" x14ac:dyDescent="0.2">
      <c r="A1063" s="19">
        <v>27</v>
      </c>
      <c r="B1063" s="19">
        <v>12</v>
      </c>
      <c r="C1063" s="19" t="s">
        <v>112</v>
      </c>
      <c r="D1063" s="20">
        <v>0.25321519374847412</v>
      </c>
      <c r="E1063" s="20">
        <v>-9.4018143136054277E-4</v>
      </c>
    </row>
    <row r="1064" spans="1:5" x14ac:dyDescent="0.2">
      <c r="A1064" s="19">
        <v>27</v>
      </c>
      <c r="B1064" s="19">
        <v>13</v>
      </c>
      <c r="C1064" s="19" t="s">
        <v>112</v>
      </c>
      <c r="D1064" s="20">
        <v>0.25325053930282593</v>
      </c>
      <c r="E1064" s="20">
        <v>-9.9998549558222294E-4</v>
      </c>
    </row>
    <row r="1065" spans="1:5" x14ac:dyDescent="0.2">
      <c r="A1065" s="19">
        <v>27</v>
      </c>
      <c r="B1065" s="19">
        <v>14</v>
      </c>
      <c r="C1065" s="19" t="s">
        <v>112</v>
      </c>
      <c r="D1065" s="20">
        <v>0.25326621532440186</v>
      </c>
      <c r="E1065" s="20">
        <v>-1.079459092579782E-3</v>
      </c>
    </row>
    <row r="1066" spans="1:5" x14ac:dyDescent="0.2">
      <c r="A1066" s="19">
        <v>27</v>
      </c>
      <c r="B1066" s="19">
        <v>15</v>
      </c>
      <c r="C1066" s="19" t="s">
        <v>112</v>
      </c>
      <c r="D1066" s="20">
        <v>0.25306564569473267</v>
      </c>
      <c r="E1066" s="20">
        <v>-1.3751783408224583E-3</v>
      </c>
    </row>
    <row r="1067" spans="1:5" x14ac:dyDescent="0.2">
      <c r="A1067" s="19">
        <v>27</v>
      </c>
      <c r="B1067" s="19">
        <v>16</v>
      </c>
      <c r="C1067" s="19" t="s">
        <v>112</v>
      </c>
      <c r="D1067" s="20">
        <v>0.2531200647354126</v>
      </c>
      <c r="E1067" s="20">
        <v>-1.4159089187160134E-3</v>
      </c>
    </row>
    <row r="1068" spans="1:5" x14ac:dyDescent="0.2">
      <c r="A1068" s="19">
        <v>27</v>
      </c>
      <c r="B1068" s="19">
        <v>17</v>
      </c>
      <c r="C1068" s="19" t="s">
        <v>112</v>
      </c>
      <c r="D1068" s="20">
        <v>0.25336503982543945</v>
      </c>
      <c r="E1068" s="20">
        <v>-1.2660834472626448E-3</v>
      </c>
    </row>
    <row r="1069" spans="1:5" x14ac:dyDescent="0.2">
      <c r="A1069" s="19">
        <v>27</v>
      </c>
      <c r="B1069" s="19">
        <v>18</v>
      </c>
      <c r="C1069" s="19" t="s">
        <v>112</v>
      </c>
      <c r="D1069" s="20">
        <v>0.25347885489463806</v>
      </c>
      <c r="E1069" s="20">
        <v>-1.247418113052845E-3</v>
      </c>
    </row>
    <row r="1070" spans="1:5" x14ac:dyDescent="0.2">
      <c r="A1070" s="19">
        <v>27</v>
      </c>
      <c r="B1070" s="19">
        <v>19</v>
      </c>
      <c r="C1070" s="19" t="s">
        <v>112</v>
      </c>
      <c r="D1070" s="20">
        <v>0.2540622353553772</v>
      </c>
      <c r="E1070" s="20">
        <v>-7.5918721267953515E-4</v>
      </c>
    </row>
    <row r="1071" spans="1:5" x14ac:dyDescent="0.2">
      <c r="A1071" s="19">
        <v>27</v>
      </c>
      <c r="B1071" s="19">
        <v>20</v>
      </c>
      <c r="C1071" s="19" t="s">
        <v>112</v>
      </c>
      <c r="D1071" s="20">
        <v>0.25500121712684631</v>
      </c>
      <c r="E1071" s="20">
        <v>8.4644911112263799E-5</v>
      </c>
    </row>
    <row r="1072" spans="1:5" x14ac:dyDescent="0.2">
      <c r="A1072" s="19">
        <v>27</v>
      </c>
      <c r="B1072" s="19">
        <v>21</v>
      </c>
      <c r="C1072" s="19" t="s">
        <v>112</v>
      </c>
      <c r="D1072" s="20">
        <v>0.25661450624465942</v>
      </c>
      <c r="E1072" s="20">
        <v>1.6027843812480569E-3</v>
      </c>
    </row>
    <row r="1073" spans="1:5" x14ac:dyDescent="0.2">
      <c r="A1073" s="19">
        <v>27</v>
      </c>
      <c r="B1073" s="19">
        <v>22</v>
      </c>
      <c r="C1073" s="19" t="s">
        <v>112</v>
      </c>
      <c r="D1073" s="20">
        <v>0.25946196913719177</v>
      </c>
      <c r="E1073" s="20">
        <v>4.3550976552069187E-3</v>
      </c>
    </row>
    <row r="1074" spans="1:5" x14ac:dyDescent="0.2">
      <c r="A1074" s="19">
        <v>27</v>
      </c>
      <c r="B1074" s="19">
        <v>23</v>
      </c>
      <c r="C1074" s="19" t="s">
        <v>112</v>
      </c>
      <c r="D1074" s="20">
        <v>0.2657981812953949</v>
      </c>
      <c r="E1074" s="20">
        <v>1.0596159845590591E-2</v>
      </c>
    </row>
    <row r="1075" spans="1:5" x14ac:dyDescent="0.2">
      <c r="A1075" s="19">
        <v>27</v>
      </c>
      <c r="B1075" s="19">
        <v>24</v>
      </c>
      <c r="C1075" s="19" t="s">
        <v>112</v>
      </c>
      <c r="D1075" s="20">
        <v>0.27562093734741211</v>
      </c>
      <c r="E1075" s="20">
        <v>2.0323766395449638E-2</v>
      </c>
    </row>
    <row r="1076" spans="1:5" x14ac:dyDescent="0.2">
      <c r="A1076" s="19">
        <v>27</v>
      </c>
      <c r="B1076" s="19">
        <v>25</v>
      </c>
      <c r="C1076" s="19" t="s">
        <v>112</v>
      </c>
      <c r="D1076" s="20">
        <v>0.28950411081314087</v>
      </c>
      <c r="E1076" s="20">
        <v>3.4111790359020233E-2</v>
      </c>
    </row>
    <row r="1077" spans="1:5" x14ac:dyDescent="0.2">
      <c r="A1077" s="19">
        <v>27</v>
      </c>
      <c r="B1077" s="19">
        <v>26</v>
      </c>
      <c r="C1077" s="19" t="s">
        <v>112</v>
      </c>
      <c r="D1077" s="20">
        <v>0.30744099617004395</v>
      </c>
      <c r="E1077" s="20">
        <v>5.1953524351119995E-2</v>
      </c>
    </row>
    <row r="1078" spans="1:5" x14ac:dyDescent="0.2">
      <c r="A1078" s="19">
        <v>27</v>
      </c>
      <c r="B1078" s="19">
        <v>27</v>
      </c>
      <c r="C1078" s="19" t="s">
        <v>112</v>
      </c>
      <c r="D1078" s="20">
        <v>0.32670027017593384</v>
      </c>
      <c r="E1078" s="20">
        <v>7.1117646992206573E-2</v>
      </c>
    </row>
    <row r="1079" spans="1:5" x14ac:dyDescent="0.2">
      <c r="A1079" s="19">
        <v>27</v>
      </c>
      <c r="B1079" s="19">
        <v>28</v>
      </c>
      <c r="C1079" s="19" t="s">
        <v>112</v>
      </c>
      <c r="D1079" s="20">
        <v>0.34435045719146729</v>
      </c>
      <c r="E1079" s="20">
        <v>8.8672690093517303E-2</v>
      </c>
    </row>
    <row r="1080" spans="1:5" x14ac:dyDescent="0.2">
      <c r="A1080" s="19">
        <v>27</v>
      </c>
      <c r="B1080" s="19">
        <v>29</v>
      </c>
      <c r="C1080" s="19" t="s">
        <v>112</v>
      </c>
      <c r="D1080" s="20">
        <v>0.35894635319709778</v>
      </c>
      <c r="E1080" s="20">
        <v>0.10317343473434448</v>
      </c>
    </row>
    <row r="1081" spans="1:5" x14ac:dyDescent="0.2">
      <c r="A1081" s="19">
        <v>27</v>
      </c>
      <c r="B1081" s="19">
        <v>30</v>
      </c>
      <c r="C1081" s="19" t="s">
        <v>112</v>
      </c>
      <c r="D1081" s="20">
        <v>0.36950048804283142</v>
      </c>
      <c r="E1081" s="20">
        <v>0.11363241821527481</v>
      </c>
    </row>
    <row r="1082" spans="1:5" x14ac:dyDescent="0.2">
      <c r="A1082" s="19">
        <v>27</v>
      </c>
      <c r="B1082" s="19">
        <v>31</v>
      </c>
      <c r="C1082" s="19" t="s">
        <v>112</v>
      </c>
      <c r="D1082" s="20">
        <v>0.37579473853111267</v>
      </c>
      <c r="E1082" s="20">
        <v>0.11983151733875275</v>
      </c>
    </row>
    <row r="1083" spans="1:5" x14ac:dyDescent="0.2">
      <c r="A1083" s="19">
        <v>27</v>
      </c>
      <c r="B1083" s="19">
        <v>32</v>
      </c>
      <c r="C1083" s="19" t="s">
        <v>112</v>
      </c>
      <c r="D1083" s="20">
        <v>0.37948504090309143</v>
      </c>
      <c r="E1083" s="20">
        <v>0.12342667579650879</v>
      </c>
    </row>
    <row r="1084" spans="1:5" x14ac:dyDescent="0.2">
      <c r="A1084" s="19">
        <v>27</v>
      </c>
      <c r="B1084" s="19">
        <v>33</v>
      </c>
      <c r="C1084" s="19" t="s">
        <v>112</v>
      </c>
      <c r="D1084" s="20">
        <v>0.38151827454566956</v>
      </c>
      <c r="E1084" s="20">
        <v>0.125364750623703</v>
      </c>
    </row>
    <row r="1085" spans="1:5" x14ac:dyDescent="0.2">
      <c r="A1085" s="19">
        <v>27</v>
      </c>
      <c r="B1085" s="19">
        <v>34</v>
      </c>
      <c r="C1085" s="19" t="s">
        <v>112</v>
      </c>
      <c r="D1085" s="20">
        <v>0.38232621550559998</v>
      </c>
      <c r="E1085" s="20">
        <v>0.12607754766941071</v>
      </c>
    </row>
    <row r="1086" spans="1:5" x14ac:dyDescent="0.2">
      <c r="A1086" s="19">
        <v>27</v>
      </c>
      <c r="B1086" s="19">
        <v>35</v>
      </c>
      <c r="C1086" s="19" t="s">
        <v>112</v>
      </c>
      <c r="D1086" s="20">
        <v>0.38236325979232788</v>
      </c>
      <c r="E1086" s="20">
        <v>0.12601944804191589</v>
      </c>
    </row>
    <row r="1087" spans="1:5" x14ac:dyDescent="0.2">
      <c r="A1087" s="19">
        <v>27</v>
      </c>
      <c r="B1087" s="19">
        <v>36</v>
      </c>
      <c r="C1087" s="19" t="s">
        <v>112</v>
      </c>
      <c r="D1087" s="20">
        <v>0.38249275088310242</v>
      </c>
      <c r="E1087" s="20">
        <v>0.12605378031730652</v>
      </c>
    </row>
    <row r="1088" spans="1:5" x14ac:dyDescent="0.2">
      <c r="A1088" s="19">
        <v>27</v>
      </c>
      <c r="B1088" s="19">
        <v>37</v>
      </c>
      <c r="C1088" s="19" t="s">
        <v>112</v>
      </c>
      <c r="D1088" s="20">
        <v>0.3830578625202179</v>
      </c>
      <c r="E1088" s="20">
        <v>0.12652374804019928</v>
      </c>
    </row>
    <row r="1089" spans="1:5" x14ac:dyDescent="0.2">
      <c r="A1089" s="19">
        <v>27</v>
      </c>
      <c r="B1089" s="19">
        <v>38</v>
      </c>
      <c r="C1089" s="19" t="s">
        <v>112</v>
      </c>
      <c r="D1089" s="20">
        <v>0.38360258936882019</v>
      </c>
      <c r="E1089" s="20">
        <v>0.12697333097457886</v>
      </c>
    </row>
    <row r="1090" spans="1:5" x14ac:dyDescent="0.2">
      <c r="A1090" s="19">
        <v>27</v>
      </c>
      <c r="B1090" s="19">
        <v>39</v>
      </c>
      <c r="C1090" s="19" t="s">
        <v>112</v>
      </c>
      <c r="D1090" s="20">
        <v>0.38388529419898987</v>
      </c>
      <c r="E1090" s="20">
        <v>0.12716087698936462</v>
      </c>
    </row>
    <row r="1091" spans="1:5" x14ac:dyDescent="0.2">
      <c r="A1091" s="19">
        <v>27</v>
      </c>
      <c r="B1091" s="19">
        <v>40</v>
      </c>
      <c r="C1091" s="19" t="s">
        <v>112</v>
      </c>
      <c r="D1091" s="20">
        <v>0.38431826233863831</v>
      </c>
      <c r="E1091" s="20">
        <v>0.12749870121479034</v>
      </c>
    </row>
    <row r="1092" spans="1:5" x14ac:dyDescent="0.2">
      <c r="A1092" s="19">
        <v>28</v>
      </c>
      <c r="B1092" s="19">
        <v>1</v>
      </c>
      <c r="C1092" s="19" t="s">
        <v>112</v>
      </c>
      <c r="D1092" s="20">
        <v>0.24990713596343994</v>
      </c>
      <c r="E1092" s="20">
        <v>1.4474962372332811E-3</v>
      </c>
    </row>
    <row r="1093" spans="1:5" x14ac:dyDescent="0.2">
      <c r="A1093" s="19">
        <v>28</v>
      </c>
      <c r="B1093" s="19">
        <v>2</v>
      </c>
      <c r="C1093" s="19" t="s">
        <v>112</v>
      </c>
      <c r="D1093" s="20">
        <v>0.25015497207641602</v>
      </c>
      <c r="E1093" s="20">
        <v>1.6305610770359635E-3</v>
      </c>
    </row>
    <row r="1094" spans="1:5" x14ac:dyDescent="0.2">
      <c r="A1094" s="19">
        <v>28</v>
      </c>
      <c r="B1094" s="19">
        <v>3</v>
      </c>
      <c r="C1094" s="19" t="s">
        <v>112</v>
      </c>
      <c r="D1094" s="20">
        <v>0.2500801682472229</v>
      </c>
      <c r="E1094" s="20">
        <v>1.4909860910847783E-3</v>
      </c>
    </row>
    <row r="1095" spans="1:5" x14ac:dyDescent="0.2">
      <c r="A1095" s="19">
        <v>28</v>
      </c>
      <c r="B1095" s="19">
        <v>4</v>
      </c>
      <c r="C1095" s="19" t="s">
        <v>112</v>
      </c>
      <c r="D1095" s="20">
        <v>0.24968700110912323</v>
      </c>
      <c r="E1095" s="20">
        <v>1.0330477962270379E-3</v>
      </c>
    </row>
    <row r="1096" spans="1:5" x14ac:dyDescent="0.2">
      <c r="A1096" s="19">
        <v>28</v>
      </c>
      <c r="B1096" s="19">
        <v>5</v>
      </c>
      <c r="C1096" s="19" t="s">
        <v>112</v>
      </c>
      <c r="D1096" s="20">
        <v>0.2495696097612381</v>
      </c>
      <c r="E1096" s="20">
        <v>8.5088529158383608E-4</v>
      </c>
    </row>
    <row r="1097" spans="1:5" x14ac:dyDescent="0.2">
      <c r="A1097" s="19">
        <v>28</v>
      </c>
      <c r="B1097" s="19">
        <v>6</v>
      </c>
      <c r="C1097" s="19" t="s">
        <v>112</v>
      </c>
      <c r="D1097" s="20">
        <v>0.24919003248214722</v>
      </c>
      <c r="E1097" s="20">
        <v>4.0653685573488474E-4</v>
      </c>
    </row>
    <row r="1098" spans="1:5" x14ac:dyDescent="0.2">
      <c r="A1098" s="19">
        <v>28</v>
      </c>
      <c r="B1098" s="19">
        <v>7</v>
      </c>
      <c r="C1098" s="19" t="s">
        <v>112</v>
      </c>
      <c r="D1098" s="20">
        <v>0.2488456517457962</v>
      </c>
      <c r="E1098" s="20">
        <v>-2.6150416942982702E-6</v>
      </c>
    </row>
    <row r="1099" spans="1:5" x14ac:dyDescent="0.2">
      <c r="A1099" s="19">
        <v>28</v>
      </c>
      <c r="B1099" s="19">
        <v>8</v>
      </c>
      <c r="C1099" s="19" t="s">
        <v>112</v>
      </c>
      <c r="D1099" s="20">
        <v>0.24907173216342926</v>
      </c>
      <c r="E1099" s="20">
        <v>1.5869420894887298E-4</v>
      </c>
    </row>
    <row r="1100" spans="1:5" x14ac:dyDescent="0.2">
      <c r="A1100" s="19">
        <v>28</v>
      </c>
      <c r="B1100" s="19">
        <v>9</v>
      </c>
      <c r="C1100" s="19" t="s">
        <v>112</v>
      </c>
      <c r="D1100" s="20">
        <v>0.2491443008184433</v>
      </c>
      <c r="E1100" s="20">
        <v>1.6649169265292585E-4</v>
      </c>
    </row>
    <row r="1101" spans="1:5" x14ac:dyDescent="0.2">
      <c r="A1101" s="19">
        <v>28</v>
      </c>
      <c r="B1101" s="19">
        <v>10</v>
      </c>
      <c r="C1101" s="19" t="s">
        <v>112</v>
      </c>
      <c r="D1101" s="20">
        <v>0.24895597994327545</v>
      </c>
      <c r="E1101" s="20">
        <v>-8.6600353824906051E-5</v>
      </c>
    </row>
    <row r="1102" spans="1:5" x14ac:dyDescent="0.2">
      <c r="A1102" s="19">
        <v>28</v>
      </c>
      <c r="B1102" s="19">
        <v>11</v>
      </c>
      <c r="C1102" s="19" t="s">
        <v>112</v>
      </c>
      <c r="D1102" s="20">
        <v>0.24865786731243134</v>
      </c>
      <c r="E1102" s="20">
        <v>-4.4948415597900748E-4</v>
      </c>
    </row>
    <row r="1103" spans="1:5" x14ac:dyDescent="0.2">
      <c r="A1103" s="19">
        <v>28</v>
      </c>
      <c r="B1103" s="19">
        <v>12</v>
      </c>
      <c r="C1103" s="19" t="s">
        <v>112</v>
      </c>
      <c r="D1103" s="20">
        <v>0.24826759099960327</v>
      </c>
      <c r="E1103" s="20">
        <v>-9.0453162556514144E-4</v>
      </c>
    </row>
    <row r="1104" spans="1:5" x14ac:dyDescent="0.2">
      <c r="A1104" s="19">
        <v>28</v>
      </c>
      <c r="B1104" s="19">
        <v>13</v>
      </c>
      <c r="C1104" s="19" t="s">
        <v>112</v>
      </c>
      <c r="D1104" s="20">
        <v>0.24782754480838776</v>
      </c>
      <c r="E1104" s="20">
        <v>-1.4093490317463875E-3</v>
      </c>
    </row>
    <row r="1105" spans="1:5" x14ac:dyDescent="0.2">
      <c r="A1105" s="19">
        <v>28</v>
      </c>
      <c r="B1105" s="19">
        <v>14</v>
      </c>
      <c r="C1105" s="19" t="s">
        <v>112</v>
      </c>
      <c r="D1105" s="20">
        <v>0.24776047468185425</v>
      </c>
      <c r="E1105" s="20">
        <v>-1.5411903150379658E-3</v>
      </c>
    </row>
    <row r="1106" spans="1:5" x14ac:dyDescent="0.2">
      <c r="A1106" s="19">
        <v>28</v>
      </c>
      <c r="B1106" s="19">
        <v>15</v>
      </c>
      <c r="C1106" s="19" t="s">
        <v>112</v>
      </c>
      <c r="D1106" s="20">
        <v>0.24753989279270172</v>
      </c>
      <c r="E1106" s="20">
        <v>-1.8265433609485626E-3</v>
      </c>
    </row>
    <row r="1107" spans="1:5" x14ac:dyDescent="0.2">
      <c r="A1107" s="19">
        <v>28</v>
      </c>
      <c r="B1107" s="19">
        <v>16</v>
      </c>
      <c r="C1107" s="19" t="s">
        <v>112</v>
      </c>
      <c r="D1107" s="20">
        <v>0.24783824384212494</v>
      </c>
      <c r="E1107" s="20">
        <v>-1.5929634682834148E-3</v>
      </c>
    </row>
    <row r="1108" spans="1:5" x14ac:dyDescent="0.2">
      <c r="A1108" s="19">
        <v>28</v>
      </c>
      <c r="B1108" s="19">
        <v>17</v>
      </c>
      <c r="C1108" s="19" t="s">
        <v>112</v>
      </c>
      <c r="D1108" s="20">
        <v>0.24845601618289948</v>
      </c>
      <c r="E1108" s="20">
        <v>-1.0399622842669487E-3</v>
      </c>
    </row>
    <row r="1109" spans="1:5" x14ac:dyDescent="0.2">
      <c r="A1109" s="19">
        <v>28</v>
      </c>
      <c r="B1109" s="19">
        <v>18</v>
      </c>
      <c r="C1109" s="19" t="s">
        <v>112</v>
      </c>
      <c r="D1109" s="20">
        <v>0.24880506098270416</v>
      </c>
      <c r="E1109" s="20">
        <v>-7.5568864122033119E-4</v>
      </c>
    </row>
    <row r="1110" spans="1:5" x14ac:dyDescent="0.2">
      <c r="A1110" s="19">
        <v>28</v>
      </c>
      <c r="B1110" s="19">
        <v>19</v>
      </c>
      <c r="C1110" s="19" t="s">
        <v>112</v>
      </c>
      <c r="D1110" s="20">
        <v>0.2486705482006073</v>
      </c>
      <c r="E1110" s="20">
        <v>-9.5497263828292489E-4</v>
      </c>
    </row>
    <row r="1111" spans="1:5" x14ac:dyDescent="0.2">
      <c r="A1111" s="19">
        <v>28</v>
      </c>
      <c r="B1111" s="19">
        <v>20</v>
      </c>
      <c r="C1111" s="19" t="s">
        <v>112</v>
      </c>
      <c r="D1111" s="20">
        <v>0.2494787722826004</v>
      </c>
      <c r="E1111" s="20">
        <v>-2.1151969849597663E-4</v>
      </c>
    </row>
    <row r="1112" spans="1:5" x14ac:dyDescent="0.2">
      <c r="A1112" s="19">
        <v>28</v>
      </c>
      <c r="B1112" s="19">
        <v>21</v>
      </c>
      <c r="C1112" s="19" t="s">
        <v>112</v>
      </c>
      <c r="D1112" s="20">
        <v>0.2514115571975708</v>
      </c>
      <c r="E1112" s="20">
        <v>1.656494103372097E-3</v>
      </c>
    </row>
    <row r="1113" spans="1:5" x14ac:dyDescent="0.2">
      <c r="A1113" s="19">
        <v>28</v>
      </c>
      <c r="B1113" s="19">
        <v>22</v>
      </c>
      <c r="C1113" s="19" t="s">
        <v>112</v>
      </c>
      <c r="D1113" s="20">
        <v>0.25483211874961853</v>
      </c>
      <c r="E1113" s="20">
        <v>5.0122844986617565E-3</v>
      </c>
    </row>
    <row r="1114" spans="1:5" x14ac:dyDescent="0.2">
      <c r="A1114" s="19">
        <v>28</v>
      </c>
      <c r="B1114" s="19">
        <v>23</v>
      </c>
      <c r="C1114" s="19" t="s">
        <v>112</v>
      </c>
      <c r="D1114" s="20">
        <v>0.2604195773601532</v>
      </c>
      <c r="E1114" s="20">
        <v>1.0534971952438354E-2</v>
      </c>
    </row>
    <row r="1115" spans="1:5" x14ac:dyDescent="0.2">
      <c r="A1115" s="19">
        <v>28</v>
      </c>
      <c r="B1115" s="19">
        <v>24</v>
      </c>
      <c r="C1115" s="19" t="s">
        <v>112</v>
      </c>
      <c r="D1115" s="20">
        <v>0.27024570107460022</v>
      </c>
      <c r="E1115" s="20">
        <v>2.0296324044466019E-2</v>
      </c>
    </row>
    <row r="1116" spans="1:5" x14ac:dyDescent="0.2">
      <c r="A1116" s="19">
        <v>28</v>
      </c>
      <c r="B1116" s="19">
        <v>25</v>
      </c>
      <c r="C1116" s="19" t="s">
        <v>112</v>
      </c>
      <c r="D1116" s="20">
        <v>0.28381636738777161</v>
      </c>
      <c r="E1116" s="20">
        <v>3.3802218735218048E-2</v>
      </c>
    </row>
    <row r="1117" spans="1:5" x14ac:dyDescent="0.2">
      <c r="A1117" s="19">
        <v>28</v>
      </c>
      <c r="B1117" s="19">
        <v>26</v>
      </c>
      <c r="C1117" s="19" t="s">
        <v>112</v>
      </c>
      <c r="D1117" s="20">
        <v>0.30167680978775024</v>
      </c>
      <c r="E1117" s="20">
        <v>5.1597889512777328E-2</v>
      </c>
    </row>
    <row r="1118" spans="1:5" x14ac:dyDescent="0.2">
      <c r="A1118" s="19">
        <v>28</v>
      </c>
      <c r="B1118" s="19">
        <v>27</v>
      </c>
      <c r="C1118" s="19" t="s">
        <v>112</v>
      </c>
      <c r="D1118" s="20">
        <v>0.32168999314308167</v>
      </c>
      <c r="E1118" s="20">
        <v>7.1546301245689392E-2</v>
      </c>
    </row>
    <row r="1119" spans="1:5" x14ac:dyDescent="0.2">
      <c r="A1119" s="19">
        <v>28</v>
      </c>
      <c r="B1119" s="19">
        <v>28</v>
      </c>
      <c r="C1119" s="19" t="s">
        <v>112</v>
      </c>
      <c r="D1119" s="20">
        <v>0.34005293250083923</v>
      </c>
      <c r="E1119" s="20">
        <v>8.9844472706317902E-2</v>
      </c>
    </row>
    <row r="1120" spans="1:5" x14ac:dyDescent="0.2">
      <c r="A1120" s="19">
        <v>28</v>
      </c>
      <c r="B1120" s="19">
        <v>29</v>
      </c>
      <c r="C1120" s="19" t="s">
        <v>112</v>
      </c>
      <c r="D1120" s="20">
        <v>0.35428553819656372</v>
      </c>
      <c r="E1120" s="20">
        <v>0.10401230305433273</v>
      </c>
    </row>
    <row r="1121" spans="1:5" x14ac:dyDescent="0.2">
      <c r="A1121" s="19">
        <v>28</v>
      </c>
      <c r="B1121" s="19">
        <v>30</v>
      </c>
      <c r="C1121" s="19" t="s">
        <v>112</v>
      </c>
      <c r="D1121" s="20">
        <v>0.36451005935668945</v>
      </c>
      <c r="E1121" s="20">
        <v>0.11417205631732941</v>
      </c>
    </row>
    <row r="1122" spans="1:5" x14ac:dyDescent="0.2">
      <c r="A1122" s="19">
        <v>28</v>
      </c>
      <c r="B1122" s="19">
        <v>31</v>
      </c>
      <c r="C1122" s="19" t="s">
        <v>112</v>
      </c>
      <c r="D1122" s="20">
        <v>0.37110188603401184</v>
      </c>
      <c r="E1122" s="20">
        <v>0.12069910764694214</v>
      </c>
    </row>
    <row r="1123" spans="1:5" x14ac:dyDescent="0.2">
      <c r="A1123" s="19">
        <v>28</v>
      </c>
      <c r="B1123" s="19">
        <v>32</v>
      </c>
      <c r="C1123" s="19" t="s">
        <v>112</v>
      </c>
      <c r="D1123" s="20">
        <v>0.37454524636268616</v>
      </c>
      <c r="E1123" s="20">
        <v>0.1240777000784874</v>
      </c>
    </row>
    <row r="1124" spans="1:5" x14ac:dyDescent="0.2">
      <c r="A1124" s="19">
        <v>28</v>
      </c>
      <c r="B1124" s="19">
        <v>33</v>
      </c>
      <c r="C1124" s="19" t="s">
        <v>112</v>
      </c>
      <c r="D1124" s="20">
        <v>0.3759128749370575</v>
      </c>
      <c r="E1124" s="20">
        <v>0.12538056075572968</v>
      </c>
    </row>
    <row r="1125" spans="1:5" x14ac:dyDescent="0.2">
      <c r="A1125" s="19">
        <v>28</v>
      </c>
      <c r="B1125" s="19">
        <v>34</v>
      </c>
      <c r="C1125" s="19" t="s">
        <v>112</v>
      </c>
      <c r="D1125" s="20">
        <v>0.37686493992805481</v>
      </c>
      <c r="E1125" s="20">
        <v>0.12626785039901733</v>
      </c>
    </row>
    <row r="1126" spans="1:5" x14ac:dyDescent="0.2">
      <c r="A1126" s="19">
        <v>28</v>
      </c>
      <c r="B1126" s="19">
        <v>35</v>
      </c>
      <c r="C1126" s="19" t="s">
        <v>112</v>
      </c>
      <c r="D1126" s="20">
        <v>0.37755504250526428</v>
      </c>
      <c r="E1126" s="20">
        <v>0.12689317762851715</v>
      </c>
    </row>
    <row r="1127" spans="1:5" x14ac:dyDescent="0.2">
      <c r="A1127" s="19">
        <v>28</v>
      </c>
      <c r="B1127" s="19">
        <v>36</v>
      </c>
      <c r="C1127" s="19" t="s">
        <v>112</v>
      </c>
      <c r="D1127" s="20">
        <v>0.37789317965507507</v>
      </c>
      <c r="E1127" s="20">
        <v>0.12716655433177948</v>
      </c>
    </row>
    <row r="1128" spans="1:5" x14ac:dyDescent="0.2">
      <c r="A1128" s="19">
        <v>28</v>
      </c>
      <c r="B1128" s="19">
        <v>37</v>
      </c>
      <c r="C1128" s="19" t="s">
        <v>112</v>
      </c>
      <c r="D1128" s="20">
        <v>0.37805706262588501</v>
      </c>
      <c r="E1128" s="20">
        <v>0.12726566195487976</v>
      </c>
    </row>
    <row r="1129" spans="1:5" x14ac:dyDescent="0.2">
      <c r="A1129" s="19">
        <v>28</v>
      </c>
      <c r="B1129" s="19">
        <v>38</v>
      </c>
      <c r="C1129" s="19" t="s">
        <v>112</v>
      </c>
      <c r="D1129" s="20">
        <v>0.37845909595489502</v>
      </c>
      <c r="E1129" s="20">
        <v>0.12760291993618011</v>
      </c>
    </row>
    <row r="1130" spans="1:5" x14ac:dyDescent="0.2">
      <c r="A1130" s="19">
        <v>28</v>
      </c>
      <c r="B1130" s="19">
        <v>39</v>
      </c>
      <c r="C1130" s="19" t="s">
        <v>112</v>
      </c>
      <c r="D1130" s="20">
        <v>0.3788754940032959</v>
      </c>
      <c r="E1130" s="20">
        <v>0.12795454263687134</v>
      </c>
    </row>
    <row r="1131" spans="1:5" x14ac:dyDescent="0.2">
      <c r="A1131" s="19">
        <v>28</v>
      </c>
      <c r="B1131" s="19">
        <v>40</v>
      </c>
      <c r="C1131" s="19" t="s">
        <v>112</v>
      </c>
      <c r="D1131" s="20">
        <v>0.37942764163017273</v>
      </c>
      <c r="E1131" s="20">
        <v>0.12844192981719971</v>
      </c>
    </row>
    <row r="1132" spans="1:5" x14ac:dyDescent="0.2">
      <c r="A1132" s="19">
        <v>29</v>
      </c>
      <c r="B1132" s="19">
        <v>1</v>
      </c>
      <c r="C1132" s="19" t="s">
        <v>112</v>
      </c>
      <c r="D1132" s="20">
        <v>0.24754637479782104</v>
      </c>
      <c r="E1132" s="20">
        <v>1.8190302653238177E-3</v>
      </c>
    </row>
    <row r="1133" spans="1:5" x14ac:dyDescent="0.2">
      <c r="A1133" s="19">
        <v>29</v>
      </c>
      <c r="B1133" s="19">
        <v>2</v>
      </c>
      <c r="C1133" s="19" t="s">
        <v>112</v>
      </c>
      <c r="D1133" s="20">
        <v>0.24757671356201172</v>
      </c>
      <c r="E1133" s="20">
        <v>1.632529660128057E-3</v>
      </c>
    </row>
    <row r="1134" spans="1:5" x14ac:dyDescent="0.2">
      <c r="A1134" s="19">
        <v>29</v>
      </c>
      <c r="B1134" s="19">
        <v>3</v>
      </c>
      <c r="C1134" s="19" t="s">
        <v>112</v>
      </c>
      <c r="D1134" s="20">
        <v>0.24743436276912689</v>
      </c>
      <c r="E1134" s="20">
        <v>1.2733394978567958E-3</v>
      </c>
    </row>
    <row r="1135" spans="1:5" x14ac:dyDescent="0.2">
      <c r="A1135" s="19">
        <v>29</v>
      </c>
      <c r="B1135" s="19">
        <v>4</v>
      </c>
      <c r="C1135" s="19" t="s">
        <v>112</v>
      </c>
      <c r="D1135" s="20">
        <v>0.24721913039684296</v>
      </c>
      <c r="E1135" s="20">
        <v>8.4126775618642569E-4</v>
      </c>
    </row>
    <row r="1136" spans="1:5" x14ac:dyDescent="0.2">
      <c r="A1136" s="19">
        <v>29</v>
      </c>
      <c r="B1136" s="19">
        <v>5</v>
      </c>
      <c r="C1136" s="19" t="s">
        <v>112</v>
      </c>
      <c r="D1136" s="20">
        <v>0.24699722230434418</v>
      </c>
      <c r="E1136" s="20">
        <v>4.0252032340504229E-4</v>
      </c>
    </row>
    <row r="1137" spans="1:5" x14ac:dyDescent="0.2">
      <c r="A1137" s="19">
        <v>29</v>
      </c>
      <c r="B1137" s="19">
        <v>6</v>
      </c>
      <c r="C1137" s="19" t="s">
        <v>112</v>
      </c>
      <c r="D1137" s="20">
        <v>0.24678191542625427</v>
      </c>
      <c r="E1137" s="20">
        <v>-2.9625920433318242E-5</v>
      </c>
    </row>
    <row r="1138" spans="1:5" x14ac:dyDescent="0.2">
      <c r="A1138" s="19">
        <v>29</v>
      </c>
      <c r="B1138" s="19">
        <v>7</v>
      </c>
      <c r="C1138" s="19" t="s">
        <v>112</v>
      </c>
      <c r="D1138" s="20">
        <v>0.2469315230846405</v>
      </c>
      <c r="E1138" s="20">
        <v>-9.6857620519585907E-5</v>
      </c>
    </row>
    <row r="1139" spans="1:5" x14ac:dyDescent="0.2">
      <c r="A1139" s="19">
        <v>29</v>
      </c>
      <c r="B1139" s="19">
        <v>8</v>
      </c>
      <c r="C1139" s="19" t="s">
        <v>112</v>
      </c>
      <c r="D1139" s="20">
        <v>0.24685084819793701</v>
      </c>
      <c r="E1139" s="20">
        <v>-3.9437186205759645E-4</v>
      </c>
    </row>
    <row r="1140" spans="1:5" x14ac:dyDescent="0.2">
      <c r="A1140" s="19">
        <v>29</v>
      </c>
      <c r="B1140" s="19">
        <v>9</v>
      </c>
      <c r="C1140" s="19" t="s">
        <v>112</v>
      </c>
      <c r="D1140" s="20">
        <v>0.24686768651008606</v>
      </c>
      <c r="E1140" s="20">
        <v>-5.9437291929498315E-4</v>
      </c>
    </row>
    <row r="1141" spans="1:5" x14ac:dyDescent="0.2">
      <c r="A1141" s="19">
        <v>29</v>
      </c>
      <c r="B1141" s="19">
        <v>10</v>
      </c>
      <c r="C1141" s="19" t="s">
        <v>112</v>
      </c>
      <c r="D1141" s="20">
        <v>0.24681574106216431</v>
      </c>
      <c r="E1141" s="20">
        <v>-8.6315773660317063E-4</v>
      </c>
    </row>
    <row r="1142" spans="1:5" x14ac:dyDescent="0.2">
      <c r="A1142" s="19">
        <v>29</v>
      </c>
      <c r="B1142" s="19">
        <v>11</v>
      </c>
      <c r="C1142" s="19" t="s">
        <v>112</v>
      </c>
      <c r="D1142" s="20">
        <v>0.24712911248207092</v>
      </c>
      <c r="E1142" s="20">
        <v>-7.6662562787532806E-4</v>
      </c>
    </row>
    <row r="1143" spans="1:5" x14ac:dyDescent="0.2">
      <c r="A1143" s="19">
        <v>29</v>
      </c>
      <c r="B1143" s="19">
        <v>12</v>
      </c>
      <c r="C1143" s="19" t="s">
        <v>112</v>
      </c>
      <c r="D1143" s="20">
        <v>0.2469354122877121</v>
      </c>
      <c r="E1143" s="20">
        <v>-1.1771651916205883E-3</v>
      </c>
    </row>
    <row r="1144" spans="1:5" x14ac:dyDescent="0.2">
      <c r="A1144" s="19">
        <v>29</v>
      </c>
      <c r="B1144" s="19">
        <v>13</v>
      </c>
      <c r="C1144" s="19" t="s">
        <v>112</v>
      </c>
      <c r="D1144" s="20">
        <v>0.24728856980800629</v>
      </c>
      <c r="E1144" s="20">
        <v>-1.0408470407128334E-3</v>
      </c>
    </row>
    <row r="1145" spans="1:5" x14ac:dyDescent="0.2">
      <c r="A1145" s="19">
        <v>29</v>
      </c>
      <c r="B1145" s="19">
        <v>14</v>
      </c>
      <c r="C1145" s="19" t="s">
        <v>112</v>
      </c>
      <c r="D1145" s="20">
        <v>0.24773198366165161</v>
      </c>
      <c r="E1145" s="20">
        <v>-8.1427255645394325E-4</v>
      </c>
    </row>
    <row r="1146" spans="1:5" x14ac:dyDescent="0.2">
      <c r="A1146" s="19">
        <v>29</v>
      </c>
      <c r="B1146" s="19">
        <v>15</v>
      </c>
      <c r="C1146" s="19" t="s">
        <v>112</v>
      </c>
      <c r="D1146" s="20">
        <v>0.24814261496067047</v>
      </c>
      <c r="E1146" s="20">
        <v>-6.2048056861385703E-4</v>
      </c>
    </row>
    <row r="1147" spans="1:5" x14ac:dyDescent="0.2">
      <c r="A1147" s="19">
        <v>29</v>
      </c>
      <c r="B1147" s="19">
        <v>16</v>
      </c>
      <c r="C1147" s="19" t="s">
        <v>112</v>
      </c>
      <c r="D1147" s="20">
        <v>0.2493600994348526</v>
      </c>
      <c r="E1147" s="20">
        <v>3.8016453618183732E-4</v>
      </c>
    </row>
    <row r="1148" spans="1:5" x14ac:dyDescent="0.2">
      <c r="A1148" s="19">
        <v>29</v>
      </c>
      <c r="B1148" s="19">
        <v>17</v>
      </c>
      <c r="C1148" s="19" t="s">
        <v>112</v>
      </c>
      <c r="D1148" s="20">
        <v>0.25269725918769836</v>
      </c>
      <c r="E1148" s="20">
        <v>3.500484861433506E-3</v>
      </c>
    </row>
    <row r="1149" spans="1:5" x14ac:dyDescent="0.2">
      <c r="A1149" s="19">
        <v>29</v>
      </c>
      <c r="B1149" s="19">
        <v>18</v>
      </c>
      <c r="C1149" s="19" t="s">
        <v>112</v>
      </c>
      <c r="D1149" s="20">
        <v>0.25802972912788391</v>
      </c>
      <c r="E1149" s="20">
        <v>8.6161158978939056E-3</v>
      </c>
    </row>
    <row r="1150" spans="1:5" x14ac:dyDescent="0.2">
      <c r="A1150" s="19">
        <v>29</v>
      </c>
      <c r="B1150" s="19">
        <v>19</v>
      </c>
      <c r="C1150" s="19" t="s">
        <v>112</v>
      </c>
      <c r="D1150" s="20">
        <v>0.26639190316200256</v>
      </c>
      <c r="E1150" s="20">
        <v>1.6761450096964836E-2</v>
      </c>
    </row>
    <row r="1151" spans="1:5" x14ac:dyDescent="0.2">
      <c r="A1151" s="19">
        <v>29</v>
      </c>
      <c r="B1151" s="19">
        <v>20</v>
      </c>
      <c r="C1151" s="19" t="s">
        <v>112</v>
      </c>
      <c r="D1151" s="20">
        <v>0.27965074777603149</v>
      </c>
      <c r="E1151" s="20">
        <v>2.9803454875946045E-2</v>
      </c>
    </row>
    <row r="1152" spans="1:5" x14ac:dyDescent="0.2">
      <c r="A1152" s="19">
        <v>29</v>
      </c>
      <c r="B1152" s="19">
        <v>21</v>
      </c>
      <c r="C1152" s="19" t="s">
        <v>112</v>
      </c>
      <c r="D1152" s="20">
        <v>0.29730638861656189</v>
      </c>
      <c r="E1152" s="20">
        <v>4.7242257744073868E-2</v>
      </c>
    </row>
    <row r="1153" spans="1:5" x14ac:dyDescent="0.2">
      <c r="A1153" s="19">
        <v>29</v>
      </c>
      <c r="B1153" s="19">
        <v>22</v>
      </c>
      <c r="C1153" s="19" t="s">
        <v>112</v>
      </c>
      <c r="D1153" s="20">
        <v>0.31594136357307434</v>
      </c>
      <c r="E1153" s="20">
        <v>6.5660394728183746E-2</v>
      </c>
    </row>
    <row r="1154" spans="1:5" x14ac:dyDescent="0.2">
      <c r="A1154" s="19">
        <v>29</v>
      </c>
      <c r="B1154" s="19">
        <v>23</v>
      </c>
      <c r="C1154" s="19" t="s">
        <v>112</v>
      </c>
      <c r="D1154" s="20">
        <v>0.33322998881340027</v>
      </c>
      <c r="E1154" s="20">
        <v>8.2732178270816803E-2</v>
      </c>
    </row>
    <row r="1155" spans="1:5" x14ac:dyDescent="0.2">
      <c r="A1155" s="19">
        <v>29</v>
      </c>
      <c r="B1155" s="19">
        <v>24</v>
      </c>
      <c r="C1155" s="19" t="s">
        <v>112</v>
      </c>
      <c r="D1155" s="20">
        <v>0.347993403673172</v>
      </c>
      <c r="E1155" s="20">
        <v>9.727875143289566E-2</v>
      </c>
    </row>
    <row r="1156" spans="1:5" x14ac:dyDescent="0.2">
      <c r="A1156" s="19">
        <v>29</v>
      </c>
      <c r="B1156" s="19">
        <v>25</v>
      </c>
      <c r="C1156" s="19" t="s">
        <v>112</v>
      </c>
      <c r="D1156" s="20">
        <v>0.35811498761177063</v>
      </c>
      <c r="E1156" s="20">
        <v>0.10718350112438202</v>
      </c>
    </row>
    <row r="1157" spans="1:5" x14ac:dyDescent="0.2">
      <c r="A1157" s="19">
        <v>29</v>
      </c>
      <c r="B1157" s="19">
        <v>26</v>
      </c>
      <c r="C1157" s="19" t="s">
        <v>112</v>
      </c>
      <c r="D1157" s="20">
        <v>0.36589315533638</v>
      </c>
      <c r="E1157" s="20">
        <v>0.11474482715129852</v>
      </c>
    </row>
    <row r="1158" spans="1:5" x14ac:dyDescent="0.2">
      <c r="A1158" s="19">
        <v>29</v>
      </c>
      <c r="B1158" s="19">
        <v>27</v>
      </c>
      <c r="C1158" s="19" t="s">
        <v>112</v>
      </c>
      <c r="D1158" s="20">
        <v>0.36967489123344421</v>
      </c>
      <c r="E1158" s="20">
        <v>0.11830972135066986</v>
      </c>
    </row>
    <row r="1159" spans="1:5" x14ac:dyDescent="0.2">
      <c r="A1159" s="19">
        <v>29</v>
      </c>
      <c r="B1159" s="19">
        <v>28</v>
      </c>
      <c r="C1159" s="19" t="s">
        <v>112</v>
      </c>
      <c r="D1159" s="20">
        <v>0.37137123942375183</v>
      </c>
      <c r="E1159" s="20">
        <v>0.1197892352938652</v>
      </c>
    </row>
    <row r="1160" spans="1:5" x14ac:dyDescent="0.2">
      <c r="A1160" s="19">
        <v>29</v>
      </c>
      <c r="B1160" s="19">
        <v>29</v>
      </c>
      <c r="C1160" s="19" t="s">
        <v>112</v>
      </c>
      <c r="D1160" s="20">
        <v>0.37287187576293945</v>
      </c>
      <c r="E1160" s="20">
        <v>0.12107302993535995</v>
      </c>
    </row>
    <row r="1161" spans="1:5" x14ac:dyDescent="0.2">
      <c r="A1161" s="19">
        <v>29</v>
      </c>
      <c r="B1161" s="19">
        <v>30</v>
      </c>
      <c r="C1161" s="19" t="s">
        <v>112</v>
      </c>
      <c r="D1161" s="20">
        <v>0.37355256080627441</v>
      </c>
      <c r="E1161" s="20">
        <v>0.12153687328100204</v>
      </c>
    </row>
    <row r="1162" spans="1:5" x14ac:dyDescent="0.2">
      <c r="A1162" s="19">
        <v>29</v>
      </c>
      <c r="B1162" s="19">
        <v>31</v>
      </c>
      <c r="C1162" s="19" t="s">
        <v>112</v>
      </c>
      <c r="D1162" s="20">
        <v>0.37392276525497437</v>
      </c>
      <c r="E1162" s="20">
        <v>0.12169024348258972</v>
      </c>
    </row>
    <row r="1163" spans="1:5" x14ac:dyDescent="0.2">
      <c r="A1163" s="19">
        <v>29</v>
      </c>
      <c r="B1163" s="19">
        <v>32</v>
      </c>
      <c r="C1163" s="19" t="s">
        <v>112</v>
      </c>
      <c r="D1163" s="20">
        <v>0.37449425458908081</v>
      </c>
      <c r="E1163" s="20">
        <v>0.1220448911190033</v>
      </c>
    </row>
    <row r="1164" spans="1:5" x14ac:dyDescent="0.2">
      <c r="A1164" s="19">
        <v>29</v>
      </c>
      <c r="B1164" s="19">
        <v>33</v>
      </c>
      <c r="C1164" s="19" t="s">
        <v>112</v>
      </c>
      <c r="D1164" s="20">
        <v>0.37494051456451416</v>
      </c>
      <c r="E1164" s="20">
        <v>0.12227430939674377</v>
      </c>
    </row>
    <row r="1165" spans="1:5" x14ac:dyDescent="0.2">
      <c r="A1165" s="19">
        <v>29</v>
      </c>
      <c r="B1165" s="19">
        <v>34</v>
      </c>
      <c r="C1165" s="19" t="s">
        <v>112</v>
      </c>
      <c r="D1165" s="20">
        <v>0.37520027160644531</v>
      </c>
      <c r="E1165" s="20">
        <v>0.12231722474098206</v>
      </c>
    </row>
    <row r="1166" spans="1:5" x14ac:dyDescent="0.2">
      <c r="A1166" s="19">
        <v>29</v>
      </c>
      <c r="B1166" s="19">
        <v>35</v>
      </c>
      <c r="C1166" s="19" t="s">
        <v>112</v>
      </c>
      <c r="D1166" s="20">
        <v>0.37492829561233521</v>
      </c>
      <c r="E1166" s="20">
        <v>0.12182841449975967</v>
      </c>
    </row>
    <row r="1167" spans="1:5" x14ac:dyDescent="0.2">
      <c r="A1167" s="19">
        <v>29</v>
      </c>
      <c r="B1167" s="19">
        <v>36</v>
      </c>
      <c r="C1167" s="19" t="s">
        <v>112</v>
      </c>
      <c r="D1167" s="20">
        <v>0.37535712122917175</v>
      </c>
      <c r="E1167" s="20">
        <v>0.12204039841890335</v>
      </c>
    </row>
    <row r="1168" spans="1:5" x14ac:dyDescent="0.2">
      <c r="A1168" s="19">
        <v>29</v>
      </c>
      <c r="B1168" s="19">
        <v>37</v>
      </c>
      <c r="C1168" s="19" t="s">
        <v>112</v>
      </c>
      <c r="D1168" s="20">
        <v>0.37534698843955994</v>
      </c>
      <c r="E1168" s="20">
        <v>0.12181342393159866</v>
      </c>
    </row>
    <row r="1169" spans="1:5" x14ac:dyDescent="0.2">
      <c r="A1169" s="19">
        <v>29</v>
      </c>
      <c r="B1169" s="19">
        <v>38</v>
      </c>
      <c r="C1169" s="19" t="s">
        <v>112</v>
      </c>
      <c r="D1169" s="20">
        <v>0.37585732340812683</v>
      </c>
      <c r="E1169" s="20">
        <v>0.12210692465305328</v>
      </c>
    </row>
    <row r="1170" spans="1:5" x14ac:dyDescent="0.2">
      <c r="A1170" s="19">
        <v>29</v>
      </c>
      <c r="B1170" s="19">
        <v>39</v>
      </c>
      <c r="C1170" s="19" t="s">
        <v>112</v>
      </c>
      <c r="D1170" s="20">
        <v>0.37607300281524658</v>
      </c>
      <c r="E1170" s="20">
        <v>0.12210576236248016</v>
      </c>
    </row>
    <row r="1171" spans="1:5" x14ac:dyDescent="0.2">
      <c r="A1171" s="19">
        <v>29</v>
      </c>
      <c r="B1171" s="19">
        <v>40</v>
      </c>
      <c r="C1171" s="19" t="s">
        <v>112</v>
      </c>
      <c r="D1171" s="20">
        <v>0.37591397762298584</v>
      </c>
      <c r="E1171" s="20">
        <v>0.12172989547252655</v>
      </c>
    </row>
    <row r="1172" spans="1:5" x14ac:dyDescent="0.2">
      <c r="A1172" s="19">
        <v>30</v>
      </c>
      <c r="B1172" s="19">
        <v>1</v>
      </c>
      <c r="C1172" s="19" t="s">
        <v>112</v>
      </c>
      <c r="D1172" s="20">
        <v>0.24939773976802826</v>
      </c>
      <c r="E1172" s="20">
        <v>2.0404309034347534E-3</v>
      </c>
    </row>
    <row r="1173" spans="1:5" x14ac:dyDescent="0.2">
      <c r="A1173" s="19">
        <v>30</v>
      </c>
      <c r="B1173" s="19">
        <v>2</v>
      </c>
      <c r="C1173" s="19" t="s">
        <v>112</v>
      </c>
      <c r="D1173" s="20">
        <v>0.24906842410564423</v>
      </c>
      <c r="E1173" s="20">
        <v>1.5665844548493624E-3</v>
      </c>
    </row>
    <row r="1174" spans="1:5" x14ac:dyDescent="0.2">
      <c r="A1174" s="19">
        <v>30</v>
      </c>
      <c r="B1174" s="19">
        <v>3</v>
      </c>
      <c r="C1174" s="19" t="s">
        <v>112</v>
      </c>
      <c r="D1174" s="20">
        <v>0.2488735020160675</v>
      </c>
      <c r="E1174" s="20">
        <v>1.2271315790712833E-3</v>
      </c>
    </row>
    <row r="1175" spans="1:5" x14ac:dyDescent="0.2">
      <c r="A1175" s="19">
        <v>30</v>
      </c>
      <c r="B1175" s="19">
        <v>4</v>
      </c>
      <c r="C1175" s="19" t="s">
        <v>112</v>
      </c>
      <c r="D1175" s="20">
        <v>0.2486795037984848</v>
      </c>
      <c r="E1175" s="20">
        <v>8.8860263349488378E-4</v>
      </c>
    </row>
    <row r="1176" spans="1:5" x14ac:dyDescent="0.2">
      <c r="A1176" s="19">
        <v>30</v>
      </c>
      <c r="B1176" s="19">
        <v>5</v>
      </c>
      <c r="C1176" s="19" t="s">
        <v>112</v>
      </c>
      <c r="D1176" s="20">
        <v>0.24838696420192719</v>
      </c>
      <c r="E1176" s="20">
        <v>4.5153225073590875E-4</v>
      </c>
    </row>
    <row r="1177" spans="1:5" x14ac:dyDescent="0.2">
      <c r="A1177" s="19">
        <v>30</v>
      </c>
      <c r="B1177" s="19">
        <v>6</v>
      </c>
      <c r="C1177" s="19" t="s">
        <v>112</v>
      </c>
      <c r="D1177" s="20">
        <v>0.24821290373802185</v>
      </c>
      <c r="E1177" s="20">
        <v>1.3294100062921643E-4</v>
      </c>
    </row>
    <row r="1178" spans="1:5" x14ac:dyDescent="0.2">
      <c r="A1178" s="19">
        <v>30</v>
      </c>
      <c r="B1178" s="19">
        <v>7</v>
      </c>
      <c r="C1178" s="19" t="s">
        <v>112</v>
      </c>
      <c r="D1178" s="20">
        <v>0.24815364181995392</v>
      </c>
      <c r="E1178" s="20">
        <v>-7.0851703640073538E-5</v>
      </c>
    </row>
    <row r="1179" spans="1:5" x14ac:dyDescent="0.2">
      <c r="A1179" s="19">
        <v>30</v>
      </c>
      <c r="B1179" s="19">
        <v>8</v>
      </c>
      <c r="C1179" s="19" t="s">
        <v>112</v>
      </c>
      <c r="D1179" s="20">
        <v>0.24809902906417847</v>
      </c>
      <c r="E1179" s="20">
        <v>-2.6999524561688304E-4</v>
      </c>
    </row>
    <row r="1180" spans="1:5" x14ac:dyDescent="0.2">
      <c r="A1180" s="19">
        <v>30</v>
      </c>
      <c r="B1180" s="19">
        <v>9</v>
      </c>
      <c r="C1180" s="19" t="s">
        <v>112</v>
      </c>
      <c r="D1180" s="20">
        <v>0.24801270663738251</v>
      </c>
      <c r="E1180" s="20">
        <v>-5.0084845861420035E-4</v>
      </c>
    </row>
    <row r="1181" spans="1:5" x14ac:dyDescent="0.2">
      <c r="A1181" s="19">
        <v>30</v>
      </c>
      <c r="B1181" s="19">
        <v>10</v>
      </c>
      <c r="C1181" s="19" t="s">
        <v>112</v>
      </c>
      <c r="D1181" s="20">
        <v>0.24803455173969269</v>
      </c>
      <c r="E1181" s="20">
        <v>-6.2353414250537753E-4</v>
      </c>
    </row>
    <row r="1182" spans="1:5" x14ac:dyDescent="0.2">
      <c r="A1182" s="19">
        <v>30</v>
      </c>
      <c r="B1182" s="19">
        <v>11</v>
      </c>
      <c r="C1182" s="19" t="s">
        <v>112</v>
      </c>
      <c r="D1182" s="20">
        <v>0.2477220743894577</v>
      </c>
      <c r="E1182" s="20">
        <v>-1.0805422207340598E-3</v>
      </c>
    </row>
    <row r="1183" spans="1:5" x14ac:dyDescent="0.2">
      <c r="A1183" s="19">
        <v>30</v>
      </c>
      <c r="B1183" s="19">
        <v>12</v>
      </c>
      <c r="C1183" s="19" t="s">
        <v>112</v>
      </c>
      <c r="D1183" s="20">
        <v>0.24733659625053406</v>
      </c>
      <c r="E1183" s="20">
        <v>-1.6105511458590627E-3</v>
      </c>
    </row>
    <row r="1184" spans="1:5" x14ac:dyDescent="0.2">
      <c r="A1184" s="19">
        <v>30</v>
      </c>
      <c r="B1184" s="19">
        <v>13</v>
      </c>
      <c r="C1184" s="19" t="s">
        <v>112</v>
      </c>
      <c r="D1184" s="20">
        <v>0.24762560427188873</v>
      </c>
      <c r="E1184" s="20">
        <v>-1.4660739107057452E-3</v>
      </c>
    </row>
    <row r="1185" spans="1:5" x14ac:dyDescent="0.2">
      <c r="A1185" s="19">
        <v>30</v>
      </c>
      <c r="B1185" s="19">
        <v>14</v>
      </c>
      <c r="C1185" s="19" t="s">
        <v>112</v>
      </c>
      <c r="D1185" s="20">
        <v>0.24809768795967102</v>
      </c>
      <c r="E1185" s="20">
        <v>-1.1385210091248155E-3</v>
      </c>
    </row>
    <row r="1186" spans="1:5" x14ac:dyDescent="0.2">
      <c r="A1186" s="19">
        <v>30</v>
      </c>
      <c r="B1186" s="19">
        <v>15</v>
      </c>
      <c r="C1186" s="19" t="s">
        <v>112</v>
      </c>
      <c r="D1186" s="20">
        <v>0.24873986840248108</v>
      </c>
      <c r="E1186" s="20">
        <v>-6.4087135251611471E-4</v>
      </c>
    </row>
    <row r="1187" spans="1:5" x14ac:dyDescent="0.2">
      <c r="A1187" s="19">
        <v>30</v>
      </c>
      <c r="B1187" s="19">
        <v>16</v>
      </c>
      <c r="C1187" s="19" t="s">
        <v>112</v>
      </c>
      <c r="D1187" s="20">
        <v>0.25052046775817871</v>
      </c>
      <c r="E1187" s="20">
        <v>9.9519721698015928E-4</v>
      </c>
    </row>
    <row r="1188" spans="1:5" x14ac:dyDescent="0.2">
      <c r="A1188" s="19">
        <v>30</v>
      </c>
      <c r="B1188" s="19">
        <v>17</v>
      </c>
      <c r="C1188" s="19" t="s">
        <v>112</v>
      </c>
      <c r="D1188" s="20">
        <v>0.25337618589401245</v>
      </c>
      <c r="E1188" s="20">
        <v>3.7063846830278635E-3</v>
      </c>
    </row>
    <row r="1189" spans="1:5" x14ac:dyDescent="0.2">
      <c r="A1189" s="19">
        <v>30</v>
      </c>
      <c r="B1189" s="19">
        <v>18</v>
      </c>
      <c r="C1189" s="19" t="s">
        <v>112</v>
      </c>
      <c r="D1189" s="20">
        <v>0.25871384143829346</v>
      </c>
      <c r="E1189" s="20">
        <v>8.8995089754462242E-3</v>
      </c>
    </row>
    <row r="1190" spans="1:5" x14ac:dyDescent="0.2">
      <c r="A1190" s="19">
        <v>30</v>
      </c>
      <c r="B1190" s="19">
        <v>19</v>
      </c>
      <c r="C1190" s="19" t="s">
        <v>112</v>
      </c>
      <c r="D1190" s="20">
        <v>0.26752433180809021</v>
      </c>
      <c r="E1190" s="20">
        <v>1.7565468326210976E-2</v>
      </c>
    </row>
    <row r="1191" spans="1:5" x14ac:dyDescent="0.2">
      <c r="A1191" s="19">
        <v>30</v>
      </c>
      <c r="B1191" s="19">
        <v>20</v>
      </c>
      <c r="C1191" s="19" t="s">
        <v>112</v>
      </c>
      <c r="D1191" s="20">
        <v>0.28099191188812256</v>
      </c>
      <c r="E1191" s="20">
        <v>3.0888518318533897E-2</v>
      </c>
    </row>
    <row r="1192" spans="1:5" x14ac:dyDescent="0.2">
      <c r="A1192" s="19">
        <v>30</v>
      </c>
      <c r="B1192" s="19">
        <v>21</v>
      </c>
      <c r="C1192" s="19" t="s">
        <v>112</v>
      </c>
      <c r="D1192" s="20">
        <v>0.29789108037948608</v>
      </c>
      <c r="E1192" s="20">
        <v>4.7643154859542847E-2</v>
      </c>
    </row>
    <row r="1193" spans="1:5" x14ac:dyDescent="0.2">
      <c r="A1193" s="19">
        <v>30</v>
      </c>
      <c r="B1193" s="19">
        <v>22</v>
      </c>
      <c r="C1193" s="19" t="s">
        <v>112</v>
      </c>
      <c r="D1193" s="20">
        <v>0.31638127565383911</v>
      </c>
      <c r="E1193" s="20">
        <v>6.5988823771476746E-2</v>
      </c>
    </row>
    <row r="1194" spans="1:5" x14ac:dyDescent="0.2">
      <c r="A1194" s="19">
        <v>30</v>
      </c>
      <c r="B1194" s="19">
        <v>23</v>
      </c>
      <c r="C1194" s="19" t="s">
        <v>112</v>
      </c>
      <c r="D1194" s="20">
        <v>0.33468157052993774</v>
      </c>
      <c r="E1194" s="20">
        <v>8.4144584834575653E-2</v>
      </c>
    </row>
    <row r="1195" spans="1:5" x14ac:dyDescent="0.2">
      <c r="A1195" s="19">
        <v>30</v>
      </c>
      <c r="B1195" s="19">
        <v>24</v>
      </c>
      <c r="C1195" s="19" t="s">
        <v>112</v>
      </c>
      <c r="D1195" s="20">
        <v>0.34997224807739258</v>
      </c>
      <c r="E1195" s="20">
        <v>9.9290728569030762E-2</v>
      </c>
    </row>
    <row r="1196" spans="1:5" x14ac:dyDescent="0.2">
      <c r="A1196" s="19">
        <v>30</v>
      </c>
      <c r="B1196" s="19">
        <v>25</v>
      </c>
      <c r="C1196" s="19" t="s">
        <v>112</v>
      </c>
      <c r="D1196" s="20">
        <v>0.36037963628768921</v>
      </c>
      <c r="E1196" s="20">
        <v>0.10955359041690826</v>
      </c>
    </row>
    <row r="1197" spans="1:5" x14ac:dyDescent="0.2">
      <c r="A1197" s="19">
        <v>30</v>
      </c>
      <c r="B1197" s="19">
        <v>26</v>
      </c>
      <c r="C1197" s="19" t="s">
        <v>112</v>
      </c>
      <c r="D1197" s="20">
        <v>0.36763754487037659</v>
      </c>
      <c r="E1197" s="20">
        <v>0.11666696518659592</v>
      </c>
    </row>
    <row r="1198" spans="1:5" x14ac:dyDescent="0.2">
      <c r="A1198" s="19">
        <v>30</v>
      </c>
      <c r="B1198" s="19">
        <v>27</v>
      </c>
      <c r="C1198" s="19" t="s">
        <v>112</v>
      </c>
      <c r="D1198" s="20">
        <v>0.37188699841499329</v>
      </c>
      <c r="E1198" s="20">
        <v>0.12077189236879349</v>
      </c>
    </row>
    <row r="1199" spans="1:5" x14ac:dyDescent="0.2">
      <c r="A1199" s="19">
        <v>30</v>
      </c>
      <c r="B1199" s="19">
        <v>28</v>
      </c>
      <c r="C1199" s="19" t="s">
        <v>112</v>
      </c>
      <c r="D1199" s="20">
        <v>0.37398335337638855</v>
      </c>
      <c r="E1199" s="20">
        <v>0.12272371351718903</v>
      </c>
    </row>
    <row r="1200" spans="1:5" x14ac:dyDescent="0.2">
      <c r="A1200" s="19">
        <v>30</v>
      </c>
      <c r="B1200" s="19">
        <v>29</v>
      </c>
      <c r="C1200" s="19" t="s">
        <v>112</v>
      </c>
      <c r="D1200" s="20">
        <v>0.37527918815612793</v>
      </c>
      <c r="E1200" s="20">
        <v>0.12387501448392868</v>
      </c>
    </row>
    <row r="1201" spans="1:5" x14ac:dyDescent="0.2">
      <c r="A1201" s="19">
        <v>30</v>
      </c>
      <c r="B1201" s="19">
        <v>30</v>
      </c>
      <c r="C1201" s="19" t="s">
        <v>112</v>
      </c>
      <c r="D1201" s="20">
        <v>0.37637826800346375</v>
      </c>
      <c r="E1201" s="20">
        <v>0.12482956796884537</v>
      </c>
    </row>
    <row r="1202" spans="1:5" x14ac:dyDescent="0.2">
      <c r="A1202" s="19">
        <v>30</v>
      </c>
      <c r="B1202" s="19">
        <v>31</v>
      </c>
      <c r="C1202" s="19" t="s">
        <v>112</v>
      </c>
      <c r="D1202" s="20">
        <v>0.37716594338417053</v>
      </c>
      <c r="E1202" s="20">
        <v>0.12547270953655243</v>
      </c>
    </row>
    <row r="1203" spans="1:5" x14ac:dyDescent="0.2">
      <c r="A1203" s="19">
        <v>30</v>
      </c>
      <c r="B1203" s="19">
        <v>32</v>
      </c>
      <c r="C1203" s="19" t="s">
        <v>112</v>
      </c>
      <c r="D1203" s="20">
        <v>0.37675833702087402</v>
      </c>
      <c r="E1203" s="20">
        <v>0.12492057681083679</v>
      </c>
    </row>
    <row r="1204" spans="1:5" x14ac:dyDescent="0.2">
      <c r="A1204" s="19">
        <v>30</v>
      </c>
      <c r="B1204" s="19">
        <v>33</v>
      </c>
      <c r="C1204" s="19" t="s">
        <v>112</v>
      </c>
      <c r="D1204" s="20">
        <v>0.37661051750183105</v>
      </c>
      <c r="E1204" s="20">
        <v>0.1246282234787941</v>
      </c>
    </row>
    <row r="1205" spans="1:5" x14ac:dyDescent="0.2">
      <c r="A1205" s="19">
        <v>30</v>
      </c>
      <c r="B1205" s="19">
        <v>34</v>
      </c>
      <c r="C1205" s="19" t="s">
        <v>112</v>
      </c>
      <c r="D1205" s="20">
        <v>0.37716037034988403</v>
      </c>
      <c r="E1205" s="20">
        <v>0.12503354251384735</v>
      </c>
    </row>
    <row r="1206" spans="1:5" x14ac:dyDescent="0.2">
      <c r="A1206" s="19">
        <v>30</v>
      </c>
      <c r="B1206" s="19">
        <v>35</v>
      </c>
      <c r="C1206" s="19" t="s">
        <v>112</v>
      </c>
      <c r="D1206" s="20">
        <v>0.37757879495620728</v>
      </c>
      <c r="E1206" s="20">
        <v>0.12530744075775146</v>
      </c>
    </row>
    <row r="1207" spans="1:5" x14ac:dyDescent="0.2">
      <c r="A1207" s="19">
        <v>30</v>
      </c>
      <c r="B1207" s="19">
        <v>36</v>
      </c>
      <c r="C1207" s="19" t="s">
        <v>112</v>
      </c>
      <c r="D1207" s="20">
        <v>0.37788918614387512</v>
      </c>
      <c r="E1207" s="20">
        <v>0.12547330558300018</v>
      </c>
    </row>
    <row r="1208" spans="1:5" x14ac:dyDescent="0.2">
      <c r="A1208" s="19">
        <v>30</v>
      </c>
      <c r="B1208" s="19">
        <v>37</v>
      </c>
      <c r="C1208" s="19" t="s">
        <v>112</v>
      </c>
      <c r="D1208" s="20">
        <v>0.37776580452919006</v>
      </c>
      <c r="E1208" s="20">
        <v>0.1252053827047348</v>
      </c>
    </row>
    <row r="1209" spans="1:5" x14ac:dyDescent="0.2">
      <c r="A1209" s="19">
        <v>30</v>
      </c>
      <c r="B1209" s="19">
        <v>38</v>
      </c>
      <c r="C1209" s="19" t="s">
        <v>112</v>
      </c>
      <c r="D1209" s="20">
        <v>0.37804383039474487</v>
      </c>
      <c r="E1209" s="20">
        <v>0.12533888220787048</v>
      </c>
    </row>
    <row r="1210" spans="1:5" x14ac:dyDescent="0.2">
      <c r="A1210" s="19">
        <v>30</v>
      </c>
      <c r="B1210" s="19">
        <v>39</v>
      </c>
      <c r="C1210" s="19" t="s">
        <v>112</v>
      </c>
      <c r="D1210" s="20">
        <v>0.37856391072273254</v>
      </c>
      <c r="E1210" s="20">
        <v>0.12571443617343903</v>
      </c>
    </row>
    <row r="1211" spans="1:5" x14ac:dyDescent="0.2">
      <c r="A1211" s="19">
        <v>30</v>
      </c>
      <c r="B1211" s="19">
        <v>40</v>
      </c>
      <c r="C1211" s="19" t="s">
        <v>112</v>
      </c>
      <c r="D1211" s="20">
        <v>0.37876006960868835</v>
      </c>
      <c r="E1211" s="20">
        <v>0.12576605379581451</v>
      </c>
    </row>
    <row r="1212" spans="1:5" x14ac:dyDescent="0.2">
      <c r="A1212" s="19">
        <v>31</v>
      </c>
      <c r="B1212" s="19">
        <v>1</v>
      </c>
      <c r="C1212" s="19" t="s">
        <v>112</v>
      </c>
      <c r="D1212" s="20">
        <v>0.25520983338356018</v>
      </c>
      <c r="E1212" s="20">
        <v>1.1117993853986263E-3</v>
      </c>
    </row>
    <row r="1213" spans="1:5" x14ac:dyDescent="0.2">
      <c r="A1213" s="19">
        <v>31</v>
      </c>
      <c r="B1213" s="19">
        <v>2</v>
      </c>
      <c r="C1213" s="19" t="s">
        <v>112</v>
      </c>
      <c r="D1213" s="20">
        <v>0.25483238697052002</v>
      </c>
      <c r="E1213" s="20">
        <v>7.0038321428000927E-4</v>
      </c>
    </row>
    <row r="1214" spans="1:5" x14ac:dyDescent="0.2">
      <c r="A1214" s="19">
        <v>31</v>
      </c>
      <c r="B1214" s="19">
        <v>3</v>
      </c>
      <c r="C1214" s="19" t="s">
        <v>112</v>
      </c>
      <c r="D1214" s="20">
        <v>0.25464537739753723</v>
      </c>
      <c r="E1214" s="20">
        <v>4.7940382501110435E-4</v>
      </c>
    </row>
    <row r="1215" spans="1:5" x14ac:dyDescent="0.2">
      <c r="A1215" s="19">
        <v>31</v>
      </c>
      <c r="B1215" s="19">
        <v>4</v>
      </c>
      <c r="C1215" s="19" t="s">
        <v>112</v>
      </c>
      <c r="D1215" s="20">
        <v>0.25469595193862915</v>
      </c>
      <c r="E1215" s="20">
        <v>4.9600854981690645E-4</v>
      </c>
    </row>
    <row r="1216" spans="1:5" x14ac:dyDescent="0.2">
      <c r="A1216" s="19">
        <v>31</v>
      </c>
      <c r="B1216" s="19">
        <v>5</v>
      </c>
      <c r="C1216" s="19" t="s">
        <v>112</v>
      </c>
      <c r="D1216" s="20">
        <v>0.25496482849121094</v>
      </c>
      <c r="E1216" s="20">
        <v>7.3091528611257672E-4</v>
      </c>
    </row>
    <row r="1217" spans="1:5" x14ac:dyDescent="0.2">
      <c r="A1217" s="19">
        <v>31</v>
      </c>
      <c r="B1217" s="19">
        <v>6</v>
      </c>
      <c r="C1217" s="19" t="s">
        <v>112</v>
      </c>
      <c r="D1217" s="20">
        <v>0.25503996014595032</v>
      </c>
      <c r="E1217" s="20">
        <v>7.7207712456583977E-4</v>
      </c>
    </row>
    <row r="1218" spans="1:5" x14ac:dyDescent="0.2">
      <c r="A1218" s="19">
        <v>31</v>
      </c>
      <c r="B1218" s="19">
        <v>7</v>
      </c>
      <c r="C1218" s="19" t="s">
        <v>112</v>
      </c>
      <c r="D1218" s="20">
        <v>0.25464153289794922</v>
      </c>
      <c r="E1218" s="20">
        <v>3.3968003117479384E-4</v>
      </c>
    </row>
    <row r="1219" spans="1:5" x14ac:dyDescent="0.2">
      <c r="A1219" s="19">
        <v>31</v>
      </c>
      <c r="B1219" s="19">
        <v>8</v>
      </c>
      <c r="C1219" s="19" t="s">
        <v>112</v>
      </c>
      <c r="D1219" s="20">
        <v>0.25429442524909973</v>
      </c>
      <c r="E1219" s="20">
        <v>-4.139742668485269E-5</v>
      </c>
    </row>
    <row r="1220" spans="1:5" x14ac:dyDescent="0.2">
      <c r="A1220" s="19">
        <v>31</v>
      </c>
      <c r="B1220" s="19">
        <v>9</v>
      </c>
      <c r="C1220" s="19" t="s">
        <v>112</v>
      </c>
      <c r="D1220" s="20">
        <v>0.25423160195350647</v>
      </c>
      <c r="E1220" s="20">
        <v>-1.3819054584018886E-4</v>
      </c>
    </row>
    <row r="1221" spans="1:5" x14ac:dyDescent="0.2">
      <c r="A1221" s="19">
        <v>31</v>
      </c>
      <c r="B1221" s="19">
        <v>10</v>
      </c>
      <c r="C1221" s="19" t="s">
        <v>112</v>
      </c>
      <c r="D1221" s="20">
        <v>0.25411954522132874</v>
      </c>
      <c r="E1221" s="20">
        <v>-2.8421709430404007E-4</v>
      </c>
    </row>
    <row r="1222" spans="1:5" x14ac:dyDescent="0.2">
      <c r="A1222" s="19">
        <v>31</v>
      </c>
      <c r="B1222" s="19">
        <v>11</v>
      </c>
      <c r="C1222" s="19" t="s">
        <v>112</v>
      </c>
      <c r="D1222" s="20">
        <v>0.2538166344165802</v>
      </c>
      <c r="E1222" s="20">
        <v>-6.2109768623486161E-4</v>
      </c>
    </row>
    <row r="1223" spans="1:5" x14ac:dyDescent="0.2">
      <c r="A1223" s="19">
        <v>31</v>
      </c>
      <c r="B1223" s="19">
        <v>12</v>
      </c>
      <c r="C1223" s="19" t="s">
        <v>112</v>
      </c>
      <c r="D1223" s="20">
        <v>0.25348839163780212</v>
      </c>
      <c r="E1223" s="20">
        <v>-9.8331028129905462E-4</v>
      </c>
    </row>
    <row r="1224" spans="1:5" x14ac:dyDescent="0.2">
      <c r="A1224" s="19">
        <v>31</v>
      </c>
      <c r="B1224" s="19">
        <v>13</v>
      </c>
      <c r="C1224" s="19" t="s">
        <v>112</v>
      </c>
      <c r="D1224" s="20">
        <v>0.25360891222953796</v>
      </c>
      <c r="E1224" s="20">
        <v>-8.9675956405699253E-4</v>
      </c>
    </row>
    <row r="1225" spans="1:5" x14ac:dyDescent="0.2">
      <c r="A1225" s="19">
        <v>31</v>
      </c>
      <c r="B1225" s="19">
        <v>14</v>
      </c>
      <c r="C1225" s="19" t="s">
        <v>112</v>
      </c>
      <c r="D1225" s="20">
        <v>0.2534390389919281</v>
      </c>
      <c r="E1225" s="20">
        <v>-1.1006025597453117E-3</v>
      </c>
    </row>
    <row r="1226" spans="1:5" x14ac:dyDescent="0.2">
      <c r="A1226" s="19">
        <v>31</v>
      </c>
      <c r="B1226" s="19">
        <v>15</v>
      </c>
      <c r="C1226" s="19" t="s">
        <v>112</v>
      </c>
      <c r="D1226" s="20">
        <v>0.25345131754875183</v>
      </c>
      <c r="E1226" s="20">
        <v>-1.122293877415359E-3</v>
      </c>
    </row>
    <row r="1227" spans="1:5" x14ac:dyDescent="0.2">
      <c r="A1227" s="19">
        <v>31</v>
      </c>
      <c r="B1227" s="19">
        <v>16</v>
      </c>
      <c r="C1227" s="19" t="s">
        <v>112</v>
      </c>
      <c r="D1227" s="20">
        <v>0.2536047101020813</v>
      </c>
      <c r="E1227" s="20">
        <v>-1.0028710821643472E-3</v>
      </c>
    </row>
    <row r="1228" spans="1:5" x14ac:dyDescent="0.2">
      <c r="A1228" s="19">
        <v>31</v>
      </c>
      <c r="B1228" s="19">
        <v>17</v>
      </c>
      <c r="C1228" s="19" t="s">
        <v>112</v>
      </c>
      <c r="D1228" s="20">
        <v>0.25401648879051208</v>
      </c>
      <c r="E1228" s="20">
        <v>-6.2506226822733879E-4</v>
      </c>
    </row>
    <row r="1229" spans="1:5" x14ac:dyDescent="0.2">
      <c r="A1229" s="19">
        <v>31</v>
      </c>
      <c r="B1229" s="19">
        <v>18</v>
      </c>
      <c r="C1229" s="19" t="s">
        <v>112</v>
      </c>
      <c r="D1229" s="20">
        <v>0.2544395923614502</v>
      </c>
      <c r="E1229" s="20">
        <v>-2.3592849902343005E-4</v>
      </c>
    </row>
    <row r="1230" spans="1:5" x14ac:dyDescent="0.2">
      <c r="A1230" s="19">
        <v>31</v>
      </c>
      <c r="B1230" s="19">
        <v>19</v>
      </c>
      <c r="C1230" s="19" t="s">
        <v>112</v>
      </c>
      <c r="D1230" s="20">
        <v>0.25560116767883301</v>
      </c>
      <c r="E1230" s="20">
        <v>8.9167698752135038E-4</v>
      </c>
    </row>
    <row r="1231" spans="1:5" x14ac:dyDescent="0.2">
      <c r="A1231" s="19">
        <v>31</v>
      </c>
      <c r="B1231" s="19">
        <v>20</v>
      </c>
      <c r="C1231" s="19" t="s">
        <v>112</v>
      </c>
      <c r="D1231" s="20">
        <v>0.25808542966842651</v>
      </c>
      <c r="E1231" s="20">
        <v>3.3419691026210785E-3</v>
      </c>
    </row>
    <row r="1232" spans="1:5" x14ac:dyDescent="0.2">
      <c r="A1232" s="19">
        <v>31</v>
      </c>
      <c r="B1232" s="19">
        <v>21</v>
      </c>
      <c r="C1232" s="19" t="s">
        <v>112</v>
      </c>
      <c r="D1232" s="20">
        <v>0.26246285438537598</v>
      </c>
      <c r="E1232" s="20">
        <v>7.6854242943227291E-3</v>
      </c>
    </row>
    <row r="1233" spans="1:5" x14ac:dyDescent="0.2">
      <c r="A1233" s="19">
        <v>31</v>
      </c>
      <c r="B1233" s="19">
        <v>22</v>
      </c>
      <c r="C1233" s="19" t="s">
        <v>112</v>
      </c>
      <c r="D1233" s="20">
        <v>0.27024668455123901</v>
      </c>
      <c r="E1233" s="20">
        <v>1.5435284003615379E-2</v>
      </c>
    </row>
    <row r="1234" spans="1:5" x14ac:dyDescent="0.2">
      <c r="A1234" s="19">
        <v>31</v>
      </c>
      <c r="B1234" s="19">
        <v>23</v>
      </c>
      <c r="C1234" s="19" t="s">
        <v>112</v>
      </c>
      <c r="D1234" s="20">
        <v>0.28100895881652832</v>
      </c>
      <c r="E1234" s="20">
        <v>2.6163589209318161E-2</v>
      </c>
    </row>
    <row r="1235" spans="1:5" x14ac:dyDescent="0.2">
      <c r="A1235" s="19">
        <v>31</v>
      </c>
      <c r="B1235" s="19">
        <v>24</v>
      </c>
      <c r="C1235" s="19" t="s">
        <v>112</v>
      </c>
      <c r="D1235" s="20">
        <v>0.29763105511665344</v>
      </c>
      <c r="E1235" s="20">
        <v>4.2751714587211609E-2</v>
      </c>
    </row>
    <row r="1236" spans="1:5" x14ac:dyDescent="0.2">
      <c r="A1236" s="19">
        <v>31</v>
      </c>
      <c r="B1236" s="19">
        <v>25</v>
      </c>
      <c r="C1236" s="19" t="s">
        <v>112</v>
      </c>
      <c r="D1236" s="20">
        <v>0.31721121072769165</v>
      </c>
      <c r="E1236" s="20">
        <v>6.2297899276018143E-2</v>
      </c>
    </row>
    <row r="1237" spans="1:5" x14ac:dyDescent="0.2">
      <c r="A1237" s="19">
        <v>31</v>
      </c>
      <c r="B1237" s="19">
        <v>26</v>
      </c>
      <c r="C1237" s="19" t="s">
        <v>112</v>
      </c>
      <c r="D1237" s="20">
        <v>0.33649712800979614</v>
      </c>
      <c r="E1237" s="20">
        <v>8.1549845635890961E-2</v>
      </c>
    </row>
    <row r="1238" spans="1:5" x14ac:dyDescent="0.2">
      <c r="A1238" s="19">
        <v>31</v>
      </c>
      <c r="B1238" s="19">
        <v>27</v>
      </c>
      <c r="C1238" s="19" t="s">
        <v>112</v>
      </c>
      <c r="D1238" s="20">
        <v>0.35280242562294006</v>
      </c>
      <c r="E1238" s="20">
        <v>9.7821176052093506E-2</v>
      </c>
    </row>
    <row r="1239" spans="1:5" x14ac:dyDescent="0.2">
      <c r="A1239" s="19">
        <v>31</v>
      </c>
      <c r="B1239" s="19">
        <v>28</v>
      </c>
      <c r="C1239" s="19" t="s">
        <v>112</v>
      </c>
      <c r="D1239" s="20">
        <v>0.36598590016365051</v>
      </c>
      <c r="E1239" s="20">
        <v>0.11097068339586258</v>
      </c>
    </row>
    <row r="1240" spans="1:5" x14ac:dyDescent="0.2">
      <c r="A1240" s="19">
        <v>31</v>
      </c>
      <c r="B1240" s="19">
        <v>29</v>
      </c>
      <c r="C1240" s="19" t="s">
        <v>112</v>
      </c>
      <c r="D1240" s="20">
        <v>0.37487593293190002</v>
      </c>
      <c r="E1240" s="20">
        <v>0.11982674151659012</v>
      </c>
    </row>
    <row r="1241" spans="1:5" x14ac:dyDescent="0.2">
      <c r="A1241" s="19">
        <v>31</v>
      </c>
      <c r="B1241" s="19">
        <v>30</v>
      </c>
      <c r="C1241" s="19" t="s">
        <v>112</v>
      </c>
      <c r="D1241" s="20">
        <v>0.37994042038917542</v>
      </c>
      <c r="E1241" s="20">
        <v>0.12485726177692413</v>
      </c>
    </row>
    <row r="1242" spans="1:5" x14ac:dyDescent="0.2">
      <c r="A1242" s="19">
        <v>31</v>
      </c>
      <c r="B1242" s="19">
        <v>31</v>
      </c>
      <c r="C1242" s="19" t="s">
        <v>112</v>
      </c>
      <c r="D1242" s="20">
        <v>0.38240876793861389</v>
      </c>
      <c r="E1242" s="20">
        <v>0.12729163467884064</v>
      </c>
    </row>
    <row r="1243" spans="1:5" x14ac:dyDescent="0.2">
      <c r="A1243" s="19">
        <v>31</v>
      </c>
      <c r="B1243" s="19">
        <v>32</v>
      </c>
      <c r="C1243" s="19" t="s">
        <v>112</v>
      </c>
      <c r="D1243" s="20">
        <v>0.38365232944488525</v>
      </c>
      <c r="E1243" s="20">
        <v>0.12850123643875122</v>
      </c>
    </row>
    <row r="1244" spans="1:5" x14ac:dyDescent="0.2">
      <c r="A1244" s="19">
        <v>31</v>
      </c>
      <c r="B1244" s="19">
        <v>33</v>
      </c>
      <c r="C1244" s="19" t="s">
        <v>112</v>
      </c>
      <c r="D1244" s="20">
        <v>0.38464134931564331</v>
      </c>
      <c r="E1244" s="20">
        <v>0.1294562816619873</v>
      </c>
    </row>
    <row r="1245" spans="1:5" x14ac:dyDescent="0.2">
      <c r="A1245" s="19">
        <v>31</v>
      </c>
      <c r="B1245" s="19">
        <v>34</v>
      </c>
      <c r="C1245" s="19" t="s">
        <v>112</v>
      </c>
      <c r="D1245" s="20">
        <v>0.38508149981498718</v>
      </c>
      <c r="E1245" s="20">
        <v>0.1298624575138092</v>
      </c>
    </row>
    <row r="1246" spans="1:5" x14ac:dyDescent="0.2">
      <c r="A1246" s="19">
        <v>31</v>
      </c>
      <c r="B1246" s="19">
        <v>35</v>
      </c>
      <c r="C1246" s="19" t="s">
        <v>112</v>
      </c>
      <c r="D1246" s="20">
        <v>0.38554054498672485</v>
      </c>
      <c r="E1246" s="20">
        <v>0.1302875429391861</v>
      </c>
    </row>
    <row r="1247" spans="1:5" x14ac:dyDescent="0.2">
      <c r="A1247" s="19">
        <v>31</v>
      </c>
      <c r="B1247" s="19">
        <v>36</v>
      </c>
      <c r="C1247" s="19" t="s">
        <v>112</v>
      </c>
      <c r="D1247" s="20">
        <v>0.38589498400688171</v>
      </c>
      <c r="E1247" s="20">
        <v>0.13060800731182098</v>
      </c>
    </row>
    <row r="1248" spans="1:5" x14ac:dyDescent="0.2">
      <c r="A1248" s="19">
        <v>31</v>
      </c>
      <c r="B1248" s="19">
        <v>37</v>
      </c>
      <c r="C1248" s="19" t="s">
        <v>112</v>
      </c>
      <c r="D1248" s="20">
        <v>0.38621878623962402</v>
      </c>
      <c r="E1248" s="20">
        <v>0.13089783489704132</v>
      </c>
    </row>
    <row r="1249" spans="1:5" x14ac:dyDescent="0.2">
      <c r="A1249" s="19">
        <v>31</v>
      </c>
      <c r="B1249" s="19">
        <v>38</v>
      </c>
      <c r="C1249" s="19" t="s">
        <v>112</v>
      </c>
      <c r="D1249" s="20">
        <v>0.38665330410003662</v>
      </c>
      <c r="E1249" s="20">
        <v>0.13129839301109314</v>
      </c>
    </row>
    <row r="1250" spans="1:5" x14ac:dyDescent="0.2">
      <c r="A1250" s="19">
        <v>31</v>
      </c>
      <c r="B1250" s="19">
        <v>39</v>
      </c>
      <c r="C1250" s="19" t="s">
        <v>112</v>
      </c>
      <c r="D1250" s="20">
        <v>0.38697150349617004</v>
      </c>
      <c r="E1250" s="20">
        <v>0.13158261775970459</v>
      </c>
    </row>
    <row r="1251" spans="1:5" x14ac:dyDescent="0.2">
      <c r="A1251" s="19">
        <v>31</v>
      </c>
      <c r="B1251" s="19">
        <v>40</v>
      </c>
      <c r="C1251" s="19" t="s">
        <v>112</v>
      </c>
      <c r="D1251" s="20">
        <v>0.386789470911026</v>
      </c>
      <c r="E1251" s="20">
        <v>0.13136661052703857</v>
      </c>
    </row>
    <row r="1252" spans="1:5" x14ac:dyDescent="0.2">
      <c r="A1252" s="19">
        <v>32</v>
      </c>
      <c r="B1252" s="19">
        <v>1</v>
      </c>
      <c r="C1252" s="19" t="s">
        <v>112</v>
      </c>
      <c r="D1252" s="20">
        <v>0.25121209025382996</v>
      </c>
      <c r="E1252" s="20">
        <v>2.6136774104088545E-3</v>
      </c>
    </row>
    <row r="1253" spans="1:5" x14ac:dyDescent="0.2">
      <c r="A1253" s="19">
        <v>32</v>
      </c>
      <c r="B1253" s="19">
        <v>2</v>
      </c>
      <c r="C1253" s="19" t="s">
        <v>112</v>
      </c>
      <c r="D1253" s="20">
        <v>0.25101405382156372</v>
      </c>
      <c r="E1253" s="20">
        <v>2.3620384745299816E-3</v>
      </c>
    </row>
    <row r="1254" spans="1:5" x14ac:dyDescent="0.2">
      <c r="A1254" s="19">
        <v>32</v>
      </c>
      <c r="B1254" s="19">
        <v>3</v>
      </c>
      <c r="C1254" s="19" t="s">
        <v>112</v>
      </c>
      <c r="D1254" s="20">
        <v>0.250477135181427</v>
      </c>
      <c r="E1254" s="20">
        <v>1.7715174471959472E-3</v>
      </c>
    </row>
    <row r="1255" spans="1:5" x14ac:dyDescent="0.2">
      <c r="A1255" s="19">
        <v>32</v>
      </c>
      <c r="B1255" s="19">
        <v>4</v>
      </c>
      <c r="C1255" s="19" t="s">
        <v>112</v>
      </c>
      <c r="D1255" s="20">
        <v>0.24962908029556274</v>
      </c>
      <c r="E1255" s="20">
        <v>8.6986017413437366E-4</v>
      </c>
    </row>
    <row r="1256" spans="1:5" x14ac:dyDescent="0.2">
      <c r="A1256" s="19">
        <v>32</v>
      </c>
      <c r="B1256" s="19">
        <v>5</v>
      </c>
      <c r="C1256" s="19" t="s">
        <v>112</v>
      </c>
      <c r="D1256" s="20">
        <v>0.2493520975112915</v>
      </c>
      <c r="E1256" s="20">
        <v>5.3927494445815682E-4</v>
      </c>
    </row>
    <row r="1257" spans="1:5" x14ac:dyDescent="0.2">
      <c r="A1257" s="19">
        <v>32</v>
      </c>
      <c r="B1257" s="19">
        <v>6</v>
      </c>
      <c r="C1257" s="19" t="s">
        <v>112</v>
      </c>
      <c r="D1257" s="20">
        <v>0.24903598427772522</v>
      </c>
      <c r="E1257" s="20">
        <v>1.6955925093498081E-4</v>
      </c>
    </row>
    <row r="1258" spans="1:5" x14ac:dyDescent="0.2">
      <c r="A1258" s="19">
        <v>32</v>
      </c>
      <c r="B1258" s="19">
        <v>7</v>
      </c>
      <c r="C1258" s="19" t="s">
        <v>112</v>
      </c>
      <c r="D1258" s="20">
        <v>0.24877993762493134</v>
      </c>
      <c r="E1258" s="20">
        <v>-1.4008984726388007E-4</v>
      </c>
    </row>
    <row r="1259" spans="1:5" x14ac:dyDescent="0.2">
      <c r="A1259" s="19">
        <v>32</v>
      </c>
      <c r="B1259" s="19">
        <v>8</v>
      </c>
      <c r="C1259" s="19" t="s">
        <v>112</v>
      </c>
      <c r="D1259" s="20">
        <v>0.2487296462059021</v>
      </c>
      <c r="E1259" s="20">
        <v>-2.4398371169809252E-4</v>
      </c>
    </row>
    <row r="1260" spans="1:5" x14ac:dyDescent="0.2">
      <c r="A1260" s="19">
        <v>32</v>
      </c>
      <c r="B1260" s="19">
        <v>9</v>
      </c>
      <c r="C1260" s="19" t="s">
        <v>112</v>
      </c>
      <c r="D1260" s="20">
        <v>0.24848298728466034</v>
      </c>
      <c r="E1260" s="20">
        <v>-5.4424506379291415E-4</v>
      </c>
    </row>
    <row r="1261" spans="1:5" x14ac:dyDescent="0.2">
      <c r="A1261" s="19">
        <v>32</v>
      </c>
      <c r="B1261" s="19">
        <v>10</v>
      </c>
      <c r="C1261" s="19" t="s">
        <v>112</v>
      </c>
      <c r="D1261" s="20">
        <v>0.24832044541835785</v>
      </c>
      <c r="E1261" s="20">
        <v>-7.6038937550038099E-4</v>
      </c>
    </row>
    <row r="1262" spans="1:5" x14ac:dyDescent="0.2">
      <c r="A1262" s="19">
        <v>32</v>
      </c>
      <c r="B1262" s="19">
        <v>11</v>
      </c>
      <c r="C1262" s="19" t="s">
        <v>112</v>
      </c>
      <c r="D1262" s="20">
        <v>0.24828813970088959</v>
      </c>
      <c r="E1262" s="20">
        <v>-8.4629753837361932E-4</v>
      </c>
    </row>
    <row r="1263" spans="1:5" x14ac:dyDescent="0.2">
      <c r="A1263" s="19">
        <v>32</v>
      </c>
      <c r="B1263" s="19">
        <v>12</v>
      </c>
      <c r="C1263" s="19" t="s">
        <v>112</v>
      </c>
      <c r="D1263" s="20">
        <v>0.24818970263004303</v>
      </c>
      <c r="E1263" s="20">
        <v>-9.9833705462515354E-4</v>
      </c>
    </row>
    <row r="1264" spans="1:5" x14ac:dyDescent="0.2">
      <c r="A1264" s="19">
        <v>32</v>
      </c>
      <c r="B1264" s="19">
        <v>13</v>
      </c>
      <c r="C1264" s="19" t="s">
        <v>112</v>
      </c>
      <c r="D1264" s="20">
        <v>0.2481718510389328</v>
      </c>
      <c r="E1264" s="20">
        <v>-1.0697911493480206E-3</v>
      </c>
    </row>
    <row r="1265" spans="1:5" x14ac:dyDescent="0.2">
      <c r="A1265" s="19">
        <v>32</v>
      </c>
      <c r="B1265" s="19">
        <v>14</v>
      </c>
      <c r="C1265" s="19" t="s">
        <v>112</v>
      </c>
      <c r="D1265" s="20">
        <v>0.24854776263237</v>
      </c>
      <c r="E1265" s="20">
        <v>-7.4748194310814142E-4</v>
      </c>
    </row>
    <row r="1266" spans="1:5" x14ac:dyDescent="0.2">
      <c r="A1266" s="19">
        <v>32</v>
      </c>
      <c r="B1266" s="19">
        <v>15</v>
      </c>
      <c r="C1266" s="19" t="s">
        <v>112</v>
      </c>
      <c r="D1266" s="20">
        <v>0.2487674355506897</v>
      </c>
      <c r="E1266" s="20">
        <v>-5.8141147019341588E-4</v>
      </c>
    </row>
    <row r="1267" spans="1:5" x14ac:dyDescent="0.2">
      <c r="A1267" s="19">
        <v>32</v>
      </c>
      <c r="B1267" s="19">
        <v>16</v>
      </c>
      <c r="C1267" s="19" t="s">
        <v>112</v>
      </c>
      <c r="D1267" s="20">
        <v>0.24850112199783325</v>
      </c>
      <c r="E1267" s="20">
        <v>-9.013274684548378E-4</v>
      </c>
    </row>
    <row r="1268" spans="1:5" x14ac:dyDescent="0.2">
      <c r="A1268" s="19">
        <v>32</v>
      </c>
      <c r="B1268" s="19">
        <v>17</v>
      </c>
      <c r="C1268" s="19" t="s">
        <v>112</v>
      </c>
      <c r="D1268" s="20">
        <v>0.24851453304290771</v>
      </c>
      <c r="E1268" s="20">
        <v>-9.4151886878535151E-4</v>
      </c>
    </row>
    <row r="1269" spans="1:5" x14ac:dyDescent="0.2">
      <c r="A1269" s="19">
        <v>32</v>
      </c>
      <c r="B1269" s="19">
        <v>18</v>
      </c>
      <c r="C1269" s="19" t="s">
        <v>112</v>
      </c>
      <c r="D1269" s="20">
        <v>0.24923017621040344</v>
      </c>
      <c r="E1269" s="20">
        <v>-2.7947814669460058E-4</v>
      </c>
    </row>
    <row r="1270" spans="1:5" x14ac:dyDescent="0.2">
      <c r="A1270" s="19">
        <v>32</v>
      </c>
      <c r="B1270" s="19">
        <v>19</v>
      </c>
      <c r="C1270" s="19" t="s">
        <v>112</v>
      </c>
      <c r="D1270" s="20">
        <v>0.25087898969650269</v>
      </c>
      <c r="E1270" s="20">
        <v>1.3157328357920051E-3</v>
      </c>
    </row>
    <row r="1271" spans="1:5" x14ac:dyDescent="0.2">
      <c r="A1271" s="19">
        <v>32</v>
      </c>
      <c r="B1271" s="19">
        <v>20</v>
      </c>
      <c r="C1271" s="19" t="s">
        <v>112</v>
      </c>
      <c r="D1271" s="20">
        <v>0.2530052661895752</v>
      </c>
      <c r="E1271" s="20">
        <v>3.3884069416671991E-3</v>
      </c>
    </row>
    <row r="1272" spans="1:5" x14ac:dyDescent="0.2">
      <c r="A1272" s="19">
        <v>32</v>
      </c>
      <c r="B1272" s="19">
        <v>21</v>
      </c>
      <c r="C1272" s="19" t="s">
        <v>112</v>
      </c>
      <c r="D1272" s="20">
        <v>0.25732672214508057</v>
      </c>
      <c r="E1272" s="20">
        <v>7.6562603935599327E-3</v>
      </c>
    </row>
    <row r="1273" spans="1:5" x14ac:dyDescent="0.2">
      <c r="A1273" s="19">
        <v>32</v>
      </c>
      <c r="B1273" s="19">
        <v>22</v>
      </c>
      <c r="C1273" s="19" t="s">
        <v>112</v>
      </c>
      <c r="D1273" s="20">
        <v>0.26450043916702271</v>
      </c>
      <c r="E1273" s="20">
        <v>1.4776375144720078E-2</v>
      </c>
    </row>
    <row r="1274" spans="1:5" x14ac:dyDescent="0.2">
      <c r="A1274" s="19">
        <v>32</v>
      </c>
      <c r="B1274" s="19">
        <v>23</v>
      </c>
      <c r="C1274" s="19" t="s">
        <v>112</v>
      </c>
      <c r="D1274" s="20">
        <v>0.27600693702697754</v>
      </c>
      <c r="E1274" s="20">
        <v>2.6229269802570343E-2</v>
      </c>
    </row>
    <row r="1275" spans="1:5" x14ac:dyDescent="0.2">
      <c r="A1275" s="19">
        <v>32</v>
      </c>
      <c r="B1275" s="19">
        <v>24</v>
      </c>
      <c r="C1275" s="19" t="s">
        <v>112</v>
      </c>
      <c r="D1275" s="20">
        <v>0.29210039973258972</v>
      </c>
      <c r="E1275" s="20">
        <v>4.2269129306077957E-2</v>
      </c>
    </row>
    <row r="1276" spans="1:5" x14ac:dyDescent="0.2">
      <c r="A1276" s="19">
        <v>32</v>
      </c>
      <c r="B1276" s="19">
        <v>25</v>
      </c>
      <c r="C1276" s="19" t="s">
        <v>112</v>
      </c>
      <c r="D1276" s="20">
        <v>0.31121647357940674</v>
      </c>
      <c r="E1276" s="20">
        <v>6.1331603676080704E-2</v>
      </c>
    </row>
    <row r="1277" spans="1:5" x14ac:dyDescent="0.2">
      <c r="A1277" s="19">
        <v>32</v>
      </c>
      <c r="B1277" s="19">
        <v>26</v>
      </c>
      <c r="C1277" s="19" t="s">
        <v>112</v>
      </c>
      <c r="D1277" s="20">
        <v>0.32987159490585327</v>
      </c>
      <c r="E1277" s="20">
        <v>7.9933121800422668E-2</v>
      </c>
    </row>
    <row r="1278" spans="1:5" x14ac:dyDescent="0.2">
      <c r="A1278" s="19">
        <v>32</v>
      </c>
      <c r="B1278" s="19">
        <v>27</v>
      </c>
      <c r="C1278" s="19" t="s">
        <v>112</v>
      </c>
      <c r="D1278" s="20">
        <v>0.34651443362236023</v>
      </c>
      <c r="E1278" s="20">
        <v>9.652235358953476E-2</v>
      </c>
    </row>
    <row r="1279" spans="1:5" x14ac:dyDescent="0.2">
      <c r="A1279" s="19">
        <v>32</v>
      </c>
      <c r="B1279" s="19">
        <v>28</v>
      </c>
      <c r="C1279" s="19" t="s">
        <v>112</v>
      </c>
      <c r="D1279" s="20">
        <v>0.35964280366897583</v>
      </c>
      <c r="E1279" s="20">
        <v>0.10959712415933609</v>
      </c>
    </row>
    <row r="1280" spans="1:5" x14ac:dyDescent="0.2">
      <c r="A1280" s="19">
        <v>32</v>
      </c>
      <c r="B1280" s="19">
        <v>29</v>
      </c>
      <c r="C1280" s="19" t="s">
        <v>112</v>
      </c>
      <c r="D1280" s="20">
        <v>0.3679594099521637</v>
      </c>
      <c r="E1280" s="20">
        <v>0.11786013096570969</v>
      </c>
    </row>
    <row r="1281" spans="1:5" x14ac:dyDescent="0.2">
      <c r="A1281" s="19">
        <v>32</v>
      </c>
      <c r="B1281" s="19">
        <v>30</v>
      </c>
      <c r="C1281" s="19" t="s">
        <v>112</v>
      </c>
      <c r="D1281" s="20">
        <v>0.37296095490455627</v>
      </c>
      <c r="E1281" s="20">
        <v>0.1228080689907074</v>
      </c>
    </row>
    <row r="1282" spans="1:5" x14ac:dyDescent="0.2">
      <c r="A1282" s="19">
        <v>32</v>
      </c>
      <c r="B1282" s="19">
        <v>31</v>
      </c>
      <c r="C1282" s="19" t="s">
        <v>112</v>
      </c>
      <c r="D1282" s="20">
        <v>0.37612298130989075</v>
      </c>
      <c r="E1282" s="20">
        <v>0.1259164959192276</v>
      </c>
    </row>
    <row r="1283" spans="1:5" x14ac:dyDescent="0.2">
      <c r="A1283" s="19">
        <v>32</v>
      </c>
      <c r="B1283" s="19">
        <v>32</v>
      </c>
      <c r="C1283" s="19" t="s">
        <v>112</v>
      </c>
      <c r="D1283" s="20">
        <v>0.37737059593200684</v>
      </c>
      <c r="E1283" s="20">
        <v>0.12711051106452942</v>
      </c>
    </row>
    <row r="1284" spans="1:5" x14ac:dyDescent="0.2">
      <c r="A1284" s="19">
        <v>32</v>
      </c>
      <c r="B1284" s="19">
        <v>33</v>
      </c>
      <c r="C1284" s="19" t="s">
        <v>112</v>
      </c>
      <c r="D1284" s="20">
        <v>0.37757483124732971</v>
      </c>
      <c r="E1284" s="20">
        <v>0.12726114690303802</v>
      </c>
    </row>
    <row r="1285" spans="1:5" x14ac:dyDescent="0.2">
      <c r="A1285" s="19">
        <v>32</v>
      </c>
      <c r="B1285" s="19">
        <v>34</v>
      </c>
      <c r="C1285" s="19" t="s">
        <v>112</v>
      </c>
      <c r="D1285" s="20">
        <v>0.37781655788421631</v>
      </c>
      <c r="E1285" s="20">
        <v>0.12744925916194916</v>
      </c>
    </row>
    <row r="1286" spans="1:5" x14ac:dyDescent="0.2">
      <c r="A1286" s="19">
        <v>32</v>
      </c>
      <c r="B1286" s="19">
        <v>35</v>
      </c>
      <c r="C1286" s="19" t="s">
        <v>112</v>
      </c>
      <c r="D1286" s="20">
        <v>0.37824338674545288</v>
      </c>
      <c r="E1286" s="20">
        <v>0.12782248854637146</v>
      </c>
    </row>
    <row r="1287" spans="1:5" x14ac:dyDescent="0.2">
      <c r="A1287" s="19">
        <v>32</v>
      </c>
      <c r="B1287" s="19">
        <v>36</v>
      </c>
      <c r="C1287" s="19" t="s">
        <v>112</v>
      </c>
      <c r="D1287" s="20">
        <v>0.37889277935028076</v>
      </c>
      <c r="E1287" s="20">
        <v>0.12841828167438507</v>
      </c>
    </row>
    <row r="1288" spans="1:5" x14ac:dyDescent="0.2">
      <c r="A1288" s="19">
        <v>32</v>
      </c>
      <c r="B1288" s="19">
        <v>37</v>
      </c>
      <c r="C1288" s="19" t="s">
        <v>112</v>
      </c>
      <c r="D1288" s="20">
        <v>0.37929439544677734</v>
      </c>
      <c r="E1288" s="20">
        <v>0.12876629829406738</v>
      </c>
    </row>
    <row r="1289" spans="1:5" x14ac:dyDescent="0.2">
      <c r="A1289" s="19">
        <v>32</v>
      </c>
      <c r="B1289" s="19">
        <v>38</v>
      </c>
      <c r="C1289" s="19" t="s">
        <v>112</v>
      </c>
      <c r="D1289" s="20">
        <v>0.3800760805606842</v>
      </c>
      <c r="E1289" s="20">
        <v>0.12949438393115997</v>
      </c>
    </row>
    <row r="1290" spans="1:5" x14ac:dyDescent="0.2">
      <c r="A1290" s="19">
        <v>32</v>
      </c>
      <c r="B1290" s="19">
        <v>39</v>
      </c>
      <c r="C1290" s="19" t="s">
        <v>112</v>
      </c>
      <c r="D1290" s="20">
        <v>0.38002645969390869</v>
      </c>
      <c r="E1290" s="20">
        <v>0.129391148686409</v>
      </c>
    </row>
    <row r="1291" spans="1:5" x14ac:dyDescent="0.2">
      <c r="A1291" s="19">
        <v>32</v>
      </c>
      <c r="B1291" s="19">
        <v>40</v>
      </c>
      <c r="C1291" s="19" t="s">
        <v>112</v>
      </c>
      <c r="D1291" s="20">
        <v>0.37926444411277771</v>
      </c>
      <c r="E1291" s="20">
        <v>0.12857553362846375</v>
      </c>
    </row>
    <row r="1292" spans="1:5" x14ac:dyDescent="0.2">
      <c r="A1292" s="19">
        <v>33</v>
      </c>
      <c r="B1292" s="19">
        <v>1</v>
      </c>
      <c r="C1292" s="19" t="s">
        <v>112</v>
      </c>
      <c r="D1292" s="20">
        <v>0.24430486559867859</v>
      </c>
      <c r="E1292" s="20">
        <v>1.3807333307340741E-3</v>
      </c>
    </row>
    <row r="1293" spans="1:5" x14ac:dyDescent="0.2">
      <c r="A1293" s="19">
        <v>33</v>
      </c>
      <c r="B1293" s="19">
        <v>2</v>
      </c>
      <c r="C1293" s="19" t="s">
        <v>112</v>
      </c>
      <c r="D1293" s="20">
        <v>0.24452687799930573</v>
      </c>
      <c r="E1293" s="20">
        <v>1.4069448225200176E-3</v>
      </c>
    </row>
    <row r="1294" spans="1:5" x14ac:dyDescent="0.2">
      <c r="A1294" s="19">
        <v>33</v>
      </c>
      <c r="B1294" s="19">
        <v>3</v>
      </c>
      <c r="C1294" s="19" t="s">
        <v>112</v>
      </c>
      <c r="D1294" s="20">
        <v>0.24416817724704742</v>
      </c>
      <c r="E1294" s="20">
        <v>8.5244316142052412E-4</v>
      </c>
    </row>
    <row r="1295" spans="1:5" x14ac:dyDescent="0.2">
      <c r="A1295" s="19">
        <v>33</v>
      </c>
      <c r="B1295" s="19">
        <v>4</v>
      </c>
      <c r="C1295" s="19" t="s">
        <v>112</v>
      </c>
      <c r="D1295" s="20">
        <v>0.2439667284488678</v>
      </c>
      <c r="E1295" s="20">
        <v>4.5519348350353539E-4</v>
      </c>
    </row>
    <row r="1296" spans="1:5" x14ac:dyDescent="0.2">
      <c r="A1296" s="19">
        <v>33</v>
      </c>
      <c r="B1296" s="19">
        <v>5</v>
      </c>
      <c r="C1296" s="19" t="s">
        <v>112</v>
      </c>
      <c r="D1296" s="20">
        <v>0.24441798031330109</v>
      </c>
      <c r="E1296" s="20">
        <v>7.106444681994617E-4</v>
      </c>
    </row>
    <row r="1297" spans="1:5" x14ac:dyDescent="0.2">
      <c r="A1297" s="19">
        <v>33</v>
      </c>
      <c r="B1297" s="19">
        <v>6</v>
      </c>
      <c r="C1297" s="19" t="s">
        <v>112</v>
      </c>
      <c r="D1297" s="20">
        <v>0.24428039789199829</v>
      </c>
      <c r="E1297" s="20">
        <v>3.7726113805547357E-4</v>
      </c>
    </row>
    <row r="1298" spans="1:5" x14ac:dyDescent="0.2">
      <c r="A1298" s="19">
        <v>33</v>
      </c>
      <c r="B1298" s="19">
        <v>7</v>
      </c>
      <c r="C1298" s="19" t="s">
        <v>112</v>
      </c>
      <c r="D1298" s="20">
        <v>0.24449166655540466</v>
      </c>
      <c r="E1298" s="20">
        <v>3.9272892172448337E-4</v>
      </c>
    </row>
    <row r="1299" spans="1:5" x14ac:dyDescent="0.2">
      <c r="A1299" s="19">
        <v>33</v>
      </c>
      <c r="B1299" s="19">
        <v>8</v>
      </c>
      <c r="C1299" s="19" t="s">
        <v>112</v>
      </c>
      <c r="D1299" s="20">
        <v>0.24425600469112396</v>
      </c>
      <c r="E1299" s="20">
        <v>-3.8733829569537193E-5</v>
      </c>
    </row>
    <row r="1300" spans="1:5" x14ac:dyDescent="0.2">
      <c r="A1300" s="19">
        <v>33</v>
      </c>
      <c r="B1300" s="19">
        <v>9</v>
      </c>
      <c r="C1300" s="19" t="s">
        <v>112</v>
      </c>
      <c r="D1300" s="20">
        <v>0.24382014572620392</v>
      </c>
      <c r="E1300" s="20">
        <v>-6.7039369605481625E-4</v>
      </c>
    </row>
    <row r="1301" spans="1:5" x14ac:dyDescent="0.2">
      <c r="A1301" s="19">
        <v>33</v>
      </c>
      <c r="B1301" s="19">
        <v>10</v>
      </c>
      <c r="C1301" s="19" t="s">
        <v>112</v>
      </c>
      <c r="D1301" s="20">
        <v>0.24358369410037994</v>
      </c>
      <c r="E1301" s="20">
        <v>-1.1026462307199836E-3</v>
      </c>
    </row>
    <row r="1302" spans="1:5" x14ac:dyDescent="0.2">
      <c r="A1302" s="19">
        <v>33</v>
      </c>
      <c r="B1302" s="19">
        <v>11</v>
      </c>
      <c r="C1302" s="19" t="s">
        <v>112</v>
      </c>
      <c r="D1302" s="20">
        <v>0.24356772005558014</v>
      </c>
      <c r="E1302" s="20">
        <v>-1.3144210679456592E-3</v>
      </c>
    </row>
    <row r="1303" spans="1:5" x14ac:dyDescent="0.2">
      <c r="A1303" s="19">
        <v>33</v>
      </c>
      <c r="B1303" s="19">
        <v>12</v>
      </c>
      <c r="C1303" s="19" t="s">
        <v>112</v>
      </c>
      <c r="D1303" s="20">
        <v>0.24396888911724091</v>
      </c>
      <c r="E1303" s="20">
        <v>-1.1090529151260853E-3</v>
      </c>
    </row>
    <row r="1304" spans="1:5" x14ac:dyDescent="0.2">
      <c r="A1304" s="19">
        <v>33</v>
      </c>
      <c r="B1304" s="19">
        <v>13</v>
      </c>
      <c r="C1304" s="19" t="s">
        <v>112</v>
      </c>
      <c r="D1304" s="20">
        <v>0.24411982297897339</v>
      </c>
      <c r="E1304" s="20">
        <v>-1.1539199622347951E-3</v>
      </c>
    </row>
    <row r="1305" spans="1:5" x14ac:dyDescent="0.2">
      <c r="A1305" s="19">
        <v>33</v>
      </c>
      <c r="B1305" s="19">
        <v>14</v>
      </c>
      <c r="C1305" s="19" t="s">
        <v>112</v>
      </c>
      <c r="D1305" s="20">
        <v>0.2446722537279129</v>
      </c>
      <c r="E1305" s="20">
        <v>-7.9729012213647366E-4</v>
      </c>
    </row>
    <row r="1306" spans="1:5" x14ac:dyDescent="0.2">
      <c r="A1306" s="19">
        <v>33</v>
      </c>
      <c r="B1306" s="19">
        <v>15</v>
      </c>
      <c r="C1306" s="19" t="s">
        <v>112</v>
      </c>
      <c r="D1306" s="20">
        <v>0.24507398903369904</v>
      </c>
      <c r="E1306" s="20">
        <v>-5.9135566698387265E-4</v>
      </c>
    </row>
    <row r="1307" spans="1:5" x14ac:dyDescent="0.2">
      <c r="A1307" s="19">
        <v>33</v>
      </c>
      <c r="B1307" s="19">
        <v>16</v>
      </c>
      <c r="C1307" s="19" t="s">
        <v>112</v>
      </c>
      <c r="D1307" s="20">
        <v>0.24645686149597168</v>
      </c>
      <c r="E1307" s="20">
        <v>5.9571588644757867E-4</v>
      </c>
    </row>
    <row r="1308" spans="1:5" x14ac:dyDescent="0.2">
      <c r="A1308" s="19">
        <v>33</v>
      </c>
      <c r="B1308" s="19">
        <v>17</v>
      </c>
      <c r="C1308" s="19" t="s">
        <v>112</v>
      </c>
      <c r="D1308" s="20">
        <v>0.24945077300071716</v>
      </c>
      <c r="E1308" s="20">
        <v>3.3938265405595303E-3</v>
      </c>
    </row>
    <row r="1309" spans="1:5" x14ac:dyDescent="0.2">
      <c r="A1309" s="19">
        <v>33</v>
      </c>
      <c r="B1309" s="19">
        <v>18</v>
      </c>
      <c r="C1309" s="19" t="s">
        <v>112</v>
      </c>
      <c r="D1309" s="20">
        <v>0.25412613153457642</v>
      </c>
      <c r="E1309" s="20">
        <v>7.8733842819929123E-3</v>
      </c>
    </row>
    <row r="1310" spans="1:5" x14ac:dyDescent="0.2">
      <c r="A1310" s="19">
        <v>33</v>
      </c>
      <c r="B1310" s="19">
        <v>19</v>
      </c>
      <c r="C1310" s="19" t="s">
        <v>112</v>
      </c>
      <c r="D1310" s="20">
        <v>0.2627435028553009</v>
      </c>
      <c r="E1310" s="20">
        <v>1.6294954344630241E-2</v>
      </c>
    </row>
    <row r="1311" spans="1:5" x14ac:dyDescent="0.2">
      <c r="A1311" s="19">
        <v>33</v>
      </c>
      <c r="B1311" s="19">
        <v>20</v>
      </c>
      <c r="C1311" s="19" t="s">
        <v>112</v>
      </c>
      <c r="D1311" s="20">
        <v>0.27501791715621948</v>
      </c>
      <c r="E1311" s="20">
        <v>2.8373567387461662E-2</v>
      </c>
    </row>
    <row r="1312" spans="1:5" x14ac:dyDescent="0.2">
      <c r="A1312" s="19">
        <v>33</v>
      </c>
      <c r="B1312" s="19">
        <v>21</v>
      </c>
      <c r="C1312" s="19" t="s">
        <v>112</v>
      </c>
      <c r="D1312" s="20">
        <v>0.29140901565551758</v>
      </c>
      <c r="E1312" s="20">
        <v>4.4568866491317749E-2</v>
      </c>
    </row>
    <row r="1313" spans="1:5" x14ac:dyDescent="0.2">
      <c r="A1313" s="19">
        <v>33</v>
      </c>
      <c r="B1313" s="19">
        <v>22</v>
      </c>
      <c r="C1313" s="19" t="s">
        <v>112</v>
      </c>
      <c r="D1313" s="20">
        <v>0.31008368730545044</v>
      </c>
      <c r="E1313" s="20">
        <v>6.3047736883163452E-2</v>
      </c>
    </row>
    <row r="1314" spans="1:5" x14ac:dyDescent="0.2">
      <c r="A1314" s="19">
        <v>33</v>
      </c>
      <c r="B1314" s="19">
        <v>23</v>
      </c>
      <c r="C1314" s="19" t="s">
        <v>112</v>
      </c>
      <c r="D1314" s="20">
        <v>0.32788905501365662</v>
      </c>
      <c r="E1314" s="20">
        <v>8.0657303333282471E-2</v>
      </c>
    </row>
    <row r="1315" spans="1:5" x14ac:dyDescent="0.2">
      <c r="A1315" s="19">
        <v>33</v>
      </c>
      <c r="B1315" s="19">
        <v>24</v>
      </c>
      <c r="C1315" s="19" t="s">
        <v>112</v>
      </c>
      <c r="D1315" s="20">
        <v>0.34219872951507568</v>
      </c>
      <c r="E1315" s="20">
        <v>9.477117657661438E-2</v>
      </c>
    </row>
    <row r="1316" spans="1:5" x14ac:dyDescent="0.2">
      <c r="A1316" s="19">
        <v>33</v>
      </c>
      <c r="B1316" s="19">
        <v>25</v>
      </c>
      <c r="C1316" s="19" t="s">
        <v>112</v>
      </c>
      <c r="D1316" s="20">
        <v>0.35244625806808472</v>
      </c>
      <c r="E1316" s="20">
        <v>0.10482290387153625</v>
      </c>
    </row>
    <row r="1317" spans="1:5" x14ac:dyDescent="0.2">
      <c r="A1317" s="19">
        <v>33</v>
      </c>
      <c r="B1317" s="19">
        <v>26</v>
      </c>
      <c r="C1317" s="19" t="s">
        <v>112</v>
      </c>
      <c r="D1317" s="20">
        <v>0.3592064380645752</v>
      </c>
      <c r="E1317" s="20">
        <v>0.11138728260993958</v>
      </c>
    </row>
    <row r="1318" spans="1:5" x14ac:dyDescent="0.2">
      <c r="A1318" s="19">
        <v>33</v>
      </c>
      <c r="B1318" s="19">
        <v>27</v>
      </c>
      <c r="C1318" s="19" t="s">
        <v>112</v>
      </c>
      <c r="D1318" s="20">
        <v>0.36410492658615112</v>
      </c>
      <c r="E1318" s="20">
        <v>0.11608996987342834</v>
      </c>
    </row>
    <row r="1319" spans="1:5" x14ac:dyDescent="0.2">
      <c r="A1319" s="19">
        <v>33</v>
      </c>
      <c r="B1319" s="19">
        <v>28</v>
      </c>
      <c r="C1319" s="19" t="s">
        <v>112</v>
      </c>
      <c r="D1319" s="20">
        <v>0.36689290404319763</v>
      </c>
      <c r="E1319" s="20">
        <v>0.1186821460723877</v>
      </c>
    </row>
    <row r="1320" spans="1:5" x14ac:dyDescent="0.2">
      <c r="A1320" s="19">
        <v>33</v>
      </c>
      <c r="B1320" s="19">
        <v>29</v>
      </c>
      <c r="C1320" s="19" t="s">
        <v>112</v>
      </c>
      <c r="D1320" s="20">
        <v>0.36758768558502197</v>
      </c>
      <c r="E1320" s="20">
        <v>0.11918112635612488</v>
      </c>
    </row>
    <row r="1321" spans="1:5" x14ac:dyDescent="0.2">
      <c r="A1321" s="19">
        <v>33</v>
      </c>
      <c r="B1321" s="19">
        <v>30</v>
      </c>
      <c r="C1321" s="19" t="s">
        <v>112</v>
      </c>
      <c r="D1321" s="20">
        <v>0.36814254522323608</v>
      </c>
      <c r="E1321" s="20">
        <v>0.11954018473625183</v>
      </c>
    </row>
    <row r="1322" spans="1:5" x14ac:dyDescent="0.2">
      <c r="A1322" s="19">
        <v>33</v>
      </c>
      <c r="B1322" s="19">
        <v>31</v>
      </c>
      <c r="C1322" s="19" t="s">
        <v>112</v>
      </c>
      <c r="D1322" s="20">
        <v>0.36853981018066406</v>
      </c>
      <c r="E1322" s="20">
        <v>0.11974164843559265</v>
      </c>
    </row>
    <row r="1323" spans="1:5" x14ac:dyDescent="0.2">
      <c r="A1323" s="19">
        <v>33</v>
      </c>
      <c r="B1323" s="19">
        <v>32</v>
      </c>
      <c r="C1323" s="19" t="s">
        <v>112</v>
      </c>
      <c r="D1323" s="20">
        <v>0.36907419562339783</v>
      </c>
      <c r="E1323" s="20">
        <v>0.12008023262023926</v>
      </c>
    </row>
    <row r="1324" spans="1:5" x14ac:dyDescent="0.2">
      <c r="A1324" s="19">
        <v>33</v>
      </c>
      <c r="B1324" s="19">
        <v>33</v>
      </c>
      <c r="C1324" s="19" t="s">
        <v>112</v>
      </c>
      <c r="D1324" s="20">
        <v>0.36910301446914673</v>
      </c>
      <c r="E1324" s="20">
        <v>0.119913250207901</v>
      </c>
    </row>
    <row r="1325" spans="1:5" x14ac:dyDescent="0.2">
      <c r="A1325" s="19">
        <v>33</v>
      </c>
      <c r="B1325" s="19">
        <v>34</v>
      </c>
      <c r="C1325" s="19" t="s">
        <v>112</v>
      </c>
      <c r="D1325" s="20">
        <v>0.3692304790019989</v>
      </c>
      <c r="E1325" s="20">
        <v>0.11984492093324661</v>
      </c>
    </row>
    <row r="1326" spans="1:5" x14ac:dyDescent="0.2">
      <c r="A1326" s="19">
        <v>33</v>
      </c>
      <c r="B1326" s="19">
        <v>35</v>
      </c>
      <c r="C1326" s="19" t="s">
        <v>112</v>
      </c>
      <c r="D1326" s="20">
        <v>0.36950868368148804</v>
      </c>
      <c r="E1326" s="20">
        <v>0.11992732435464859</v>
      </c>
    </row>
    <row r="1327" spans="1:5" x14ac:dyDescent="0.2">
      <c r="A1327" s="19">
        <v>33</v>
      </c>
      <c r="B1327" s="19">
        <v>36</v>
      </c>
      <c r="C1327" s="19" t="s">
        <v>112</v>
      </c>
      <c r="D1327" s="20">
        <v>0.3702734112739563</v>
      </c>
      <c r="E1327" s="20">
        <v>0.12049625068902969</v>
      </c>
    </row>
    <row r="1328" spans="1:5" x14ac:dyDescent="0.2">
      <c r="A1328" s="19">
        <v>33</v>
      </c>
      <c r="B1328" s="19">
        <v>37</v>
      </c>
      <c r="C1328" s="19" t="s">
        <v>112</v>
      </c>
      <c r="D1328" s="20">
        <v>0.37027505040168762</v>
      </c>
      <c r="E1328" s="20">
        <v>0.12030208855867386</v>
      </c>
    </row>
    <row r="1329" spans="1:5" x14ac:dyDescent="0.2">
      <c r="A1329" s="19">
        <v>33</v>
      </c>
      <c r="B1329" s="19">
        <v>38</v>
      </c>
      <c r="C1329" s="19" t="s">
        <v>112</v>
      </c>
      <c r="D1329" s="20">
        <v>0.37089747190475464</v>
      </c>
      <c r="E1329" s="20">
        <v>0.12072870880365372</v>
      </c>
    </row>
    <row r="1330" spans="1:5" x14ac:dyDescent="0.2">
      <c r="A1330" s="19">
        <v>33</v>
      </c>
      <c r="B1330" s="19">
        <v>39</v>
      </c>
      <c r="C1330" s="19" t="s">
        <v>112</v>
      </c>
      <c r="D1330" s="20">
        <v>0.37084311246871948</v>
      </c>
      <c r="E1330" s="20">
        <v>0.1204785481095314</v>
      </c>
    </row>
    <row r="1331" spans="1:5" x14ac:dyDescent="0.2">
      <c r="A1331" s="19">
        <v>33</v>
      </c>
      <c r="B1331" s="19">
        <v>40</v>
      </c>
      <c r="C1331" s="19" t="s">
        <v>112</v>
      </c>
      <c r="D1331" s="20">
        <v>0.3709385097026825</v>
      </c>
      <c r="E1331" s="20">
        <v>0.12037814408540726</v>
      </c>
    </row>
    <row r="1332" spans="1:5" x14ac:dyDescent="0.2">
      <c r="A1332" s="19">
        <v>34</v>
      </c>
      <c r="B1332" s="19">
        <v>1</v>
      </c>
      <c r="C1332" s="19" t="s">
        <v>112</v>
      </c>
      <c r="D1332" s="20">
        <v>0.24144826829433441</v>
      </c>
      <c r="E1332" s="20">
        <v>2.2204851265996695E-3</v>
      </c>
    </row>
    <row r="1333" spans="1:5" x14ac:dyDescent="0.2">
      <c r="A1333" s="19">
        <v>34</v>
      </c>
      <c r="B1333" s="19">
        <v>2</v>
      </c>
      <c r="C1333" s="19" t="s">
        <v>112</v>
      </c>
      <c r="D1333" s="20">
        <v>0.24154922366142273</v>
      </c>
      <c r="E1333" s="20">
        <v>2.1116139832884073E-3</v>
      </c>
    </row>
    <row r="1334" spans="1:5" x14ac:dyDescent="0.2">
      <c r="A1334" s="19">
        <v>34</v>
      </c>
      <c r="B1334" s="19">
        <v>3</v>
      </c>
      <c r="C1334" s="19" t="s">
        <v>112</v>
      </c>
      <c r="D1334" s="20">
        <v>0.24126981198787689</v>
      </c>
      <c r="E1334" s="20">
        <v>1.6223756829276681E-3</v>
      </c>
    </row>
    <row r="1335" spans="1:5" x14ac:dyDescent="0.2">
      <c r="A1335" s="19">
        <v>34</v>
      </c>
      <c r="B1335" s="19">
        <v>4</v>
      </c>
      <c r="C1335" s="19" t="s">
        <v>112</v>
      </c>
      <c r="D1335" s="20">
        <v>0.24079997837543488</v>
      </c>
      <c r="E1335" s="20">
        <v>9.427156182937324E-4</v>
      </c>
    </row>
    <row r="1336" spans="1:5" x14ac:dyDescent="0.2">
      <c r="A1336" s="19">
        <v>34</v>
      </c>
      <c r="B1336" s="19">
        <v>5</v>
      </c>
      <c r="C1336" s="19" t="s">
        <v>112</v>
      </c>
      <c r="D1336" s="20">
        <v>0.24016329646110535</v>
      </c>
      <c r="E1336" s="20">
        <v>9.6207200840581208E-5</v>
      </c>
    </row>
    <row r="1337" spans="1:5" x14ac:dyDescent="0.2">
      <c r="A1337" s="19">
        <v>34</v>
      </c>
      <c r="B1337" s="19">
        <v>6</v>
      </c>
      <c r="C1337" s="19" t="s">
        <v>112</v>
      </c>
      <c r="D1337" s="20">
        <v>0.23998008668422699</v>
      </c>
      <c r="E1337" s="20">
        <v>-2.9682906460948288E-4</v>
      </c>
    </row>
    <row r="1338" spans="1:5" x14ac:dyDescent="0.2">
      <c r="A1338" s="19">
        <v>34</v>
      </c>
      <c r="B1338" s="19">
        <v>7</v>
      </c>
      <c r="C1338" s="19" t="s">
        <v>112</v>
      </c>
      <c r="D1338" s="20">
        <v>0.24044518172740936</v>
      </c>
      <c r="E1338" s="20">
        <v>-4.1560528188711032E-5</v>
      </c>
    </row>
    <row r="1339" spans="1:5" x14ac:dyDescent="0.2">
      <c r="A1339" s="19">
        <v>34</v>
      </c>
      <c r="B1339" s="19">
        <v>8</v>
      </c>
      <c r="C1339" s="19" t="s">
        <v>112</v>
      </c>
      <c r="D1339" s="20">
        <v>0.2405594140291214</v>
      </c>
      <c r="E1339" s="20">
        <v>-1.3715472596231848E-4</v>
      </c>
    </row>
    <row r="1340" spans="1:5" x14ac:dyDescent="0.2">
      <c r="A1340" s="19">
        <v>34</v>
      </c>
      <c r="B1340" s="19">
        <v>9</v>
      </c>
      <c r="C1340" s="19" t="s">
        <v>112</v>
      </c>
      <c r="D1340" s="20">
        <v>0.24023847281932831</v>
      </c>
      <c r="E1340" s="20">
        <v>-6.6792243160307407E-4</v>
      </c>
    </row>
    <row r="1341" spans="1:5" x14ac:dyDescent="0.2">
      <c r="A1341" s="19">
        <v>34</v>
      </c>
      <c r="B1341" s="19">
        <v>10</v>
      </c>
      <c r="C1341" s="19" t="s">
        <v>112</v>
      </c>
      <c r="D1341" s="20">
        <v>0.24017195403575897</v>
      </c>
      <c r="E1341" s="20">
        <v>-9.4426772557199001E-4</v>
      </c>
    </row>
    <row r="1342" spans="1:5" x14ac:dyDescent="0.2">
      <c r="A1342" s="19">
        <v>34</v>
      </c>
      <c r="B1342" s="19">
        <v>11</v>
      </c>
      <c r="C1342" s="19" t="s">
        <v>112</v>
      </c>
      <c r="D1342" s="20">
        <v>0.24027033150196075</v>
      </c>
      <c r="E1342" s="20">
        <v>-1.0557167697697878E-3</v>
      </c>
    </row>
    <row r="1343" spans="1:5" x14ac:dyDescent="0.2">
      <c r="A1343" s="19">
        <v>34</v>
      </c>
      <c r="B1343" s="19">
        <v>12</v>
      </c>
      <c r="C1343" s="19" t="s">
        <v>112</v>
      </c>
      <c r="D1343" s="20">
        <v>0.24034802615642548</v>
      </c>
      <c r="E1343" s="20">
        <v>-1.1878486257046461E-3</v>
      </c>
    </row>
    <row r="1344" spans="1:5" x14ac:dyDescent="0.2">
      <c r="A1344" s="19">
        <v>34</v>
      </c>
      <c r="B1344" s="19">
        <v>13</v>
      </c>
      <c r="C1344" s="19" t="s">
        <v>112</v>
      </c>
      <c r="D1344" s="20">
        <v>0.24072819948196411</v>
      </c>
      <c r="E1344" s="20">
        <v>-1.0175018105655909E-3</v>
      </c>
    </row>
    <row r="1345" spans="1:5" x14ac:dyDescent="0.2">
      <c r="A1345" s="19">
        <v>34</v>
      </c>
      <c r="B1345" s="19">
        <v>14</v>
      </c>
      <c r="C1345" s="19" t="s">
        <v>112</v>
      </c>
      <c r="D1345" s="20">
        <v>0.24100169539451599</v>
      </c>
      <c r="E1345" s="20">
        <v>-9.5383235020563006E-4</v>
      </c>
    </row>
    <row r="1346" spans="1:5" x14ac:dyDescent="0.2">
      <c r="A1346" s="19">
        <v>34</v>
      </c>
      <c r="B1346" s="19">
        <v>15</v>
      </c>
      <c r="C1346" s="19" t="s">
        <v>112</v>
      </c>
      <c r="D1346" s="20">
        <v>0.24175986647605896</v>
      </c>
      <c r="E1346" s="20">
        <v>-4.0548774995841086E-4</v>
      </c>
    </row>
    <row r="1347" spans="1:5" x14ac:dyDescent="0.2">
      <c r="A1347" s="19">
        <v>34</v>
      </c>
      <c r="B1347" s="19">
        <v>16</v>
      </c>
      <c r="C1347" s="19" t="s">
        <v>112</v>
      </c>
      <c r="D1347" s="20">
        <v>0.24313652515411377</v>
      </c>
      <c r="E1347" s="20">
        <v>7.6134444680064917E-4</v>
      </c>
    </row>
    <row r="1348" spans="1:5" x14ac:dyDescent="0.2">
      <c r="A1348" s="19">
        <v>34</v>
      </c>
      <c r="B1348" s="19">
        <v>17</v>
      </c>
      <c r="C1348" s="19" t="s">
        <v>112</v>
      </c>
      <c r="D1348" s="20">
        <v>0.24587048590183258</v>
      </c>
      <c r="E1348" s="20">
        <v>3.2854785677045584E-3</v>
      </c>
    </row>
    <row r="1349" spans="1:5" x14ac:dyDescent="0.2">
      <c r="A1349" s="19">
        <v>34</v>
      </c>
      <c r="B1349" s="19">
        <v>18</v>
      </c>
      <c r="C1349" s="19" t="s">
        <v>112</v>
      </c>
      <c r="D1349" s="20">
        <v>0.25121581554412842</v>
      </c>
      <c r="E1349" s="20">
        <v>8.4209814667701721E-3</v>
      </c>
    </row>
    <row r="1350" spans="1:5" x14ac:dyDescent="0.2">
      <c r="A1350" s="19">
        <v>34</v>
      </c>
      <c r="B1350" s="19">
        <v>19</v>
      </c>
      <c r="C1350" s="19" t="s">
        <v>112</v>
      </c>
      <c r="D1350" s="20">
        <v>0.25915098190307617</v>
      </c>
      <c r="E1350" s="20">
        <v>1.6146320849657059E-2</v>
      </c>
    </row>
    <row r="1351" spans="1:5" x14ac:dyDescent="0.2">
      <c r="A1351" s="19">
        <v>34</v>
      </c>
      <c r="B1351" s="19">
        <v>20</v>
      </c>
      <c r="C1351" s="19" t="s">
        <v>112</v>
      </c>
      <c r="D1351" s="20">
        <v>0.2715354859828949</v>
      </c>
      <c r="E1351" s="20">
        <v>2.8320999816060066E-2</v>
      </c>
    </row>
    <row r="1352" spans="1:5" x14ac:dyDescent="0.2">
      <c r="A1352" s="19">
        <v>34</v>
      </c>
      <c r="B1352" s="19">
        <v>21</v>
      </c>
      <c r="C1352" s="19" t="s">
        <v>112</v>
      </c>
      <c r="D1352" s="20">
        <v>0.28775572776794434</v>
      </c>
      <c r="E1352" s="20">
        <v>4.4331412762403488E-2</v>
      </c>
    </row>
    <row r="1353" spans="1:5" x14ac:dyDescent="0.2">
      <c r="A1353" s="19">
        <v>34</v>
      </c>
      <c r="B1353" s="19">
        <v>22</v>
      </c>
      <c r="C1353" s="19" t="s">
        <v>112</v>
      </c>
      <c r="D1353" s="20">
        <v>0.30602121353149414</v>
      </c>
      <c r="E1353" s="20">
        <v>6.2387075275182724E-2</v>
      </c>
    </row>
    <row r="1354" spans="1:5" x14ac:dyDescent="0.2">
      <c r="A1354" s="19">
        <v>34</v>
      </c>
      <c r="B1354" s="19">
        <v>23</v>
      </c>
      <c r="C1354" s="19" t="s">
        <v>112</v>
      </c>
      <c r="D1354" s="20">
        <v>0.32325312495231628</v>
      </c>
      <c r="E1354" s="20">
        <v>7.9409159719944E-2</v>
      </c>
    </row>
    <row r="1355" spans="1:5" x14ac:dyDescent="0.2">
      <c r="A1355" s="19">
        <v>34</v>
      </c>
      <c r="B1355" s="19">
        <v>24</v>
      </c>
      <c r="C1355" s="19" t="s">
        <v>112</v>
      </c>
      <c r="D1355" s="20">
        <v>0.33796039223670959</v>
      </c>
      <c r="E1355" s="20">
        <v>9.3906596302986145E-2</v>
      </c>
    </row>
    <row r="1356" spans="1:5" x14ac:dyDescent="0.2">
      <c r="A1356" s="19">
        <v>34</v>
      </c>
      <c r="B1356" s="19">
        <v>25</v>
      </c>
      <c r="C1356" s="19" t="s">
        <v>112</v>
      </c>
      <c r="D1356" s="20">
        <v>0.34858888387680054</v>
      </c>
      <c r="E1356" s="20">
        <v>0.10432526469230652</v>
      </c>
    </row>
    <row r="1357" spans="1:5" x14ac:dyDescent="0.2">
      <c r="A1357" s="19">
        <v>34</v>
      </c>
      <c r="B1357" s="19">
        <v>26</v>
      </c>
      <c r="C1357" s="19" t="s">
        <v>112</v>
      </c>
      <c r="D1357" s="20">
        <v>0.35573494434356689</v>
      </c>
      <c r="E1357" s="20">
        <v>0.11126150190830231</v>
      </c>
    </row>
    <row r="1358" spans="1:5" x14ac:dyDescent="0.2">
      <c r="A1358" s="19">
        <v>34</v>
      </c>
      <c r="B1358" s="19">
        <v>27</v>
      </c>
      <c r="C1358" s="19" t="s">
        <v>112</v>
      </c>
      <c r="D1358" s="20">
        <v>0.35978013277053833</v>
      </c>
      <c r="E1358" s="20">
        <v>0.11509685963392258</v>
      </c>
    </row>
    <row r="1359" spans="1:5" x14ac:dyDescent="0.2">
      <c r="A1359" s="19">
        <v>34</v>
      </c>
      <c r="B1359" s="19">
        <v>28</v>
      </c>
      <c r="C1359" s="19" t="s">
        <v>112</v>
      </c>
      <c r="D1359" s="20">
        <v>0.36209580302238464</v>
      </c>
      <c r="E1359" s="20">
        <v>0.11720270663499832</v>
      </c>
    </row>
    <row r="1360" spans="1:5" x14ac:dyDescent="0.2">
      <c r="A1360" s="19">
        <v>34</v>
      </c>
      <c r="B1360" s="19">
        <v>29</v>
      </c>
      <c r="C1360" s="19" t="s">
        <v>112</v>
      </c>
      <c r="D1360" s="20">
        <v>0.36311054229736328</v>
      </c>
      <c r="E1360" s="20">
        <v>0.11800761520862579</v>
      </c>
    </row>
    <row r="1361" spans="1:5" x14ac:dyDescent="0.2">
      <c r="A1361" s="19">
        <v>34</v>
      </c>
      <c r="B1361" s="19">
        <v>30</v>
      </c>
      <c r="C1361" s="19" t="s">
        <v>112</v>
      </c>
      <c r="D1361" s="20">
        <v>0.36387619376182556</v>
      </c>
      <c r="E1361" s="20">
        <v>0.1185634434223175</v>
      </c>
    </row>
    <row r="1362" spans="1:5" x14ac:dyDescent="0.2">
      <c r="A1362" s="19">
        <v>34</v>
      </c>
      <c r="B1362" s="19">
        <v>31</v>
      </c>
      <c r="C1362" s="19" t="s">
        <v>112</v>
      </c>
      <c r="D1362" s="20">
        <v>0.36413571238517761</v>
      </c>
      <c r="E1362" s="20">
        <v>0.11861313134431839</v>
      </c>
    </row>
    <row r="1363" spans="1:5" x14ac:dyDescent="0.2">
      <c r="A1363" s="19">
        <v>34</v>
      </c>
      <c r="B1363" s="19">
        <v>32</v>
      </c>
      <c r="C1363" s="19" t="s">
        <v>112</v>
      </c>
      <c r="D1363" s="20">
        <v>0.36446484923362732</v>
      </c>
      <c r="E1363" s="20">
        <v>0.11873244494199753</v>
      </c>
    </row>
    <row r="1364" spans="1:5" x14ac:dyDescent="0.2">
      <c r="A1364" s="19">
        <v>34</v>
      </c>
      <c r="B1364" s="19">
        <v>33</v>
      </c>
      <c r="C1364" s="19" t="s">
        <v>112</v>
      </c>
      <c r="D1364" s="20">
        <v>0.36512261629104614</v>
      </c>
      <c r="E1364" s="20">
        <v>0.11918038874864578</v>
      </c>
    </row>
    <row r="1365" spans="1:5" x14ac:dyDescent="0.2">
      <c r="A1365" s="19">
        <v>34</v>
      </c>
      <c r="B1365" s="19">
        <v>34</v>
      </c>
      <c r="C1365" s="19" t="s">
        <v>112</v>
      </c>
      <c r="D1365" s="20">
        <v>0.36554369330406189</v>
      </c>
      <c r="E1365" s="20">
        <v>0.11939163506031036</v>
      </c>
    </row>
    <row r="1366" spans="1:5" x14ac:dyDescent="0.2">
      <c r="A1366" s="19">
        <v>34</v>
      </c>
      <c r="B1366" s="19">
        <v>35</v>
      </c>
      <c r="C1366" s="19" t="s">
        <v>112</v>
      </c>
      <c r="D1366" s="20">
        <v>0.36538481712341309</v>
      </c>
      <c r="E1366" s="20">
        <v>0.11902293562889099</v>
      </c>
    </row>
    <row r="1367" spans="1:5" x14ac:dyDescent="0.2">
      <c r="A1367" s="19">
        <v>34</v>
      </c>
      <c r="B1367" s="19">
        <v>36</v>
      </c>
      <c r="C1367" s="19" t="s">
        <v>112</v>
      </c>
      <c r="D1367" s="20">
        <v>0.36602860689163208</v>
      </c>
      <c r="E1367" s="20">
        <v>0.11945689469575882</v>
      </c>
    </row>
    <row r="1368" spans="1:5" x14ac:dyDescent="0.2">
      <c r="A1368" s="19">
        <v>34</v>
      </c>
      <c r="B1368" s="19">
        <v>37</v>
      </c>
      <c r="C1368" s="19" t="s">
        <v>112</v>
      </c>
      <c r="D1368" s="20">
        <v>0.36608228087425232</v>
      </c>
      <c r="E1368" s="20">
        <v>0.11930074542760849</v>
      </c>
    </row>
    <row r="1369" spans="1:5" x14ac:dyDescent="0.2">
      <c r="A1369" s="19">
        <v>34</v>
      </c>
      <c r="B1369" s="19">
        <v>38</v>
      </c>
      <c r="C1369" s="19" t="s">
        <v>112</v>
      </c>
      <c r="D1369" s="20">
        <v>0.36670544743537903</v>
      </c>
      <c r="E1369" s="20">
        <v>0.11971408128738403</v>
      </c>
    </row>
    <row r="1370" spans="1:5" x14ac:dyDescent="0.2">
      <c r="A1370" s="19">
        <v>34</v>
      </c>
      <c r="B1370" s="19">
        <v>39</v>
      </c>
      <c r="C1370" s="19" t="s">
        <v>112</v>
      </c>
      <c r="D1370" s="20">
        <v>0.36669924855232239</v>
      </c>
      <c r="E1370" s="20">
        <v>0.11949805915355682</v>
      </c>
    </row>
    <row r="1371" spans="1:5" x14ac:dyDescent="0.2">
      <c r="A1371" s="19">
        <v>34</v>
      </c>
      <c r="B1371" s="19">
        <v>40</v>
      </c>
      <c r="C1371" s="19" t="s">
        <v>112</v>
      </c>
      <c r="D1371" s="20">
        <v>0.36697188019752502</v>
      </c>
      <c r="E1371" s="20">
        <v>0.11956086009740829</v>
      </c>
    </row>
    <row r="1372" spans="1:5" x14ac:dyDescent="0.2">
      <c r="A1372" s="19">
        <v>35</v>
      </c>
      <c r="B1372" s="19">
        <v>1</v>
      </c>
      <c r="C1372" s="19" t="s">
        <v>112</v>
      </c>
      <c r="D1372" s="20">
        <v>0.23678655922412872</v>
      </c>
      <c r="E1372" s="20">
        <v>1.0306973708793521E-3</v>
      </c>
    </row>
    <row r="1373" spans="1:5" x14ac:dyDescent="0.2">
      <c r="A1373" s="19">
        <v>35</v>
      </c>
      <c r="B1373" s="19">
        <v>2</v>
      </c>
      <c r="C1373" s="19" t="s">
        <v>112</v>
      </c>
      <c r="D1373" s="20">
        <v>0.23688292503356934</v>
      </c>
      <c r="E1373" s="20">
        <v>1.075856271199882E-3</v>
      </c>
    </row>
    <row r="1374" spans="1:5" x14ac:dyDescent="0.2">
      <c r="A1374" s="19">
        <v>35</v>
      </c>
      <c r="B1374" s="19">
        <v>3</v>
      </c>
      <c r="C1374" s="19" t="s">
        <v>112</v>
      </c>
      <c r="D1374" s="20">
        <v>0.23690538108348846</v>
      </c>
      <c r="E1374" s="20">
        <v>1.0471054119989276E-3</v>
      </c>
    </row>
    <row r="1375" spans="1:5" x14ac:dyDescent="0.2">
      <c r="A1375" s="19">
        <v>35</v>
      </c>
      <c r="B1375" s="19">
        <v>4</v>
      </c>
      <c r="C1375" s="19" t="s">
        <v>112</v>
      </c>
      <c r="D1375" s="20">
        <v>0.23672612011432648</v>
      </c>
      <c r="E1375" s="20">
        <v>8.1663747550919652E-4</v>
      </c>
    </row>
    <row r="1376" spans="1:5" x14ac:dyDescent="0.2">
      <c r="A1376" s="19">
        <v>35</v>
      </c>
      <c r="B1376" s="19">
        <v>5</v>
      </c>
      <c r="C1376" s="19" t="s">
        <v>112</v>
      </c>
      <c r="D1376" s="20">
        <v>0.23636461794376373</v>
      </c>
      <c r="E1376" s="20">
        <v>4.0392842493019998E-4</v>
      </c>
    </row>
    <row r="1377" spans="1:5" x14ac:dyDescent="0.2">
      <c r="A1377" s="19">
        <v>35</v>
      </c>
      <c r="B1377" s="19">
        <v>6</v>
      </c>
      <c r="C1377" s="19" t="s">
        <v>112</v>
      </c>
      <c r="D1377" s="20">
        <v>0.23624569177627563</v>
      </c>
      <c r="E1377" s="20">
        <v>2.3379534832201898E-4</v>
      </c>
    </row>
    <row r="1378" spans="1:5" x14ac:dyDescent="0.2">
      <c r="A1378" s="19">
        <v>35</v>
      </c>
      <c r="B1378" s="19">
        <v>7</v>
      </c>
      <c r="C1378" s="19" t="s">
        <v>112</v>
      </c>
      <c r="D1378" s="20">
        <v>0.23616687953472137</v>
      </c>
      <c r="E1378" s="20">
        <v>1.0377619037171826E-4</v>
      </c>
    </row>
    <row r="1379" spans="1:5" x14ac:dyDescent="0.2">
      <c r="A1379" s="19">
        <v>35</v>
      </c>
      <c r="B1379" s="19">
        <v>8</v>
      </c>
      <c r="C1379" s="19" t="s">
        <v>112</v>
      </c>
      <c r="D1379" s="20">
        <v>0.23603866994380951</v>
      </c>
      <c r="E1379" s="20">
        <v>-7.5640309660229832E-5</v>
      </c>
    </row>
    <row r="1380" spans="1:5" x14ac:dyDescent="0.2">
      <c r="A1380" s="19">
        <v>35</v>
      </c>
      <c r="B1380" s="19">
        <v>9</v>
      </c>
      <c r="C1380" s="19" t="s">
        <v>112</v>
      </c>
      <c r="D1380" s="20">
        <v>0.23570023477077484</v>
      </c>
      <c r="E1380" s="20">
        <v>-4.6528238453902304E-4</v>
      </c>
    </row>
    <row r="1381" spans="1:5" x14ac:dyDescent="0.2">
      <c r="A1381" s="19">
        <v>35</v>
      </c>
      <c r="B1381" s="19">
        <v>10</v>
      </c>
      <c r="C1381" s="19" t="s">
        <v>112</v>
      </c>
      <c r="D1381" s="20">
        <v>0.23595131933689117</v>
      </c>
      <c r="E1381" s="20">
        <v>-2.6540472754277289E-4</v>
      </c>
    </row>
    <row r="1382" spans="1:5" x14ac:dyDescent="0.2">
      <c r="A1382" s="19">
        <v>35</v>
      </c>
      <c r="B1382" s="19">
        <v>11</v>
      </c>
      <c r="C1382" s="19" t="s">
        <v>112</v>
      </c>
      <c r="D1382" s="20">
        <v>0.23596289753913879</v>
      </c>
      <c r="E1382" s="20">
        <v>-3.0503343441523612E-4</v>
      </c>
    </row>
    <row r="1383" spans="1:5" x14ac:dyDescent="0.2">
      <c r="A1383" s="19">
        <v>35</v>
      </c>
      <c r="B1383" s="19">
        <v>12</v>
      </c>
      <c r="C1383" s="19" t="s">
        <v>112</v>
      </c>
      <c r="D1383" s="20">
        <v>0.23568031191825867</v>
      </c>
      <c r="E1383" s="20">
        <v>-6.3882599351927638E-4</v>
      </c>
    </row>
    <row r="1384" spans="1:5" x14ac:dyDescent="0.2">
      <c r="A1384" s="19">
        <v>35</v>
      </c>
      <c r="B1384" s="19">
        <v>13</v>
      </c>
      <c r="C1384" s="19" t="s">
        <v>112</v>
      </c>
      <c r="D1384" s="20">
        <v>0.23532900214195251</v>
      </c>
      <c r="E1384" s="20">
        <v>-1.0413426207378507E-3</v>
      </c>
    </row>
    <row r="1385" spans="1:5" x14ac:dyDescent="0.2">
      <c r="A1385" s="19">
        <v>35</v>
      </c>
      <c r="B1385" s="19">
        <v>14</v>
      </c>
      <c r="C1385" s="19" t="s">
        <v>112</v>
      </c>
      <c r="D1385" s="20">
        <v>0.2351289689540863</v>
      </c>
      <c r="E1385" s="20">
        <v>-1.2925827177241445E-3</v>
      </c>
    </row>
    <row r="1386" spans="1:5" x14ac:dyDescent="0.2">
      <c r="A1386" s="19">
        <v>35</v>
      </c>
      <c r="B1386" s="19">
        <v>15</v>
      </c>
      <c r="C1386" s="19" t="s">
        <v>112</v>
      </c>
      <c r="D1386" s="20">
        <v>0.23543526232242584</v>
      </c>
      <c r="E1386" s="20">
        <v>-1.0374962585046887E-3</v>
      </c>
    </row>
    <row r="1387" spans="1:5" x14ac:dyDescent="0.2">
      <c r="A1387" s="19">
        <v>35</v>
      </c>
      <c r="B1387" s="19">
        <v>16</v>
      </c>
      <c r="C1387" s="19" t="s">
        <v>112</v>
      </c>
      <c r="D1387" s="20">
        <v>0.23555639386177063</v>
      </c>
      <c r="E1387" s="20">
        <v>-9.6757168648764491E-4</v>
      </c>
    </row>
    <row r="1388" spans="1:5" x14ac:dyDescent="0.2">
      <c r="A1388" s="19">
        <v>35</v>
      </c>
      <c r="B1388" s="19">
        <v>17</v>
      </c>
      <c r="C1388" s="19" t="s">
        <v>112</v>
      </c>
      <c r="D1388" s="20">
        <v>0.23603165149688721</v>
      </c>
      <c r="E1388" s="20">
        <v>-5.4352096049115062E-4</v>
      </c>
    </row>
    <row r="1389" spans="1:5" x14ac:dyDescent="0.2">
      <c r="A1389" s="19">
        <v>35</v>
      </c>
      <c r="B1389" s="19">
        <v>18</v>
      </c>
      <c r="C1389" s="19" t="s">
        <v>112</v>
      </c>
      <c r="D1389" s="20">
        <v>0.23633705079555511</v>
      </c>
      <c r="E1389" s="20">
        <v>-2.8932857094332576E-4</v>
      </c>
    </row>
    <row r="1390" spans="1:5" x14ac:dyDescent="0.2">
      <c r="A1390" s="19">
        <v>35</v>
      </c>
      <c r="B1390" s="19">
        <v>19</v>
      </c>
      <c r="C1390" s="19" t="s">
        <v>112</v>
      </c>
      <c r="D1390" s="20">
        <v>0.23797707259654999</v>
      </c>
      <c r="E1390" s="20">
        <v>1.2994863791391253E-3</v>
      </c>
    </row>
    <row r="1391" spans="1:5" x14ac:dyDescent="0.2">
      <c r="A1391" s="19">
        <v>35</v>
      </c>
      <c r="B1391" s="19">
        <v>20</v>
      </c>
      <c r="C1391" s="19" t="s">
        <v>112</v>
      </c>
      <c r="D1391" s="20">
        <v>0.23974609375</v>
      </c>
      <c r="E1391" s="20">
        <v>3.0173005070537329E-3</v>
      </c>
    </row>
    <row r="1392" spans="1:5" x14ac:dyDescent="0.2">
      <c r="A1392" s="19">
        <v>35</v>
      </c>
      <c r="B1392" s="19">
        <v>21</v>
      </c>
      <c r="C1392" s="19" t="s">
        <v>112</v>
      </c>
      <c r="D1392" s="20">
        <v>0.2433944046497345</v>
      </c>
      <c r="E1392" s="20">
        <v>6.6144047304987907E-3</v>
      </c>
    </row>
    <row r="1393" spans="1:5" x14ac:dyDescent="0.2">
      <c r="A1393" s="19">
        <v>35</v>
      </c>
      <c r="B1393" s="19">
        <v>22</v>
      </c>
      <c r="C1393" s="19" t="s">
        <v>112</v>
      </c>
      <c r="D1393" s="20">
        <v>0.24965398013591766</v>
      </c>
      <c r="E1393" s="20">
        <v>1.2822773307561874E-2</v>
      </c>
    </row>
    <row r="1394" spans="1:5" x14ac:dyDescent="0.2">
      <c r="A1394" s="19">
        <v>35</v>
      </c>
      <c r="B1394" s="19">
        <v>23</v>
      </c>
      <c r="C1394" s="19" t="s">
        <v>112</v>
      </c>
      <c r="D1394" s="20">
        <v>0.2601759135723114</v>
      </c>
      <c r="E1394" s="20">
        <v>2.3293498903512955E-2</v>
      </c>
    </row>
    <row r="1395" spans="1:5" x14ac:dyDescent="0.2">
      <c r="A1395" s="19">
        <v>35</v>
      </c>
      <c r="B1395" s="19">
        <v>24</v>
      </c>
      <c r="C1395" s="19" t="s">
        <v>112</v>
      </c>
      <c r="D1395" s="20">
        <v>0.27513572573661804</v>
      </c>
      <c r="E1395" s="20">
        <v>3.8202103227376938E-2</v>
      </c>
    </row>
    <row r="1396" spans="1:5" x14ac:dyDescent="0.2">
      <c r="A1396" s="19">
        <v>35</v>
      </c>
      <c r="B1396" s="19">
        <v>25</v>
      </c>
      <c r="C1396" s="19" t="s">
        <v>112</v>
      </c>
      <c r="D1396" s="20">
        <v>0.29257938265800476</v>
      </c>
      <c r="E1396" s="20">
        <v>5.5594556033611298E-2</v>
      </c>
    </row>
    <row r="1397" spans="1:5" x14ac:dyDescent="0.2">
      <c r="A1397" s="19">
        <v>35</v>
      </c>
      <c r="B1397" s="19">
        <v>26</v>
      </c>
      <c r="C1397" s="19" t="s">
        <v>112</v>
      </c>
      <c r="D1397" s="20">
        <v>0.31044304370880127</v>
      </c>
      <c r="E1397" s="20">
        <v>7.3407009243965149E-2</v>
      </c>
    </row>
    <row r="1398" spans="1:5" x14ac:dyDescent="0.2">
      <c r="A1398" s="19">
        <v>35</v>
      </c>
      <c r="B1398" s="19">
        <v>27</v>
      </c>
      <c r="C1398" s="19" t="s">
        <v>112</v>
      </c>
      <c r="D1398" s="20">
        <v>0.32647976279258728</v>
      </c>
      <c r="E1398" s="20">
        <v>8.9392520487308502E-2</v>
      </c>
    </row>
    <row r="1399" spans="1:5" x14ac:dyDescent="0.2">
      <c r="A1399" s="19">
        <v>35</v>
      </c>
      <c r="B1399" s="19">
        <v>28</v>
      </c>
      <c r="C1399" s="19" t="s">
        <v>112</v>
      </c>
      <c r="D1399" s="20">
        <v>0.33927273750305176</v>
      </c>
      <c r="E1399" s="20">
        <v>0.10213428735733032</v>
      </c>
    </row>
    <row r="1400" spans="1:5" x14ac:dyDescent="0.2">
      <c r="A1400" s="19">
        <v>35</v>
      </c>
      <c r="B1400" s="19">
        <v>29</v>
      </c>
      <c r="C1400" s="19" t="s">
        <v>112</v>
      </c>
      <c r="D1400" s="20">
        <v>0.34663525223731995</v>
      </c>
      <c r="E1400" s="20">
        <v>0.10944559425115585</v>
      </c>
    </row>
    <row r="1401" spans="1:5" x14ac:dyDescent="0.2">
      <c r="A1401" s="19">
        <v>35</v>
      </c>
      <c r="B1401" s="19">
        <v>30</v>
      </c>
      <c r="C1401" s="19" t="s">
        <v>112</v>
      </c>
      <c r="D1401" s="20">
        <v>0.35175672173500061</v>
      </c>
      <c r="E1401" s="20">
        <v>0.11451585590839386</v>
      </c>
    </row>
    <row r="1402" spans="1:5" x14ac:dyDescent="0.2">
      <c r="A1402" s="19">
        <v>35</v>
      </c>
      <c r="B1402" s="19">
        <v>31</v>
      </c>
      <c r="C1402" s="19" t="s">
        <v>112</v>
      </c>
      <c r="D1402" s="20">
        <v>0.35484719276428223</v>
      </c>
      <c r="E1402" s="20">
        <v>0.11755512654781342</v>
      </c>
    </row>
    <row r="1403" spans="1:5" x14ac:dyDescent="0.2">
      <c r="A1403" s="19">
        <v>35</v>
      </c>
      <c r="B1403" s="19">
        <v>32</v>
      </c>
      <c r="C1403" s="19" t="s">
        <v>112</v>
      </c>
      <c r="D1403" s="20">
        <v>0.35619744658470154</v>
      </c>
      <c r="E1403" s="20">
        <v>0.11885417252779007</v>
      </c>
    </row>
    <row r="1404" spans="1:5" x14ac:dyDescent="0.2">
      <c r="A1404" s="19">
        <v>35</v>
      </c>
      <c r="B1404" s="19">
        <v>33</v>
      </c>
      <c r="C1404" s="19" t="s">
        <v>112</v>
      </c>
      <c r="D1404" s="20">
        <v>0.35741958022117615</v>
      </c>
      <c r="E1404" s="20">
        <v>0.12002509832382202</v>
      </c>
    </row>
    <row r="1405" spans="1:5" x14ac:dyDescent="0.2">
      <c r="A1405" s="19">
        <v>35</v>
      </c>
      <c r="B1405" s="19">
        <v>34</v>
      </c>
      <c r="C1405" s="19" t="s">
        <v>112</v>
      </c>
      <c r="D1405" s="20">
        <v>0.357879638671875</v>
      </c>
      <c r="E1405" s="20">
        <v>0.12043394893407822</v>
      </c>
    </row>
    <row r="1406" spans="1:5" x14ac:dyDescent="0.2">
      <c r="A1406" s="19">
        <v>35</v>
      </c>
      <c r="B1406" s="19">
        <v>35</v>
      </c>
      <c r="C1406" s="19" t="s">
        <v>112</v>
      </c>
      <c r="D1406" s="20">
        <v>0.3572726845741272</v>
      </c>
      <c r="E1406" s="20">
        <v>0.11977578699588776</v>
      </c>
    </row>
    <row r="1407" spans="1:5" x14ac:dyDescent="0.2">
      <c r="A1407" s="19">
        <v>35</v>
      </c>
      <c r="B1407" s="19">
        <v>36</v>
      </c>
      <c r="C1407" s="19" t="s">
        <v>112</v>
      </c>
      <c r="D1407" s="20">
        <v>0.35773077607154846</v>
      </c>
      <c r="E1407" s="20">
        <v>0.12018267065286636</v>
      </c>
    </row>
    <row r="1408" spans="1:5" x14ac:dyDescent="0.2">
      <c r="A1408" s="19">
        <v>35</v>
      </c>
      <c r="B1408" s="19">
        <v>37</v>
      </c>
      <c r="C1408" s="19" t="s">
        <v>112</v>
      </c>
      <c r="D1408" s="20">
        <v>0.35829904675483704</v>
      </c>
      <c r="E1408" s="20">
        <v>0.12069973349571228</v>
      </c>
    </row>
    <row r="1409" spans="1:5" x14ac:dyDescent="0.2">
      <c r="A1409" s="19">
        <v>35</v>
      </c>
      <c r="B1409" s="19">
        <v>38</v>
      </c>
      <c r="C1409" s="19" t="s">
        <v>112</v>
      </c>
      <c r="D1409" s="20">
        <v>0.35881850123405457</v>
      </c>
      <c r="E1409" s="20">
        <v>0.12116798013448715</v>
      </c>
    </row>
    <row r="1410" spans="1:5" x14ac:dyDescent="0.2">
      <c r="A1410" s="19">
        <v>35</v>
      </c>
      <c r="B1410" s="19">
        <v>39</v>
      </c>
      <c r="C1410" s="19" t="s">
        <v>112</v>
      </c>
      <c r="D1410" s="20">
        <v>0.35912832617759705</v>
      </c>
      <c r="E1410" s="20">
        <v>0.12142660468816757</v>
      </c>
    </row>
    <row r="1411" spans="1:5" x14ac:dyDescent="0.2">
      <c r="A1411" s="19">
        <v>35</v>
      </c>
      <c r="B1411" s="19">
        <v>40</v>
      </c>
      <c r="C1411" s="19" t="s">
        <v>112</v>
      </c>
      <c r="D1411" s="20">
        <v>0.35908302664756775</v>
      </c>
      <c r="E1411" s="20">
        <v>0.12133009731769562</v>
      </c>
    </row>
    <row r="1412" spans="1:5" x14ac:dyDescent="0.2">
      <c r="A1412" s="19">
        <v>36</v>
      </c>
      <c r="B1412" s="19">
        <v>1</v>
      </c>
      <c r="C1412" s="19" t="s">
        <v>112</v>
      </c>
      <c r="D1412" s="20">
        <v>0.25358471274375916</v>
      </c>
      <c r="E1412" s="20">
        <v>1.7217486165463924E-3</v>
      </c>
    </row>
    <row r="1413" spans="1:5" x14ac:dyDescent="0.2">
      <c r="A1413" s="19">
        <v>36</v>
      </c>
      <c r="B1413" s="19">
        <v>2</v>
      </c>
      <c r="C1413" s="19" t="s">
        <v>112</v>
      </c>
      <c r="D1413" s="20">
        <v>0.25387081503868103</v>
      </c>
      <c r="E1413" s="20">
        <v>1.9141435623168945E-3</v>
      </c>
    </row>
    <row r="1414" spans="1:5" x14ac:dyDescent="0.2">
      <c r="A1414" s="19">
        <v>36</v>
      </c>
      <c r="B1414" s="19">
        <v>3</v>
      </c>
      <c r="C1414" s="19" t="s">
        <v>112</v>
      </c>
      <c r="D1414" s="20">
        <v>0.25358051061630249</v>
      </c>
      <c r="E1414" s="20">
        <v>1.5301317907869816E-3</v>
      </c>
    </row>
    <row r="1415" spans="1:5" x14ac:dyDescent="0.2">
      <c r="A1415" s="19">
        <v>36</v>
      </c>
      <c r="B1415" s="19">
        <v>4</v>
      </c>
      <c r="C1415" s="19" t="s">
        <v>112</v>
      </c>
      <c r="D1415" s="20">
        <v>0.25309446454048157</v>
      </c>
      <c r="E1415" s="20">
        <v>9.5037830760702491E-4</v>
      </c>
    </row>
    <row r="1416" spans="1:5" x14ac:dyDescent="0.2">
      <c r="A1416" s="19">
        <v>36</v>
      </c>
      <c r="B1416" s="19">
        <v>5</v>
      </c>
      <c r="C1416" s="19" t="s">
        <v>112</v>
      </c>
      <c r="D1416" s="20">
        <v>0.25239646434783936</v>
      </c>
      <c r="E1416" s="20">
        <v>1.5867070760577917E-4</v>
      </c>
    </row>
    <row r="1417" spans="1:5" x14ac:dyDescent="0.2">
      <c r="A1417" s="19">
        <v>36</v>
      </c>
      <c r="B1417" s="19">
        <v>6</v>
      </c>
      <c r="C1417" s="19" t="s">
        <v>112</v>
      </c>
      <c r="D1417" s="20">
        <v>0.25200214982032776</v>
      </c>
      <c r="E1417" s="20">
        <v>-3.2935122726485133E-4</v>
      </c>
    </row>
    <row r="1418" spans="1:5" x14ac:dyDescent="0.2">
      <c r="A1418" s="19">
        <v>36</v>
      </c>
      <c r="B1418" s="19">
        <v>7</v>
      </c>
      <c r="C1418" s="19" t="s">
        <v>112</v>
      </c>
      <c r="D1418" s="20">
        <v>0.25234526395797729</v>
      </c>
      <c r="E1418" s="20">
        <v>-7.9944467870518565E-5</v>
      </c>
    </row>
    <row r="1419" spans="1:5" x14ac:dyDescent="0.2">
      <c r="A1419" s="19">
        <v>36</v>
      </c>
      <c r="B1419" s="19">
        <v>8</v>
      </c>
      <c r="C1419" s="19" t="s">
        <v>112</v>
      </c>
      <c r="D1419" s="20">
        <v>0.25220119953155518</v>
      </c>
      <c r="E1419" s="20">
        <v>-3.1771627254784107E-4</v>
      </c>
    </row>
    <row r="1420" spans="1:5" x14ac:dyDescent="0.2">
      <c r="A1420" s="19">
        <v>36</v>
      </c>
      <c r="B1420" s="19">
        <v>9</v>
      </c>
      <c r="C1420" s="19" t="s">
        <v>112</v>
      </c>
      <c r="D1420" s="20">
        <v>0.2520606517791748</v>
      </c>
      <c r="E1420" s="20">
        <v>-5.5197143228724599E-4</v>
      </c>
    </row>
    <row r="1421" spans="1:5" x14ac:dyDescent="0.2">
      <c r="A1421" s="19">
        <v>36</v>
      </c>
      <c r="B1421" s="19">
        <v>10</v>
      </c>
      <c r="C1421" s="19" t="s">
        <v>112</v>
      </c>
      <c r="D1421" s="20">
        <v>0.25270470976829529</v>
      </c>
      <c r="E1421" s="20">
        <v>-1.6208280158025445E-6</v>
      </c>
    </row>
    <row r="1422" spans="1:5" x14ac:dyDescent="0.2">
      <c r="A1422" s="19">
        <v>36</v>
      </c>
      <c r="B1422" s="19">
        <v>11</v>
      </c>
      <c r="C1422" s="19" t="s">
        <v>112</v>
      </c>
      <c r="D1422" s="20">
        <v>0.25260910391807556</v>
      </c>
      <c r="E1422" s="20">
        <v>-1.9093406444881111E-4</v>
      </c>
    </row>
    <row r="1423" spans="1:5" x14ac:dyDescent="0.2">
      <c r="A1423" s="19">
        <v>36</v>
      </c>
      <c r="B1423" s="19">
        <v>12</v>
      </c>
      <c r="C1423" s="19" t="s">
        <v>112</v>
      </c>
      <c r="D1423" s="20">
        <v>0.25209751725196838</v>
      </c>
      <c r="E1423" s="20">
        <v>-7.9622812336310744E-4</v>
      </c>
    </row>
    <row r="1424" spans="1:5" x14ac:dyDescent="0.2">
      <c r="A1424" s="19">
        <v>36</v>
      </c>
      <c r="B1424" s="19">
        <v>13</v>
      </c>
      <c r="C1424" s="19" t="s">
        <v>112</v>
      </c>
      <c r="D1424" s="20">
        <v>0.25203618407249451</v>
      </c>
      <c r="E1424" s="20">
        <v>-9.5126871019601822E-4</v>
      </c>
    </row>
    <row r="1425" spans="1:5" x14ac:dyDescent="0.2">
      <c r="A1425" s="19">
        <v>36</v>
      </c>
      <c r="B1425" s="19">
        <v>14</v>
      </c>
      <c r="C1425" s="19" t="s">
        <v>112</v>
      </c>
      <c r="D1425" s="20">
        <v>0.25246244668960571</v>
      </c>
      <c r="E1425" s="20">
        <v>-6.1871344223618507E-4</v>
      </c>
    </row>
    <row r="1426" spans="1:5" x14ac:dyDescent="0.2">
      <c r="A1426" s="19">
        <v>36</v>
      </c>
      <c r="B1426" s="19">
        <v>15</v>
      </c>
      <c r="C1426" s="19" t="s">
        <v>112</v>
      </c>
      <c r="D1426" s="20">
        <v>0.25230693817138672</v>
      </c>
      <c r="E1426" s="20">
        <v>-8.6792936781421304E-4</v>
      </c>
    </row>
    <row r="1427" spans="1:5" x14ac:dyDescent="0.2">
      <c r="A1427" s="19">
        <v>36</v>
      </c>
      <c r="B1427" s="19">
        <v>16</v>
      </c>
      <c r="C1427" s="19" t="s">
        <v>112</v>
      </c>
      <c r="D1427" s="20">
        <v>0.25220403075218201</v>
      </c>
      <c r="E1427" s="20">
        <v>-1.0645441943779588E-3</v>
      </c>
    </row>
    <row r="1428" spans="1:5" x14ac:dyDescent="0.2">
      <c r="A1428" s="19">
        <v>36</v>
      </c>
      <c r="B1428" s="19">
        <v>17</v>
      </c>
      <c r="C1428" s="19" t="s">
        <v>112</v>
      </c>
      <c r="D1428" s="20">
        <v>0.25272780656814575</v>
      </c>
      <c r="E1428" s="20">
        <v>-6.3447578577324748E-4</v>
      </c>
    </row>
    <row r="1429" spans="1:5" x14ac:dyDescent="0.2">
      <c r="A1429" s="19">
        <v>36</v>
      </c>
      <c r="B1429" s="19">
        <v>18</v>
      </c>
      <c r="C1429" s="19" t="s">
        <v>112</v>
      </c>
      <c r="D1429" s="20">
        <v>0.25350639224052429</v>
      </c>
      <c r="E1429" s="20">
        <v>5.0402522902004421E-5</v>
      </c>
    </row>
    <row r="1430" spans="1:5" x14ac:dyDescent="0.2">
      <c r="A1430" s="19">
        <v>36</v>
      </c>
      <c r="B1430" s="19">
        <v>19</v>
      </c>
      <c r="C1430" s="19" t="s">
        <v>112</v>
      </c>
      <c r="D1430" s="20">
        <v>0.25436186790466309</v>
      </c>
      <c r="E1430" s="20">
        <v>8.1217079423367977E-4</v>
      </c>
    </row>
    <row r="1431" spans="1:5" x14ac:dyDescent="0.2">
      <c r="A1431" s="19">
        <v>36</v>
      </c>
      <c r="B1431" s="19">
        <v>20</v>
      </c>
      <c r="C1431" s="19" t="s">
        <v>112</v>
      </c>
      <c r="D1431" s="20">
        <v>0.25654634833335876</v>
      </c>
      <c r="E1431" s="20">
        <v>2.9029438737779856E-3</v>
      </c>
    </row>
    <row r="1432" spans="1:5" x14ac:dyDescent="0.2">
      <c r="A1432" s="19">
        <v>36</v>
      </c>
      <c r="B1432" s="19">
        <v>21</v>
      </c>
      <c r="C1432" s="19" t="s">
        <v>112</v>
      </c>
      <c r="D1432" s="20">
        <v>0.26032629609107971</v>
      </c>
      <c r="E1432" s="20">
        <v>6.5891840495169163E-3</v>
      </c>
    </row>
    <row r="1433" spans="1:5" x14ac:dyDescent="0.2">
      <c r="A1433" s="19">
        <v>36</v>
      </c>
      <c r="B1433" s="19">
        <v>22</v>
      </c>
      <c r="C1433" s="19" t="s">
        <v>112</v>
      </c>
      <c r="D1433" s="20">
        <v>0.26706060767173767</v>
      </c>
      <c r="E1433" s="20">
        <v>1.3229788281023502E-2</v>
      </c>
    </row>
    <row r="1434" spans="1:5" x14ac:dyDescent="0.2">
      <c r="A1434" s="19">
        <v>36</v>
      </c>
      <c r="B1434" s="19">
        <v>23</v>
      </c>
      <c r="C1434" s="19" t="s">
        <v>112</v>
      </c>
      <c r="D1434" s="20">
        <v>0.27781346440315247</v>
      </c>
      <c r="E1434" s="20">
        <v>2.3888938128948212E-2</v>
      </c>
    </row>
    <row r="1435" spans="1:5" x14ac:dyDescent="0.2">
      <c r="A1435" s="19">
        <v>36</v>
      </c>
      <c r="B1435" s="19">
        <v>24</v>
      </c>
      <c r="C1435" s="19" t="s">
        <v>112</v>
      </c>
      <c r="D1435" s="20">
        <v>0.29302686452865601</v>
      </c>
      <c r="E1435" s="20">
        <v>3.9008632302284241E-2</v>
      </c>
    </row>
    <row r="1436" spans="1:5" x14ac:dyDescent="0.2">
      <c r="A1436" s="19">
        <v>36</v>
      </c>
      <c r="B1436" s="19">
        <v>25</v>
      </c>
      <c r="C1436" s="19" t="s">
        <v>112</v>
      </c>
      <c r="D1436" s="20">
        <v>0.31083473563194275</v>
      </c>
      <c r="E1436" s="20">
        <v>5.6722793728113174E-2</v>
      </c>
    </row>
    <row r="1437" spans="1:5" x14ac:dyDescent="0.2">
      <c r="A1437" s="19">
        <v>36</v>
      </c>
      <c r="B1437" s="19">
        <v>26</v>
      </c>
      <c r="C1437" s="19" t="s">
        <v>112</v>
      </c>
      <c r="D1437" s="20">
        <v>0.3291163444519043</v>
      </c>
      <c r="E1437" s="20">
        <v>7.4910692870616913E-2</v>
      </c>
    </row>
    <row r="1438" spans="1:5" x14ac:dyDescent="0.2">
      <c r="A1438" s="19">
        <v>36</v>
      </c>
      <c r="B1438" s="19">
        <v>27</v>
      </c>
      <c r="C1438" s="19" t="s">
        <v>112</v>
      </c>
      <c r="D1438" s="20">
        <v>0.34540361166000366</v>
      </c>
      <c r="E1438" s="20">
        <v>9.1104254126548767E-2</v>
      </c>
    </row>
    <row r="1439" spans="1:5" x14ac:dyDescent="0.2">
      <c r="A1439" s="19">
        <v>36</v>
      </c>
      <c r="B1439" s="19">
        <v>28</v>
      </c>
      <c r="C1439" s="19" t="s">
        <v>112</v>
      </c>
      <c r="D1439" s="20">
        <v>0.35818830132484436</v>
      </c>
      <c r="E1439" s="20">
        <v>0.10379523783922195</v>
      </c>
    </row>
    <row r="1440" spans="1:5" x14ac:dyDescent="0.2">
      <c r="A1440" s="19">
        <v>36</v>
      </c>
      <c r="B1440" s="19">
        <v>29</v>
      </c>
      <c r="C1440" s="19" t="s">
        <v>112</v>
      </c>
      <c r="D1440" s="20">
        <v>0.36675840616226196</v>
      </c>
      <c r="E1440" s="20">
        <v>0.11227163672447205</v>
      </c>
    </row>
    <row r="1441" spans="1:5" x14ac:dyDescent="0.2">
      <c r="A1441" s="19">
        <v>36</v>
      </c>
      <c r="B1441" s="19">
        <v>30</v>
      </c>
      <c r="C1441" s="19" t="s">
        <v>112</v>
      </c>
      <c r="D1441" s="20">
        <v>0.37233802676200867</v>
      </c>
      <c r="E1441" s="20">
        <v>0.11775755137205124</v>
      </c>
    </row>
    <row r="1442" spans="1:5" x14ac:dyDescent="0.2">
      <c r="A1442" s="19">
        <v>36</v>
      </c>
      <c r="B1442" s="19">
        <v>31</v>
      </c>
      <c r="C1442" s="19" t="s">
        <v>112</v>
      </c>
      <c r="D1442" s="20">
        <v>0.37482404708862305</v>
      </c>
      <c r="E1442" s="20">
        <v>0.12014985829591751</v>
      </c>
    </row>
    <row r="1443" spans="1:5" x14ac:dyDescent="0.2">
      <c r="A1443" s="19">
        <v>36</v>
      </c>
      <c r="B1443" s="19">
        <v>32</v>
      </c>
      <c r="C1443" s="19" t="s">
        <v>112</v>
      </c>
      <c r="D1443" s="20">
        <v>0.37653282284736633</v>
      </c>
      <c r="E1443" s="20">
        <v>0.12176492810249329</v>
      </c>
    </row>
    <row r="1444" spans="1:5" x14ac:dyDescent="0.2">
      <c r="A1444" s="19">
        <v>36</v>
      </c>
      <c r="B1444" s="19">
        <v>33</v>
      </c>
      <c r="C1444" s="19" t="s">
        <v>112</v>
      </c>
      <c r="D1444" s="20">
        <v>0.37718066573143005</v>
      </c>
      <c r="E1444" s="20">
        <v>0.1223190650343895</v>
      </c>
    </row>
    <row r="1445" spans="1:5" x14ac:dyDescent="0.2">
      <c r="A1445" s="19">
        <v>36</v>
      </c>
      <c r="B1445" s="19">
        <v>34</v>
      </c>
      <c r="C1445" s="19" t="s">
        <v>112</v>
      </c>
      <c r="D1445" s="20">
        <v>0.37769243121147156</v>
      </c>
      <c r="E1445" s="20">
        <v>0.12273712456226349</v>
      </c>
    </row>
    <row r="1446" spans="1:5" x14ac:dyDescent="0.2">
      <c r="A1446" s="19">
        <v>36</v>
      </c>
      <c r="B1446" s="19">
        <v>35</v>
      </c>
      <c r="C1446" s="19" t="s">
        <v>112</v>
      </c>
      <c r="D1446" s="20">
        <v>0.37747636437416077</v>
      </c>
      <c r="E1446" s="20">
        <v>0.12242735177278519</v>
      </c>
    </row>
    <row r="1447" spans="1:5" x14ac:dyDescent="0.2">
      <c r="A1447" s="19">
        <v>36</v>
      </c>
      <c r="B1447" s="19">
        <v>36</v>
      </c>
      <c r="C1447" s="19" t="s">
        <v>112</v>
      </c>
      <c r="D1447" s="20">
        <v>0.37841120362281799</v>
      </c>
      <c r="E1447" s="20">
        <v>0.12326847761869431</v>
      </c>
    </row>
    <row r="1448" spans="1:5" x14ac:dyDescent="0.2">
      <c r="A1448" s="19">
        <v>36</v>
      </c>
      <c r="B1448" s="19">
        <v>37</v>
      </c>
      <c r="C1448" s="19" t="s">
        <v>112</v>
      </c>
      <c r="D1448" s="20">
        <v>0.37832292914390564</v>
      </c>
      <c r="E1448" s="20">
        <v>0.12308649718761444</v>
      </c>
    </row>
    <row r="1449" spans="1:5" x14ac:dyDescent="0.2">
      <c r="A1449" s="19">
        <v>36</v>
      </c>
      <c r="B1449" s="19">
        <v>38</v>
      </c>
      <c r="C1449" s="19" t="s">
        <v>112</v>
      </c>
      <c r="D1449" s="20">
        <v>0.37860655784606934</v>
      </c>
      <c r="E1449" s="20">
        <v>0.12327641993761063</v>
      </c>
    </row>
    <row r="1450" spans="1:5" x14ac:dyDescent="0.2">
      <c r="A1450" s="19">
        <v>36</v>
      </c>
      <c r="B1450" s="19">
        <v>39</v>
      </c>
      <c r="C1450" s="19" t="s">
        <v>112</v>
      </c>
      <c r="D1450" s="20">
        <v>0.37899065017700195</v>
      </c>
      <c r="E1450" s="20">
        <v>0.12356680631637573</v>
      </c>
    </row>
    <row r="1451" spans="1:5" x14ac:dyDescent="0.2">
      <c r="A1451" s="19">
        <v>36</v>
      </c>
      <c r="B1451" s="19">
        <v>40</v>
      </c>
      <c r="C1451" s="19" t="s">
        <v>112</v>
      </c>
      <c r="D1451" s="20">
        <v>0.37908837199211121</v>
      </c>
      <c r="E1451" s="20">
        <v>0.12357082217931747</v>
      </c>
    </row>
    <row r="1452" spans="1:5" x14ac:dyDescent="0.2">
      <c r="A1452" s="19">
        <v>37</v>
      </c>
      <c r="B1452" s="19">
        <v>1</v>
      </c>
      <c r="C1452" s="19" t="s">
        <v>112</v>
      </c>
      <c r="D1452" s="20">
        <v>0.25413760542869568</v>
      </c>
      <c r="E1452" s="20">
        <v>2.333740470930934E-3</v>
      </c>
    </row>
    <row r="1453" spans="1:5" x14ac:dyDescent="0.2">
      <c r="A1453" s="19">
        <v>37</v>
      </c>
      <c r="B1453" s="19">
        <v>2</v>
      </c>
      <c r="C1453" s="19" t="s">
        <v>112</v>
      </c>
      <c r="D1453" s="20">
        <v>0.25421890616416931</v>
      </c>
      <c r="E1453" s="20">
        <v>2.2348524071276188E-3</v>
      </c>
    </row>
    <row r="1454" spans="1:5" x14ac:dyDescent="0.2">
      <c r="A1454" s="19">
        <v>37</v>
      </c>
      <c r="B1454" s="19">
        <v>3</v>
      </c>
      <c r="C1454" s="19" t="s">
        <v>112</v>
      </c>
      <c r="D1454" s="20">
        <v>0.25362268090248108</v>
      </c>
      <c r="E1454" s="20">
        <v>1.4584382297471166E-3</v>
      </c>
    </row>
    <row r="1455" spans="1:5" x14ac:dyDescent="0.2">
      <c r="A1455" s="19">
        <v>37</v>
      </c>
      <c r="B1455" s="19">
        <v>4</v>
      </c>
      <c r="C1455" s="19" t="s">
        <v>112</v>
      </c>
      <c r="D1455" s="20">
        <v>0.25314253568649292</v>
      </c>
      <c r="E1455" s="20">
        <v>7.981041562743485E-4</v>
      </c>
    </row>
    <row r="1456" spans="1:5" x14ac:dyDescent="0.2">
      <c r="A1456" s="19">
        <v>37</v>
      </c>
      <c r="B1456" s="19">
        <v>5</v>
      </c>
      <c r="C1456" s="19" t="s">
        <v>112</v>
      </c>
      <c r="D1456" s="20">
        <v>0.25320515036582947</v>
      </c>
      <c r="E1456" s="20">
        <v>6.8053003633394837E-4</v>
      </c>
    </row>
    <row r="1457" spans="1:5" x14ac:dyDescent="0.2">
      <c r="A1457" s="19">
        <v>37</v>
      </c>
      <c r="B1457" s="19">
        <v>6</v>
      </c>
      <c r="C1457" s="19" t="s">
        <v>112</v>
      </c>
      <c r="D1457" s="20">
        <v>0.25299713015556335</v>
      </c>
      <c r="E1457" s="20">
        <v>2.9232099768705666E-4</v>
      </c>
    </row>
    <row r="1458" spans="1:5" x14ac:dyDescent="0.2">
      <c r="A1458" s="19">
        <v>37</v>
      </c>
      <c r="B1458" s="19">
        <v>7</v>
      </c>
      <c r="C1458" s="19" t="s">
        <v>112</v>
      </c>
      <c r="D1458" s="20">
        <v>0.25271236896514893</v>
      </c>
      <c r="E1458" s="20">
        <v>-1.7262903566006571E-4</v>
      </c>
    </row>
    <row r="1459" spans="1:5" x14ac:dyDescent="0.2">
      <c r="A1459" s="19">
        <v>37</v>
      </c>
      <c r="B1459" s="19">
        <v>8</v>
      </c>
      <c r="C1459" s="19" t="s">
        <v>112</v>
      </c>
      <c r="D1459" s="20">
        <v>0.25271451473236084</v>
      </c>
      <c r="E1459" s="20">
        <v>-3.5067208227701485E-4</v>
      </c>
    </row>
    <row r="1460" spans="1:5" x14ac:dyDescent="0.2">
      <c r="A1460" s="19">
        <v>37</v>
      </c>
      <c r="B1460" s="19">
        <v>9</v>
      </c>
      <c r="C1460" s="19" t="s">
        <v>112</v>
      </c>
      <c r="D1460" s="20">
        <v>0.25271210074424744</v>
      </c>
      <c r="E1460" s="20">
        <v>-5.332748987711966E-4</v>
      </c>
    </row>
    <row r="1461" spans="1:5" x14ac:dyDescent="0.2">
      <c r="A1461" s="19">
        <v>37</v>
      </c>
      <c r="B1461" s="19">
        <v>10</v>
      </c>
      <c r="C1461" s="19" t="s">
        <v>112</v>
      </c>
      <c r="D1461" s="20">
        <v>0.25252819061279297</v>
      </c>
      <c r="E1461" s="20">
        <v>-8.9737388771027327E-4</v>
      </c>
    </row>
    <row r="1462" spans="1:5" x14ac:dyDescent="0.2">
      <c r="A1462" s="19">
        <v>37</v>
      </c>
      <c r="B1462" s="19">
        <v>11</v>
      </c>
      <c r="C1462" s="19" t="s">
        <v>112</v>
      </c>
      <c r="D1462" s="20">
        <v>0.25275319814682007</v>
      </c>
      <c r="E1462" s="20">
        <v>-8.5255515296012163E-4</v>
      </c>
    </row>
    <row r="1463" spans="1:5" x14ac:dyDescent="0.2">
      <c r="A1463" s="19">
        <v>37</v>
      </c>
      <c r="B1463" s="19">
        <v>12</v>
      </c>
      <c r="C1463" s="19" t="s">
        <v>112</v>
      </c>
      <c r="D1463" s="20">
        <v>0.25272125005722046</v>
      </c>
      <c r="E1463" s="20">
        <v>-1.064692041836679E-3</v>
      </c>
    </row>
    <row r="1464" spans="1:5" x14ac:dyDescent="0.2">
      <c r="A1464" s="19">
        <v>37</v>
      </c>
      <c r="B1464" s="19">
        <v>13</v>
      </c>
      <c r="C1464" s="19" t="s">
        <v>112</v>
      </c>
      <c r="D1464" s="20">
        <v>0.25273677706718445</v>
      </c>
      <c r="E1464" s="20">
        <v>-1.2293539475649595E-3</v>
      </c>
    </row>
    <row r="1465" spans="1:5" x14ac:dyDescent="0.2">
      <c r="A1465" s="19">
        <v>37</v>
      </c>
      <c r="B1465" s="19">
        <v>14</v>
      </c>
      <c r="C1465" s="19" t="s">
        <v>112</v>
      </c>
      <c r="D1465" s="20">
        <v>0.25283220410346985</v>
      </c>
      <c r="E1465" s="20">
        <v>-1.3141157105565071E-3</v>
      </c>
    </row>
    <row r="1466" spans="1:5" x14ac:dyDescent="0.2">
      <c r="A1466" s="19">
        <v>37</v>
      </c>
      <c r="B1466" s="19">
        <v>15</v>
      </c>
      <c r="C1466" s="19" t="s">
        <v>112</v>
      </c>
      <c r="D1466" s="20">
        <v>0.25292074680328369</v>
      </c>
      <c r="E1466" s="20">
        <v>-1.4057618100196123E-3</v>
      </c>
    </row>
    <row r="1467" spans="1:5" x14ac:dyDescent="0.2">
      <c r="A1467" s="19">
        <v>37</v>
      </c>
      <c r="B1467" s="19">
        <v>16</v>
      </c>
      <c r="C1467" s="19" t="s">
        <v>112</v>
      </c>
      <c r="D1467" s="20">
        <v>0.25398933887481689</v>
      </c>
      <c r="E1467" s="20">
        <v>-5.1735859597101808E-4</v>
      </c>
    </row>
    <row r="1468" spans="1:5" x14ac:dyDescent="0.2">
      <c r="A1468" s="19">
        <v>37</v>
      </c>
      <c r="B1468" s="19">
        <v>17</v>
      </c>
      <c r="C1468" s="19" t="s">
        <v>112</v>
      </c>
      <c r="D1468" s="20">
        <v>0.2556774914264679</v>
      </c>
      <c r="E1468" s="20">
        <v>9.9060509819537401E-4</v>
      </c>
    </row>
    <row r="1469" spans="1:5" x14ac:dyDescent="0.2">
      <c r="A1469" s="19">
        <v>37</v>
      </c>
      <c r="B1469" s="19">
        <v>18</v>
      </c>
      <c r="C1469" s="19" t="s">
        <v>112</v>
      </c>
      <c r="D1469" s="20">
        <v>0.25898486375808716</v>
      </c>
      <c r="E1469" s="20">
        <v>4.1177887469530106E-3</v>
      </c>
    </row>
    <row r="1470" spans="1:5" x14ac:dyDescent="0.2">
      <c r="A1470" s="19">
        <v>37</v>
      </c>
      <c r="B1470" s="19">
        <v>19</v>
      </c>
      <c r="C1470" s="19" t="s">
        <v>112</v>
      </c>
      <c r="D1470" s="20">
        <v>0.26457157731056213</v>
      </c>
      <c r="E1470" s="20">
        <v>9.5243137329816818E-3</v>
      </c>
    </row>
    <row r="1471" spans="1:5" x14ac:dyDescent="0.2">
      <c r="A1471" s="19">
        <v>37</v>
      </c>
      <c r="B1471" s="19">
        <v>20</v>
      </c>
      <c r="C1471" s="19" t="s">
        <v>112</v>
      </c>
      <c r="D1471" s="20">
        <v>0.27415955066680908</v>
      </c>
      <c r="E1471" s="20">
        <v>1.8932098522782326E-2</v>
      </c>
    </row>
    <row r="1472" spans="1:5" x14ac:dyDescent="0.2">
      <c r="A1472" s="19">
        <v>37</v>
      </c>
      <c r="B1472" s="19">
        <v>21</v>
      </c>
      <c r="C1472" s="19" t="s">
        <v>112</v>
      </c>
      <c r="D1472" s="20">
        <v>0.28719240427017212</v>
      </c>
      <c r="E1472" s="20">
        <v>3.1784761697053909E-2</v>
      </c>
    </row>
    <row r="1473" spans="1:5" x14ac:dyDescent="0.2">
      <c r="A1473" s="19">
        <v>37</v>
      </c>
      <c r="B1473" s="19">
        <v>22</v>
      </c>
      <c r="C1473" s="19" t="s">
        <v>112</v>
      </c>
      <c r="D1473" s="20">
        <v>0.30472630262374878</v>
      </c>
      <c r="E1473" s="20">
        <v>4.9138471484184265E-2</v>
      </c>
    </row>
    <row r="1474" spans="1:5" x14ac:dyDescent="0.2">
      <c r="A1474" s="19">
        <v>37</v>
      </c>
      <c r="B1474" s="19">
        <v>23</v>
      </c>
      <c r="C1474" s="19" t="s">
        <v>112</v>
      </c>
      <c r="D1474" s="20">
        <v>0.32367053627967834</v>
      </c>
      <c r="E1474" s="20">
        <v>6.7902520298957825E-2</v>
      </c>
    </row>
    <row r="1475" spans="1:5" x14ac:dyDescent="0.2">
      <c r="A1475" s="19">
        <v>37</v>
      </c>
      <c r="B1475" s="19">
        <v>24</v>
      </c>
      <c r="C1475" s="19" t="s">
        <v>112</v>
      </c>
      <c r="D1475" s="20">
        <v>0.34115010499954224</v>
      </c>
      <c r="E1475" s="20">
        <v>8.5201896727085114E-2</v>
      </c>
    </row>
    <row r="1476" spans="1:5" x14ac:dyDescent="0.2">
      <c r="A1476" s="19">
        <v>37</v>
      </c>
      <c r="B1476" s="19">
        <v>25</v>
      </c>
      <c r="C1476" s="19" t="s">
        <v>112</v>
      </c>
      <c r="D1476" s="20">
        <v>0.35559985041618347</v>
      </c>
      <c r="E1476" s="20">
        <v>9.9471449851989746E-2</v>
      </c>
    </row>
    <row r="1477" spans="1:5" x14ac:dyDescent="0.2">
      <c r="A1477" s="19">
        <v>37</v>
      </c>
      <c r="B1477" s="19">
        <v>26</v>
      </c>
      <c r="C1477" s="19" t="s">
        <v>112</v>
      </c>
      <c r="D1477" s="20">
        <v>0.36614683270454407</v>
      </c>
      <c r="E1477" s="20">
        <v>0.10983824729919434</v>
      </c>
    </row>
    <row r="1478" spans="1:5" x14ac:dyDescent="0.2">
      <c r="A1478" s="19">
        <v>37</v>
      </c>
      <c r="B1478" s="19">
        <v>27</v>
      </c>
      <c r="C1478" s="19" t="s">
        <v>112</v>
      </c>
      <c r="D1478" s="20">
        <v>0.37271320819854736</v>
      </c>
      <c r="E1478" s="20">
        <v>0.11622443050146103</v>
      </c>
    </row>
    <row r="1479" spans="1:5" x14ac:dyDescent="0.2">
      <c r="A1479" s="19">
        <v>37</v>
      </c>
      <c r="B1479" s="19">
        <v>28</v>
      </c>
      <c r="C1479" s="19" t="s">
        <v>112</v>
      </c>
      <c r="D1479" s="20">
        <v>0.37678664922714233</v>
      </c>
      <c r="E1479" s="20">
        <v>0.12011768668889999</v>
      </c>
    </row>
    <row r="1480" spans="1:5" x14ac:dyDescent="0.2">
      <c r="A1480" s="19">
        <v>37</v>
      </c>
      <c r="B1480" s="19">
        <v>29</v>
      </c>
      <c r="C1480" s="19" t="s">
        <v>112</v>
      </c>
      <c r="D1480" s="20">
        <v>0.37901067733764648</v>
      </c>
      <c r="E1480" s="20">
        <v>0.12216152250766754</v>
      </c>
    </row>
    <row r="1481" spans="1:5" x14ac:dyDescent="0.2">
      <c r="A1481" s="19">
        <v>37</v>
      </c>
      <c r="B1481" s="19">
        <v>30</v>
      </c>
      <c r="C1481" s="19" t="s">
        <v>112</v>
      </c>
      <c r="D1481" s="20">
        <v>0.37990295886993408</v>
      </c>
      <c r="E1481" s="20">
        <v>0.12287361919879913</v>
      </c>
    </row>
    <row r="1482" spans="1:5" x14ac:dyDescent="0.2">
      <c r="A1482" s="19">
        <v>37</v>
      </c>
      <c r="B1482" s="19">
        <v>31</v>
      </c>
      <c r="C1482" s="19" t="s">
        <v>112</v>
      </c>
      <c r="D1482" s="20">
        <v>0.38014900684356689</v>
      </c>
      <c r="E1482" s="20">
        <v>0.12293947488069534</v>
      </c>
    </row>
    <row r="1483" spans="1:5" x14ac:dyDescent="0.2">
      <c r="A1483" s="19">
        <v>37</v>
      </c>
      <c r="B1483" s="19">
        <v>32</v>
      </c>
      <c r="C1483" s="19" t="s">
        <v>112</v>
      </c>
      <c r="D1483" s="20">
        <v>0.38087132573127747</v>
      </c>
      <c r="E1483" s="20">
        <v>0.12348160892724991</v>
      </c>
    </row>
    <row r="1484" spans="1:5" x14ac:dyDescent="0.2">
      <c r="A1484" s="19">
        <v>37</v>
      </c>
      <c r="B1484" s="19">
        <v>33</v>
      </c>
      <c r="C1484" s="19" t="s">
        <v>112</v>
      </c>
      <c r="D1484" s="20">
        <v>0.38113930821418762</v>
      </c>
      <c r="E1484" s="20">
        <v>0.12356939911842346</v>
      </c>
    </row>
    <row r="1485" spans="1:5" x14ac:dyDescent="0.2">
      <c r="A1485" s="19">
        <v>37</v>
      </c>
      <c r="B1485" s="19">
        <v>34</v>
      </c>
      <c r="C1485" s="19" t="s">
        <v>112</v>
      </c>
      <c r="D1485" s="20">
        <v>0.3816244900226593</v>
      </c>
      <c r="E1485" s="20">
        <v>0.12387439608573914</v>
      </c>
    </row>
    <row r="1486" spans="1:5" x14ac:dyDescent="0.2">
      <c r="A1486" s="19">
        <v>37</v>
      </c>
      <c r="B1486" s="19">
        <v>35</v>
      </c>
      <c r="C1486" s="19" t="s">
        <v>112</v>
      </c>
      <c r="D1486" s="20">
        <v>0.38196125626564026</v>
      </c>
      <c r="E1486" s="20">
        <v>0.12403097003698349</v>
      </c>
    </row>
    <row r="1487" spans="1:5" x14ac:dyDescent="0.2">
      <c r="A1487" s="19">
        <v>37</v>
      </c>
      <c r="B1487" s="19">
        <v>36</v>
      </c>
      <c r="C1487" s="19" t="s">
        <v>112</v>
      </c>
      <c r="D1487" s="20">
        <v>0.38214090466499329</v>
      </c>
      <c r="E1487" s="20">
        <v>0.12403043359518051</v>
      </c>
    </row>
    <row r="1488" spans="1:5" x14ac:dyDescent="0.2">
      <c r="A1488" s="19">
        <v>37</v>
      </c>
      <c r="B1488" s="19">
        <v>37</v>
      </c>
      <c r="C1488" s="19" t="s">
        <v>112</v>
      </c>
      <c r="D1488" s="20">
        <v>0.38226673007011414</v>
      </c>
      <c r="E1488" s="20">
        <v>0.12397606670856476</v>
      </c>
    </row>
    <row r="1489" spans="1:5" x14ac:dyDescent="0.2">
      <c r="A1489" s="19">
        <v>37</v>
      </c>
      <c r="B1489" s="19">
        <v>38</v>
      </c>
      <c r="C1489" s="19" t="s">
        <v>112</v>
      </c>
      <c r="D1489" s="20">
        <v>0.38265970349311829</v>
      </c>
      <c r="E1489" s="20">
        <v>0.1241888552904129</v>
      </c>
    </row>
    <row r="1490" spans="1:5" x14ac:dyDescent="0.2">
      <c r="A1490" s="19">
        <v>37</v>
      </c>
      <c r="B1490" s="19">
        <v>39</v>
      </c>
      <c r="C1490" s="19" t="s">
        <v>112</v>
      </c>
      <c r="D1490" s="20">
        <v>0.38285708427429199</v>
      </c>
      <c r="E1490" s="20">
        <v>0.12420604377985001</v>
      </c>
    </row>
    <row r="1491" spans="1:5" x14ac:dyDescent="0.2">
      <c r="A1491" s="19">
        <v>37</v>
      </c>
      <c r="B1491" s="19">
        <v>40</v>
      </c>
      <c r="C1491" s="19" t="s">
        <v>112</v>
      </c>
      <c r="D1491" s="20">
        <v>0.38355341553688049</v>
      </c>
      <c r="E1491" s="20">
        <v>0.1247221827507019</v>
      </c>
    </row>
    <row r="1492" spans="1:5" x14ac:dyDescent="0.2">
      <c r="A1492" s="19">
        <v>38</v>
      </c>
      <c r="B1492" s="19">
        <v>1</v>
      </c>
      <c r="C1492" s="19" t="s">
        <v>112</v>
      </c>
      <c r="D1492" s="20">
        <v>0.24970914423465729</v>
      </c>
      <c r="E1492" s="20">
        <v>1.7831143923103809E-3</v>
      </c>
    </row>
    <row r="1493" spans="1:5" x14ac:dyDescent="0.2">
      <c r="A1493" s="19">
        <v>38</v>
      </c>
      <c r="B1493" s="19">
        <v>2</v>
      </c>
      <c r="C1493" s="19" t="s">
        <v>112</v>
      </c>
      <c r="D1493" s="20">
        <v>0.2496694028377533</v>
      </c>
      <c r="E1493" s="20">
        <v>1.5111997490748763E-3</v>
      </c>
    </row>
    <row r="1494" spans="1:5" x14ac:dyDescent="0.2">
      <c r="A1494" s="19">
        <v>38</v>
      </c>
      <c r="B1494" s="19">
        <v>3</v>
      </c>
      <c r="C1494" s="19" t="s">
        <v>112</v>
      </c>
      <c r="D1494" s="20">
        <v>0.24965377151966095</v>
      </c>
      <c r="E1494" s="20">
        <v>1.263395301066339E-3</v>
      </c>
    </row>
    <row r="1495" spans="1:5" x14ac:dyDescent="0.2">
      <c r="A1495" s="19">
        <v>38</v>
      </c>
      <c r="B1495" s="19">
        <v>4</v>
      </c>
      <c r="C1495" s="19" t="s">
        <v>112</v>
      </c>
      <c r="D1495" s="20">
        <v>0.24960236251354218</v>
      </c>
      <c r="E1495" s="20">
        <v>9.7981304861605167E-4</v>
      </c>
    </row>
    <row r="1496" spans="1:5" x14ac:dyDescent="0.2">
      <c r="A1496" s="19">
        <v>38</v>
      </c>
      <c r="B1496" s="19">
        <v>5</v>
      </c>
      <c r="C1496" s="19" t="s">
        <v>112</v>
      </c>
      <c r="D1496" s="20">
        <v>0.24925734102725983</v>
      </c>
      <c r="E1496" s="20">
        <v>4.0261843241751194E-4</v>
      </c>
    </row>
    <row r="1497" spans="1:5" x14ac:dyDescent="0.2">
      <c r="A1497" s="19">
        <v>38</v>
      </c>
      <c r="B1497" s="19">
        <v>6</v>
      </c>
      <c r="C1497" s="19" t="s">
        <v>112</v>
      </c>
      <c r="D1497" s="20">
        <v>0.24900020658969879</v>
      </c>
      <c r="E1497" s="20">
        <v>-8.6689171439502388E-5</v>
      </c>
    </row>
    <row r="1498" spans="1:5" x14ac:dyDescent="0.2">
      <c r="A1498" s="19">
        <v>38</v>
      </c>
      <c r="B1498" s="19">
        <v>7</v>
      </c>
      <c r="C1498" s="19" t="s">
        <v>112</v>
      </c>
      <c r="D1498" s="20">
        <v>0.24933268129825592</v>
      </c>
      <c r="E1498" s="20">
        <v>1.3612364455184434E-5</v>
      </c>
    </row>
    <row r="1499" spans="1:5" x14ac:dyDescent="0.2">
      <c r="A1499" s="19">
        <v>38</v>
      </c>
      <c r="B1499" s="19">
        <v>8</v>
      </c>
      <c r="C1499" s="19" t="s">
        <v>112</v>
      </c>
      <c r="D1499" s="20">
        <v>0.24954615533351898</v>
      </c>
      <c r="E1499" s="20">
        <v>-5.08677430843818E-6</v>
      </c>
    </row>
    <row r="1500" spans="1:5" x14ac:dyDescent="0.2">
      <c r="A1500" s="19">
        <v>38</v>
      </c>
      <c r="B1500" s="19">
        <v>9</v>
      </c>
      <c r="C1500" s="19" t="s">
        <v>112</v>
      </c>
      <c r="D1500" s="20">
        <v>0.24924167990684509</v>
      </c>
      <c r="E1500" s="20">
        <v>-5.4173538228496909E-4</v>
      </c>
    </row>
    <row r="1501" spans="1:5" x14ac:dyDescent="0.2">
      <c r="A1501" s="19">
        <v>38</v>
      </c>
      <c r="B1501" s="19">
        <v>10</v>
      </c>
      <c r="C1501" s="19" t="s">
        <v>112</v>
      </c>
      <c r="D1501" s="20">
        <v>0.24930818378925323</v>
      </c>
      <c r="E1501" s="20">
        <v>-7.0740468800067902E-4</v>
      </c>
    </row>
    <row r="1502" spans="1:5" x14ac:dyDescent="0.2">
      <c r="A1502" s="19">
        <v>38</v>
      </c>
      <c r="B1502" s="19">
        <v>11</v>
      </c>
      <c r="C1502" s="19" t="s">
        <v>112</v>
      </c>
      <c r="D1502" s="20">
        <v>0.24921600520610809</v>
      </c>
      <c r="E1502" s="20">
        <v>-1.0317564010620117E-3</v>
      </c>
    </row>
    <row r="1503" spans="1:5" x14ac:dyDescent="0.2">
      <c r="A1503" s="19">
        <v>38</v>
      </c>
      <c r="B1503" s="19">
        <v>12</v>
      </c>
      <c r="C1503" s="19" t="s">
        <v>112</v>
      </c>
      <c r="D1503" s="20">
        <v>0.24957241117954254</v>
      </c>
      <c r="E1503" s="20">
        <v>-9.0752361575141549E-4</v>
      </c>
    </row>
    <row r="1504" spans="1:5" x14ac:dyDescent="0.2">
      <c r="A1504" s="19">
        <v>38</v>
      </c>
      <c r="B1504" s="19">
        <v>13</v>
      </c>
      <c r="C1504" s="19" t="s">
        <v>112</v>
      </c>
      <c r="D1504" s="20">
        <v>0.24982504546642303</v>
      </c>
      <c r="E1504" s="20">
        <v>-8.8706251699477434E-4</v>
      </c>
    </row>
    <row r="1505" spans="1:5" x14ac:dyDescent="0.2">
      <c r="A1505" s="19">
        <v>38</v>
      </c>
      <c r="B1505" s="19">
        <v>14</v>
      </c>
      <c r="C1505" s="19" t="s">
        <v>112</v>
      </c>
      <c r="D1505" s="20">
        <v>0.24964852631092072</v>
      </c>
      <c r="E1505" s="20">
        <v>-1.2957548024132848E-3</v>
      </c>
    </row>
    <row r="1506" spans="1:5" x14ac:dyDescent="0.2">
      <c r="A1506" s="19">
        <v>38</v>
      </c>
      <c r="B1506" s="19">
        <v>15</v>
      </c>
      <c r="C1506" s="19" t="s">
        <v>112</v>
      </c>
      <c r="D1506" s="20">
        <v>0.24993994832038879</v>
      </c>
      <c r="E1506" s="20">
        <v>-1.2365060392767191E-3</v>
      </c>
    </row>
    <row r="1507" spans="1:5" x14ac:dyDescent="0.2">
      <c r="A1507" s="19">
        <v>38</v>
      </c>
      <c r="B1507" s="19">
        <v>16</v>
      </c>
      <c r="C1507" s="19" t="s">
        <v>112</v>
      </c>
      <c r="D1507" s="20">
        <v>0.25075352191925049</v>
      </c>
      <c r="E1507" s="20">
        <v>-6.5510557033121586E-4</v>
      </c>
    </row>
    <row r="1508" spans="1:5" x14ac:dyDescent="0.2">
      <c r="A1508" s="19">
        <v>38</v>
      </c>
      <c r="B1508" s="19">
        <v>17</v>
      </c>
      <c r="C1508" s="19" t="s">
        <v>112</v>
      </c>
      <c r="D1508" s="20">
        <v>0.25252020359039307</v>
      </c>
      <c r="E1508" s="20">
        <v>8.7940291268751025E-4</v>
      </c>
    </row>
    <row r="1509" spans="1:5" x14ac:dyDescent="0.2">
      <c r="A1509" s="19">
        <v>38</v>
      </c>
      <c r="B1509" s="19">
        <v>18</v>
      </c>
      <c r="C1509" s="19" t="s">
        <v>112</v>
      </c>
      <c r="D1509" s="20">
        <v>0.25568875670433044</v>
      </c>
      <c r="E1509" s="20">
        <v>3.815782954916358E-3</v>
      </c>
    </row>
    <row r="1510" spans="1:5" x14ac:dyDescent="0.2">
      <c r="A1510" s="19">
        <v>38</v>
      </c>
      <c r="B1510" s="19">
        <v>19</v>
      </c>
      <c r="C1510" s="19" t="s">
        <v>112</v>
      </c>
      <c r="D1510" s="20">
        <v>0.26148831844329834</v>
      </c>
      <c r="E1510" s="20">
        <v>9.3831717967987061E-3</v>
      </c>
    </row>
    <row r="1511" spans="1:5" x14ac:dyDescent="0.2">
      <c r="A1511" s="19">
        <v>38</v>
      </c>
      <c r="B1511" s="19">
        <v>20</v>
      </c>
      <c r="C1511" s="19" t="s">
        <v>112</v>
      </c>
      <c r="D1511" s="20">
        <v>0.27066534757614136</v>
      </c>
      <c r="E1511" s="20">
        <v>1.8328027799725533E-2</v>
      </c>
    </row>
    <row r="1512" spans="1:5" x14ac:dyDescent="0.2">
      <c r="A1512" s="19">
        <v>38</v>
      </c>
      <c r="B1512" s="19">
        <v>21</v>
      </c>
      <c r="C1512" s="19" t="s">
        <v>112</v>
      </c>
      <c r="D1512" s="20">
        <v>0.28420251607894897</v>
      </c>
      <c r="E1512" s="20">
        <v>3.1633023172616959E-2</v>
      </c>
    </row>
    <row r="1513" spans="1:5" x14ac:dyDescent="0.2">
      <c r="A1513" s="19">
        <v>38</v>
      </c>
      <c r="B1513" s="19">
        <v>22</v>
      </c>
      <c r="C1513" s="19" t="s">
        <v>112</v>
      </c>
      <c r="D1513" s="20">
        <v>0.30176451802253723</v>
      </c>
      <c r="E1513" s="20">
        <v>4.8962850123643875E-2</v>
      </c>
    </row>
    <row r="1514" spans="1:5" x14ac:dyDescent="0.2">
      <c r="A1514" s="19">
        <v>38</v>
      </c>
      <c r="B1514" s="19">
        <v>23</v>
      </c>
      <c r="C1514" s="19" t="s">
        <v>112</v>
      </c>
      <c r="D1514" s="20">
        <v>0.3205467164516449</v>
      </c>
      <c r="E1514" s="20">
        <v>6.7512877285480499E-2</v>
      </c>
    </row>
    <row r="1515" spans="1:5" x14ac:dyDescent="0.2">
      <c r="A1515" s="19">
        <v>38</v>
      </c>
      <c r="B1515" s="19">
        <v>24</v>
      </c>
      <c r="C1515" s="19" t="s">
        <v>112</v>
      </c>
      <c r="D1515" s="20">
        <v>0.33775988221168518</v>
      </c>
      <c r="E1515" s="20">
        <v>8.4493868052959442E-2</v>
      </c>
    </row>
    <row r="1516" spans="1:5" x14ac:dyDescent="0.2">
      <c r="A1516" s="19">
        <v>38</v>
      </c>
      <c r="B1516" s="19">
        <v>25</v>
      </c>
      <c r="C1516" s="19" t="s">
        <v>112</v>
      </c>
      <c r="D1516" s="20">
        <v>0.35226964950561523</v>
      </c>
      <c r="E1516" s="20">
        <v>9.8771460354328156E-2</v>
      </c>
    </row>
    <row r="1517" spans="1:5" x14ac:dyDescent="0.2">
      <c r="A1517" s="19">
        <v>38</v>
      </c>
      <c r="B1517" s="19">
        <v>26</v>
      </c>
      <c r="C1517" s="19" t="s">
        <v>112</v>
      </c>
      <c r="D1517" s="20">
        <v>0.36288097500801086</v>
      </c>
      <c r="E1517" s="20">
        <v>0.10915061831474304</v>
      </c>
    </row>
    <row r="1518" spans="1:5" x14ac:dyDescent="0.2">
      <c r="A1518" s="19">
        <v>38</v>
      </c>
      <c r="B1518" s="19">
        <v>27</v>
      </c>
      <c r="C1518" s="19" t="s">
        <v>112</v>
      </c>
      <c r="D1518" s="20">
        <v>0.36902737617492676</v>
      </c>
      <c r="E1518" s="20">
        <v>0.1150648444890976</v>
      </c>
    </row>
    <row r="1519" spans="1:5" x14ac:dyDescent="0.2">
      <c r="A1519" s="19">
        <v>38</v>
      </c>
      <c r="B1519" s="19">
        <v>28</v>
      </c>
      <c r="C1519" s="19" t="s">
        <v>112</v>
      </c>
      <c r="D1519" s="20">
        <v>0.37273794412612915</v>
      </c>
      <c r="E1519" s="20">
        <v>0.11854323744773865</v>
      </c>
    </row>
    <row r="1520" spans="1:5" x14ac:dyDescent="0.2">
      <c r="A1520" s="19">
        <v>38</v>
      </c>
      <c r="B1520" s="19">
        <v>29</v>
      </c>
      <c r="C1520" s="19" t="s">
        <v>112</v>
      </c>
      <c r="D1520" s="20">
        <v>0.37486863136291504</v>
      </c>
      <c r="E1520" s="20">
        <v>0.1204417496919632</v>
      </c>
    </row>
    <row r="1521" spans="1:5" x14ac:dyDescent="0.2">
      <c r="A1521" s="19">
        <v>38</v>
      </c>
      <c r="B1521" s="19">
        <v>30</v>
      </c>
      <c r="C1521" s="19" t="s">
        <v>112</v>
      </c>
      <c r="D1521" s="20">
        <v>0.37566414475440979</v>
      </c>
      <c r="E1521" s="20">
        <v>0.1210050955414772</v>
      </c>
    </row>
    <row r="1522" spans="1:5" x14ac:dyDescent="0.2">
      <c r="A1522" s="19">
        <v>38</v>
      </c>
      <c r="B1522" s="19">
        <v>31</v>
      </c>
      <c r="C1522" s="19" t="s">
        <v>112</v>
      </c>
      <c r="D1522" s="20">
        <v>0.3761945366859436</v>
      </c>
      <c r="E1522" s="20">
        <v>0.12130331248044968</v>
      </c>
    </row>
    <row r="1523" spans="1:5" x14ac:dyDescent="0.2">
      <c r="A1523" s="19">
        <v>38</v>
      </c>
      <c r="B1523" s="19">
        <v>32</v>
      </c>
      <c r="C1523" s="19" t="s">
        <v>112</v>
      </c>
      <c r="D1523" s="20">
        <v>0.37678417563438416</v>
      </c>
      <c r="E1523" s="20">
        <v>0.12166077643632889</v>
      </c>
    </row>
    <row r="1524" spans="1:5" x14ac:dyDescent="0.2">
      <c r="A1524" s="19">
        <v>38</v>
      </c>
      <c r="B1524" s="19">
        <v>33</v>
      </c>
      <c r="C1524" s="19" t="s">
        <v>112</v>
      </c>
      <c r="D1524" s="20">
        <v>0.37714651226997375</v>
      </c>
      <c r="E1524" s="20">
        <v>0.12179093807935715</v>
      </c>
    </row>
    <row r="1525" spans="1:5" x14ac:dyDescent="0.2">
      <c r="A1525" s="19">
        <v>38</v>
      </c>
      <c r="B1525" s="19">
        <v>34</v>
      </c>
      <c r="C1525" s="19" t="s">
        <v>112</v>
      </c>
      <c r="D1525" s="20">
        <v>0.37732568383216858</v>
      </c>
      <c r="E1525" s="20">
        <v>0.12173794209957123</v>
      </c>
    </row>
    <row r="1526" spans="1:5" x14ac:dyDescent="0.2">
      <c r="A1526" s="19">
        <v>38</v>
      </c>
      <c r="B1526" s="19">
        <v>35</v>
      </c>
      <c r="C1526" s="19" t="s">
        <v>112</v>
      </c>
      <c r="D1526" s="20">
        <v>0.37761798501014709</v>
      </c>
      <c r="E1526" s="20">
        <v>0.1217980682849884</v>
      </c>
    </row>
    <row r="1527" spans="1:5" x14ac:dyDescent="0.2">
      <c r="A1527" s="19">
        <v>38</v>
      </c>
      <c r="B1527" s="19">
        <v>36</v>
      </c>
      <c r="C1527" s="19" t="s">
        <v>112</v>
      </c>
      <c r="D1527" s="20">
        <v>0.37780392169952393</v>
      </c>
      <c r="E1527" s="20">
        <v>0.12175182998180389</v>
      </c>
    </row>
    <row r="1528" spans="1:5" x14ac:dyDescent="0.2">
      <c r="A1528" s="19">
        <v>38</v>
      </c>
      <c r="B1528" s="19">
        <v>37</v>
      </c>
      <c r="C1528" s="19" t="s">
        <v>112</v>
      </c>
      <c r="D1528" s="20">
        <v>0.3777833878993988</v>
      </c>
      <c r="E1528" s="20">
        <v>0.12149912118911743</v>
      </c>
    </row>
    <row r="1529" spans="1:5" x14ac:dyDescent="0.2">
      <c r="A1529" s="19">
        <v>38</v>
      </c>
      <c r="B1529" s="19">
        <v>38</v>
      </c>
      <c r="C1529" s="19" t="s">
        <v>112</v>
      </c>
      <c r="D1529" s="20">
        <v>0.37836769223213196</v>
      </c>
      <c r="E1529" s="20">
        <v>0.12185125797986984</v>
      </c>
    </row>
    <row r="1530" spans="1:5" x14ac:dyDescent="0.2">
      <c r="A1530" s="19">
        <v>38</v>
      </c>
      <c r="B1530" s="19">
        <v>39</v>
      </c>
      <c r="C1530" s="19" t="s">
        <v>112</v>
      </c>
      <c r="D1530" s="20">
        <v>0.37890499830245972</v>
      </c>
      <c r="E1530" s="20">
        <v>0.12215638905763626</v>
      </c>
    </row>
    <row r="1531" spans="1:5" x14ac:dyDescent="0.2">
      <c r="A1531" s="19">
        <v>38</v>
      </c>
      <c r="B1531" s="19">
        <v>40</v>
      </c>
      <c r="C1531" s="19" t="s">
        <v>112</v>
      </c>
      <c r="D1531" s="20">
        <v>0.37888693809509277</v>
      </c>
      <c r="E1531" s="20">
        <v>0.12190615385770798</v>
      </c>
    </row>
    <row r="1532" spans="1:5" x14ac:dyDescent="0.2">
      <c r="A1532" s="19">
        <v>39</v>
      </c>
      <c r="B1532" s="19">
        <v>1</v>
      </c>
      <c r="C1532" s="19" t="s">
        <v>112</v>
      </c>
      <c r="D1532" s="20">
        <v>0.24952796101570129</v>
      </c>
      <c r="E1532" s="20">
        <v>1.5201022615656257E-3</v>
      </c>
    </row>
    <row r="1533" spans="1:5" x14ac:dyDescent="0.2">
      <c r="A1533" s="19">
        <v>39</v>
      </c>
      <c r="B1533" s="19">
        <v>2</v>
      </c>
      <c r="C1533" s="19" t="s">
        <v>112</v>
      </c>
      <c r="D1533" s="20">
        <v>0.24938322603702545</v>
      </c>
      <c r="E1533" s="20">
        <v>1.3878624886274338E-3</v>
      </c>
    </row>
    <row r="1534" spans="1:5" x14ac:dyDescent="0.2">
      <c r="A1534" s="19">
        <v>39</v>
      </c>
      <c r="B1534" s="19">
        <v>3</v>
      </c>
      <c r="C1534" s="19" t="s">
        <v>112</v>
      </c>
      <c r="D1534" s="20">
        <v>0.24907828867435455</v>
      </c>
      <c r="E1534" s="20">
        <v>1.0954204481095076E-3</v>
      </c>
    </row>
    <row r="1535" spans="1:5" x14ac:dyDescent="0.2">
      <c r="A1535" s="19">
        <v>39</v>
      </c>
      <c r="B1535" s="19">
        <v>4</v>
      </c>
      <c r="C1535" s="19" t="s">
        <v>112</v>
      </c>
      <c r="D1535" s="20">
        <v>0.24885840713977814</v>
      </c>
      <c r="E1535" s="20">
        <v>8.8803417747840285E-4</v>
      </c>
    </row>
    <row r="1536" spans="1:5" x14ac:dyDescent="0.2">
      <c r="A1536" s="19">
        <v>39</v>
      </c>
      <c r="B1536" s="19">
        <v>5</v>
      </c>
      <c r="C1536" s="19" t="s">
        <v>112</v>
      </c>
      <c r="D1536" s="20">
        <v>0.24893881380558014</v>
      </c>
      <c r="E1536" s="20">
        <v>9.8093610722571611E-4</v>
      </c>
    </row>
    <row r="1537" spans="1:5" x14ac:dyDescent="0.2">
      <c r="A1537" s="19">
        <v>39</v>
      </c>
      <c r="B1537" s="19">
        <v>6</v>
      </c>
      <c r="C1537" s="19" t="s">
        <v>112</v>
      </c>
      <c r="D1537" s="20">
        <v>0.24854204058647156</v>
      </c>
      <c r="E1537" s="20">
        <v>5.9665815206244588E-4</v>
      </c>
    </row>
    <row r="1538" spans="1:5" x14ac:dyDescent="0.2">
      <c r="A1538" s="19">
        <v>39</v>
      </c>
      <c r="B1538" s="19">
        <v>7</v>
      </c>
      <c r="C1538" s="19" t="s">
        <v>112</v>
      </c>
      <c r="D1538" s="20">
        <v>0.24792580306529999</v>
      </c>
      <c r="E1538" s="20">
        <v>-7.0840642365510575E-6</v>
      </c>
    </row>
    <row r="1539" spans="1:5" x14ac:dyDescent="0.2">
      <c r="A1539" s="19">
        <v>39</v>
      </c>
      <c r="B1539" s="19">
        <v>8</v>
      </c>
      <c r="C1539" s="19" t="s">
        <v>112</v>
      </c>
      <c r="D1539" s="20">
        <v>0.24752150475978851</v>
      </c>
      <c r="E1539" s="20">
        <v>-3.9888708852231503E-4</v>
      </c>
    </row>
    <row r="1540" spans="1:5" x14ac:dyDescent="0.2">
      <c r="A1540" s="19">
        <v>39</v>
      </c>
      <c r="B1540" s="19">
        <v>9</v>
      </c>
      <c r="C1540" s="19" t="s">
        <v>112</v>
      </c>
      <c r="D1540" s="20">
        <v>0.24769595265388489</v>
      </c>
      <c r="E1540" s="20">
        <v>-2.1194391592871398E-4</v>
      </c>
    </row>
    <row r="1541" spans="1:5" x14ac:dyDescent="0.2">
      <c r="A1541" s="19">
        <v>39</v>
      </c>
      <c r="B1541" s="19">
        <v>10</v>
      </c>
      <c r="C1541" s="19" t="s">
        <v>112</v>
      </c>
      <c r="D1541" s="20">
        <v>0.2477080374956131</v>
      </c>
      <c r="E1541" s="20">
        <v>-1.8736379570327699E-4</v>
      </c>
    </row>
    <row r="1542" spans="1:5" x14ac:dyDescent="0.2">
      <c r="A1542" s="19">
        <v>39</v>
      </c>
      <c r="B1542" s="19">
        <v>11</v>
      </c>
      <c r="C1542" s="19" t="s">
        <v>112</v>
      </c>
      <c r="D1542" s="20">
        <v>0.24744971096515656</v>
      </c>
      <c r="E1542" s="20">
        <v>-4.3319506221450865E-4</v>
      </c>
    </row>
    <row r="1543" spans="1:5" x14ac:dyDescent="0.2">
      <c r="A1543" s="19">
        <v>39</v>
      </c>
      <c r="B1543" s="19">
        <v>12</v>
      </c>
      <c r="C1543" s="19" t="s">
        <v>112</v>
      </c>
      <c r="D1543" s="20">
        <v>0.24681809544563293</v>
      </c>
      <c r="E1543" s="20">
        <v>-1.0523153468966484E-3</v>
      </c>
    </row>
    <row r="1544" spans="1:5" x14ac:dyDescent="0.2">
      <c r="A1544" s="19">
        <v>39</v>
      </c>
      <c r="B1544" s="19">
        <v>13</v>
      </c>
      <c r="C1544" s="19" t="s">
        <v>112</v>
      </c>
      <c r="D1544" s="20">
        <v>0.24652093648910522</v>
      </c>
      <c r="E1544" s="20">
        <v>-1.3369789812713861E-3</v>
      </c>
    </row>
    <row r="1545" spans="1:5" x14ac:dyDescent="0.2">
      <c r="A1545" s="19">
        <v>39</v>
      </c>
      <c r="B1545" s="19">
        <v>14</v>
      </c>
      <c r="C1545" s="19" t="s">
        <v>112</v>
      </c>
      <c r="D1545" s="20">
        <v>0.24664083123207092</v>
      </c>
      <c r="E1545" s="20">
        <v>-1.2045889161527157E-3</v>
      </c>
    </row>
    <row r="1546" spans="1:5" x14ac:dyDescent="0.2">
      <c r="A1546" s="19">
        <v>39</v>
      </c>
      <c r="B1546" s="19">
        <v>15</v>
      </c>
      <c r="C1546" s="19" t="s">
        <v>112</v>
      </c>
      <c r="D1546" s="20">
        <v>0.24642722308635712</v>
      </c>
      <c r="E1546" s="20">
        <v>-1.4057018561288714E-3</v>
      </c>
    </row>
    <row r="1547" spans="1:5" x14ac:dyDescent="0.2">
      <c r="A1547" s="19">
        <v>39</v>
      </c>
      <c r="B1547" s="19">
        <v>16</v>
      </c>
      <c r="C1547" s="19" t="s">
        <v>112</v>
      </c>
      <c r="D1547" s="20">
        <v>0.24662654101848602</v>
      </c>
      <c r="E1547" s="20">
        <v>-1.193888601846993E-3</v>
      </c>
    </row>
    <row r="1548" spans="1:5" x14ac:dyDescent="0.2">
      <c r="A1548" s="19">
        <v>39</v>
      </c>
      <c r="B1548" s="19">
        <v>17</v>
      </c>
      <c r="C1548" s="19" t="s">
        <v>112</v>
      </c>
      <c r="D1548" s="20">
        <v>0.24692496657371521</v>
      </c>
      <c r="E1548" s="20">
        <v>-8.8296778267249465E-4</v>
      </c>
    </row>
    <row r="1549" spans="1:5" x14ac:dyDescent="0.2">
      <c r="A1549" s="19">
        <v>39</v>
      </c>
      <c r="B1549" s="19">
        <v>18</v>
      </c>
      <c r="C1549" s="19" t="s">
        <v>112</v>
      </c>
      <c r="D1549" s="20">
        <v>0.24765734374523163</v>
      </c>
      <c r="E1549" s="20">
        <v>-1.3809533265884966E-4</v>
      </c>
    </row>
    <row r="1550" spans="1:5" x14ac:dyDescent="0.2">
      <c r="A1550" s="19">
        <v>39</v>
      </c>
      <c r="B1550" s="19">
        <v>19</v>
      </c>
      <c r="C1550" s="19" t="s">
        <v>112</v>
      </c>
      <c r="D1550" s="20">
        <v>0.248043492436409</v>
      </c>
      <c r="E1550" s="20">
        <v>2.6054863701574504E-4</v>
      </c>
    </row>
    <row r="1551" spans="1:5" x14ac:dyDescent="0.2">
      <c r="A1551" s="19">
        <v>39</v>
      </c>
      <c r="B1551" s="19">
        <v>20</v>
      </c>
      <c r="C1551" s="19" t="s">
        <v>112</v>
      </c>
      <c r="D1551" s="20">
        <v>0.24895994365215302</v>
      </c>
      <c r="E1551" s="20">
        <v>1.1894950876012444E-3</v>
      </c>
    </row>
    <row r="1552" spans="1:5" x14ac:dyDescent="0.2">
      <c r="A1552" s="19">
        <v>39</v>
      </c>
      <c r="B1552" s="19">
        <v>21</v>
      </c>
      <c r="C1552" s="19" t="s">
        <v>112</v>
      </c>
      <c r="D1552" s="20">
        <v>0.251199871301651</v>
      </c>
      <c r="E1552" s="20">
        <v>3.4419179428368807E-3</v>
      </c>
    </row>
    <row r="1553" spans="1:5" x14ac:dyDescent="0.2">
      <c r="A1553" s="19">
        <v>39</v>
      </c>
      <c r="B1553" s="19">
        <v>22</v>
      </c>
      <c r="C1553" s="19" t="s">
        <v>112</v>
      </c>
      <c r="D1553" s="20">
        <v>0.25571706891059875</v>
      </c>
      <c r="E1553" s="20">
        <v>7.9716108739376068E-3</v>
      </c>
    </row>
    <row r="1554" spans="1:5" x14ac:dyDescent="0.2">
      <c r="A1554" s="19">
        <v>39</v>
      </c>
      <c r="B1554" s="19">
        <v>23</v>
      </c>
      <c r="C1554" s="19" t="s">
        <v>112</v>
      </c>
      <c r="D1554" s="20">
        <v>0.26320251822471619</v>
      </c>
      <c r="E1554" s="20">
        <v>1.5469555743038654E-2</v>
      </c>
    </row>
    <row r="1555" spans="1:5" x14ac:dyDescent="0.2">
      <c r="A1555" s="19">
        <v>39</v>
      </c>
      <c r="B1555" s="19">
        <v>24</v>
      </c>
      <c r="C1555" s="19" t="s">
        <v>112</v>
      </c>
      <c r="D1555" s="20">
        <v>0.27499759197235107</v>
      </c>
      <c r="E1555" s="20">
        <v>2.7277125045657158E-2</v>
      </c>
    </row>
    <row r="1556" spans="1:5" x14ac:dyDescent="0.2">
      <c r="A1556" s="19">
        <v>39</v>
      </c>
      <c r="B1556" s="19">
        <v>25</v>
      </c>
      <c r="C1556" s="19" t="s">
        <v>112</v>
      </c>
      <c r="D1556" s="20">
        <v>0.29162043333053589</v>
      </c>
      <c r="E1556" s="20">
        <v>4.3912462890148163E-2</v>
      </c>
    </row>
    <row r="1557" spans="1:5" x14ac:dyDescent="0.2">
      <c r="A1557" s="19">
        <v>39</v>
      </c>
      <c r="B1557" s="19">
        <v>26</v>
      </c>
      <c r="C1557" s="19" t="s">
        <v>112</v>
      </c>
      <c r="D1557" s="20">
        <v>0.31076478958129883</v>
      </c>
      <c r="E1557" s="20">
        <v>6.3069313764572144E-2</v>
      </c>
    </row>
    <row r="1558" spans="1:5" x14ac:dyDescent="0.2">
      <c r="A1558" s="19">
        <v>39</v>
      </c>
      <c r="B1558" s="19">
        <v>27</v>
      </c>
      <c r="C1558" s="19" t="s">
        <v>112</v>
      </c>
      <c r="D1558" s="20">
        <v>0.32958614826202393</v>
      </c>
      <c r="E1558" s="20">
        <v>8.1903167068958282E-2</v>
      </c>
    </row>
    <row r="1559" spans="1:5" x14ac:dyDescent="0.2">
      <c r="A1559" s="19">
        <v>39</v>
      </c>
      <c r="B1559" s="19">
        <v>28</v>
      </c>
      <c r="C1559" s="19" t="s">
        <v>112</v>
      </c>
      <c r="D1559" s="20">
        <v>0.34624963998794556</v>
      </c>
      <c r="E1559" s="20">
        <v>9.8579153418540955E-2</v>
      </c>
    </row>
    <row r="1560" spans="1:5" x14ac:dyDescent="0.2">
      <c r="A1560" s="19">
        <v>39</v>
      </c>
      <c r="B1560" s="19">
        <v>29</v>
      </c>
      <c r="C1560" s="19" t="s">
        <v>112</v>
      </c>
      <c r="D1560" s="20">
        <v>0.35862013697624207</v>
      </c>
      <c r="E1560" s="20">
        <v>0.1109621450304985</v>
      </c>
    </row>
    <row r="1561" spans="1:5" x14ac:dyDescent="0.2">
      <c r="A1561" s="19">
        <v>39</v>
      </c>
      <c r="B1561" s="19">
        <v>30</v>
      </c>
      <c r="C1561" s="19" t="s">
        <v>112</v>
      </c>
      <c r="D1561" s="20">
        <v>0.3667144775390625</v>
      </c>
      <c r="E1561" s="20">
        <v>0.11906898021697998</v>
      </c>
    </row>
    <row r="1562" spans="1:5" x14ac:dyDescent="0.2">
      <c r="A1562" s="19">
        <v>39</v>
      </c>
      <c r="B1562" s="19">
        <v>31</v>
      </c>
      <c r="C1562" s="19" t="s">
        <v>112</v>
      </c>
      <c r="D1562" s="20">
        <v>0.37179046869277954</v>
      </c>
      <c r="E1562" s="20">
        <v>0.12415746599435806</v>
      </c>
    </row>
    <row r="1563" spans="1:5" x14ac:dyDescent="0.2">
      <c r="A1563" s="19">
        <v>39</v>
      </c>
      <c r="B1563" s="19">
        <v>32</v>
      </c>
      <c r="C1563" s="19" t="s">
        <v>112</v>
      </c>
      <c r="D1563" s="20">
        <v>0.37458178400993347</v>
      </c>
      <c r="E1563" s="20">
        <v>0.12696127593517303</v>
      </c>
    </row>
    <row r="1564" spans="1:5" x14ac:dyDescent="0.2">
      <c r="A1564" s="19">
        <v>39</v>
      </c>
      <c r="B1564" s="19">
        <v>33</v>
      </c>
      <c r="C1564" s="19" t="s">
        <v>112</v>
      </c>
      <c r="D1564" s="20">
        <v>0.3756721019744873</v>
      </c>
      <c r="E1564" s="20">
        <v>0.12806409597396851</v>
      </c>
    </row>
    <row r="1565" spans="1:5" x14ac:dyDescent="0.2">
      <c r="A1565" s="19">
        <v>39</v>
      </c>
      <c r="B1565" s="19">
        <v>34</v>
      </c>
      <c r="C1565" s="19" t="s">
        <v>112</v>
      </c>
      <c r="D1565" s="20">
        <v>0.37646996974945068</v>
      </c>
      <c r="E1565" s="20">
        <v>0.12887445092201233</v>
      </c>
    </row>
    <row r="1566" spans="1:5" x14ac:dyDescent="0.2">
      <c r="A1566" s="19">
        <v>39</v>
      </c>
      <c r="B1566" s="19">
        <v>35</v>
      </c>
      <c r="C1566" s="19" t="s">
        <v>112</v>
      </c>
      <c r="D1566" s="20">
        <v>0.37696906924247742</v>
      </c>
      <c r="E1566" s="20">
        <v>0.1293860524892807</v>
      </c>
    </row>
    <row r="1567" spans="1:5" x14ac:dyDescent="0.2">
      <c r="A1567" s="19">
        <v>39</v>
      </c>
      <c r="B1567" s="19">
        <v>36</v>
      </c>
      <c r="C1567" s="19" t="s">
        <v>112</v>
      </c>
      <c r="D1567" s="20">
        <v>0.37749651074409485</v>
      </c>
      <c r="E1567" s="20">
        <v>0.12992598116397858</v>
      </c>
    </row>
    <row r="1568" spans="1:5" x14ac:dyDescent="0.2">
      <c r="A1568" s="19">
        <v>39</v>
      </c>
      <c r="B1568" s="19">
        <v>37</v>
      </c>
      <c r="C1568" s="19" t="s">
        <v>112</v>
      </c>
      <c r="D1568" s="20">
        <v>0.37794160842895508</v>
      </c>
      <c r="E1568" s="20">
        <v>0.13038358092308044</v>
      </c>
    </row>
    <row r="1569" spans="1:5" x14ac:dyDescent="0.2">
      <c r="A1569" s="19">
        <v>39</v>
      </c>
      <c r="B1569" s="19">
        <v>38</v>
      </c>
      <c r="C1569" s="19" t="s">
        <v>112</v>
      </c>
      <c r="D1569" s="20">
        <v>0.37832739949226379</v>
      </c>
      <c r="E1569" s="20">
        <v>0.1307818591594696</v>
      </c>
    </row>
    <row r="1570" spans="1:5" x14ac:dyDescent="0.2">
      <c r="A1570" s="19">
        <v>39</v>
      </c>
      <c r="B1570" s="19">
        <v>39</v>
      </c>
      <c r="C1570" s="19" t="s">
        <v>112</v>
      </c>
      <c r="D1570" s="20">
        <v>0.37825280427932739</v>
      </c>
      <c r="E1570" s="20">
        <v>0.13071976602077484</v>
      </c>
    </row>
    <row r="1571" spans="1:5" x14ac:dyDescent="0.2">
      <c r="A1571" s="19">
        <v>39</v>
      </c>
      <c r="B1571" s="19">
        <v>40</v>
      </c>
      <c r="C1571" s="19" t="s">
        <v>112</v>
      </c>
      <c r="D1571" s="20">
        <v>0.37844341993331909</v>
      </c>
      <c r="E1571" s="20">
        <v>0.13092288374900818</v>
      </c>
    </row>
    <row r="1572" spans="1:5" x14ac:dyDescent="0.2">
      <c r="A1572" s="19">
        <v>40</v>
      </c>
      <c r="B1572" s="19">
        <v>1</v>
      </c>
      <c r="C1572" s="19" t="s">
        <v>112</v>
      </c>
      <c r="D1572" s="20">
        <v>0.24911962449550629</v>
      </c>
      <c r="E1572" s="20">
        <v>1.368700759485364E-3</v>
      </c>
    </row>
    <row r="1573" spans="1:5" x14ac:dyDescent="0.2">
      <c r="A1573" s="19">
        <v>40</v>
      </c>
      <c r="B1573" s="19">
        <v>2</v>
      </c>
      <c r="C1573" s="19" t="s">
        <v>112</v>
      </c>
      <c r="D1573" s="20">
        <v>0.24914570152759552</v>
      </c>
      <c r="E1573" s="20">
        <v>1.35152752045542E-3</v>
      </c>
    </row>
    <row r="1574" spans="1:5" x14ac:dyDescent="0.2">
      <c r="A1574" s="19">
        <v>40</v>
      </c>
      <c r="B1574" s="19">
        <v>3</v>
      </c>
      <c r="C1574" s="19" t="s">
        <v>112</v>
      </c>
      <c r="D1574" s="20">
        <v>0.24912373721599579</v>
      </c>
      <c r="E1574" s="20">
        <v>1.2863128213211894E-3</v>
      </c>
    </row>
    <row r="1575" spans="1:5" x14ac:dyDescent="0.2">
      <c r="A1575" s="19">
        <v>40</v>
      </c>
      <c r="B1575" s="19">
        <v>4</v>
      </c>
      <c r="C1575" s="19" t="s">
        <v>112</v>
      </c>
      <c r="D1575" s="20">
        <v>0.24869528412818909</v>
      </c>
      <c r="E1575" s="20">
        <v>8.146094623953104E-4</v>
      </c>
    </row>
    <row r="1576" spans="1:5" x14ac:dyDescent="0.2">
      <c r="A1576" s="19">
        <v>40</v>
      </c>
      <c r="B1576" s="19">
        <v>5</v>
      </c>
      <c r="C1576" s="19" t="s">
        <v>112</v>
      </c>
      <c r="D1576" s="20">
        <v>0.24863654375076294</v>
      </c>
      <c r="E1576" s="20">
        <v>7.1261875564232469E-4</v>
      </c>
    </row>
    <row r="1577" spans="1:5" x14ac:dyDescent="0.2">
      <c r="A1577" s="19">
        <v>40</v>
      </c>
      <c r="B1577" s="19">
        <v>6</v>
      </c>
      <c r="C1577" s="19" t="s">
        <v>112</v>
      </c>
      <c r="D1577" s="20">
        <v>0.24842856824398041</v>
      </c>
      <c r="E1577" s="20">
        <v>4.6139297774061561E-4</v>
      </c>
    </row>
    <row r="1578" spans="1:5" x14ac:dyDescent="0.2">
      <c r="A1578" s="19">
        <v>40</v>
      </c>
      <c r="B1578" s="19">
        <v>7</v>
      </c>
      <c r="C1578" s="19" t="s">
        <v>112</v>
      </c>
      <c r="D1578" s="20">
        <v>0.24812538921833038</v>
      </c>
      <c r="E1578" s="20">
        <v>1.1496363731566817E-4</v>
      </c>
    </row>
    <row r="1579" spans="1:5" x14ac:dyDescent="0.2">
      <c r="A1579" s="19">
        <v>40</v>
      </c>
      <c r="B1579" s="19">
        <v>8</v>
      </c>
      <c r="C1579" s="19" t="s">
        <v>112</v>
      </c>
      <c r="D1579" s="20">
        <v>0.24792706966400146</v>
      </c>
      <c r="E1579" s="20">
        <v>-1.2660623178817332E-4</v>
      </c>
    </row>
    <row r="1580" spans="1:5" x14ac:dyDescent="0.2">
      <c r="A1580" s="19">
        <v>40</v>
      </c>
      <c r="B1580" s="19">
        <v>9</v>
      </c>
      <c r="C1580" s="19" t="s">
        <v>112</v>
      </c>
      <c r="D1580" s="20">
        <v>0.24750851094722748</v>
      </c>
      <c r="E1580" s="20">
        <v>-5.8841524878516793E-4</v>
      </c>
    </row>
    <row r="1581" spans="1:5" x14ac:dyDescent="0.2">
      <c r="A1581" s="19">
        <v>40</v>
      </c>
      <c r="B1581" s="19">
        <v>10</v>
      </c>
      <c r="C1581" s="19" t="s">
        <v>112</v>
      </c>
      <c r="D1581" s="20">
        <v>0.24760942161083221</v>
      </c>
      <c r="E1581" s="20">
        <v>-5.3075491450726986E-4</v>
      </c>
    </row>
    <row r="1582" spans="1:5" x14ac:dyDescent="0.2">
      <c r="A1582" s="19">
        <v>40</v>
      </c>
      <c r="B1582" s="19">
        <v>11</v>
      </c>
      <c r="C1582" s="19" t="s">
        <v>112</v>
      </c>
      <c r="D1582" s="20">
        <v>0.24781286716461182</v>
      </c>
      <c r="E1582" s="20">
        <v>-3.7055963184684515E-4</v>
      </c>
    </row>
    <row r="1583" spans="1:5" x14ac:dyDescent="0.2">
      <c r="A1583" s="19">
        <v>40</v>
      </c>
      <c r="B1583" s="19">
        <v>12</v>
      </c>
      <c r="C1583" s="19" t="s">
        <v>112</v>
      </c>
      <c r="D1583" s="20">
        <v>0.24741557240486145</v>
      </c>
      <c r="E1583" s="20">
        <v>-8.1110472092404962E-4</v>
      </c>
    </row>
    <row r="1584" spans="1:5" x14ac:dyDescent="0.2">
      <c r="A1584" s="19">
        <v>40</v>
      </c>
      <c r="B1584" s="19">
        <v>13</v>
      </c>
      <c r="C1584" s="19" t="s">
        <v>112</v>
      </c>
      <c r="D1584" s="20">
        <v>0.2473476380109787</v>
      </c>
      <c r="E1584" s="20">
        <v>-9.2228938592597842E-4</v>
      </c>
    </row>
    <row r="1585" spans="1:5" x14ac:dyDescent="0.2">
      <c r="A1585" s="19">
        <v>40</v>
      </c>
      <c r="B1585" s="19">
        <v>14</v>
      </c>
      <c r="C1585" s="19" t="s">
        <v>112</v>
      </c>
      <c r="D1585" s="20">
        <v>0.2474772036075592</v>
      </c>
      <c r="E1585" s="20">
        <v>-8.3597411867231131E-4</v>
      </c>
    </row>
    <row r="1586" spans="1:5" x14ac:dyDescent="0.2">
      <c r="A1586" s="19">
        <v>40</v>
      </c>
      <c r="B1586" s="19">
        <v>15</v>
      </c>
      <c r="C1586" s="19" t="s">
        <v>112</v>
      </c>
      <c r="D1586" s="20">
        <v>0.247073695063591</v>
      </c>
      <c r="E1586" s="20">
        <v>-1.2827329337596893E-3</v>
      </c>
    </row>
    <row r="1587" spans="1:5" x14ac:dyDescent="0.2">
      <c r="A1587" s="19">
        <v>40</v>
      </c>
      <c r="B1587" s="19">
        <v>16</v>
      </c>
      <c r="C1587" s="19" t="s">
        <v>112</v>
      </c>
      <c r="D1587" s="20">
        <v>0.24719022214412689</v>
      </c>
      <c r="E1587" s="20">
        <v>-1.2094562407582998E-3</v>
      </c>
    </row>
    <row r="1588" spans="1:5" x14ac:dyDescent="0.2">
      <c r="A1588" s="19">
        <v>40</v>
      </c>
      <c r="B1588" s="19">
        <v>17</v>
      </c>
      <c r="C1588" s="19" t="s">
        <v>112</v>
      </c>
      <c r="D1588" s="20">
        <v>0.24751797318458557</v>
      </c>
      <c r="E1588" s="20">
        <v>-9.2495547141879797E-4</v>
      </c>
    </row>
    <row r="1589" spans="1:5" x14ac:dyDescent="0.2">
      <c r="A1589" s="19">
        <v>40</v>
      </c>
      <c r="B1589" s="19">
        <v>18</v>
      </c>
      <c r="C1589" s="19" t="s">
        <v>112</v>
      </c>
      <c r="D1589" s="20">
        <v>0.2480611652135849</v>
      </c>
      <c r="E1589" s="20">
        <v>-4.2501374264247715E-4</v>
      </c>
    </row>
    <row r="1590" spans="1:5" x14ac:dyDescent="0.2">
      <c r="A1590" s="19">
        <v>40</v>
      </c>
      <c r="B1590" s="19">
        <v>19</v>
      </c>
      <c r="C1590" s="19" t="s">
        <v>112</v>
      </c>
      <c r="D1590" s="20">
        <v>0.24821364879608154</v>
      </c>
      <c r="E1590" s="20">
        <v>-3.1578046036884189E-4</v>
      </c>
    </row>
    <row r="1591" spans="1:5" x14ac:dyDescent="0.2">
      <c r="A1591" s="19">
        <v>40</v>
      </c>
      <c r="B1591" s="19">
        <v>20</v>
      </c>
      <c r="C1591" s="19" t="s">
        <v>112</v>
      </c>
      <c r="D1591" s="20">
        <v>0.24976934492588043</v>
      </c>
      <c r="E1591" s="20">
        <v>1.196665340103209E-3</v>
      </c>
    </row>
    <row r="1592" spans="1:5" x14ac:dyDescent="0.2">
      <c r="A1592" s="19">
        <v>40</v>
      </c>
      <c r="B1592" s="19">
        <v>21</v>
      </c>
      <c r="C1592" s="19" t="s">
        <v>112</v>
      </c>
      <c r="D1592" s="20">
        <v>0.25237300992012024</v>
      </c>
      <c r="E1592" s="20">
        <v>3.7570800632238388E-3</v>
      </c>
    </row>
    <row r="1593" spans="1:5" x14ac:dyDescent="0.2">
      <c r="A1593" s="19">
        <v>40</v>
      </c>
      <c r="B1593" s="19">
        <v>22</v>
      </c>
      <c r="C1593" s="19" t="s">
        <v>112</v>
      </c>
      <c r="D1593" s="20">
        <v>0.25612282752990723</v>
      </c>
      <c r="E1593" s="20">
        <v>7.4636475183069706E-3</v>
      </c>
    </row>
    <row r="1594" spans="1:5" x14ac:dyDescent="0.2">
      <c r="A1594" s="19">
        <v>40</v>
      </c>
      <c r="B1594" s="19">
        <v>23</v>
      </c>
      <c r="C1594" s="19" t="s">
        <v>112</v>
      </c>
      <c r="D1594" s="20">
        <v>0.26339173316955566</v>
      </c>
      <c r="E1594" s="20">
        <v>1.4689303003251553E-2</v>
      </c>
    </row>
    <row r="1595" spans="1:5" x14ac:dyDescent="0.2">
      <c r="A1595" s="19">
        <v>40</v>
      </c>
      <c r="B1595" s="19">
        <v>24</v>
      </c>
      <c r="C1595" s="19" t="s">
        <v>112</v>
      </c>
      <c r="D1595" s="20">
        <v>0.27596080303192139</v>
      </c>
      <c r="E1595" s="20">
        <v>2.7215121313929558E-2</v>
      </c>
    </row>
    <row r="1596" spans="1:5" x14ac:dyDescent="0.2">
      <c r="A1596" s="19">
        <v>40</v>
      </c>
      <c r="B1596" s="19">
        <v>25</v>
      </c>
      <c r="C1596" s="19" t="s">
        <v>112</v>
      </c>
      <c r="D1596" s="20">
        <v>0.29240944981575012</v>
      </c>
      <c r="E1596" s="20">
        <v>4.36205193400383E-2</v>
      </c>
    </row>
    <row r="1597" spans="1:5" x14ac:dyDescent="0.2">
      <c r="A1597" s="19">
        <v>40</v>
      </c>
      <c r="B1597" s="19">
        <v>26</v>
      </c>
      <c r="C1597" s="19" t="s">
        <v>112</v>
      </c>
      <c r="D1597" s="20">
        <v>0.31131753325462341</v>
      </c>
      <c r="E1597" s="20">
        <v>6.2485352158546448E-2</v>
      </c>
    </row>
    <row r="1598" spans="1:5" x14ac:dyDescent="0.2">
      <c r="A1598" s="19">
        <v>40</v>
      </c>
      <c r="B1598" s="19">
        <v>27</v>
      </c>
      <c r="C1598" s="19" t="s">
        <v>112</v>
      </c>
      <c r="D1598" s="20">
        <v>0.33003315329551697</v>
      </c>
      <c r="E1598" s="20">
        <v>8.115772157907486E-2</v>
      </c>
    </row>
    <row r="1599" spans="1:5" x14ac:dyDescent="0.2">
      <c r="A1599" s="19">
        <v>40</v>
      </c>
      <c r="B1599" s="19">
        <v>28</v>
      </c>
      <c r="C1599" s="19" t="s">
        <v>112</v>
      </c>
      <c r="D1599" s="20">
        <v>0.34600335359573364</v>
      </c>
      <c r="E1599" s="20">
        <v>9.7084671258926392E-2</v>
      </c>
    </row>
    <row r="1600" spans="1:5" x14ac:dyDescent="0.2">
      <c r="A1600" s="19">
        <v>40</v>
      </c>
      <c r="B1600" s="19">
        <v>29</v>
      </c>
      <c r="C1600" s="19" t="s">
        <v>112</v>
      </c>
      <c r="D1600" s="20">
        <v>0.3592299222946167</v>
      </c>
      <c r="E1600" s="20">
        <v>0.11026798933744431</v>
      </c>
    </row>
    <row r="1601" spans="1:5" x14ac:dyDescent="0.2">
      <c r="A1601" s="19">
        <v>40</v>
      </c>
      <c r="B1601" s="19">
        <v>30</v>
      </c>
      <c r="C1601" s="19" t="s">
        <v>112</v>
      </c>
      <c r="D1601" s="20">
        <v>0.36739298701286316</v>
      </c>
      <c r="E1601" s="20">
        <v>0.11838780343532562</v>
      </c>
    </row>
    <row r="1602" spans="1:5" x14ac:dyDescent="0.2">
      <c r="A1602" s="19">
        <v>40</v>
      </c>
      <c r="B1602" s="19">
        <v>31</v>
      </c>
      <c r="C1602" s="19" t="s">
        <v>112</v>
      </c>
      <c r="D1602" s="20">
        <v>0.37254485487937927</v>
      </c>
      <c r="E1602" s="20">
        <v>0.12349642068147659</v>
      </c>
    </row>
    <row r="1603" spans="1:5" x14ac:dyDescent="0.2">
      <c r="A1603" s="19">
        <v>40</v>
      </c>
      <c r="B1603" s="19">
        <v>32</v>
      </c>
      <c r="C1603" s="19" t="s">
        <v>112</v>
      </c>
      <c r="D1603" s="20">
        <v>0.37460675835609436</v>
      </c>
      <c r="E1603" s="20">
        <v>0.12551507353782654</v>
      </c>
    </row>
    <row r="1604" spans="1:5" x14ac:dyDescent="0.2">
      <c r="A1604" s="19">
        <v>40</v>
      </c>
      <c r="B1604" s="19">
        <v>33</v>
      </c>
      <c r="C1604" s="19" t="s">
        <v>112</v>
      </c>
      <c r="D1604" s="20">
        <v>0.37535408139228821</v>
      </c>
      <c r="E1604" s="20">
        <v>0.12621915340423584</v>
      </c>
    </row>
    <row r="1605" spans="1:5" x14ac:dyDescent="0.2">
      <c r="A1605" s="19">
        <v>40</v>
      </c>
      <c r="B1605" s="19">
        <v>34</v>
      </c>
      <c r="C1605" s="19" t="s">
        <v>112</v>
      </c>
      <c r="D1605" s="20">
        <v>0.37628760933876038</v>
      </c>
      <c r="E1605" s="20">
        <v>0.12710942327976227</v>
      </c>
    </row>
    <row r="1606" spans="1:5" x14ac:dyDescent="0.2">
      <c r="A1606" s="19">
        <v>40</v>
      </c>
      <c r="B1606" s="19">
        <v>35</v>
      </c>
      <c r="C1606" s="19" t="s">
        <v>112</v>
      </c>
      <c r="D1606" s="20">
        <v>0.37646222114562988</v>
      </c>
      <c r="E1606" s="20">
        <v>0.12724079191684723</v>
      </c>
    </row>
    <row r="1607" spans="1:5" x14ac:dyDescent="0.2">
      <c r="A1607" s="19">
        <v>40</v>
      </c>
      <c r="B1607" s="19">
        <v>36</v>
      </c>
      <c r="C1607" s="19" t="s">
        <v>112</v>
      </c>
      <c r="D1607" s="20">
        <v>0.37745296955108643</v>
      </c>
      <c r="E1607" s="20">
        <v>0.12818828225135803</v>
      </c>
    </row>
    <row r="1608" spans="1:5" x14ac:dyDescent="0.2">
      <c r="A1608" s="19">
        <v>40</v>
      </c>
      <c r="B1608" s="19">
        <v>37</v>
      </c>
      <c r="C1608" s="19" t="s">
        <v>112</v>
      </c>
      <c r="D1608" s="20">
        <v>0.3782096803188324</v>
      </c>
      <c r="E1608" s="20">
        <v>0.12890174984931946</v>
      </c>
    </row>
    <row r="1609" spans="1:5" x14ac:dyDescent="0.2">
      <c r="A1609" s="19">
        <v>40</v>
      </c>
      <c r="B1609" s="19">
        <v>38</v>
      </c>
      <c r="C1609" s="19" t="s">
        <v>112</v>
      </c>
      <c r="D1609" s="20">
        <v>0.37785151600837708</v>
      </c>
      <c r="E1609" s="20">
        <v>0.1285003274679184</v>
      </c>
    </row>
    <row r="1610" spans="1:5" x14ac:dyDescent="0.2">
      <c r="A1610" s="19">
        <v>40</v>
      </c>
      <c r="B1610" s="19">
        <v>39</v>
      </c>
      <c r="C1610" s="19" t="s">
        <v>112</v>
      </c>
      <c r="D1610" s="20">
        <v>0.37758329510688782</v>
      </c>
      <c r="E1610" s="20">
        <v>0.12818886339664459</v>
      </c>
    </row>
    <row r="1611" spans="1:5" x14ac:dyDescent="0.2">
      <c r="A1611" s="19">
        <v>40</v>
      </c>
      <c r="B1611" s="19">
        <v>40</v>
      </c>
      <c r="C1611" s="19" t="s">
        <v>112</v>
      </c>
      <c r="D1611" s="20">
        <v>0.37811818718910217</v>
      </c>
      <c r="E1611" s="20">
        <v>0.12868049740791321</v>
      </c>
    </row>
    <row r="1612" spans="1:5" x14ac:dyDescent="0.2">
      <c r="A1612" s="19">
        <v>41</v>
      </c>
      <c r="B1612" s="19">
        <v>1</v>
      </c>
      <c r="C1612" s="19" t="s">
        <v>112</v>
      </c>
      <c r="D1612" s="20">
        <v>0.24182683229446411</v>
      </c>
      <c r="E1612" s="20">
        <v>9.9988630972802639E-4</v>
      </c>
    </row>
    <row r="1613" spans="1:5" x14ac:dyDescent="0.2">
      <c r="A1613" s="19">
        <v>41</v>
      </c>
      <c r="B1613" s="19">
        <v>2</v>
      </c>
      <c r="C1613" s="19" t="s">
        <v>112</v>
      </c>
      <c r="D1613" s="20">
        <v>0.24183709919452667</v>
      </c>
      <c r="E1613" s="20">
        <v>9.8349223844707012E-4</v>
      </c>
    </row>
    <row r="1614" spans="1:5" x14ac:dyDescent="0.2">
      <c r="A1614" s="19">
        <v>41</v>
      </c>
      <c r="B1614" s="19">
        <v>3</v>
      </c>
      <c r="C1614" s="19" t="s">
        <v>112</v>
      </c>
      <c r="D1614" s="20">
        <v>0.24188211560249329</v>
      </c>
      <c r="E1614" s="20">
        <v>1.0018476750701666E-3</v>
      </c>
    </row>
    <row r="1615" spans="1:5" x14ac:dyDescent="0.2">
      <c r="A1615" s="19">
        <v>41</v>
      </c>
      <c r="B1615" s="19">
        <v>4</v>
      </c>
      <c r="C1615" s="19" t="s">
        <v>112</v>
      </c>
      <c r="D1615" s="20">
        <v>0.24161696434020996</v>
      </c>
      <c r="E1615" s="20">
        <v>7.1003538323566318E-4</v>
      </c>
    </row>
    <row r="1616" spans="1:5" x14ac:dyDescent="0.2">
      <c r="A1616" s="19">
        <v>41</v>
      </c>
      <c r="B1616" s="19">
        <v>5</v>
      </c>
      <c r="C1616" s="19" t="s">
        <v>112</v>
      </c>
      <c r="D1616" s="20">
        <v>0.24143601953983307</v>
      </c>
      <c r="E1616" s="20">
        <v>5.0242961151525378E-4</v>
      </c>
    </row>
    <row r="1617" spans="1:5" x14ac:dyDescent="0.2">
      <c r="A1617" s="19">
        <v>41</v>
      </c>
      <c r="B1617" s="19">
        <v>6</v>
      </c>
      <c r="C1617" s="19" t="s">
        <v>112</v>
      </c>
      <c r="D1617" s="20">
        <v>0.24117086827754974</v>
      </c>
      <c r="E1617" s="20">
        <v>2.106173342326656E-4</v>
      </c>
    </row>
    <row r="1618" spans="1:5" x14ac:dyDescent="0.2">
      <c r="A1618" s="19">
        <v>41</v>
      </c>
      <c r="B1618" s="19">
        <v>7</v>
      </c>
      <c r="C1618" s="19" t="s">
        <v>112</v>
      </c>
      <c r="D1618" s="20">
        <v>0.2408214807510376</v>
      </c>
      <c r="E1618" s="20">
        <v>-1.6543117817491293E-4</v>
      </c>
    </row>
    <row r="1619" spans="1:5" x14ac:dyDescent="0.2">
      <c r="A1619" s="19">
        <v>41</v>
      </c>
      <c r="B1619" s="19">
        <v>8</v>
      </c>
      <c r="C1619" s="19" t="s">
        <v>112</v>
      </c>
      <c r="D1619" s="20">
        <v>0.24053794145584106</v>
      </c>
      <c r="E1619" s="20">
        <v>-4.7563147381879389E-4</v>
      </c>
    </row>
    <row r="1620" spans="1:5" x14ac:dyDescent="0.2">
      <c r="A1620" s="19">
        <v>41</v>
      </c>
      <c r="B1620" s="19">
        <v>9</v>
      </c>
      <c r="C1620" s="19" t="s">
        <v>112</v>
      </c>
      <c r="D1620" s="20">
        <v>0.24078190326690674</v>
      </c>
      <c r="E1620" s="20">
        <v>-2.5833066320046782E-4</v>
      </c>
    </row>
    <row r="1621" spans="1:5" x14ac:dyDescent="0.2">
      <c r="A1621" s="19">
        <v>41</v>
      </c>
      <c r="B1621" s="19">
        <v>10</v>
      </c>
      <c r="C1621" s="19" t="s">
        <v>112</v>
      </c>
      <c r="D1621" s="20">
        <v>0.24052582681179047</v>
      </c>
      <c r="E1621" s="20">
        <v>-5.410680896602571E-4</v>
      </c>
    </row>
    <row r="1622" spans="1:5" x14ac:dyDescent="0.2">
      <c r="A1622" s="19">
        <v>41</v>
      </c>
      <c r="B1622" s="19">
        <v>11</v>
      </c>
      <c r="C1622" s="19" t="s">
        <v>112</v>
      </c>
      <c r="D1622" s="20">
        <v>0.24008265137672424</v>
      </c>
      <c r="E1622" s="20">
        <v>-1.0109045542776585E-3</v>
      </c>
    </row>
    <row r="1623" spans="1:5" x14ac:dyDescent="0.2">
      <c r="A1623" s="19">
        <v>41</v>
      </c>
      <c r="B1623" s="19">
        <v>12</v>
      </c>
      <c r="C1623" s="19" t="s">
        <v>112</v>
      </c>
      <c r="D1623" s="20">
        <v>0.23979905247688293</v>
      </c>
      <c r="E1623" s="20">
        <v>-1.3211644254624844E-3</v>
      </c>
    </row>
    <row r="1624" spans="1:5" x14ac:dyDescent="0.2">
      <c r="A1624" s="19">
        <v>41</v>
      </c>
      <c r="B1624" s="19">
        <v>13</v>
      </c>
      <c r="C1624" s="19" t="s">
        <v>112</v>
      </c>
      <c r="D1624" s="20">
        <v>0.23983612656593323</v>
      </c>
      <c r="E1624" s="20">
        <v>-1.3107513077557087E-3</v>
      </c>
    </row>
    <row r="1625" spans="1:5" x14ac:dyDescent="0.2">
      <c r="A1625" s="19">
        <v>41</v>
      </c>
      <c r="B1625" s="19">
        <v>14</v>
      </c>
      <c r="C1625" s="19" t="s">
        <v>112</v>
      </c>
      <c r="D1625" s="20">
        <v>0.24061577022075653</v>
      </c>
      <c r="E1625" s="20">
        <v>-5.5776868248358369E-4</v>
      </c>
    </row>
    <row r="1626" spans="1:5" x14ac:dyDescent="0.2">
      <c r="A1626" s="19">
        <v>41</v>
      </c>
      <c r="B1626" s="19">
        <v>15</v>
      </c>
      <c r="C1626" s="19" t="s">
        <v>112</v>
      </c>
      <c r="D1626" s="20">
        <v>0.24068285524845123</v>
      </c>
      <c r="E1626" s="20">
        <v>-5.1734468434005976E-4</v>
      </c>
    </row>
    <row r="1627" spans="1:5" x14ac:dyDescent="0.2">
      <c r="A1627" s="19">
        <v>41</v>
      </c>
      <c r="B1627" s="19">
        <v>16</v>
      </c>
      <c r="C1627" s="19" t="s">
        <v>112</v>
      </c>
      <c r="D1627" s="20">
        <v>0.24203595519065857</v>
      </c>
      <c r="E1627" s="20">
        <v>8.0909428652375937E-4</v>
      </c>
    </row>
    <row r="1628" spans="1:5" x14ac:dyDescent="0.2">
      <c r="A1628" s="19">
        <v>41</v>
      </c>
      <c r="B1628" s="19">
        <v>17</v>
      </c>
      <c r="C1628" s="19" t="s">
        <v>112</v>
      </c>
      <c r="D1628" s="20">
        <v>0.24417789280414581</v>
      </c>
      <c r="E1628" s="20">
        <v>2.9243708122521639E-3</v>
      </c>
    </row>
    <row r="1629" spans="1:5" x14ac:dyDescent="0.2">
      <c r="A1629" s="19">
        <v>41</v>
      </c>
      <c r="B1629" s="19">
        <v>18</v>
      </c>
      <c r="C1629" s="19" t="s">
        <v>112</v>
      </c>
      <c r="D1629" s="20">
        <v>0.24838539958000183</v>
      </c>
      <c r="E1629" s="20">
        <v>7.1052168495953083E-3</v>
      </c>
    </row>
    <row r="1630" spans="1:5" x14ac:dyDescent="0.2">
      <c r="A1630" s="19">
        <v>41</v>
      </c>
      <c r="B1630" s="19">
        <v>19</v>
      </c>
      <c r="C1630" s="19" t="s">
        <v>112</v>
      </c>
      <c r="D1630" s="20">
        <v>0.25505328178405762</v>
      </c>
      <c r="E1630" s="20">
        <v>1.374643761664629E-2</v>
      </c>
    </row>
    <row r="1631" spans="1:5" x14ac:dyDescent="0.2">
      <c r="A1631" s="19">
        <v>41</v>
      </c>
      <c r="B1631" s="19">
        <v>20</v>
      </c>
      <c r="C1631" s="19" t="s">
        <v>112</v>
      </c>
      <c r="D1631" s="20">
        <v>0.26587510108947754</v>
      </c>
      <c r="E1631" s="20">
        <v>2.4541595950722694E-2</v>
      </c>
    </row>
    <row r="1632" spans="1:5" x14ac:dyDescent="0.2">
      <c r="A1632" s="19">
        <v>41</v>
      </c>
      <c r="B1632" s="19">
        <v>21</v>
      </c>
      <c r="C1632" s="19" t="s">
        <v>112</v>
      </c>
      <c r="D1632" s="20">
        <v>0.28083404898643494</v>
      </c>
      <c r="E1632" s="20">
        <v>3.9473883807659149E-2</v>
      </c>
    </row>
    <row r="1633" spans="1:5" x14ac:dyDescent="0.2">
      <c r="A1633" s="19">
        <v>41</v>
      </c>
      <c r="B1633" s="19">
        <v>22</v>
      </c>
      <c r="C1633" s="19" t="s">
        <v>112</v>
      </c>
      <c r="D1633" s="20">
        <v>0.29945862293243408</v>
      </c>
      <c r="E1633" s="20">
        <v>5.8071795850992203E-2</v>
      </c>
    </row>
    <row r="1634" spans="1:5" x14ac:dyDescent="0.2">
      <c r="A1634" s="19">
        <v>41</v>
      </c>
      <c r="B1634" s="19">
        <v>23</v>
      </c>
      <c r="C1634" s="19" t="s">
        <v>112</v>
      </c>
      <c r="D1634" s="20">
        <v>0.31798386573791504</v>
      </c>
      <c r="E1634" s="20">
        <v>7.6570376753807068E-2</v>
      </c>
    </row>
    <row r="1635" spans="1:5" x14ac:dyDescent="0.2">
      <c r="A1635" s="19">
        <v>41</v>
      </c>
      <c r="B1635" s="19">
        <v>24</v>
      </c>
      <c r="C1635" s="19" t="s">
        <v>112</v>
      </c>
      <c r="D1635" s="20">
        <v>0.33443546295166016</v>
      </c>
      <c r="E1635" s="20">
        <v>9.2995315790176392E-2</v>
      </c>
    </row>
    <row r="1636" spans="1:5" x14ac:dyDescent="0.2">
      <c r="A1636" s="19">
        <v>41</v>
      </c>
      <c r="B1636" s="19">
        <v>25</v>
      </c>
      <c r="C1636" s="19" t="s">
        <v>112</v>
      </c>
      <c r="D1636" s="20">
        <v>0.34758293628692627</v>
      </c>
      <c r="E1636" s="20">
        <v>0.10611612349748611</v>
      </c>
    </row>
    <row r="1637" spans="1:5" x14ac:dyDescent="0.2">
      <c r="A1637" s="19">
        <v>41</v>
      </c>
      <c r="B1637" s="19">
        <v>26</v>
      </c>
      <c r="C1637" s="19" t="s">
        <v>112</v>
      </c>
      <c r="D1637" s="20">
        <v>0.35638529062271118</v>
      </c>
      <c r="E1637" s="20">
        <v>0.11489181965589523</v>
      </c>
    </row>
    <row r="1638" spans="1:5" x14ac:dyDescent="0.2">
      <c r="A1638" s="19">
        <v>41</v>
      </c>
      <c r="B1638" s="19">
        <v>27</v>
      </c>
      <c r="C1638" s="19" t="s">
        <v>112</v>
      </c>
      <c r="D1638" s="20">
        <v>0.36147278547286987</v>
      </c>
      <c r="E1638" s="20">
        <v>0.11995265632867813</v>
      </c>
    </row>
    <row r="1639" spans="1:5" x14ac:dyDescent="0.2">
      <c r="A1639" s="19">
        <v>41</v>
      </c>
      <c r="B1639" s="19">
        <v>28</v>
      </c>
      <c r="C1639" s="19" t="s">
        <v>112</v>
      </c>
      <c r="D1639" s="20">
        <v>0.36416739225387573</v>
      </c>
      <c r="E1639" s="20">
        <v>0.1226205974817276</v>
      </c>
    </row>
    <row r="1640" spans="1:5" x14ac:dyDescent="0.2">
      <c r="A1640" s="19">
        <v>41</v>
      </c>
      <c r="B1640" s="19">
        <v>29</v>
      </c>
      <c r="C1640" s="19" t="s">
        <v>112</v>
      </c>
      <c r="D1640" s="20">
        <v>0.36554321646690369</v>
      </c>
      <c r="E1640" s="20">
        <v>0.12396976351737976</v>
      </c>
    </row>
    <row r="1641" spans="1:5" x14ac:dyDescent="0.2">
      <c r="A1641" s="19">
        <v>41</v>
      </c>
      <c r="B1641" s="19">
        <v>30</v>
      </c>
      <c r="C1641" s="19" t="s">
        <v>112</v>
      </c>
      <c r="D1641" s="20">
        <v>0.36660286784172058</v>
      </c>
      <c r="E1641" s="20">
        <v>0.12500275671482086</v>
      </c>
    </row>
    <row r="1642" spans="1:5" x14ac:dyDescent="0.2">
      <c r="A1642" s="19">
        <v>41</v>
      </c>
      <c r="B1642" s="19">
        <v>31</v>
      </c>
      <c r="C1642" s="19" t="s">
        <v>112</v>
      </c>
      <c r="D1642" s="20">
        <v>0.3675694465637207</v>
      </c>
      <c r="E1642" s="20">
        <v>0.12594267725944519</v>
      </c>
    </row>
    <row r="1643" spans="1:5" x14ac:dyDescent="0.2">
      <c r="A1643" s="19">
        <v>41</v>
      </c>
      <c r="B1643" s="19">
        <v>32</v>
      </c>
      <c r="C1643" s="19" t="s">
        <v>112</v>
      </c>
      <c r="D1643" s="20">
        <v>0.36861038208007813</v>
      </c>
      <c r="E1643" s="20">
        <v>0.12695693969726563</v>
      </c>
    </row>
    <row r="1644" spans="1:5" x14ac:dyDescent="0.2">
      <c r="A1644" s="19">
        <v>41</v>
      </c>
      <c r="B1644" s="19">
        <v>33</v>
      </c>
      <c r="C1644" s="19" t="s">
        <v>112</v>
      </c>
      <c r="D1644" s="20">
        <v>0.36906784772872925</v>
      </c>
      <c r="E1644" s="20">
        <v>0.12738774716854095</v>
      </c>
    </row>
    <row r="1645" spans="1:5" x14ac:dyDescent="0.2">
      <c r="A1645" s="19">
        <v>41</v>
      </c>
      <c r="B1645" s="19">
        <v>34</v>
      </c>
      <c r="C1645" s="19" t="s">
        <v>112</v>
      </c>
      <c r="D1645" s="20">
        <v>0.36908158659934998</v>
      </c>
      <c r="E1645" s="20">
        <v>0.12737482786178589</v>
      </c>
    </row>
    <row r="1646" spans="1:5" x14ac:dyDescent="0.2">
      <c r="A1646" s="19">
        <v>41</v>
      </c>
      <c r="B1646" s="19">
        <v>35</v>
      </c>
      <c r="C1646" s="19" t="s">
        <v>112</v>
      </c>
      <c r="D1646" s="20">
        <v>0.3687136173248291</v>
      </c>
      <c r="E1646" s="20">
        <v>0.12698020040988922</v>
      </c>
    </row>
    <row r="1647" spans="1:5" x14ac:dyDescent="0.2">
      <c r="A1647" s="19">
        <v>41</v>
      </c>
      <c r="B1647" s="19">
        <v>36</v>
      </c>
      <c r="C1647" s="19" t="s">
        <v>112</v>
      </c>
      <c r="D1647" s="20">
        <v>0.3688952624797821</v>
      </c>
      <c r="E1647" s="20">
        <v>0.12713518738746643</v>
      </c>
    </row>
    <row r="1648" spans="1:5" x14ac:dyDescent="0.2">
      <c r="A1648" s="19">
        <v>41</v>
      </c>
      <c r="B1648" s="19">
        <v>37</v>
      </c>
      <c r="C1648" s="19" t="s">
        <v>112</v>
      </c>
      <c r="D1648" s="20">
        <v>0.36932855844497681</v>
      </c>
      <c r="E1648" s="20">
        <v>0.12754181027412415</v>
      </c>
    </row>
    <row r="1649" spans="1:5" x14ac:dyDescent="0.2">
      <c r="A1649" s="19">
        <v>41</v>
      </c>
      <c r="B1649" s="19">
        <v>38</v>
      </c>
      <c r="C1649" s="19" t="s">
        <v>112</v>
      </c>
      <c r="D1649" s="20">
        <v>0.36982786655426025</v>
      </c>
      <c r="E1649" s="20">
        <v>0.1280144602060318</v>
      </c>
    </row>
    <row r="1650" spans="1:5" x14ac:dyDescent="0.2">
      <c r="A1650" s="19">
        <v>41</v>
      </c>
      <c r="B1650" s="19">
        <v>39</v>
      </c>
      <c r="C1650" s="19" t="s">
        <v>112</v>
      </c>
      <c r="D1650" s="20">
        <v>0.37040451169013977</v>
      </c>
      <c r="E1650" s="20">
        <v>0.12856444716453552</v>
      </c>
    </row>
    <row r="1651" spans="1:5" x14ac:dyDescent="0.2">
      <c r="A1651" s="19">
        <v>41</v>
      </c>
      <c r="B1651" s="19">
        <v>40</v>
      </c>
      <c r="C1651" s="19" t="s">
        <v>112</v>
      </c>
      <c r="D1651" s="20">
        <v>0.37075948715209961</v>
      </c>
      <c r="E1651" s="20">
        <v>0.12889276444911957</v>
      </c>
    </row>
    <row r="1652" spans="1:5" x14ac:dyDescent="0.2">
      <c r="A1652" s="19">
        <v>42</v>
      </c>
      <c r="B1652" s="19">
        <v>1</v>
      </c>
      <c r="C1652" s="19" t="s">
        <v>112</v>
      </c>
      <c r="D1652" s="20">
        <v>0.25323083996772766</v>
      </c>
      <c r="E1652" s="20">
        <v>1.6117111081257463E-3</v>
      </c>
    </row>
    <row r="1653" spans="1:5" x14ac:dyDescent="0.2">
      <c r="A1653" s="19">
        <v>42</v>
      </c>
      <c r="B1653" s="19">
        <v>2</v>
      </c>
      <c r="C1653" s="19" t="s">
        <v>112</v>
      </c>
      <c r="D1653" s="20">
        <v>0.25320982933044434</v>
      </c>
      <c r="E1653" s="20">
        <v>1.5004875604063272E-3</v>
      </c>
    </row>
    <row r="1654" spans="1:5" x14ac:dyDescent="0.2">
      <c r="A1654" s="19">
        <v>42</v>
      </c>
      <c r="B1654" s="19">
        <v>3</v>
      </c>
      <c r="C1654" s="19" t="s">
        <v>112</v>
      </c>
      <c r="D1654" s="20">
        <v>0.25305259227752686</v>
      </c>
      <c r="E1654" s="20">
        <v>1.253037597052753E-3</v>
      </c>
    </row>
    <row r="1655" spans="1:5" x14ac:dyDescent="0.2">
      <c r="A1655" s="19">
        <v>42</v>
      </c>
      <c r="B1655" s="19">
        <v>4</v>
      </c>
      <c r="C1655" s="19" t="s">
        <v>112</v>
      </c>
      <c r="D1655" s="20">
        <v>0.25270873308181763</v>
      </c>
      <c r="E1655" s="20">
        <v>8.1896554911509156E-4</v>
      </c>
    </row>
    <row r="1656" spans="1:5" x14ac:dyDescent="0.2">
      <c r="A1656" s="19">
        <v>42</v>
      </c>
      <c r="B1656" s="19">
        <v>5</v>
      </c>
      <c r="C1656" s="19" t="s">
        <v>112</v>
      </c>
      <c r="D1656" s="20">
        <v>0.25236311554908752</v>
      </c>
      <c r="E1656" s="20">
        <v>3.8313510594889522E-4</v>
      </c>
    </row>
    <row r="1657" spans="1:5" x14ac:dyDescent="0.2">
      <c r="A1657" s="19">
        <v>42</v>
      </c>
      <c r="B1657" s="19">
        <v>6</v>
      </c>
      <c r="C1657" s="19" t="s">
        <v>112</v>
      </c>
      <c r="D1657" s="20">
        <v>0.25204455852508545</v>
      </c>
      <c r="E1657" s="20">
        <v>-2.5634823032305576E-5</v>
      </c>
    </row>
    <row r="1658" spans="1:5" x14ac:dyDescent="0.2">
      <c r="A1658" s="19">
        <v>42</v>
      </c>
      <c r="B1658" s="19">
        <v>7</v>
      </c>
      <c r="C1658" s="19" t="s">
        <v>112</v>
      </c>
      <c r="D1658" s="20">
        <v>0.25180479884147644</v>
      </c>
      <c r="E1658" s="20">
        <v>-3.5560742253437638E-4</v>
      </c>
    </row>
    <row r="1659" spans="1:5" x14ac:dyDescent="0.2">
      <c r="A1659" s="19">
        <v>42</v>
      </c>
      <c r="B1659" s="19">
        <v>8</v>
      </c>
      <c r="C1659" s="19" t="s">
        <v>112</v>
      </c>
      <c r="D1659" s="20">
        <v>0.25189563632011414</v>
      </c>
      <c r="E1659" s="20">
        <v>-3.5498285433277488E-4</v>
      </c>
    </row>
    <row r="1660" spans="1:5" x14ac:dyDescent="0.2">
      <c r="A1660" s="19">
        <v>42</v>
      </c>
      <c r="B1660" s="19">
        <v>9</v>
      </c>
      <c r="C1660" s="19" t="s">
        <v>112</v>
      </c>
      <c r="D1660" s="20">
        <v>0.25180602073669434</v>
      </c>
      <c r="E1660" s="20">
        <v>-5.3481134818866849E-4</v>
      </c>
    </row>
    <row r="1661" spans="1:5" x14ac:dyDescent="0.2">
      <c r="A1661" s="19">
        <v>42</v>
      </c>
      <c r="B1661" s="19">
        <v>10</v>
      </c>
      <c r="C1661" s="19" t="s">
        <v>112</v>
      </c>
      <c r="D1661" s="20">
        <v>0.25169023871421814</v>
      </c>
      <c r="E1661" s="20">
        <v>-7.4080628110095859E-4</v>
      </c>
    </row>
    <row r="1662" spans="1:5" x14ac:dyDescent="0.2">
      <c r="A1662" s="19">
        <v>42</v>
      </c>
      <c r="B1662" s="19">
        <v>11</v>
      </c>
      <c r="C1662" s="19" t="s">
        <v>112</v>
      </c>
      <c r="D1662" s="20">
        <v>0.25177982449531555</v>
      </c>
      <c r="E1662" s="20">
        <v>-7.4143341043964028E-4</v>
      </c>
    </row>
    <row r="1663" spans="1:5" x14ac:dyDescent="0.2">
      <c r="A1663" s="19">
        <v>42</v>
      </c>
      <c r="B1663" s="19">
        <v>12</v>
      </c>
      <c r="C1663" s="19" t="s">
        <v>112</v>
      </c>
      <c r="D1663" s="20">
        <v>0.25166934728622437</v>
      </c>
      <c r="E1663" s="20">
        <v>-9.4212352996692061E-4</v>
      </c>
    </row>
    <row r="1664" spans="1:5" x14ac:dyDescent="0.2">
      <c r="A1664" s="19">
        <v>42</v>
      </c>
      <c r="B1664" s="19">
        <v>13</v>
      </c>
      <c r="C1664" s="19" t="s">
        <v>112</v>
      </c>
      <c r="D1664" s="20">
        <v>0.25168508291244507</v>
      </c>
      <c r="E1664" s="20">
        <v>-1.0166007559746504E-3</v>
      </c>
    </row>
    <row r="1665" spans="1:5" x14ac:dyDescent="0.2">
      <c r="A1665" s="19">
        <v>42</v>
      </c>
      <c r="B1665" s="19">
        <v>14</v>
      </c>
      <c r="C1665" s="19" t="s">
        <v>112</v>
      </c>
      <c r="D1665" s="20">
        <v>0.25184538960456848</v>
      </c>
      <c r="E1665" s="20">
        <v>-9.465069742873311E-4</v>
      </c>
    </row>
    <row r="1666" spans="1:5" x14ac:dyDescent="0.2">
      <c r="A1666" s="19">
        <v>42</v>
      </c>
      <c r="B1666" s="19">
        <v>15</v>
      </c>
      <c r="C1666" s="19" t="s">
        <v>112</v>
      </c>
      <c r="D1666" s="20">
        <v>0.25233837962150574</v>
      </c>
      <c r="E1666" s="20">
        <v>-5.4372986778616905E-4</v>
      </c>
    </row>
    <row r="1667" spans="1:5" x14ac:dyDescent="0.2">
      <c r="A1667" s="19">
        <v>42</v>
      </c>
      <c r="B1667" s="19">
        <v>16</v>
      </c>
      <c r="C1667" s="19" t="s">
        <v>112</v>
      </c>
      <c r="D1667" s="20">
        <v>0.25383526086807251</v>
      </c>
      <c r="E1667" s="20">
        <v>8.629384683445096E-4</v>
      </c>
    </row>
    <row r="1668" spans="1:5" x14ac:dyDescent="0.2">
      <c r="A1668" s="19">
        <v>42</v>
      </c>
      <c r="B1668" s="19">
        <v>17</v>
      </c>
      <c r="C1668" s="19" t="s">
        <v>112</v>
      </c>
      <c r="D1668" s="20">
        <v>0.25594669580459595</v>
      </c>
      <c r="E1668" s="20">
        <v>2.8841604944318533E-3</v>
      </c>
    </row>
    <row r="1669" spans="1:5" x14ac:dyDescent="0.2">
      <c r="A1669" s="19">
        <v>42</v>
      </c>
      <c r="B1669" s="19">
        <v>18</v>
      </c>
      <c r="C1669" s="19" t="s">
        <v>112</v>
      </c>
      <c r="D1669" s="20">
        <v>0.26009497046470642</v>
      </c>
      <c r="E1669" s="20">
        <v>6.9422223605215549E-3</v>
      </c>
    </row>
    <row r="1670" spans="1:5" x14ac:dyDescent="0.2">
      <c r="A1670" s="19">
        <v>42</v>
      </c>
      <c r="B1670" s="19">
        <v>19</v>
      </c>
      <c r="C1670" s="19" t="s">
        <v>112</v>
      </c>
      <c r="D1670" s="20">
        <v>0.26736998558044434</v>
      </c>
      <c r="E1670" s="20">
        <v>1.4127024449408054E-2</v>
      </c>
    </row>
    <row r="1671" spans="1:5" x14ac:dyDescent="0.2">
      <c r="A1671" s="19">
        <v>42</v>
      </c>
      <c r="B1671" s="19">
        <v>20</v>
      </c>
      <c r="C1671" s="19" t="s">
        <v>112</v>
      </c>
      <c r="D1671" s="20">
        <v>0.27892071008682251</v>
      </c>
      <c r="E1671" s="20">
        <v>2.55875363945961E-2</v>
      </c>
    </row>
    <row r="1672" spans="1:5" x14ac:dyDescent="0.2">
      <c r="A1672" s="19">
        <v>42</v>
      </c>
      <c r="B1672" s="19">
        <v>21</v>
      </c>
      <c r="C1672" s="19" t="s">
        <v>112</v>
      </c>
      <c r="D1672" s="20">
        <v>0.29436010122299194</v>
      </c>
      <c r="E1672" s="20">
        <v>4.093671590089798E-2</v>
      </c>
    </row>
    <row r="1673" spans="1:5" x14ac:dyDescent="0.2">
      <c r="A1673" s="19">
        <v>42</v>
      </c>
      <c r="B1673" s="19">
        <v>22</v>
      </c>
      <c r="C1673" s="19" t="s">
        <v>112</v>
      </c>
      <c r="D1673" s="20">
        <v>0.312755286693573</v>
      </c>
      <c r="E1673" s="20">
        <v>5.9241686016321182E-2</v>
      </c>
    </row>
    <row r="1674" spans="1:5" x14ac:dyDescent="0.2">
      <c r="A1674" s="19">
        <v>42</v>
      </c>
      <c r="B1674" s="19">
        <v>23</v>
      </c>
      <c r="C1674" s="19" t="s">
        <v>112</v>
      </c>
      <c r="D1674" s="20">
        <v>0.33152446150779724</v>
      </c>
      <c r="E1674" s="20">
        <v>7.7920645475387573E-2</v>
      </c>
    </row>
    <row r="1675" spans="1:5" x14ac:dyDescent="0.2">
      <c r="A1675" s="19">
        <v>42</v>
      </c>
      <c r="B1675" s="19">
        <v>24</v>
      </c>
      <c r="C1675" s="19" t="s">
        <v>112</v>
      </c>
      <c r="D1675" s="20">
        <v>0.34808900952339172</v>
      </c>
      <c r="E1675" s="20">
        <v>9.4394981861114502E-2</v>
      </c>
    </row>
    <row r="1676" spans="1:5" x14ac:dyDescent="0.2">
      <c r="A1676" s="19">
        <v>42</v>
      </c>
      <c r="B1676" s="19">
        <v>25</v>
      </c>
      <c r="C1676" s="19" t="s">
        <v>112</v>
      </c>
      <c r="D1676" s="20">
        <v>0.36060598492622375</v>
      </c>
      <c r="E1676" s="20">
        <v>0.10682174563407898</v>
      </c>
    </row>
    <row r="1677" spans="1:5" x14ac:dyDescent="0.2">
      <c r="A1677" s="19">
        <v>42</v>
      </c>
      <c r="B1677" s="19">
        <v>26</v>
      </c>
      <c r="C1677" s="19" t="s">
        <v>112</v>
      </c>
      <c r="D1677" s="20">
        <v>0.36954334378242493</v>
      </c>
      <c r="E1677" s="20">
        <v>0.1156688928604126</v>
      </c>
    </row>
    <row r="1678" spans="1:5" x14ac:dyDescent="0.2">
      <c r="A1678" s="19">
        <v>42</v>
      </c>
      <c r="B1678" s="19">
        <v>27</v>
      </c>
      <c r="C1678" s="19" t="s">
        <v>112</v>
      </c>
      <c r="D1678" s="20">
        <v>0.37522569298744202</v>
      </c>
      <c r="E1678" s="20">
        <v>0.12126103043556213</v>
      </c>
    </row>
    <row r="1679" spans="1:5" x14ac:dyDescent="0.2">
      <c r="A1679" s="19">
        <v>42</v>
      </c>
      <c r="B1679" s="19">
        <v>28</v>
      </c>
      <c r="C1679" s="19" t="s">
        <v>112</v>
      </c>
      <c r="D1679" s="20">
        <v>0.37860435247421265</v>
      </c>
      <c r="E1679" s="20">
        <v>0.12454947829246521</v>
      </c>
    </row>
    <row r="1680" spans="1:5" x14ac:dyDescent="0.2">
      <c r="A1680" s="19">
        <v>42</v>
      </c>
      <c r="B1680" s="19">
        <v>29</v>
      </c>
      <c r="C1680" s="19" t="s">
        <v>112</v>
      </c>
      <c r="D1680" s="20">
        <v>0.380433589220047</v>
      </c>
      <c r="E1680" s="20">
        <v>0.12628850340843201</v>
      </c>
    </row>
    <row r="1681" spans="1:5" x14ac:dyDescent="0.2">
      <c r="A1681" s="19">
        <v>42</v>
      </c>
      <c r="B1681" s="19">
        <v>30</v>
      </c>
      <c r="C1681" s="19" t="s">
        <v>112</v>
      </c>
      <c r="D1681" s="20">
        <v>0.38071912527084351</v>
      </c>
      <c r="E1681" s="20">
        <v>0.12648382782936096</v>
      </c>
    </row>
    <row r="1682" spans="1:5" x14ac:dyDescent="0.2">
      <c r="A1682" s="19">
        <v>42</v>
      </c>
      <c r="B1682" s="19">
        <v>31</v>
      </c>
      <c r="C1682" s="19" t="s">
        <v>112</v>
      </c>
      <c r="D1682" s="20">
        <v>0.38110485672950745</v>
      </c>
      <c r="E1682" s="20">
        <v>0.12677934765815735</v>
      </c>
    </row>
    <row r="1683" spans="1:5" x14ac:dyDescent="0.2">
      <c r="A1683" s="19">
        <v>42</v>
      </c>
      <c r="B1683" s="19">
        <v>32</v>
      </c>
      <c r="C1683" s="19" t="s">
        <v>112</v>
      </c>
      <c r="D1683" s="20">
        <v>0.38207828998565674</v>
      </c>
      <c r="E1683" s="20">
        <v>0.12766255438327789</v>
      </c>
    </row>
    <row r="1684" spans="1:5" x14ac:dyDescent="0.2">
      <c r="A1684" s="19">
        <v>42</v>
      </c>
      <c r="B1684" s="19">
        <v>33</v>
      </c>
      <c r="C1684" s="19" t="s">
        <v>112</v>
      </c>
      <c r="D1684" s="20">
        <v>0.38273721933364868</v>
      </c>
      <c r="E1684" s="20">
        <v>0.12823127210140228</v>
      </c>
    </row>
    <row r="1685" spans="1:5" x14ac:dyDescent="0.2">
      <c r="A1685" s="19">
        <v>42</v>
      </c>
      <c r="B1685" s="19">
        <v>34</v>
      </c>
      <c r="C1685" s="19" t="s">
        <v>112</v>
      </c>
      <c r="D1685" s="20">
        <v>0.38252392411231995</v>
      </c>
      <c r="E1685" s="20">
        <v>0.12792776525020599</v>
      </c>
    </row>
    <row r="1686" spans="1:5" x14ac:dyDescent="0.2">
      <c r="A1686" s="19">
        <v>42</v>
      </c>
      <c r="B1686" s="19">
        <v>35</v>
      </c>
      <c r="C1686" s="19" t="s">
        <v>112</v>
      </c>
      <c r="D1686" s="20">
        <v>0.38276216387748718</v>
      </c>
      <c r="E1686" s="20">
        <v>0.12807579338550568</v>
      </c>
    </row>
    <row r="1687" spans="1:5" x14ac:dyDescent="0.2">
      <c r="A1687" s="19">
        <v>42</v>
      </c>
      <c r="B1687" s="19">
        <v>36</v>
      </c>
      <c r="C1687" s="19" t="s">
        <v>112</v>
      </c>
      <c r="D1687" s="20">
        <v>0.38382786512374878</v>
      </c>
      <c r="E1687" s="20">
        <v>0.12905128300189972</v>
      </c>
    </row>
    <row r="1688" spans="1:5" x14ac:dyDescent="0.2">
      <c r="A1688" s="19">
        <v>42</v>
      </c>
      <c r="B1688" s="19">
        <v>37</v>
      </c>
      <c r="C1688" s="19" t="s">
        <v>112</v>
      </c>
      <c r="D1688" s="20">
        <v>0.38400733470916748</v>
      </c>
      <c r="E1688" s="20">
        <v>0.12914054095745087</v>
      </c>
    </row>
    <row r="1689" spans="1:5" x14ac:dyDescent="0.2">
      <c r="A1689" s="19">
        <v>42</v>
      </c>
      <c r="B1689" s="19">
        <v>38</v>
      </c>
      <c r="C1689" s="19" t="s">
        <v>112</v>
      </c>
      <c r="D1689" s="20">
        <v>0.38454979658126831</v>
      </c>
      <c r="E1689" s="20">
        <v>0.12959279119968414</v>
      </c>
    </row>
    <row r="1690" spans="1:5" x14ac:dyDescent="0.2">
      <c r="A1690" s="19">
        <v>42</v>
      </c>
      <c r="B1690" s="19">
        <v>39</v>
      </c>
      <c r="C1690" s="19" t="s">
        <v>112</v>
      </c>
      <c r="D1690" s="20">
        <v>0.38403463363647461</v>
      </c>
      <c r="E1690" s="20">
        <v>0.12898741662502289</v>
      </c>
    </row>
    <row r="1691" spans="1:5" x14ac:dyDescent="0.2">
      <c r="A1691" s="19">
        <v>42</v>
      </c>
      <c r="B1691" s="19">
        <v>40</v>
      </c>
      <c r="C1691" s="19" t="s">
        <v>112</v>
      </c>
      <c r="D1691" s="20">
        <v>0.38367763161659241</v>
      </c>
      <c r="E1691" s="20">
        <v>0.12854020297527313</v>
      </c>
    </row>
    <row r="1692" spans="1:5" x14ac:dyDescent="0.2">
      <c r="A1692" s="19">
        <v>43</v>
      </c>
      <c r="B1692" s="19">
        <v>1</v>
      </c>
      <c r="C1692" s="19" t="s">
        <v>112</v>
      </c>
      <c r="D1692" s="20">
        <v>0.25039127469062805</v>
      </c>
      <c r="E1692" s="20">
        <v>3.2980339601635933E-3</v>
      </c>
    </row>
    <row r="1693" spans="1:5" x14ac:dyDescent="0.2">
      <c r="A1693" s="19">
        <v>43</v>
      </c>
      <c r="B1693" s="19">
        <v>2</v>
      </c>
      <c r="C1693" s="19" t="s">
        <v>112</v>
      </c>
      <c r="D1693" s="20">
        <v>0.25025486946105957</v>
      </c>
      <c r="E1693" s="20">
        <v>2.9942451510578394E-3</v>
      </c>
    </row>
    <row r="1694" spans="1:5" x14ac:dyDescent="0.2">
      <c r="A1694" s="19">
        <v>43</v>
      </c>
      <c r="B1694" s="19">
        <v>3</v>
      </c>
      <c r="C1694" s="19" t="s">
        <v>112</v>
      </c>
      <c r="D1694" s="20">
        <v>0.24914400279521942</v>
      </c>
      <c r="E1694" s="20">
        <v>1.7159947892650962E-3</v>
      </c>
    </row>
    <row r="1695" spans="1:5" x14ac:dyDescent="0.2">
      <c r="A1695" s="19">
        <v>43</v>
      </c>
      <c r="B1695" s="19">
        <v>4</v>
      </c>
      <c r="C1695" s="19" t="s">
        <v>112</v>
      </c>
      <c r="D1695" s="20">
        <v>0.24862100183963776</v>
      </c>
      <c r="E1695" s="20">
        <v>1.0256101377308369E-3</v>
      </c>
    </row>
    <row r="1696" spans="1:5" x14ac:dyDescent="0.2">
      <c r="A1696" s="19">
        <v>43</v>
      </c>
      <c r="B1696" s="19">
        <v>5</v>
      </c>
      <c r="C1696" s="19" t="s">
        <v>112</v>
      </c>
      <c r="D1696" s="20">
        <v>0.24866241216659546</v>
      </c>
      <c r="E1696" s="20">
        <v>8.9963676873594522E-4</v>
      </c>
    </row>
    <row r="1697" spans="1:5" x14ac:dyDescent="0.2">
      <c r="A1697" s="19">
        <v>43</v>
      </c>
      <c r="B1697" s="19">
        <v>6</v>
      </c>
      <c r="C1697" s="19" t="s">
        <v>112</v>
      </c>
      <c r="D1697" s="20">
        <v>0.24850952625274658</v>
      </c>
      <c r="E1697" s="20">
        <v>5.7936715893447399E-4</v>
      </c>
    </row>
    <row r="1698" spans="1:5" x14ac:dyDescent="0.2">
      <c r="A1698" s="19">
        <v>43</v>
      </c>
      <c r="B1698" s="19">
        <v>7</v>
      </c>
      <c r="C1698" s="19" t="s">
        <v>112</v>
      </c>
      <c r="D1698" s="20">
        <v>0.24819536507129669</v>
      </c>
      <c r="E1698" s="20">
        <v>9.7822332463692874E-5</v>
      </c>
    </row>
    <row r="1699" spans="1:5" x14ac:dyDescent="0.2">
      <c r="A1699" s="19">
        <v>43</v>
      </c>
      <c r="B1699" s="19">
        <v>8</v>
      </c>
      <c r="C1699" s="19" t="s">
        <v>112</v>
      </c>
      <c r="D1699" s="20">
        <v>0.24799230694770813</v>
      </c>
      <c r="E1699" s="20">
        <v>-2.7261945069767535E-4</v>
      </c>
    </row>
    <row r="1700" spans="1:5" x14ac:dyDescent="0.2">
      <c r="A1700" s="19">
        <v>43</v>
      </c>
      <c r="B1700" s="19">
        <v>9</v>
      </c>
      <c r="C1700" s="19" t="s">
        <v>112</v>
      </c>
      <c r="D1700" s="20">
        <v>0.24788209795951843</v>
      </c>
      <c r="E1700" s="20">
        <v>-5.5021210573613644E-4</v>
      </c>
    </row>
    <row r="1701" spans="1:5" x14ac:dyDescent="0.2">
      <c r="A1701" s="19">
        <v>43</v>
      </c>
      <c r="B1701" s="19">
        <v>10</v>
      </c>
      <c r="C1701" s="19" t="s">
        <v>112</v>
      </c>
      <c r="D1701" s="20">
        <v>0.24764975905418396</v>
      </c>
      <c r="E1701" s="20">
        <v>-9.4993470702320337E-4</v>
      </c>
    </row>
    <row r="1702" spans="1:5" x14ac:dyDescent="0.2">
      <c r="A1702" s="19">
        <v>43</v>
      </c>
      <c r="B1702" s="19">
        <v>11</v>
      </c>
      <c r="C1702" s="19" t="s">
        <v>112</v>
      </c>
      <c r="D1702" s="20">
        <v>0.24807946383953094</v>
      </c>
      <c r="E1702" s="20">
        <v>-6.8761355942115188E-4</v>
      </c>
    </row>
    <row r="1703" spans="1:5" x14ac:dyDescent="0.2">
      <c r="A1703" s="19">
        <v>43</v>
      </c>
      <c r="B1703" s="19">
        <v>12</v>
      </c>
      <c r="C1703" s="19" t="s">
        <v>112</v>
      </c>
      <c r="D1703" s="20">
        <v>0.24830600619316101</v>
      </c>
      <c r="E1703" s="20">
        <v>-6.2845490174368024E-4</v>
      </c>
    </row>
    <row r="1704" spans="1:5" x14ac:dyDescent="0.2">
      <c r="A1704" s="19">
        <v>43</v>
      </c>
      <c r="B1704" s="19">
        <v>13</v>
      </c>
      <c r="C1704" s="19" t="s">
        <v>112</v>
      </c>
      <c r="D1704" s="20">
        <v>0.24788857996463776</v>
      </c>
      <c r="E1704" s="20">
        <v>-1.213264768011868E-3</v>
      </c>
    </row>
    <row r="1705" spans="1:5" x14ac:dyDescent="0.2">
      <c r="A1705" s="19">
        <v>43</v>
      </c>
      <c r="B1705" s="19">
        <v>14</v>
      </c>
      <c r="C1705" s="19" t="s">
        <v>112</v>
      </c>
      <c r="D1705" s="20">
        <v>0.24771982431411743</v>
      </c>
      <c r="E1705" s="20">
        <v>-1.549404114484787E-3</v>
      </c>
    </row>
    <row r="1706" spans="1:5" x14ac:dyDescent="0.2">
      <c r="A1706" s="19">
        <v>43</v>
      </c>
      <c r="B1706" s="19">
        <v>15</v>
      </c>
      <c r="C1706" s="19" t="s">
        <v>112</v>
      </c>
      <c r="D1706" s="20">
        <v>0.24789075553417206</v>
      </c>
      <c r="E1706" s="20">
        <v>-1.5458565903827548E-3</v>
      </c>
    </row>
    <row r="1707" spans="1:5" x14ac:dyDescent="0.2">
      <c r="A1707" s="19">
        <v>43</v>
      </c>
      <c r="B1707" s="19">
        <v>16</v>
      </c>
      <c r="C1707" s="19" t="s">
        <v>112</v>
      </c>
      <c r="D1707" s="20">
        <v>0.24803848564624786</v>
      </c>
      <c r="E1707" s="20">
        <v>-1.5655101742595434E-3</v>
      </c>
    </row>
    <row r="1708" spans="1:5" x14ac:dyDescent="0.2">
      <c r="A1708" s="19">
        <v>43</v>
      </c>
      <c r="B1708" s="19">
        <v>17</v>
      </c>
      <c r="C1708" s="19" t="s">
        <v>112</v>
      </c>
      <c r="D1708" s="20">
        <v>0.24874114990234375</v>
      </c>
      <c r="E1708" s="20">
        <v>-1.0302294977009296E-3</v>
      </c>
    </row>
    <row r="1709" spans="1:5" x14ac:dyDescent="0.2">
      <c r="A1709" s="19">
        <v>43</v>
      </c>
      <c r="B1709" s="19">
        <v>18</v>
      </c>
      <c r="C1709" s="19" t="s">
        <v>112</v>
      </c>
      <c r="D1709" s="20">
        <v>0.24982395768165588</v>
      </c>
      <c r="E1709" s="20">
        <v>-1.148054507211782E-4</v>
      </c>
    </row>
    <row r="1710" spans="1:5" x14ac:dyDescent="0.2">
      <c r="A1710" s="19">
        <v>43</v>
      </c>
      <c r="B1710" s="19">
        <v>19</v>
      </c>
      <c r="C1710" s="19" t="s">
        <v>112</v>
      </c>
      <c r="D1710" s="20">
        <v>0.25051724910736084</v>
      </c>
      <c r="E1710" s="20">
        <v>4.1110231541097164E-4</v>
      </c>
    </row>
    <row r="1711" spans="1:5" x14ac:dyDescent="0.2">
      <c r="A1711" s="19">
        <v>43</v>
      </c>
      <c r="B1711" s="19">
        <v>20</v>
      </c>
      <c r="C1711" s="19" t="s">
        <v>112</v>
      </c>
      <c r="D1711" s="20">
        <v>0.25192192196846008</v>
      </c>
      <c r="E1711" s="20">
        <v>1.6483914805576205E-3</v>
      </c>
    </row>
    <row r="1712" spans="1:5" x14ac:dyDescent="0.2">
      <c r="A1712" s="19">
        <v>43</v>
      </c>
      <c r="B1712" s="19">
        <v>21</v>
      </c>
      <c r="C1712" s="19" t="s">
        <v>112</v>
      </c>
      <c r="D1712" s="20">
        <v>0.25417089462280273</v>
      </c>
      <c r="E1712" s="20">
        <v>3.7299804389476776E-3</v>
      </c>
    </row>
    <row r="1713" spans="1:5" x14ac:dyDescent="0.2">
      <c r="A1713" s="19">
        <v>43</v>
      </c>
      <c r="B1713" s="19">
        <v>22</v>
      </c>
      <c r="C1713" s="19" t="s">
        <v>112</v>
      </c>
      <c r="D1713" s="20">
        <v>0.25935503840446472</v>
      </c>
      <c r="E1713" s="20">
        <v>8.7467404082417488E-3</v>
      </c>
    </row>
    <row r="1714" spans="1:5" x14ac:dyDescent="0.2">
      <c r="A1714" s="19">
        <v>43</v>
      </c>
      <c r="B1714" s="19">
        <v>23</v>
      </c>
      <c r="C1714" s="19" t="s">
        <v>112</v>
      </c>
      <c r="D1714" s="20">
        <v>0.26874461770057678</v>
      </c>
      <c r="E1714" s="20">
        <v>1.7968935891985893E-2</v>
      </c>
    </row>
    <row r="1715" spans="1:5" x14ac:dyDescent="0.2">
      <c r="A1715" s="19">
        <v>43</v>
      </c>
      <c r="B1715" s="19">
        <v>24</v>
      </c>
      <c r="C1715" s="19" t="s">
        <v>112</v>
      </c>
      <c r="D1715" s="20">
        <v>0.2821027934551239</v>
      </c>
      <c r="E1715" s="20">
        <v>3.1159728765487671E-2</v>
      </c>
    </row>
    <row r="1716" spans="1:5" x14ac:dyDescent="0.2">
      <c r="A1716" s="19">
        <v>43</v>
      </c>
      <c r="B1716" s="19">
        <v>25</v>
      </c>
      <c r="C1716" s="19" t="s">
        <v>112</v>
      </c>
      <c r="D1716" s="20">
        <v>0.29992347955703735</v>
      </c>
      <c r="E1716" s="20">
        <v>4.8813030123710632E-2</v>
      </c>
    </row>
    <row r="1717" spans="1:5" x14ac:dyDescent="0.2">
      <c r="A1717" s="19">
        <v>43</v>
      </c>
      <c r="B1717" s="19">
        <v>26</v>
      </c>
      <c r="C1717" s="19" t="s">
        <v>112</v>
      </c>
      <c r="D1717" s="20">
        <v>0.31957131624221802</v>
      </c>
      <c r="E1717" s="20">
        <v>6.8293482065200806E-2</v>
      </c>
    </row>
    <row r="1718" spans="1:5" x14ac:dyDescent="0.2">
      <c r="A1718" s="19">
        <v>43</v>
      </c>
      <c r="B1718" s="19">
        <v>27</v>
      </c>
      <c r="C1718" s="19" t="s">
        <v>112</v>
      </c>
      <c r="D1718" s="20">
        <v>0.33770129084587097</v>
      </c>
      <c r="E1718" s="20">
        <v>8.6256071925163269E-2</v>
      </c>
    </row>
    <row r="1719" spans="1:5" x14ac:dyDescent="0.2">
      <c r="A1719" s="19">
        <v>43</v>
      </c>
      <c r="B1719" s="19">
        <v>28</v>
      </c>
      <c r="C1719" s="19" t="s">
        <v>112</v>
      </c>
      <c r="D1719" s="20">
        <v>0.35215702652931213</v>
      </c>
      <c r="E1719" s="20">
        <v>0.10054443031549454</v>
      </c>
    </row>
    <row r="1720" spans="1:5" x14ac:dyDescent="0.2">
      <c r="A1720" s="19">
        <v>43</v>
      </c>
      <c r="B1720" s="19">
        <v>29</v>
      </c>
      <c r="C1720" s="19" t="s">
        <v>112</v>
      </c>
      <c r="D1720" s="20">
        <v>0.36339634656906128</v>
      </c>
      <c r="E1720" s="20">
        <v>0.11161636561155319</v>
      </c>
    </row>
    <row r="1721" spans="1:5" x14ac:dyDescent="0.2">
      <c r="A1721" s="19">
        <v>43</v>
      </c>
      <c r="B1721" s="19">
        <v>30</v>
      </c>
      <c r="C1721" s="19" t="s">
        <v>112</v>
      </c>
      <c r="D1721" s="20">
        <v>0.37075111269950867</v>
      </c>
      <c r="E1721" s="20">
        <v>0.11880374699831009</v>
      </c>
    </row>
    <row r="1722" spans="1:5" x14ac:dyDescent="0.2">
      <c r="A1722" s="19">
        <v>43</v>
      </c>
      <c r="B1722" s="19">
        <v>31</v>
      </c>
      <c r="C1722" s="19" t="s">
        <v>112</v>
      </c>
      <c r="D1722" s="20">
        <v>0.37517189979553223</v>
      </c>
      <c r="E1722" s="20">
        <v>0.12305714935064316</v>
      </c>
    </row>
    <row r="1723" spans="1:5" x14ac:dyDescent="0.2">
      <c r="A1723" s="19">
        <v>43</v>
      </c>
      <c r="B1723" s="19">
        <v>32</v>
      </c>
      <c r="C1723" s="19" t="s">
        <v>112</v>
      </c>
      <c r="D1723" s="20">
        <v>0.37640649080276489</v>
      </c>
      <c r="E1723" s="20">
        <v>0.12412435561418533</v>
      </c>
    </row>
    <row r="1724" spans="1:5" x14ac:dyDescent="0.2">
      <c r="A1724" s="19">
        <v>43</v>
      </c>
      <c r="B1724" s="19">
        <v>33</v>
      </c>
      <c r="C1724" s="19" t="s">
        <v>112</v>
      </c>
      <c r="D1724" s="20">
        <v>0.37712392210960388</v>
      </c>
      <c r="E1724" s="20">
        <v>0.12467440217733383</v>
      </c>
    </row>
    <row r="1725" spans="1:5" x14ac:dyDescent="0.2">
      <c r="A1725" s="19">
        <v>43</v>
      </c>
      <c r="B1725" s="19">
        <v>34</v>
      </c>
      <c r="C1725" s="19" t="s">
        <v>112</v>
      </c>
      <c r="D1725" s="20">
        <v>0.37775933742523193</v>
      </c>
      <c r="E1725" s="20">
        <v>0.12514244019985199</v>
      </c>
    </row>
    <row r="1726" spans="1:5" x14ac:dyDescent="0.2">
      <c r="A1726" s="19">
        <v>43</v>
      </c>
      <c r="B1726" s="19">
        <v>35</v>
      </c>
      <c r="C1726" s="19" t="s">
        <v>112</v>
      </c>
      <c r="D1726" s="20">
        <v>0.37891444563865662</v>
      </c>
      <c r="E1726" s="20">
        <v>0.12613016366958618</v>
      </c>
    </row>
    <row r="1727" spans="1:5" x14ac:dyDescent="0.2">
      <c r="A1727" s="19">
        <v>43</v>
      </c>
      <c r="B1727" s="19">
        <v>36</v>
      </c>
      <c r="C1727" s="19" t="s">
        <v>112</v>
      </c>
      <c r="D1727" s="20">
        <v>0.37893149256706238</v>
      </c>
      <c r="E1727" s="20">
        <v>0.12597982585430145</v>
      </c>
    </row>
    <row r="1728" spans="1:5" x14ac:dyDescent="0.2">
      <c r="A1728" s="19">
        <v>43</v>
      </c>
      <c r="B1728" s="19">
        <v>37</v>
      </c>
      <c r="C1728" s="19" t="s">
        <v>112</v>
      </c>
      <c r="D1728" s="20">
        <v>0.37953165173530579</v>
      </c>
      <c r="E1728" s="20">
        <v>0.12641260027885437</v>
      </c>
    </row>
    <row r="1729" spans="1:5" x14ac:dyDescent="0.2">
      <c r="A1729" s="19">
        <v>43</v>
      </c>
      <c r="B1729" s="19">
        <v>38</v>
      </c>
      <c r="C1729" s="19" t="s">
        <v>112</v>
      </c>
      <c r="D1729" s="20">
        <v>0.3801385760307312</v>
      </c>
      <c r="E1729" s="20">
        <v>0.12685213983058929</v>
      </c>
    </row>
    <row r="1730" spans="1:5" x14ac:dyDescent="0.2">
      <c r="A1730" s="19">
        <v>43</v>
      </c>
      <c r="B1730" s="19">
        <v>39</v>
      </c>
      <c r="C1730" s="19" t="s">
        <v>112</v>
      </c>
      <c r="D1730" s="20">
        <v>0.38038966059684753</v>
      </c>
      <c r="E1730" s="20">
        <v>0.12693583965301514</v>
      </c>
    </row>
    <row r="1731" spans="1:5" x14ac:dyDescent="0.2">
      <c r="A1731" s="19">
        <v>43</v>
      </c>
      <c r="B1731" s="19">
        <v>40</v>
      </c>
      <c r="C1731" s="19" t="s">
        <v>112</v>
      </c>
      <c r="D1731" s="20">
        <v>0.38012313842773438</v>
      </c>
      <c r="E1731" s="20">
        <v>0.12650193274021149</v>
      </c>
    </row>
    <row r="1732" spans="1:5" x14ac:dyDescent="0.2">
      <c r="A1732" s="19">
        <v>44</v>
      </c>
      <c r="B1732" s="19">
        <v>1</v>
      </c>
      <c r="C1732" s="19" t="s">
        <v>112</v>
      </c>
      <c r="D1732" s="20">
        <v>0.25603413581848145</v>
      </c>
      <c r="E1732" s="20">
        <v>2.0459492225199938E-3</v>
      </c>
    </row>
    <row r="1733" spans="1:5" x14ac:dyDescent="0.2">
      <c r="A1733" s="19">
        <v>44</v>
      </c>
      <c r="B1733" s="19">
        <v>2</v>
      </c>
      <c r="C1733" s="19" t="s">
        <v>112</v>
      </c>
      <c r="D1733" s="20">
        <v>0.25576117634773254</v>
      </c>
      <c r="E1733" s="20">
        <v>1.7250028904527426E-3</v>
      </c>
    </row>
    <row r="1734" spans="1:5" x14ac:dyDescent="0.2">
      <c r="A1734" s="19">
        <v>44</v>
      </c>
      <c r="B1734" s="19">
        <v>3</v>
      </c>
      <c r="C1734" s="19" t="s">
        <v>112</v>
      </c>
      <c r="D1734" s="20">
        <v>0.25554856657981873</v>
      </c>
      <c r="E1734" s="20">
        <v>1.4644062612205744E-3</v>
      </c>
    </row>
    <row r="1735" spans="1:5" x14ac:dyDescent="0.2">
      <c r="A1735" s="19">
        <v>44</v>
      </c>
      <c r="B1735" s="19">
        <v>4</v>
      </c>
      <c r="C1735" s="19" t="s">
        <v>112</v>
      </c>
      <c r="D1735" s="20">
        <v>0.2554212212562561</v>
      </c>
      <c r="E1735" s="20">
        <v>1.2890741927549243E-3</v>
      </c>
    </row>
    <row r="1736" spans="1:5" x14ac:dyDescent="0.2">
      <c r="A1736" s="19">
        <v>44</v>
      </c>
      <c r="B1736" s="19">
        <v>5</v>
      </c>
      <c r="C1736" s="19" t="s">
        <v>112</v>
      </c>
      <c r="D1736" s="20">
        <v>0.25520801544189453</v>
      </c>
      <c r="E1736" s="20">
        <v>1.0278815170750022E-3</v>
      </c>
    </row>
    <row r="1737" spans="1:5" x14ac:dyDescent="0.2">
      <c r="A1737" s="19">
        <v>44</v>
      </c>
      <c r="B1737" s="19">
        <v>6</v>
      </c>
      <c r="C1737" s="19" t="s">
        <v>112</v>
      </c>
      <c r="D1737" s="20">
        <v>0.25473785400390625</v>
      </c>
      <c r="E1737" s="20">
        <v>5.0973327597603202E-4</v>
      </c>
    </row>
    <row r="1738" spans="1:5" x14ac:dyDescent="0.2">
      <c r="A1738" s="19">
        <v>44</v>
      </c>
      <c r="B1738" s="19">
        <v>7</v>
      </c>
      <c r="C1738" s="19" t="s">
        <v>112</v>
      </c>
      <c r="D1738" s="20">
        <v>0.25435280799865723</v>
      </c>
      <c r="E1738" s="20">
        <v>7.6700460340362042E-5</v>
      </c>
    </row>
    <row r="1739" spans="1:5" x14ac:dyDescent="0.2">
      <c r="A1739" s="19">
        <v>44</v>
      </c>
      <c r="B1739" s="19">
        <v>8</v>
      </c>
      <c r="C1739" s="19" t="s">
        <v>112</v>
      </c>
      <c r="D1739" s="20">
        <v>0.25413823127746582</v>
      </c>
      <c r="E1739" s="20">
        <v>-1.8586307123769075E-4</v>
      </c>
    </row>
    <row r="1740" spans="1:5" x14ac:dyDescent="0.2">
      <c r="A1740" s="19">
        <v>44</v>
      </c>
      <c r="B1740" s="19">
        <v>9</v>
      </c>
      <c r="C1740" s="19" t="s">
        <v>112</v>
      </c>
      <c r="D1740" s="20">
        <v>0.25400975346565247</v>
      </c>
      <c r="E1740" s="20">
        <v>-3.6232770071364939E-4</v>
      </c>
    </row>
    <row r="1741" spans="1:5" x14ac:dyDescent="0.2">
      <c r="A1741" s="19">
        <v>44</v>
      </c>
      <c r="B1741" s="19">
        <v>10</v>
      </c>
      <c r="C1741" s="19" t="s">
        <v>112</v>
      </c>
      <c r="D1741" s="20">
        <v>0.2537081241607666</v>
      </c>
      <c r="E1741" s="20">
        <v>-7.1194383781403303E-4</v>
      </c>
    </row>
    <row r="1742" spans="1:5" x14ac:dyDescent="0.2">
      <c r="A1742" s="19">
        <v>44</v>
      </c>
      <c r="B1742" s="19">
        <v>11</v>
      </c>
      <c r="C1742" s="19" t="s">
        <v>112</v>
      </c>
      <c r="D1742" s="20">
        <v>0.2532120943069458</v>
      </c>
      <c r="E1742" s="20">
        <v>-1.2559604365378618E-3</v>
      </c>
    </row>
    <row r="1743" spans="1:5" x14ac:dyDescent="0.2">
      <c r="A1743" s="19">
        <v>44</v>
      </c>
      <c r="B1743" s="19">
        <v>12</v>
      </c>
      <c r="C1743" s="19" t="s">
        <v>112</v>
      </c>
      <c r="D1743" s="20">
        <v>0.25306934118270874</v>
      </c>
      <c r="E1743" s="20">
        <v>-1.4467004220932722E-3</v>
      </c>
    </row>
    <row r="1744" spans="1:5" x14ac:dyDescent="0.2">
      <c r="A1744" s="19">
        <v>44</v>
      </c>
      <c r="B1744" s="19">
        <v>13</v>
      </c>
      <c r="C1744" s="19" t="s">
        <v>112</v>
      </c>
      <c r="D1744" s="20">
        <v>0.25375080108642578</v>
      </c>
      <c r="E1744" s="20">
        <v>-8.1322732148692012E-4</v>
      </c>
    </row>
    <row r="1745" spans="1:5" x14ac:dyDescent="0.2">
      <c r="A1745" s="19">
        <v>44</v>
      </c>
      <c r="B1745" s="19">
        <v>14</v>
      </c>
      <c r="C1745" s="19" t="s">
        <v>112</v>
      </c>
      <c r="D1745" s="20">
        <v>0.25390559434890747</v>
      </c>
      <c r="E1745" s="20">
        <v>-7.0642086211591959E-4</v>
      </c>
    </row>
    <row r="1746" spans="1:5" x14ac:dyDescent="0.2">
      <c r="A1746" s="19">
        <v>44</v>
      </c>
      <c r="B1746" s="19">
        <v>15</v>
      </c>
      <c r="C1746" s="19" t="s">
        <v>112</v>
      </c>
      <c r="D1746" s="20">
        <v>0.25376784801483154</v>
      </c>
      <c r="E1746" s="20">
        <v>-8.9215399930253625E-4</v>
      </c>
    </row>
    <row r="1747" spans="1:5" x14ac:dyDescent="0.2">
      <c r="A1747" s="19">
        <v>44</v>
      </c>
      <c r="B1747" s="19">
        <v>16</v>
      </c>
      <c r="C1747" s="19" t="s">
        <v>112</v>
      </c>
      <c r="D1747" s="20">
        <v>0.25334206223487854</v>
      </c>
      <c r="E1747" s="20">
        <v>-1.3659265823662281E-3</v>
      </c>
    </row>
    <row r="1748" spans="1:5" x14ac:dyDescent="0.2">
      <c r="A1748" s="19">
        <v>44</v>
      </c>
      <c r="B1748" s="19">
        <v>17</v>
      </c>
      <c r="C1748" s="19" t="s">
        <v>112</v>
      </c>
      <c r="D1748" s="20">
        <v>0.25302442908287048</v>
      </c>
      <c r="E1748" s="20">
        <v>-1.7315465956926346E-3</v>
      </c>
    </row>
    <row r="1749" spans="1:5" x14ac:dyDescent="0.2">
      <c r="A1749" s="19">
        <v>44</v>
      </c>
      <c r="B1749" s="19">
        <v>18</v>
      </c>
      <c r="C1749" s="19" t="s">
        <v>112</v>
      </c>
      <c r="D1749" s="20">
        <v>0.25345230102539063</v>
      </c>
      <c r="E1749" s="20">
        <v>-1.351661398075521E-3</v>
      </c>
    </row>
    <row r="1750" spans="1:5" x14ac:dyDescent="0.2">
      <c r="A1750" s="19">
        <v>44</v>
      </c>
      <c r="B1750" s="19">
        <v>19</v>
      </c>
      <c r="C1750" s="19" t="s">
        <v>112</v>
      </c>
      <c r="D1750" s="20">
        <v>0.2546212375164032</v>
      </c>
      <c r="E1750" s="20">
        <v>-2.3071175382938236E-4</v>
      </c>
    </row>
    <row r="1751" spans="1:5" x14ac:dyDescent="0.2">
      <c r="A1751" s="19">
        <v>44</v>
      </c>
      <c r="B1751" s="19">
        <v>20</v>
      </c>
      <c r="C1751" s="19" t="s">
        <v>112</v>
      </c>
      <c r="D1751" s="20">
        <v>0.25671181082725525</v>
      </c>
      <c r="E1751" s="20">
        <v>1.8118747975677252E-3</v>
      </c>
    </row>
    <row r="1752" spans="1:5" x14ac:dyDescent="0.2">
      <c r="A1752" s="19">
        <v>44</v>
      </c>
      <c r="B1752" s="19">
        <v>21</v>
      </c>
      <c r="C1752" s="19" t="s">
        <v>112</v>
      </c>
      <c r="D1752" s="20">
        <v>0.25982269644737244</v>
      </c>
      <c r="E1752" s="20">
        <v>4.8747737891972065E-3</v>
      </c>
    </row>
    <row r="1753" spans="1:5" x14ac:dyDescent="0.2">
      <c r="A1753" s="19">
        <v>44</v>
      </c>
      <c r="B1753" s="19">
        <v>22</v>
      </c>
      <c r="C1753" s="19" t="s">
        <v>112</v>
      </c>
      <c r="D1753" s="20">
        <v>0.26537618041038513</v>
      </c>
      <c r="E1753" s="20">
        <v>1.0380270890891552E-2</v>
      </c>
    </row>
    <row r="1754" spans="1:5" x14ac:dyDescent="0.2">
      <c r="A1754" s="19">
        <v>44</v>
      </c>
      <c r="B1754" s="19">
        <v>23</v>
      </c>
      <c r="C1754" s="19" t="s">
        <v>112</v>
      </c>
      <c r="D1754" s="20">
        <v>0.27471545338630676</v>
      </c>
      <c r="E1754" s="20">
        <v>1.967155747115612E-2</v>
      </c>
    </row>
    <row r="1755" spans="1:5" x14ac:dyDescent="0.2">
      <c r="A1755" s="19">
        <v>44</v>
      </c>
      <c r="B1755" s="19">
        <v>24</v>
      </c>
      <c r="C1755" s="19" t="s">
        <v>112</v>
      </c>
      <c r="D1755" s="20">
        <v>0.28911635279655457</v>
      </c>
      <c r="E1755" s="20">
        <v>3.4024469554424286E-2</v>
      </c>
    </row>
    <row r="1756" spans="1:5" x14ac:dyDescent="0.2">
      <c r="A1756" s="19">
        <v>44</v>
      </c>
      <c r="B1756" s="19">
        <v>25</v>
      </c>
      <c r="C1756" s="19" t="s">
        <v>112</v>
      </c>
      <c r="D1756" s="20">
        <v>0.30643188953399658</v>
      </c>
      <c r="E1756" s="20">
        <v>5.1292020827531815E-2</v>
      </c>
    </row>
    <row r="1757" spans="1:5" x14ac:dyDescent="0.2">
      <c r="A1757" s="19">
        <v>44</v>
      </c>
      <c r="B1757" s="19">
        <v>26</v>
      </c>
      <c r="C1757" s="19" t="s">
        <v>112</v>
      </c>
      <c r="D1757" s="20">
        <v>0.32653707265853882</v>
      </c>
      <c r="E1757" s="20">
        <v>7.1349218487739563E-2</v>
      </c>
    </row>
    <row r="1758" spans="1:5" x14ac:dyDescent="0.2">
      <c r="A1758" s="19">
        <v>44</v>
      </c>
      <c r="B1758" s="19">
        <v>27</v>
      </c>
      <c r="C1758" s="19" t="s">
        <v>112</v>
      </c>
      <c r="D1758" s="20">
        <v>0.344708651304245</v>
      </c>
      <c r="E1758" s="20">
        <v>8.9472807943820953E-2</v>
      </c>
    </row>
    <row r="1759" spans="1:5" x14ac:dyDescent="0.2">
      <c r="A1759" s="19">
        <v>44</v>
      </c>
      <c r="B1759" s="19">
        <v>28</v>
      </c>
      <c r="C1759" s="19" t="s">
        <v>112</v>
      </c>
      <c r="D1759" s="20">
        <v>0.35930007696151733</v>
      </c>
      <c r="E1759" s="20">
        <v>0.10401624441146851</v>
      </c>
    </row>
    <row r="1760" spans="1:5" x14ac:dyDescent="0.2">
      <c r="A1760" s="19">
        <v>44</v>
      </c>
      <c r="B1760" s="19">
        <v>29</v>
      </c>
      <c r="C1760" s="19" t="s">
        <v>112</v>
      </c>
      <c r="D1760" s="20">
        <v>0.37010648846626282</v>
      </c>
      <c r="E1760" s="20">
        <v>0.1147746741771698</v>
      </c>
    </row>
    <row r="1761" spans="1:5" x14ac:dyDescent="0.2">
      <c r="A1761" s="19">
        <v>44</v>
      </c>
      <c r="B1761" s="19">
        <v>30</v>
      </c>
      <c r="C1761" s="19" t="s">
        <v>112</v>
      </c>
      <c r="D1761" s="20">
        <v>0.37703791260719299</v>
      </c>
      <c r="E1761" s="20">
        <v>0.12165810912847519</v>
      </c>
    </row>
    <row r="1762" spans="1:5" x14ac:dyDescent="0.2">
      <c r="A1762" s="19">
        <v>44</v>
      </c>
      <c r="B1762" s="19">
        <v>31</v>
      </c>
      <c r="C1762" s="19" t="s">
        <v>112</v>
      </c>
      <c r="D1762" s="20">
        <v>0.38089895248413086</v>
      </c>
      <c r="E1762" s="20">
        <v>0.12547115981578827</v>
      </c>
    </row>
    <row r="1763" spans="1:5" x14ac:dyDescent="0.2">
      <c r="A1763" s="19">
        <v>44</v>
      </c>
      <c r="B1763" s="19">
        <v>32</v>
      </c>
      <c r="C1763" s="19" t="s">
        <v>112</v>
      </c>
      <c r="D1763" s="20">
        <v>0.38262593746185303</v>
      </c>
      <c r="E1763" s="20">
        <v>0.12715016305446625</v>
      </c>
    </row>
    <row r="1764" spans="1:5" x14ac:dyDescent="0.2">
      <c r="A1764" s="19">
        <v>44</v>
      </c>
      <c r="B1764" s="19">
        <v>33</v>
      </c>
      <c r="C1764" s="19" t="s">
        <v>112</v>
      </c>
      <c r="D1764" s="20">
        <v>0.38334926962852478</v>
      </c>
      <c r="E1764" s="20">
        <v>0.12782549858093262</v>
      </c>
    </row>
    <row r="1765" spans="1:5" x14ac:dyDescent="0.2">
      <c r="A1765" s="19">
        <v>44</v>
      </c>
      <c r="B1765" s="19">
        <v>34</v>
      </c>
      <c r="C1765" s="19" t="s">
        <v>112</v>
      </c>
      <c r="D1765" s="20">
        <v>0.38399022817611694</v>
      </c>
      <c r="E1765" s="20">
        <v>0.12841847538948059</v>
      </c>
    </row>
    <row r="1766" spans="1:5" x14ac:dyDescent="0.2">
      <c r="A1766" s="19">
        <v>44</v>
      </c>
      <c r="B1766" s="19">
        <v>35</v>
      </c>
      <c r="C1766" s="19" t="s">
        <v>112</v>
      </c>
      <c r="D1766" s="20">
        <v>0.38475272059440613</v>
      </c>
      <c r="E1766" s="20">
        <v>0.12913298606872559</v>
      </c>
    </row>
    <row r="1767" spans="1:5" x14ac:dyDescent="0.2">
      <c r="A1767" s="19">
        <v>44</v>
      </c>
      <c r="B1767" s="19">
        <v>36</v>
      </c>
      <c r="C1767" s="19" t="s">
        <v>112</v>
      </c>
      <c r="D1767" s="20">
        <v>0.38540187478065491</v>
      </c>
      <c r="E1767" s="20">
        <v>0.12973414361476898</v>
      </c>
    </row>
    <row r="1768" spans="1:5" x14ac:dyDescent="0.2">
      <c r="A1768" s="19">
        <v>44</v>
      </c>
      <c r="B1768" s="19">
        <v>37</v>
      </c>
      <c r="C1768" s="19" t="s">
        <v>112</v>
      </c>
      <c r="D1768" s="20">
        <v>0.38576608896255493</v>
      </c>
      <c r="E1768" s="20">
        <v>0.13005037605762482</v>
      </c>
    </row>
    <row r="1769" spans="1:5" x14ac:dyDescent="0.2">
      <c r="A1769" s="19">
        <v>44</v>
      </c>
      <c r="B1769" s="19">
        <v>38</v>
      </c>
      <c r="C1769" s="19" t="s">
        <v>112</v>
      </c>
      <c r="D1769" s="20">
        <v>0.38634595274925232</v>
      </c>
      <c r="E1769" s="20">
        <v>0.13058225810527802</v>
      </c>
    </row>
    <row r="1770" spans="1:5" x14ac:dyDescent="0.2">
      <c r="A1770" s="19">
        <v>44</v>
      </c>
      <c r="B1770" s="19">
        <v>39</v>
      </c>
      <c r="C1770" s="19" t="s">
        <v>112</v>
      </c>
      <c r="D1770" s="20">
        <v>0.38666552305221558</v>
      </c>
      <c r="E1770" s="20">
        <v>0.13085383176803589</v>
      </c>
    </row>
    <row r="1771" spans="1:5" x14ac:dyDescent="0.2">
      <c r="A1771" s="19">
        <v>44</v>
      </c>
      <c r="B1771" s="19">
        <v>40</v>
      </c>
      <c r="C1771" s="19" t="s">
        <v>112</v>
      </c>
      <c r="D1771" s="20">
        <v>0.38660332560539246</v>
      </c>
      <c r="E1771" s="20">
        <v>0.13074365258216858</v>
      </c>
    </row>
    <row r="1772" spans="1:5" x14ac:dyDescent="0.2">
      <c r="A1772" s="19">
        <v>45</v>
      </c>
      <c r="B1772" s="19">
        <v>1</v>
      </c>
      <c r="C1772" s="19" t="s">
        <v>112</v>
      </c>
      <c r="D1772" s="20">
        <v>0.24738799035549164</v>
      </c>
      <c r="E1772" s="20">
        <v>2.5243158452212811E-3</v>
      </c>
    </row>
    <row r="1773" spans="1:5" x14ac:dyDescent="0.2">
      <c r="A1773" s="19">
        <v>45</v>
      </c>
      <c r="B1773" s="19">
        <v>2</v>
      </c>
      <c r="C1773" s="19" t="s">
        <v>112</v>
      </c>
      <c r="D1773" s="20">
        <v>0.24709375202655792</v>
      </c>
      <c r="E1773" s="20">
        <v>2.0236570853739977E-3</v>
      </c>
    </row>
    <row r="1774" spans="1:5" x14ac:dyDescent="0.2">
      <c r="A1774" s="19">
        <v>45</v>
      </c>
      <c r="B1774" s="19">
        <v>3</v>
      </c>
      <c r="C1774" s="19" t="s">
        <v>112</v>
      </c>
      <c r="D1774" s="20">
        <v>0.24684152007102966</v>
      </c>
      <c r="E1774" s="20">
        <v>1.565004582516849E-3</v>
      </c>
    </row>
    <row r="1775" spans="1:5" x14ac:dyDescent="0.2">
      <c r="A1775" s="19">
        <v>45</v>
      </c>
      <c r="B1775" s="19">
        <v>4</v>
      </c>
      <c r="C1775" s="19" t="s">
        <v>112</v>
      </c>
      <c r="D1775" s="20">
        <v>0.246681809425354</v>
      </c>
      <c r="E1775" s="20">
        <v>1.1988733895123005E-3</v>
      </c>
    </row>
    <row r="1776" spans="1:5" x14ac:dyDescent="0.2">
      <c r="A1776" s="19">
        <v>45</v>
      </c>
      <c r="B1776" s="19">
        <v>5</v>
      </c>
      <c r="C1776" s="19" t="s">
        <v>112</v>
      </c>
      <c r="D1776" s="20">
        <v>0.24620792269706726</v>
      </c>
      <c r="E1776" s="20">
        <v>5.1856605568900704E-4</v>
      </c>
    </row>
    <row r="1777" spans="1:5" x14ac:dyDescent="0.2">
      <c r="A1777" s="19">
        <v>45</v>
      </c>
      <c r="B1777" s="19">
        <v>6</v>
      </c>
      <c r="C1777" s="19" t="s">
        <v>112</v>
      </c>
      <c r="D1777" s="20">
        <v>0.24598512053489685</v>
      </c>
      <c r="E1777" s="20">
        <v>8.9343353465665132E-5</v>
      </c>
    </row>
    <row r="1778" spans="1:5" x14ac:dyDescent="0.2">
      <c r="A1778" s="19">
        <v>45</v>
      </c>
      <c r="B1778" s="19">
        <v>7</v>
      </c>
      <c r="C1778" s="19" t="s">
        <v>112</v>
      </c>
      <c r="D1778" s="20">
        <v>0.24593833088874817</v>
      </c>
      <c r="E1778" s="20">
        <v>-1.6386684728786349E-4</v>
      </c>
    </row>
    <row r="1779" spans="1:5" x14ac:dyDescent="0.2">
      <c r="A1779" s="19">
        <v>45</v>
      </c>
      <c r="B1779" s="19">
        <v>8</v>
      </c>
      <c r="C1779" s="19" t="s">
        <v>112</v>
      </c>
      <c r="D1779" s="20">
        <v>0.24582132697105408</v>
      </c>
      <c r="E1779" s="20">
        <v>-4.8729131231084466E-4</v>
      </c>
    </row>
    <row r="1780" spans="1:5" x14ac:dyDescent="0.2">
      <c r="A1780" s="19">
        <v>45</v>
      </c>
      <c r="B1780" s="19">
        <v>9</v>
      </c>
      <c r="C1780" s="19" t="s">
        <v>112</v>
      </c>
      <c r="D1780" s="20">
        <v>0.2459423691034317</v>
      </c>
      <c r="E1780" s="20">
        <v>-5.7266972726210952E-4</v>
      </c>
    </row>
    <row r="1781" spans="1:5" x14ac:dyDescent="0.2">
      <c r="A1781" s="19">
        <v>45</v>
      </c>
      <c r="B1781" s="19">
        <v>10</v>
      </c>
      <c r="C1781" s="19" t="s">
        <v>112</v>
      </c>
      <c r="D1781" s="20">
        <v>0.24625715613365173</v>
      </c>
      <c r="E1781" s="20">
        <v>-4.6430324437096715E-4</v>
      </c>
    </row>
    <row r="1782" spans="1:5" x14ac:dyDescent="0.2">
      <c r="A1782" s="19">
        <v>45</v>
      </c>
      <c r="B1782" s="19">
        <v>11</v>
      </c>
      <c r="C1782" s="19" t="s">
        <v>112</v>
      </c>
      <c r="D1782" s="20">
        <v>0.24624377489089966</v>
      </c>
      <c r="E1782" s="20">
        <v>-6.8410503445193172E-4</v>
      </c>
    </row>
    <row r="1783" spans="1:5" x14ac:dyDescent="0.2">
      <c r="A1783" s="19">
        <v>45</v>
      </c>
      <c r="B1783" s="19">
        <v>12</v>
      </c>
      <c r="C1783" s="19" t="s">
        <v>112</v>
      </c>
      <c r="D1783" s="20">
        <v>0.24576264619827271</v>
      </c>
      <c r="E1783" s="20">
        <v>-1.3716543326154351E-3</v>
      </c>
    </row>
    <row r="1784" spans="1:5" x14ac:dyDescent="0.2">
      <c r="A1784" s="19">
        <v>45</v>
      </c>
      <c r="B1784" s="19">
        <v>13</v>
      </c>
      <c r="C1784" s="19" t="s">
        <v>112</v>
      </c>
      <c r="D1784" s="20">
        <v>0.24550352990627289</v>
      </c>
      <c r="E1784" s="20">
        <v>-1.8371911719441414E-3</v>
      </c>
    </row>
    <row r="1785" spans="1:5" x14ac:dyDescent="0.2">
      <c r="A1785" s="19">
        <v>45</v>
      </c>
      <c r="B1785" s="19">
        <v>14</v>
      </c>
      <c r="C1785" s="19" t="s">
        <v>112</v>
      </c>
      <c r="D1785" s="20">
        <v>0.24588584899902344</v>
      </c>
      <c r="E1785" s="20">
        <v>-1.6612926265224814E-3</v>
      </c>
    </row>
    <row r="1786" spans="1:5" x14ac:dyDescent="0.2">
      <c r="A1786" s="19">
        <v>45</v>
      </c>
      <c r="B1786" s="19">
        <v>15</v>
      </c>
      <c r="C1786" s="19" t="s">
        <v>112</v>
      </c>
      <c r="D1786" s="20">
        <v>0.2465057373046875</v>
      </c>
      <c r="E1786" s="20">
        <v>-1.2478248681873083E-3</v>
      </c>
    </row>
    <row r="1787" spans="1:5" x14ac:dyDescent="0.2">
      <c r="A1787" s="19">
        <v>45</v>
      </c>
      <c r="B1787" s="19">
        <v>16</v>
      </c>
      <c r="C1787" s="19" t="s">
        <v>112</v>
      </c>
      <c r="D1787" s="20">
        <v>0.24744535982608795</v>
      </c>
      <c r="E1787" s="20">
        <v>-5.1462283590808511E-4</v>
      </c>
    </row>
    <row r="1788" spans="1:5" x14ac:dyDescent="0.2">
      <c r="A1788" s="19">
        <v>45</v>
      </c>
      <c r="B1788" s="19">
        <v>17</v>
      </c>
      <c r="C1788" s="19" t="s">
        <v>112</v>
      </c>
      <c r="D1788" s="20">
        <v>0.24926003813743591</v>
      </c>
      <c r="E1788" s="20">
        <v>1.093634869903326E-3</v>
      </c>
    </row>
    <row r="1789" spans="1:5" x14ac:dyDescent="0.2">
      <c r="A1789" s="19">
        <v>45</v>
      </c>
      <c r="B1789" s="19">
        <v>18</v>
      </c>
      <c r="C1789" s="19" t="s">
        <v>112</v>
      </c>
      <c r="D1789" s="20">
        <v>0.25291222333908081</v>
      </c>
      <c r="E1789" s="20">
        <v>4.5393994078040123E-3</v>
      </c>
    </row>
    <row r="1790" spans="1:5" x14ac:dyDescent="0.2">
      <c r="A1790" s="19">
        <v>45</v>
      </c>
      <c r="B1790" s="19">
        <v>19</v>
      </c>
      <c r="C1790" s="19" t="s">
        <v>112</v>
      </c>
      <c r="D1790" s="20">
        <v>0.25875741243362427</v>
      </c>
      <c r="E1790" s="20">
        <v>1.0178168304264545E-2</v>
      </c>
    </row>
    <row r="1791" spans="1:5" x14ac:dyDescent="0.2">
      <c r="A1791" s="19">
        <v>45</v>
      </c>
      <c r="B1791" s="19">
        <v>20</v>
      </c>
      <c r="C1791" s="19" t="s">
        <v>112</v>
      </c>
      <c r="D1791" s="20">
        <v>0.26887288689613342</v>
      </c>
      <c r="E1791" s="20">
        <v>2.0087221637368202E-2</v>
      </c>
    </row>
    <row r="1792" spans="1:5" x14ac:dyDescent="0.2">
      <c r="A1792" s="19">
        <v>45</v>
      </c>
      <c r="B1792" s="19">
        <v>21</v>
      </c>
      <c r="C1792" s="19" t="s">
        <v>112</v>
      </c>
      <c r="D1792" s="20">
        <v>0.28340017795562744</v>
      </c>
      <c r="E1792" s="20">
        <v>3.4408092498779297E-2</v>
      </c>
    </row>
    <row r="1793" spans="1:5" x14ac:dyDescent="0.2">
      <c r="A1793" s="19">
        <v>45</v>
      </c>
      <c r="B1793" s="19">
        <v>22</v>
      </c>
      <c r="C1793" s="19" t="s">
        <v>112</v>
      </c>
      <c r="D1793" s="20">
        <v>0.3010857105255127</v>
      </c>
      <c r="E1793" s="20">
        <v>5.1887203007936478E-2</v>
      </c>
    </row>
    <row r="1794" spans="1:5" x14ac:dyDescent="0.2">
      <c r="A1794" s="19">
        <v>45</v>
      </c>
      <c r="B1794" s="19">
        <v>23</v>
      </c>
      <c r="C1794" s="19" t="s">
        <v>112</v>
      </c>
      <c r="D1794" s="20">
        <v>0.31983634829521179</v>
      </c>
      <c r="E1794" s="20">
        <v>7.0431418716907501E-2</v>
      </c>
    </row>
    <row r="1795" spans="1:5" x14ac:dyDescent="0.2">
      <c r="A1795" s="19">
        <v>45</v>
      </c>
      <c r="B1795" s="19">
        <v>24</v>
      </c>
      <c r="C1795" s="19" t="s">
        <v>112</v>
      </c>
      <c r="D1795" s="20">
        <v>0.33681654930114746</v>
      </c>
      <c r="E1795" s="20">
        <v>8.7205201387405396E-2</v>
      </c>
    </row>
    <row r="1796" spans="1:5" x14ac:dyDescent="0.2">
      <c r="A1796" s="19">
        <v>45</v>
      </c>
      <c r="B1796" s="19">
        <v>25</v>
      </c>
      <c r="C1796" s="19" t="s">
        <v>112</v>
      </c>
      <c r="D1796" s="20">
        <v>0.35052725672721863</v>
      </c>
      <c r="E1796" s="20">
        <v>0.10070949047803879</v>
      </c>
    </row>
    <row r="1797" spans="1:5" x14ac:dyDescent="0.2">
      <c r="A1797" s="19">
        <v>45</v>
      </c>
      <c r="B1797" s="19">
        <v>26</v>
      </c>
      <c r="C1797" s="19" t="s">
        <v>112</v>
      </c>
      <c r="D1797" s="20">
        <v>0.36030155420303345</v>
      </c>
      <c r="E1797" s="20">
        <v>0.11027736961841583</v>
      </c>
    </row>
    <row r="1798" spans="1:5" x14ac:dyDescent="0.2">
      <c r="A1798" s="19">
        <v>45</v>
      </c>
      <c r="B1798" s="19">
        <v>27</v>
      </c>
      <c r="C1798" s="19" t="s">
        <v>112</v>
      </c>
      <c r="D1798" s="20">
        <v>0.36674976348876953</v>
      </c>
      <c r="E1798" s="20">
        <v>0.11651915311813354</v>
      </c>
    </row>
    <row r="1799" spans="1:5" x14ac:dyDescent="0.2">
      <c r="A1799" s="19">
        <v>45</v>
      </c>
      <c r="B1799" s="19">
        <v>28</v>
      </c>
      <c r="C1799" s="19" t="s">
        <v>112</v>
      </c>
      <c r="D1799" s="20">
        <v>0.3697066605091095</v>
      </c>
      <c r="E1799" s="20">
        <v>0.11926963180303574</v>
      </c>
    </row>
    <row r="1800" spans="1:5" x14ac:dyDescent="0.2">
      <c r="A1800" s="19">
        <v>45</v>
      </c>
      <c r="B1800" s="19">
        <v>29</v>
      </c>
      <c r="C1800" s="19" t="s">
        <v>112</v>
      </c>
      <c r="D1800" s="20">
        <v>0.37146788835525513</v>
      </c>
      <c r="E1800" s="20">
        <v>0.12082444131374359</v>
      </c>
    </row>
    <row r="1801" spans="1:5" x14ac:dyDescent="0.2">
      <c r="A1801" s="19">
        <v>45</v>
      </c>
      <c r="B1801" s="19">
        <v>30</v>
      </c>
      <c r="C1801" s="19" t="s">
        <v>112</v>
      </c>
      <c r="D1801" s="20">
        <v>0.37261062860488892</v>
      </c>
      <c r="E1801" s="20">
        <v>0.12176075577735901</v>
      </c>
    </row>
    <row r="1802" spans="1:5" x14ac:dyDescent="0.2">
      <c r="A1802" s="19">
        <v>45</v>
      </c>
      <c r="B1802" s="19">
        <v>31</v>
      </c>
      <c r="C1802" s="19" t="s">
        <v>112</v>
      </c>
      <c r="D1802" s="20">
        <v>0.37387493252754211</v>
      </c>
      <c r="E1802" s="20">
        <v>0.12281864136457443</v>
      </c>
    </row>
    <row r="1803" spans="1:5" x14ac:dyDescent="0.2">
      <c r="A1803" s="19">
        <v>45</v>
      </c>
      <c r="B1803" s="19">
        <v>32</v>
      </c>
      <c r="C1803" s="19" t="s">
        <v>112</v>
      </c>
      <c r="D1803" s="20">
        <v>0.37396466732025146</v>
      </c>
      <c r="E1803" s="20">
        <v>0.12270195782184601</v>
      </c>
    </row>
    <row r="1804" spans="1:5" x14ac:dyDescent="0.2">
      <c r="A1804" s="19">
        <v>45</v>
      </c>
      <c r="B1804" s="19">
        <v>33</v>
      </c>
      <c r="C1804" s="19" t="s">
        <v>112</v>
      </c>
      <c r="D1804" s="20">
        <v>0.37440159916877747</v>
      </c>
      <c r="E1804" s="20">
        <v>0.12293246388435364</v>
      </c>
    </row>
    <row r="1805" spans="1:5" x14ac:dyDescent="0.2">
      <c r="A1805" s="19">
        <v>45</v>
      </c>
      <c r="B1805" s="19">
        <v>34</v>
      </c>
      <c r="C1805" s="19" t="s">
        <v>112</v>
      </c>
      <c r="D1805" s="20">
        <v>0.37442910671234131</v>
      </c>
      <c r="E1805" s="20">
        <v>0.12275355309247971</v>
      </c>
    </row>
    <row r="1806" spans="1:5" x14ac:dyDescent="0.2">
      <c r="A1806" s="19">
        <v>45</v>
      </c>
      <c r="B1806" s="19">
        <v>35</v>
      </c>
      <c r="C1806" s="19" t="s">
        <v>112</v>
      </c>
      <c r="D1806" s="20">
        <v>0.37447822093963623</v>
      </c>
      <c r="E1806" s="20">
        <v>0.12259624898433685</v>
      </c>
    </row>
    <row r="1807" spans="1:5" x14ac:dyDescent="0.2">
      <c r="A1807" s="19">
        <v>45</v>
      </c>
      <c r="B1807" s="19">
        <v>36</v>
      </c>
      <c r="C1807" s="19" t="s">
        <v>112</v>
      </c>
      <c r="D1807" s="20">
        <v>0.3749733567237854</v>
      </c>
      <c r="E1807" s="20">
        <v>0.12288496643304825</v>
      </c>
    </row>
    <row r="1808" spans="1:5" x14ac:dyDescent="0.2">
      <c r="A1808" s="19">
        <v>45</v>
      </c>
      <c r="B1808" s="19">
        <v>37</v>
      </c>
      <c r="C1808" s="19" t="s">
        <v>112</v>
      </c>
      <c r="D1808" s="20">
        <v>0.37476605176925659</v>
      </c>
      <c r="E1808" s="20">
        <v>0.12247123569250107</v>
      </c>
    </row>
    <row r="1809" spans="1:5" x14ac:dyDescent="0.2">
      <c r="A1809" s="19">
        <v>45</v>
      </c>
      <c r="B1809" s="19">
        <v>38</v>
      </c>
      <c r="C1809" s="19" t="s">
        <v>112</v>
      </c>
      <c r="D1809" s="20">
        <v>0.37474396824836731</v>
      </c>
      <c r="E1809" s="20">
        <v>0.12224273383617401</v>
      </c>
    </row>
    <row r="1810" spans="1:5" x14ac:dyDescent="0.2">
      <c r="A1810" s="19">
        <v>45</v>
      </c>
      <c r="B1810" s="19">
        <v>39</v>
      </c>
      <c r="C1810" s="19" t="s">
        <v>112</v>
      </c>
      <c r="D1810" s="20">
        <v>0.37537029385566711</v>
      </c>
      <c r="E1810" s="20">
        <v>0.12266264110803604</v>
      </c>
    </row>
    <row r="1811" spans="1:5" x14ac:dyDescent="0.2">
      <c r="A1811" s="19">
        <v>45</v>
      </c>
      <c r="B1811" s="19">
        <v>40</v>
      </c>
      <c r="C1811" s="19" t="s">
        <v>112</v>
      </c>
      <c r="D1811" s="20">
        <v>0.37540549039840698</v>
      </c>
      <c r="E1811" s="20">
        <v>0.12249141186475754</v>
      </c>
    </row>
    <row r="1812" spans="1:5" x14ac:dyDescent="0.2">
      <c r="A1812" s="19">
        <v>46</v>
      </c>
      <c r="B1812" s="19">
        <v>1</v>
      </c>
      <c r="C1812" s="19" t="s">
        <v>112</v>
      </c>
      <c r="D1812" s="20">
        <v>0.24185407161712646</v>
      </c>
      <c r="E1812" s="20">
        <v>1.7742543714120984E-3</v>
      </c>
    </row>
    <row r="1813" spans="1:5" x14ac:dyDescent="0.2">
      <c r="A1813" s="19">
        <v>46</v>
      </c>
      <c r="B1813" s="19">
        <v>2</v>
      </c>
      <c r="C1813" s="19" t="s">
        <v>112</v>
      </c>
      <c r="D1813" s="20">
        <v>0.24170824885368347</v>
      </c>
      <c r="E1813" s="20">
        <v>1.4089088654145598E-3</v>
      </c>
    </row>
    <row r="1814" spans="1:5" x14ac:dyDescent="0.2">
      <c r="A1814" s="19">
        <v>46</v>
      </c>
      <c r="B1814" s="19">
        <v>3</v>
      </c>
      <c r="C1814" s="19" t="s">
        <v>112</v>
      </c>
      <c r="D1814" s="20">
        <v>0.24166204035282135</v>
      </c>
      <c r="E1814" s="20">
        <v>1.1431776219978929E-3</v>
      </c>
    </row>
    <row r="1815" spans="1:5" x14ac:dyDescent="0.2">
      <c r="A1815" s="19">
        <v>46</v>
      </c>
      <c r="B1815" s="19">
        <v>4</v>
      </c>
      <c r="C1815" s="19" t="s">
        <v>112</v>
      </c>
      <c r="D1815" s="20">
        <v>0.2417692244052887</v>
      </c>
      <c r="E1815" s="20">
        <v>1.0308389319106936E-3</v>
      </c>
    </row>
    <row r="1816" spans="1:5" x14ac:dyDescent="0.2">
      <c r="A1816" s="19">
        <v>46</v>
      </c>
      <c r="B1816" s="19">
        <v>5</v>
      </c>
      <c r="C1816" s="19" t="s">
        <v>112</v>
      </c>
      <c r="D1816" s="20">
        <v>0.24170598387718201</v>
      </c>
      <c r="E1816" s="20">
        <v>7.4807566124945879E-4</v>
      </c>
    </row>
    <row r="1817" spans="1:5" x14ac:dyDescent="0.2">
      <c r="A1817" s="19">
        <v>46</v>
      </c>
      <c r="B1817" s="19">
        <v>6</v>
      </c>
      <c r="C1817" s="19" t="s">
        <v>112</v>
      </c>
      <c r="D1817" s="20">
        <v>0.24133005738258362</v>
      </c>
      <c r="E1817" s="20">
        <v>1.5262643864843994E-4</v>
      </c>
    </row>
    <row r="1818" spans="1:5" x14ac:dyDescent="0.2">
      <c r="A1818" s="19">
        <v>46</v>
      </c>
      <c r="B1818" s="19">
        <v>7</v>
      </c>
      <c r="C1818" s="19" t="s">
        <v>112</v>
      </c>
      <c r="D1818" s="20">
        <v>0.24135763943195343</v>
      </c>
      <c r="E1818" s="20">
        <v>-3.9314258174272254E-5</v>
      </c>
    </row>
    <row r="1819" spans="1:5" x14ac:dyDescent="0.2">
      <c r="A1819" s="19">
        <v>46</v>
      </c>
      <c r="B1819" s="19">
        <v>8</v>
      </c>
      <c r="C1819" s="19" t="s">
        <v>112</v>
      </c>
      <c r="D1819" s="20">
        <v>0.24118804931640625</v>
      </c>
      <c r="E1819" s="20">
        <v>-4.2842712718993425E-4</v>
      </c>
    </row>
    <row r="1820" spans="1:5" x14ac:dyDescent="0.2">
      <c r="A1820" s="19">
        <v>46</v>
      </c>
      <c r="B1820" s="19">
        <v>9</v>
      </c>
      <c r="C1820" s="19" t="s">
        <v>112</v>
      </c>
      <c r="D1820" s="20">
        <v>0.24109411239624023</v>
      </c>
      <c r="E1820" s="20">
        <v>-7.4188678991049528E-4</v>
      </c>
    </row>
    <row r="1821" spans="1:5" x14ac:dyDescent="0.2">
      <c r="A1821" s="19">
        <v>46</v>
      </c>
      <c r="B1821" s="19">
        <v>10</v>
      </c>
      <c r="C1821" s="19" t="s">
        <v>112</v>
      </c>
      <c r="D1821" s="20">
        <v>0.24141600728034973</v>
      </c>
      <c r="E1821" s="20">
        <v>-6.3951464835554361E-4</v>
      </c>
    </row>
    <row r="1822" spans="1:5" x14ac:dyDescent="0.2">
      <c r="A1822" s="19">
        <v>46</v>
      </c>
      <c r="B1822" s="19">
        <v>11</v>
      </c>
      <c r="C1822" s="19" t="s">
        <v>112</v>
      </c>
      <c r="D1822" s="20">
        <v>0.24161931872367859</v>
      </c>
      <c r="E1822" s="20">
        <v>-6.5572594758123159E-4</v>
      </c>
    </row>
    <row r="1823" spans="1:5" x14ac:dyDescent="0.2">
      <c r="A1823" s="19">
        <v>46</v>
      </c>
      <c r="B1823" s="19">
        <v>12</v>
      </c>
      <c r="C1823" s="19" t="s">
        <v>112</v>
      </c>
      <c r="D1823" s="20">
        <v>0.24160343408584595</v>
      </c>
      <c r="E1823" s="20">
        <v>-8.911333279684186E-4</v>
      </c>
    </row>
    <row r="1824" spans="1:5" x14ac:dyDescent="0.2">
      <c r="A1824" s="19">
        <v>46</v>
      </c>
      <c r="B1824" s="19">
        <v>13</v>
      </c>
      <c r="C1824" s="19" t="s">
        <v>112</v>
      </c>
      <c r="D1824" s="20">
        <v>0.24146142601966858</v>
      </c>
      <c r="E1824" s="20">
        <v>-1.2526641367003322E-3</v>
      </c>
    </row>
    <row r="1825" spans="1:5" x14ac:dyDescent="0.2">
      <c r="A1825" s="19">
        <v>46</v>
      </c>
      <c r="B1825" s="19">
        <v>14</v>
      </c>
      <c r="C1825" s="19" t="s">
        <v>112</v>
      </c>
      <c r="D1825" s="20">
        <v>0.24156621098518372</v>
      </c>
      <c r="E1825" s="20">
        <v>-1.3674019137397408E-3</v>
      </c>
    </row>
    <row r="1826" spans="1:5" x14ac:dyDescent="0.2">
      <c r="A1826" s="19">
        <v>46</v>
      </c>
      <c r="B1826" s="19">
        <v>15</v>
      </c>
      <c r="C1826" s="19" t="s">
        <v>112</v>
      </c>
      <c r="D1826" s="20">
        <v>0.24171896278858185</v>
      </c>
      <c r="E1826" s="20">
        <v>-1.4341728528961539E-3</v>
      </c>
    </row>
    <row r="1827" spans="1:5" x14ac:dyDescent="0.2">
      <c r="A1827" s="19">
        <v>46</v>
      </c>
      <c r="B1827" s="19">
        <v>16</v>
      </c>
      <c r="C1827" s="19" t="s">
        <v>112</v>
      </c>
      <c r="D1827" s="20">
        <v>0.24261641502380371</v>
      </c>
      <c r="E1827" s="20">
        <v>-7.5624336022883654E-4</v>
      </c>
    </row>
    <row r="1828" spans="1:5" x14ac:dyDescent="0.2">
      <c r="A1828" s="19">
        <v>46</v>
      </c>
      <c r="B1828" s="19">
        <v>17</v>
      </c>
      <c r="C1828" s="19" t="s">
        <v>112</v>
      </c>
      <c r="D1828" s="20">
        <v>0.24445091187953949</v>
      </c>
      <c r="E1828" s="20">
        <v>8.5873075295239687E-4</v>
      </c>
    </row>
    <row r="1829" spans="1:5" x14ac:dyDescent="0.2">
      <c r="A1829" s="19">
        <v>46</v>
      </c>
      <c r="B1829" s="19">
        <v>18</v>
      </c>
      <c r="C1829" s="19" t="s">
        <v>112</v>
      </c>
      <c r="D1829" s="20">
        <v>0.24808473885059357</v>
      </c>
      <c r="E1829" s="20">
        <v>4.2730350978672504E-3</v>
      </c>
    </row>
    <row r="1830" spans="1:5" x14ac:dyDescent="0.2">
      <c r="A1830" s="19">
        <v>46</v>
      </c>
      <c r="B1830" s="19">
        <v>19</v>
      </c>
      <c r="C1830" s="19" t="s">
        <v>112</v>
      </c>
      <c r="D1830" s="20">
        <v>0.25380703806877136</v>
      </c>
      <c r="E1830" s="20">
        <v>9.7758118063211441E-3</v>
      </c>
    </row>
    <row r="1831" spans="1:5" x14ac:dyDescent="0.2">
      <c r="A1831" s="19">
        <v>46</v>
      </c>
      <c r="B1831" s="19">
        <v>20</v>
      </c>
      <c r="C1831" s="19" t="s">
        <v>112</v>
      </c>
      <c r="D1831" s="20">
        <v>0.26357308030128479</v>
      </c>
      <c r="E1831" s="20">
        <v>1.9322330132126808E-2</v>
      </c>
    </row>
    <row r="1832" spans="1:5" x14ac:dyDescent="0.2">
      <c r="A1832" s="19">
        <v>46</v>
      </c>
      <c r="B1832" s="19">
        <v>21</v>
      </c>
      <c r="C1832" s="19" t="s">
        <v>112</v>
      </c>
      <c r="D1832" s="20">
        <v>0.27724990248680115</v>
      </c>
      <c r="E1832" s="20">
        <v>3.2779630273580551E-2</v>
      </c>
    </row>
    <row r="1833" spans="1:5" x14ac:dyDescent="0.2">
      <c r="A1833" s="19">
        <v>46</v>
      </c>
      <c r="B1833" s="19">
        <v>22</v>
      </c>
      <c r="C1833" s="19" t="s">
        <v>112</v>
      </c>
      <c r="D1833" s="20">
        <v>0.29489651322364807</v>
      </c>
      <c r="E1833" s="20">
        <v>5.0206717103719711E-2</v>
      </c>
    </row>
    <row r="1834" spans="1:5" x14ac:dyDescent="0.2">
      <c r="A1834" s="19">
        <v>46</v>
      </c>
      <c r="B1834" s="19">
        <v>23</v>
      </c>
      <c r="C1834" s="19" t="s">
        <v>112</v>
      </c>
      <c r="D1834" s="20">
        <v>0.31317934393882751</v>
      </c>
      <c r="E1834" s="20">
        <v>6.8270027637481689E-2</v>
      </c>
    </row>
    <row r="1835" spans="1:5" x14ac:dyDescent="0.2">
      <c r="A1835" s="19">
        <v>46</v>
      </c>
      <c r="B1835" s="19">
        <v>24</v>
      </c>
      <c r="C1835" s="19" t="s">
        <v>112</v>
      </c>
      <c r="D1835" s="20">
        <v>0.32956850528717041</v>
      </c>
      <c r="E1835" s="20">
        <v>8.4439665079116821E-2</v>
      </c>
    </row>
    <row r="1836" spans="1:5" x14ac:dyDescent="0.2">
      <c r="A1836" s="19">
        <v>46</v>
      </c>
      <c r="B1836" s="19">
        <v>25</v>
      </c>
      <c r="C1836" s="19" t="s">
        <v>112</v>
      </c>
      <c r="D1836" s="20">
        <v>0.34294810891151428</v>
      </c>
      <c r="E1836" s="20">
        <v>9.759974479675293E-2</v>
      </c>
    </row>
    <row r="1837" spans="1:5" x14ac:dyDescent="0.2">
      <c r="A1837" s="19">
        <v>46</v>
      </c>
      <c r="B1837" s="19">
        <v>26</v>
      </c>
      <c r="C1837" s="19" t="s">
        <v>112</v>
      </c>
      <c r="D1837" s="20">
        <v>0.35289707779884338</v>
      </c>
      <c r="E1837" s="20">
        <v>0.10732918977737427</v>
      </c>
    </row>
    <row r="1838" spans="1:5" x14ac:dyDescent="0.2">
      <c r="A1838" s="19">
        <v>46</v>
      </c>
      <c r="B1838" s="19">
        <v>27</v>
      </c>
      <c r="C1838" s="19" t="s">
        <v>112</v>
      </c>
      <c r="D1838" s="20">
        <v>0.35864934325218201</v>
      </c>
      <c r="E1838" s="20">
        <v>0.11286193132400513</v>
      </c>
    </row>
    <row r="1839" spans="1:5" x14ac:dyDescent="0.2">
      <c r="A1839" s="19">
        <v>46</v>
      </c>
      <c r="B1839" s="19">
        <v>28</v>
      </c>
      <c r="C1839" s="19" t="s">
        <v>112</v>
      </c>
      <c r="D1839" s="20">
        <v>0.36207699775695801</v>
      </c>
      <c r="E1839" s="20">
        <v>0.11607006937265396</v>
      </c>
    </row>
    <row r="1840" spans="1:5" x14ac:dyDescent="0.2">
      <c r="A1840" s="19">
        <v>46</v>
      </c>
      <c r="B1840" s="19">
        <v>29</v>
      </c>
      <c r="C1840" s="19" t="s">
        <v>112</v>
      </c>
      <c r="D1840" s="20">
        <v>0.3638325035572052</v>
      </c>
      <c r="E1840" s="20">
        <v>0.11760605126619339</v>
      </c>
    </row>
    <row r="1841" spans="1:5" x14ac:dyDescent="0.2">
      <c r="A1841" s="19">
        <v>46</v>
      </c>
      <c r="B1841" s="19">
        <v>30</v>
      </c>
      <c r="C1841" s="19" t="s">
        <v>112</v>
      </c>
      <c r="D1841" s="20">
        <v>0.36465939879417419</v>
      </c>
      <c r="E1841" s="20">
        <v>0.11821342259645462</v>
      </c>
    </row>
    <row r="1842" spans="1:5" x14ac:dyDescent="0.2">
      <c r="A1842" s="19">
        <v>46</v>
      </c>
      <c r="B1842" s="19">
        <v>31</v>
      </c>
      <c r="C1842" s="19" t="s">
        <v>112</v>
      </c>
      <c r="D1842" s="20">
        <v>0.36482316255569458</v>
      </c>
      <c r="E1842" s="20">
        <v>0.11815766245126724</v>
      </c>
    </row>
    <row r="1843" spans="1:5" x14ac:dyDescent="0.2">
      <c r="A1843" s="19">
        <v>46</v>
      </c>
      <c r="B1843" s="19">
        <v>32</v>
      </c>
      <c r="C1843" s="19" t="s">
        <v>112</v>
      </c>
      <c r="D1843" s="20">
        <v>0.36570343375205994</v>
      </c>
      <c r="E1843" s="20">
        <v>0.11881840974092484</v>
      </c>
    </row>
    <row r="1844" spans="1:5" x14ac:dyDescent="0.2">
      <c r="A1844" s="19">
        <v>46</v>
      </c>
      <c r="B1844" s="19">
        <v>33</v>
      </c>
      <c r="C1844" s="19" t="s">
        <v>112</v>
      </c>
      <c r="D1844" s="20">
        <v>0.36626037955284119</v>
      </c>
      <c r="E1844" s="20">
        <v>0.11915583163499832</v>
      </c>
    </row>
    <row r="1845" spans="1:5" x14ac:dyDescent="0.2">
      <c r="A1845" s="19">
        <v>46</v>
      </c>
      <c r="B1845" s="19">
        <v>34</v>
      </c>
      <c r="C1845" s="19" t="s">
        <v>112</v>
      </c>
      <c r="D1845" s="20">
        <v>0.36631962656974792</v>
      </c>
      <c r="E1845" s="20">
        <v>0.11899556219577789</v>
      </c>
    </row>
    <row r="1846" spans="1:5" x14ac:dyDescent="0.2">
      <c r="A1846" s="19">
        <v>46</v>
      </c>
      <c r="B1846" s="19">
        <v>35</v>
      </c>
      <c r="C1846" s="19" t="s">
        <v>112</v>
      </c>
      <c r="D1846" s="20">
        <v>0.36683416366577148</v>
      </c>
      <c r="E1846" s="20">
        <v>0.11929057538509369</v>
      </c>
    </row>
    <row r="1847" spans="1:5" x14ac:dyDescent="0.2">
      <c r="A1847" s="19">
        <v>46</v>
      </c>
      <c r="B1847" s="19">
        <v>36</v>
      </c>
      <c r="C1847" s="19" t="s">
        <v>112</v>
      </c>
      <c r="D1847" s="20">
        <v>0.36747071146965027</v>
      </c>
      <c r="E1847" s="20">
        <v>0.11970759928226471</v>
      </c>
    </row>
    <row r="1848" spans="1:5" x14ac:dyDescent="0.2">
      <c r="A1848" s="19">
        <v>46</v>
      </c>
      <c r="B1848" s="19">
        <v>37</v>
      </c>
      <c r="C1848" s="19" t="s">
        <v>112</v>
      </c>
      <c r="D1848" s="20">
        <v>0.36725720763206482</v>
      </c>
      <c r="E1848" s="20">
        <v>0.1192745715379715</v>
      </c>
    </row>
    <row r="1849" spans="1:5" x14ac:dyDescent="0.2">
      <c r="A1849" s="19">
        <v>46</v>
      </c>
      <c r="B1849" s="19">
        <v>38</v>
      </c>
      <c r="C1849" s="19" t="s">
        <v>112</v>
      </c>
      <c r="D1849" s="20">
        <v>0.36745220422744751</v>
      </c>
      <c r="E1849" s="20">
        <v>0.11925004422664642</v>
      </c>
    </row>
    <row r="1850" spans="1:5" x14ac:dyDescent="0.2">
      <c r="A1850" s="19">
        <v>46</v>
      </c>
      <c r="B1850" s="19">
        <v>39</v>
      </c>
      <c r="C1850" s="19" t="s">
        <v>112</v>
      </c>
      <c r="D1850" s="20">
        <v>0.36752498149871826</v>
      </c>
      <c r="E1850" s="20">
        <v>0.11910329759120941</v>
      </c>
    </row>
    <row r="1851" spans="1:5" x14ac:dyDescent="0.2">
      <c r="A1851" s="19">
        <v>46</v>
      </c>
      <c r="B1851" s="19">
        <v>40</v>
      </c>
      <c r="C1851" s="19" t="s">
        <v>112</v>
      </c>
      <c r="D1851" s="20">
        <v>0.36768785119056702</v>
      </c>
      <c r="E1851" s="20">
        <v>0.1190466433763504</v>
      </c>
    </row>
    <row r="1852" spans="1:5" x14ac:dyDescent="0.2">
      <c r="A1852" s="19">
        <v>47</v>
      </c>
      <c r="B1852" s="19">
        <v>1</v>
      </c>
      <c r="C1852" s="19" t="s">
        <v>112</v>
      </c>
      <c r="D1852" s="20">
        <v>0.23666650056838989</v>
      </c>
      <c r="E1852" s="20">
        <v>2.0025004632771015E-3</v>
      </c>
    </row>
    <row r="1853" spans="1:5" x14ac:dyDescent="0.2">
      <c r="A1853" s="19">
        <v>47</v>
      </c>
      <c r="B1853" s="19">
        <v>2</v>
      </c>
      <c r="C1853" s="19" t="s">
        <v>112</v>
      </c>
      <c r="D1853" s="20">
        <v>0.23655648529529572</v>
      </c>
      <c r="E1853" s="20">
        <v>1.8380796536803246E-3</v>
      </c>
    </row>
    <row r="1854" spans="1:5" x14ac:dyDescent="0.2">
      <c r="A1854" s="19">
        <v>47</v>
      </c>
      <c r="B1854" s="19">
        <v>3</v>
      </c>
      <c r="C1854" s="19" t="s">
        <v>112</v>
      </c>
      <c r="D1854" s="20">
        <v>0.23643597960472107</v>
      </c>
      <c r="E1854" s="20">
        <v>1.6631685430184007E-3</v>
      </c>
    </row>
    <row r="1855" spans="1:5" x14ac:dyDescent="0.2">
      <c r="A1855" s="19">
        <v>47</v>
      </c>
      <c r="B1855" s="19">
        <v>4</v>
      </c>
      <c r="C1855" s="19" t="s">
        <v>112</v>
      </c>
      <c r="D1855" s="20">
        <v>0.23603819310665131</v>
      </c>
      <c r="E1855" s="20">
        <v>1.2109766248613596E-3</v>
      </c>
    </row>
    <row r="1856" spans="1:5" x14ac:dyDescent="0.2">
      <c r="A1856" s="19">
        <v>47</v>
      </c>
      <c r="B1856" s="19">
        <v>5</v>
      </c>
      <c r="C1856" s="19" t="s">
        <v>112</v>
      </c>
      <c r="D1856" s="20">
        <v>0.23546247184276581</v>
      </c>
      <c r="E1856" s="20">
        <v>5.8084994088858366E-4</v>
      </c>
    </row>
    <row r="1857" spans="1:5" x14ac:dyDescent="0.2">
      <c r="A1857" s="19">
        <v>47</v>
      </c>
      <c r="B1857" s="19">
        <v>6</v>
      </c>
      <c r="C1857" s="19" t="s">
        <v>112</v>
      </c>
      <c r="D1857" s="20">
        <v>0.23535861074924469</v>
      </c>
      <c r="E1857" s="20">
        <v>4.2258345638401806E-4</v>
      </c>
    </row>
    <row r="1858" spans="1:5" x14ac:dyDescent="0.2">
      <c r="A1858" s="19">
        <v>47</v>
      </c>
      <c r="B1858" s="19">
        <v>7</v>
      </c>
      <c r="C1858" s="19" t="s">
        <v>112</v>
      </c>
      <c r="D1858" s="20">
        <v>0.23515522480010986</v>
      </c>
      <c r="E1858" s="20">
        <v>1.6479207260999829E-4</v>
      </c>
    </row>
    <row r="1859" spans="1:5" x14ac:dyDescent="0.2">
      <c r="A1859" s="19">
        <v>47</v>
      </c>
      <c r="B1859" s="19">
        <v>8</v>
      </c>
      <c r="C1859" s="19" t="s">
        <v>112</v>
      </c>
      <c r="D1859" s="20">
        <v>0.2349039763212204</v>
      </c>
      <c r="E1859" s="20">
        <v>-1.4086182636674494E-4</v>
      </c>
    </row>
    <row r="1860" spans="1:5" x14ac:dyDescent="0.2">
      <c r="A1860" s="19">
        <v>47</v>
      </c>
      <c r="B1860" s="19">
        <v>9</v>
      </c>
      <c r="C1860" s="19" t="s">
        <v>112</v>
      </c>
      <c r="D1860" s="20">
        <v>0.2346096932888031</v>
      </c>
      <c r="E1860" s="20">
        <v>-4.8955029342323542E-4</v>
      </c>
    </row>
    <row r="1861" spans="1:5" x14ac:dyDescent="0.2">
      <c r="A1861" s="19">
        <v>47</v>
      </c>
      <c r="B1861" s="19">
        <v>10</v>
      </c>
      <c r="C1861" s="19" t="s">
        <v>112</v>
      </c>
      <c r="D1861" s="20">
        <v>0.234498530626297</v>
      </c>
      <c r="E1861" s="20">
        <v>-6.5511837601661682E-4</v>
      </c>
    </row>
    <row r="1862" spans="1:5" x14ac:dyDescent="0.2">
      <c r="A1862" s="19">
        <v>47</v>
      </c>
      <c r="B1862" s="19">
        <v>11</v>
      </c>
      <c r="C1862" s="19" t="s">
        <v>112</v>
      </c>
      <c r="D1862" s="20">
        <v>0.23443379998207092</v>
      </c>
      <c r="E1862" s="20">
        <v>-7.7425444032996893E-4</v>
      </c>
    </row>
    <row r="1863" spans="1:5" x14ac:dyDescent="0.2">
      <c r="A1863" s="19">
        <v>47</v>
      </c>
      <c r="B1863" s="19">
        <v>12</v>
      </c>
      <c r="C1863" s="19" t="s">
        <v>112</v>
      </c>
      <c r="D1863" s="20">
        <v>0.23447959125041962</v>
      </c>
      <c r="E1863" s="20">
        <v>-7.8286859206855297E-4</v>
      </c>
    </row>
    <row r="1864" spans="1:5" x14ac:dyDescent="0.2">
      <c r="A1864" s="19">
        <v>47</v>
      </c>
      <c r="B1864" s="19">
        <v>13</v>
      </c>
      <c r="C1864" s="19" t="s">
        <v>112</v>
      </c>
      <c r="D1864" s="20">
        <v>0.23426425457000732</v>
      </c>
      <c r="E1864" s="20">
        <v>-1.0526106925681233E-3</v>
      </c>
    </row>
    <row r="1865" spans="1:5" x14ac:dyDescent="0.2">
      <c r="A1865" s="19">
        <v>47</v>
      </c>
      <c r="B1865" s="19">
        <v>14</v>
      </c>
      <c r="C1865" s="19" t="s">
        <v>112</v>
      </c>
      <c r="D1865" s="20">
        <v>0.23393999040126801</v>
      </c>
      <c r="E1865" s="20">
        <v>-1.4312802813947201E-3</v>
      </c>
    </row>
    <row r="1866" spans="1:5" x14ac:dyDescent="0.2">
      <c r="A1866" s="19">
        <v>47</v>
      </c>
      <c r="B1866" s="19">
        <v>15</v>
      </c>
      <c r="C1866" s="19" t="s">
        <v>112</v>
      </c>
      <c r="D1866" s="20">
        <v>0.23383325338363647</v>
      </c>
      <c r="E1866" s="20">
        <v>-1.5924227191135287E-3</v>
      </c>
    </row>
    <row r="1867" spans="1:5" x14ac:dyDescent="0.2">
      <c r="A1867" s="19">
        <v>47</v>
      </c>
      <c r="B1867" s="19">
        <v>16</v>
      </c>
      <c r="C1867" s="19" t="s">
        <v>112</v>
      </c>
      <c r="D1867" s="20">
        <v>0.23403492569923401</v>
      </c>
      <c r="E1867" s="20">
        <v>-1.4451558236032724E-3</v>
      </c>
    </row>
    <row r="1868" spans="1:5" x14ac:dyDescent="0.2">
      <c r="A1868" s="19">
        <v>47</v>
      </c>
      <c r="B1868" s="19">
        <v>17</v>
      </c>
      <c r="C1868" s="19" t="s">
        <v>112</v>
      </c>
      <c r="D1868" s="20">
        <v>0.23470024764537811</v>
      </c>
      <c r="E1868" s="20">
        <v>-8.3423929754644632E-4</v>
      </c>
    </row>
    <row r="1869" spans="1:5" x14ac:dyDescent="0.2">
      <c r="A1869" s="19">
        <v>47</v>
      </c>
      <c r="B1869" s="19">
        <v>18</v>
      </c>
      <c r="C1869" s="19" t="s">
        <v>112</v>
      </c>
      <c r="D1869" s="20">
        <v>0.23483797907829285</v>
      </c>
      <c r="E1869" s="20">
        <v>-7.5091328471899033E-4</v>
      </c>
    </row>
    <row r="1870" spans="1:5" x14ac:dyDescent="0.2">
      <c r="A1870" s="19">
        <v>47</v>
      </c>
      <c r="B1870" s="19">
        <v>19</v>
      </c>
      <c r="C1870" s="19" t="s">
        <v>112</v>
      </c>
      <c r="D1870" s="20">
        <v>0.23598606884479523</v>
      </c>
      <c r="E1870" s="20">
        <v>3.4277106169611216E-4</v>
      </c>
    </row>
    <row r="1871" spans="1:5" x14ac:dyDescent="0.2">
      <c r="A1871" s="19">
        <v>47</v>
      </c>
      <c r="B1871" s="19">
        <v>20</v>
      </c>
      <c r="C1871" s="19" t="s">
        <v>112</v>
      </c>
      <c r="D1871" s="20">
        <v>0.23705941438674927</v>
      </c>
      <c r="E1871" s="20">
        <v>1.3617111835628748E-3</v>
      </c>
    </row>
    <row r="1872" spans="1:5" x14ac:dyDescent="0.2">
      <c r="A1872" s="19">
        <v>47</v>
      </c>
      <c r="B1872" s="19">
        <v>21</v>
      </c>
      <c r="C1872" s="19" t="s">
        <v>112</v>
      </c>
      <c r="D1872" s="20">
        <v>0.23995453119277954</v>
      </c>
      <c r="E1872" s="20">
        <v>4.2024226859211922E-3</v>
      </c>
    </row>
    <row r="1873" spans="1:5" x14ac:dyDescent="0.2">
      <c r="A1873" s="19">
        <v>47</v>
      </c>
      <c r="B1873" s="19">
        <v>22</v>
      </c>
      <c r="C1873" s="19" t="s">
        <v>112</v>
      </c>
      <c r="D1873" s="20">
        <v>0.24430155754089355</v>
      </c>
      <c r="E1873" s="20">
        <v>8.4950439631938934E-3</v>
      </c>
    </row>
    <row r="1874" spans="1:5" x14ac:dyDescent="0.2">
      <c r="A1874" s="19">
        <v>47</v>
      </c>
      <c r="B1874" s="19">
        <v>23</v>
      </c>
      <c r="C1874" s="19" t="s">
        <v>112</v>
      </c>
      <c r="D1874" s="20">
        <v>0.25186362862586975</v>
      </c>
      <c r="E1874" s="20">
        <v>1.6002709046006203E-2</v>
      </c>
    </row>
    <row r="1875" spans="1:5" x14ac:dyDescent="0.2">
      <c r="A1875" s="19">
        <v>47</v>
      </c>
      <c r="B1875" s="19">
        <v>24</v>
      </c>
      <c r="C1875" s="19" t="s">
        <v>112</v>
      </c>
      <c r="D1875" s="20">
        <v>0.26397648453712463</v>
      </c>
      <c r="E1875" s="20">
        <v>2.8061158955097198E-2</v>
      </c>
    </row>
    <row r="1876" spans="1:5" x14ac:dyDescent="0.2">
      <c r="A1876" s="19">
        <v>47</v>
      </c>
      <c r="B1876" s="19">
        <v>25</v>
      </c>
      <c r="C1876" s="19" t="s">
        <v>112</v>
      </c>
      <c r="D1876" s="20">
        <v>0.27985429763793945</v>
      </c>
      <c r="E1876" s="20">
        <v>4.388456791639328E-2</v>
      </c>
    </row>
    <row r="1877" spans="1:5" x14ac:dyDescent="0.2">
      <c r="A1877" s="19">
        <v>47</v>
      </c>
      <c r="B1877" s="19">
        <v>26</v>
      </c>
      <c r="C1877" s="19" t="s">
        <v>112</v>
      </c>
      <c r="D1877" s="20">
        <v>0.29821768403053284</v>
      </c>
      <c r="E1877" s="20">
        <v>6.2193550169467926E-2</v>
      </c>
    </row>
    <row r="1878" spans="1:5" x14ac:dyDescent="0.2">
      <c r="A1878" s="19">
        <v>47</v>
      </c>
      <c r="B1878" s="19">
        <v>27</v>
      </c>
      <c r="C1878" s="19" t="s">
        <v>112</v>
      </c>
      <c r="D1878" s="20">
        <v>0.31616890430450439</v>
      </c>
      <c r="E1878" s="20">
        <v>8.0090366303920746E-2</v>
      </c>
    </row>
    <row r="1879" spans="1:5" x14ac:dyDescent="0.2">
      <c r="A1879" s="19">
        <v>47</v>
      </c>
      <c r="B1879" s="19">
        <v>28</v>
      </c>
      <c r="C1879" s="19" t="s">
        <v>112</v>
      </c>
      <c r="D1879" s="20">
        <v>0.33082151412963867</v>
      </c>
      <c r="E1879" s="20">
        <v>9.4688564538955688E-2</v>
      </c>
    </row>
    <row r="1880" spans="1:5" x14ac:dyDescent="0.2">
      <c r="A1880" s="19">
        <v>47</v>
      </c>
      <c r="B1880" s="19">
        <v>29</v>
      </c>
      <c r="C1880" s="19" t="s">
        <v>112</v>
      </c>
      <c r="D1880" s="20">
        <v>0.34178256988525391</v>
      </c>
      <c r="E1880" s="20">
        <v>0.10559521615505219</v>
      </c>
    </row>
    <row r="1881" spans="1:5" x14ac:dyDescent="0.2">
      <c r="A1881" s="19">
        <v>47</v>
      </c>
      <c r="B1881" s="19">
        <v>30</v>
      </c>
      <c r="C1881" s="19" t="s">
        <v>112</v>
      </c>
      <c r="D1881" s="20">
        <v>0.34872379899024963</v>
      </c>
      <c r="E1881" s="20">
        <v>0.11248204112052917</v>
      </c>
    </row>
    <row r="1882" spans="1:5" x14ac:dyDescent="0.2">
      <c r="A1882" s="19">
        <v>47</v>
      </c>
      <c r="B1882" s="19">
        <v>31</v>
      </c>
      <c r="C1882" s="19" t="s">
        <v>112</v>
      </c>
      <c r="D1882" s="20">
        <v>0.35262402892112732</v>
      </c>
      <c r="E1882" s="20">
        <v>0.11632786691188812</v>
      </c>
    </row>
    <row r="1883" spans="1:5" x14ac:dyDescent="0.2">
      <c r="A1883" s="19">
        <v>47</v>
      </c>
      <c r="B1883" s="19">
        <v>32</v>
      </c>
      <c r="C1883" s="19" t="s">
        <v>112</v>
      </c>
      <c r="D1883" s="20">
        <v>0.35474282503128052</v>
      </c>
      <c r="E1883" s="20">
        <v>0.11839225888252258</v>
      </c>
    </row>
    <row r="1884" spans="1:5" x14ac:dyDescent="0.2">
      <c r="A1884" s="19">
        <v>47</v>
      </c>
      <c r="B1884" s="19">
        <v>33</v>
      </c>
      <c r="C1884" s="19" t="s">
        <v>112</v>
      </c>
      <c r="D1884" s="20">
        <v>0.35585838556289673</v>
      </c>
      <c r="E1884" s="20">
        <v>0.11945341527462006</v>
      </c>
    </row>
    <row r="1885" spans="1:5" x14ac:dyDescent="0.2">
      <c r="A1885" s="19">
        <v>47</v>
      </c>
      <c r="B1885" s="19">
        <v>34</v>
      </c>
      <c r="C1885" s="19" t="s">
        <v>112</v>
      </c>
      <c r="D1885" s="20">
        <v>0.35629370808601379</v>
      </c>
      <c r="E1885" s="20">
        <v>0.11983432620763779</v>
      </c>
    </row>
    <row r="1886" spans="1:5" x14ac:dyDescent="0.2">
      <c r="A1886" s="19">
        <v>47</v>
      </c>
      <c r="B1886" s="19">
        <v>35</v>
      </c>
      <c r="C1886" s="19" t="s">
        <v>112</v>
      </c>
      <c r="D1886" s="20">
        <v>0.35644125938415527</v>
      </c>
      <c r="E1886" s="20">
        <v>0.11992747336626053</v>
      </c>
    </row>
    <row r="1887" spans="1:5" x14ac:dyDescent="0.2">
      <c r="A1887" s="19">
        <v>47</v>
      </c>
      <c r="B1887" s="19">
        <v>36</v>
      </c>
      <c r="C1887" s="19" t="s">
        <v>112</v>
      </c>
      <c r="D1887" s="20">
        <v>0.35647782683372498</v>
      </c>
      <c r="E1887" s="20">
        <v>0.11990963667631149</v>
      </c>
    </row>
    <row r="1888" spans="1:5" x14ac:dyDescent="0.2">
      <c r="A1888" s="19">
        <v>47</v>
      </c>
      <c r="B1888" s="19">
        <v>37</v>
      </c>
      <c r="C1888" s="19" t="s">
        <v>112</v>
      </c>
      <c r="D1888" s="20">
        <v>0.35754764080047607</v>
      </c>
      <c r="E1888" s="20">
        <v>0.12092504650354385</v>
      </c>
    </row>
    <row r="1889" spans="1:5" x14ac:dyDescent="0.2">
      <c r="A1889" s="19">
        <v>47</v>
      </c>
      <c r="B1889" s="19">
        <v>38</v>
      </c>
      <c r="C1889" s="19" t="s">
        <v>112</v>
      </c>
      <c r="D1889" s="20">
        <v>0.35834217071533203</v>
      </c>
      <c r="E1889" s="20">
        <v>0.12166517227888107</v>
      </c>
    </row>
    <row r="1890" spans="1:5" x14ac:dyDescent="0.2">
      <c r="A1890" s="19">
        <v>47</v>
      </c>
      <c r="B1890" s="19">
        <v>39</v>
      </c>
      <c r="C1890" s="19" t="s">
        <v>112</v>
      </c>
      <c r="D1890" s="20">
        <v>0.35866856575012207</v>
      </c>
      <c r="E1890" s="20">
        <v>0.12193716317415237</v>
      </c>
    </row>
    <row r="1891" spans="1:5" x14ac:dyDescent="0.2">
      <c r="A1891" s="19">
        <v>47</v>
      </c>
      <c r="B1891" s="19">
        <v>40</v>
      </c>
      <c r="C1891" s="19" t="s">
        <v>112</v>
      </c>
      <c r="D1891" s="20">
        <v>0.35844171047210693</v>
      </c>
      <c r="E1891" s="20">
        <v>0.1216558963060379</v>
      </c>
    </row>
    <row r="1892" spans="1:5" x14ac:dyDescent="0.2">
      <c r="A1892" s="19">
        <v>48</v>
      </c>
      <c r="B1892" s="19">
        <v>1</v>
      </c>
      <c r="C1892" s="19" t="s">
        <v>112</v>
      </c>
      <c r="D1892" s="20">
        <v>0.26480033993721008</v>
      </c>
      <c r="E1892" s="20">
        <v>1.1220184387639165E-3</v>
      </c>
    </row>
    <row r="1893" spans="1:5" x14ac:dyDescent="0.2">
      <c r="A1893" s="19">
        <v>48</v>
      </c>
      <c r="B1893" s="19">
        <v>2</v>
      </c>
      <c r="C1893" s="19" t="s">
        <v>112</v>
      </c>
      <c r="D1893" s="20">
        <v>0.26453343033790588</v>
      </c>
      <c r="E1893" s="20">
        <v>7.8638392733410001E-4</v>
      </c>
    </row>
    <row r="1894" spans="1:5" x14ac:dyDescent="0.2">
      <c r="A1894" s="19">
        <v>48</v>
      </c>
      <c r="B1894" s="19">
        <v>3</v>
      </c>
      <c r="C1894" s="19" t="s">
        <v>112</v>
      </c>
      <c r="D1894" s="20">
        <v>0.26455947756767273</v>
      </c>
      <c r="E1894" s="20">
        <v>7.4370630318298936E-4</v>
      </c>
    </row>
    <row r="1895" spans="1:5" x14ac:dyDescent="0.2">
      <c r="A1895" s="19">
        <v>48</v>
      </c>
      <c r="B1895" s="19">
        <v>4</v>
      </c>
      <c r="C1895" s="19" t="s">
        <v>112</v>
      </c>
      <c r="D1895" s="20">
        <v>0.26482632756233215</v>
      </c>
      <c r="E1895" s="20">
        <v>9.4183138571679592E-4</v>
      </c>
    </row>
    <row r="1896" spans="1:5" x14ac:dyDescent="0.2">
      <c r="A1896" s="19">
        <v>48</v>
      </c>
      <c r="B1896" s="19">
        <v>5</v>
      </c>
      <c r="C1896" s="19" t="s">
        <v>112</v>
      </c>
      <c r="D1896" s="20">
        <v>0.26454487442970276</v>
      </c>
      <c r="E1896" s="20">
        <v>5.9165339916944504E-4</v>
      </c>
    </row>
    <row r="1897" spans="1:5" x14ac:dyDescent="0.2">
      <c r="A1897" s="19">
        <v>48</v>
      </c>
      <c r="B1897" s="19">
        <v>6</v>
      </c>
      <c r="C1897" s="19" t="s">
        <v>112</v>
      </c>
      <c r="D1897" s="20">
        <v>0.26454737782478333</v>
      </c>
      <c r="E1897" s="20">
        <v>5.2543188212439418E-4</v>
      </c>
    </row>
    <row r="1898" spans="1:5" x14ac:dyDescent="0.2">
      <c r="A1898" s="19">
        <v>48</v>
      </c>
      <c r="B1898" s="19">
        <v>7</v>
      </c>
      <c r="C1898" s="19" t="s">
        <v>112</v>
      </c>
      <c r="D1898" s="20">
        <v>0.26419839262962341</v>
      </c>
      <c r="E1898" s="20">
        <v>1.0772180394269526E-4</v>
      </c>
    </row>
    <row r="1899" spans="1:5" x14ac:dyDescent="0.2">
      <c r="A1899" s="19">
        <v>48</v>
      </c>
      <c r="B1899" s="19">
        <v>8</v>
      </c>
      <c r="C1899" s="19" t="s">
        <v>112</v>
      </c>
      <c r="D1899" s="20">
        <v>0.26416769623756409</v>
      </c>
      <c r="E1899" s="20">
        <v>8.300521585624665E-6</v>
      </c>
    </row>
    <row r="1900" spans="1:5" x14ac:dyDescent="0.2">
      <c r="A1900" s="19">
        <v>48</v>
      </c>
      <c r="B1900" s="19">
        <v>9</v>
      </c>
      <c r="C1900" s="19" t="s">
        <v>112</v>
      </c>
      <c r="D1900" s="20">
        <v>0.26393970847129822</v>
      </c>
      <c r="E1900" s="20">
        <v>-2.8841212042607367E-4</v>
      </c>
    </row>
    <row r="1901" spans="1:5" x14ac:dyDescent="0.2">
      <c r="A1901" s="19">
        <v>48</v>
      </c>
      <c r="B1901" s="19">
        <v>10</v>
      </c>
      <c r="C1901" s="19" t="s">
        <v>112</v>
      </c>
      <c r="D1901" s="20">
        <v>0.26379117369651794</v>
      </c>
      <c r="E1901" s="20">
        <v>-5.0567177822813392E-4</v>
      </c>
    </row>
    <row r="1902" spans="1:5" x14ac:dyDescent="0.2">
      <c r="A1902" s="19">
        <v>48</v>
      </c>
      <c r="B1902" s="19">
        <v>11</v>
      </c>
      <c r="C1902" s="19" t="s">
        <v>112</v>
      </c>
      <c r="D1902" s="20">
        <v>0.26390895247459412</v>
      </c>
      <c r="E1902" s="20">
        <v>-4.5661791227757931E-4</v>
      </c>
    </row>
    <row r="1903" spans="1:5" x14ac:dyDescent="0.2">
      <c r="A1903" s="19">
        <v>48</v>
      </c>
      <c r="B1903" s="19">
        <v>12</v>
      </c>
      <c r="C1903" s="19" t="s">
        <v>112</v>
      </c>
      <c r="D1903" s="20">
        <v>0.2639862596988678</v>
      </c>
      <c r="E1903" s="20">
        <v>-4.4803557102568448E-4</v>
      </c>
    </row>
    <row r="1904" spans="1:5" x14ac:dyDescent="0.2">
      <c r="A1904" s="19">
        <v>48</v>
      </c>
      <c r="B1904" s="19">
        <v>13</v>
      </c>
      <c r="C1904" s="19" t="s">
        <v>112</v>
      </c>
      <c r="D1904" s="20">
        <v>0.26410681009292603</v>
      </c>
      <c r="E1904" s="20">
        <v>-3.9621005998924375E-4</v>
      </c>
    </row>
    <row r="1905" spans="1:5" x14ac:dyDescent="0.2">
      <c r="A1905" s="19">
        <v>48</v>
      </c>
      <c r="B1905" s="19">
        <v>14</v>
      </c>
      <c r="C1905" s="19" t="s">
        <v>112</v>
      </c>
      <c r="D1905" s="20">
        <v>0.26354244351387024</v>
      </c>
      <c r="E1905" s="20">
        <v>-1.0293015511706471E-3</v>
      </c>
    </row>
    <row r="1906" spans="1:5" x14ac:dyDescent="0.2">
      <c r="A1906" s="19">
        <v>48</v>
      </c>
      <c r="B1906" s="19">
        <v>15</v>
      </c>
      <c r="C1906" s="19" t="s">
        <v>112</v>
      </c>
      <c r="D1906" s="20">
        <v>0.26329651474952698</v>
      </c>
      <c r="E1906" s="20">
        <v>-1.3439551694318652E-3</v>
      </c>
    </row>
    <row r="1907" spans="1:5" x14ac:dyDescent="0.2">
      <c r="A1907" s="19">
        <v>48</v>
      </c>
      <c r="B1907" s="19">
        <v>16</v>
      </c>
      <c r="C1907" s="19" t="s">
        <v>112</v>
      </c>
      <c r="D1907" s="20">
        <v>0.26326391100883484</v>
      </c>
      <c r="E1907" s="20">
        <v>-1.4452837640419602E-3</v>
      </c>
    </row>
    <row r="1908" spans="1:5" x14ac:dyDescent="0.2">
      <c r="A1908" s="19">
        <v>48</v>
      </c>
      <c r="B1908" s="19">
        <v>17</v>
      </c>
      <c r="C1908" s="19" t="s">
        <v>112</v>
      </c>
      <c r="D1908" s="20">
        <v>0.263771653175354</v>
      </c>
      <c r="E1908" s="20">
        <v>-1.0062665678560734E-3</v>
      </c>
    </row>
    <row r="1909" spans="1:5" x14ac:dyDescent="0.2">
      <c r="A1909" s="19">
        <v>48</v>
      </c>
      <c r="B1909" s="19">
        <v>18</v>
      </c>
      <c r="C1909" s="19" t="s">
        <v>112</v>
      </c>
      <c r="D1909" s="20">
        <v>0.2643667459487915</v>
      </c>
      <c r="E1909" s="20">
        <v>-4.7989864833652973E-4</v>
      </c>
    </row>
    <row r="1910" spans="1:5" x14ac:dyDescent="0.2">
      <c r="A1910" s="19">
        <v>48</v>
      </c>
      <c r="B1910" s="19">
        <v>19</v>
      </c>
      <c r="C1910" s="19" t="s">
        <v>112</v>
      </c>
      <c r="D1910" s="20">
        <v>0.26464077830314636</v>
      </c>
      <c r="E1910" s="20">
        <v>-2.7459117700345814E-4</v>
      </c>
    </row>
    <row r="1911" spans="1:5" x14ac:dyDescent="0.2">
      <c r="A1911" s="19">
        <v>48</v>
      </c>
      <c r="B1911" s="19">
        <v>20</v>
      </c>
      <c r="C1911" s="19" t="s">
        <v>112</v>
      </c>
      <c r="D1911" s="20">
        <v>0.26592302322387695</v>
      </c>
      <c r="E1911" s="20">
        <v>9.3892886070534587E-4</v>
      </c>
    </row>
    <row r="1912" spans="1:5" x14ac:dyDescent="0.2">
      <c r="A1912" s="19">
        <v>48</v>
      </c>
      <c r="B1912" s="19">
        <v>21</v>
      </c>
      <c r="C1912" s="19" t="s">
        <v>112</v>
      </c>
      <c r="D1912" s="20">
        <v>0.26886948943138123</v>
      </c>
      <c r="E1912" s="20">
        <v>3.8166702724993229E-3</v>
      </c>
    </row>
    <row r="1913" spans="1:5" x14ac:dyDescent="0.2">
      <c r="A1913" s="19">
        <v>48</v>
      </c>
      <c r="B1913" s="19">
        <v>22</v>
      </c>
      <c r="C1913" s="19" t="s">
        <v>112</v>
      </c>
      <c r="D1913" s="20">
        <v>0.2736356258392334</v>
      </c>
      <c r="E1913" s="20">
        <v>8.514082059264183E-3</v>
      </c>
    </row>
    <row r="1914" spans="1:5" x14ac:dyDescent="0.2">
      <c r="A1914" s="19">
        <v>48</v>
      </c>
      <c r="B1914" s="19">
        <v>23</v>
      </c>
      <c r="C1914" s="19" t="s">
        <v>112</v>
      </c>
      <c r="D1914" s="20">
        <v>0.28160902857780457</v>
      </c>
      <c r="E1914" s="20">
        <v>1.6418758779764175E-2</v>
      </c>
    </row>
    <row r="1915" spans="1:5" x14ac:dyDescent="0.2">
      <c r="A1915" s="19">
        <v>48</v>
      </c>
      <c r="B1915" s="19">
        <v>24</v>
      </c>
      <c r="C1915" s="19" t="s">
        <v>112</v>
      </c>
      <c r="D1915" s="20">
        <v>0.29404017329216003</v>
      </c>
      <c r="E1915" s="20">
        <v>2.8781179338693619E-2</v>
      </c>
    </row>
    <row r="1916" spans="1:5" x14ac:dyDescent="0.2">
      <c r="A1916" s="19">
        <v>48</v>
      </c>
      <c r="B1916" s="19">
        <v>25</v>
      </c>
      <c r="C1916" s="19" t="s">
        <v>112</v>
      </c>
      <c r="D1916" s="20">
        <v>0.31141507625579834</v>
      </c>
      <c r="E1916" s="20">
        <v>4.6087358146905899E-2</v>
      </c>
    </row>
    <row r="1917" spans="1:5" x14ac:dyDescent="0.2">
      <c r="A1917" s="19">
        <v>48</v>
      </c>
      <c r="B1917" s="19">
        <v>26</v>
      </c>
      <c r="C1917" s="19" t="s">
        <v>112</v>
      </c>
      <c r="D1917" s="20">
        <v>0.33108991384506226</v>
      </c>
      <c r="E1917" s="20">
        <v>6.5693467855453491E-2</v>
      </c>
    </row>
    <row r="1918" spans="1:5" x14ac:dyDescent="0.2">
      <c r="A1918" s="19">
        <v>48</v>
      </c>
      <c r="B1918" s="19">
        <v>27</v>
      </c>
      <c r="C1918" s="19" t="s">
        <v>112</v>
      </c>
      <c r="D1918" s="20">
        <v>0.34929069876670837</v>
      </c>
      <c r="E1918" s="20">
        <v>8.3825528621673584E-2</v>
      </c>
    </row>
    <row r="1919" spans="1:5" x14ac:dyDescent="0.2">
      <c r="A1919" s="19">
        <v>48</v>
      </c>
      <c r="B1919" s="19">
        <v>28</v>
      </c>
      <c r="C1919" s="19" t="s">
        <v>112</v>
      </c>
      <c r="D1919" s="20">
        <v>0.36484211683273315</v>
      </c>
      <c r="E1919" s="20">
        <v>9.9308222532272339E-2</v>
      </c>
    </row>
    <row r="1920" spans="1:5" x14ac:dyDescent="0.2">
      <c r="A1920" s="19">
        <v>48</v>
      </c>
      <c r="B1920" s="19">
        <v>29</v>
      </c>
      <c r="C1920" s="19" t="s">
        <v>112</v>
      </c>
      <c r="D1920" s="20">
        <v>0.37664598226547241</v>
      </c>
      <c r="E1920" s="20">
        <v>0.11104336380958557</v>
      </c>
    </row>
    <row r="1921" spans="1:5" x14ac:dyDescent="0.2">
      <c r="A1921" s="19">
        <v>48</v>
      </c>
      <c r="B1921" s="19">
        <v>30</v>
      </c>
      <c r="C1921" s="19" t="s">
        <v>112</v>
      </c>
      <c r="D1921" s="20">
        <v>0.38382381200790405</v>
      </c>
      <c r="E1921" s="20">
        <v>0.11815246939659119</v>
      </c>
    </row>
    <row r="1922" spans="1:5" x14ac:dyDescent="0.2">
      <c r="A1922" s="19">
        <v>48</v>
      </c>
      <c r="B1922" s="19">
        <v>31</v>
      </c>
      <c r="C1922" s="19" t="s">
        <v>112</v>
      </c>
      <c r="D1922" s="20">
        <v>0.38848957419395447</v>
      </c>
      <c r="E1922" s="20">
        <v>0.12274950742721558</v>
      </c>
    </row>
    <row r="1923" spans="1:5" x14ac:dyDescent="0.2">
      <c r="A1923" s="19">
        <v>48</v>
      </c>
      <c r="B1923" s="19">
        <v>32</v>
      </c>
      <c r="C1923" s="19" t="s">
        <v>112</v>
      </c>
      <c r="D1923" s="20">
        <v>0.39055401086807251</v>
      </c>
      <c r="E1923" s="20">
        <v>0.12474521994590759</v>
      </c>
    </row>
    <row r="1924" spans="1:5" x14ac:dyDescent="0.2">
      <c r="A1924" s="19">
        <v>48</v>
      </c>
      <c r="B1924" s="19">
        <v>33</v>
      </c>
      <c r="C1924" s="19" t="s">
        <v>112</v>
      </c>
      <c r="D1924" s="20">
        <v>0.39168819785118103</v>
      </c>
      <c r="E1924" s="20">
        <v>0.12581068277359009</v>
      </c>
    </row>
    <row r="1925" spans="1:5" x14ac:dyDescent="0.2">
      <c r="A1925" s="19">
        <v>48</v>
      </c>
      <c r="B1925" s="19">
        <v>34</v>
      </c>
      <c r="C1925" s="19" t="s">
        <v>112</v>
      </c>
      <c r="D1925" s="20">
        <v>0.39235576987266541</v>
      </c>
      <c r="E1925" s="20">
        <v>0.12640953063964844</v>
      </c>
    </row>
    <row r="1926" spans="1:5" x14ac:dyDescent="0.2">
      <c r="A1926" s="19">
        <v>48</v>
      </c>
      <c r="B1926" s="19">
        <v>35</v>
      </c>
      <c r="C1926" s="19" t="s">
        <v>112</v>
      </c>
      <c r="D1926" s="20">
        <v>0.39302274584770203</v>
      </c>
      <c r="E1926" s="20">
        <v>0.12700778245925903</v>
      </c>
    </row>
    <row r="1927" spans="1:5" x14ac:dyDescent="0.2">
      <c r="A1927" s="19">
        <v>48</v>
      </c>
      <c r="B1927" s="19">
        <v>36</v>
      </c>
      <c r="C1927" s="19" t="s">
        <v>112</v>
      </c>
      <c r="D1927" s="20">
        <v>0.39316436648368835</v>
      </c>
      <c r="E1927" s="20">
        <v>0.12708067893981934</v>
      </c>
    </row>
    <row r="1928" spans="1:5" x14ac:dyDescent="0.2">
      <c r="A1928" s="19">
        <v>48</v>
      </c>
      <c r="B1928" s="19">
        <v>37</v>
      </c>
      <c r="C1928" s="19" t="s">
        <v>112</v>
      </c>
      <c r="D1928" s="20">
        <v>0.39324954152107239</v>
      </c>
      <c r="E1928" s="20">
        <v>0.12709712982177734</v>
      </c>
    </row>
    <row r="1929" spans="1:5" x14ac:dyDescent="0.2">
      <c r="A1929" s="19">
        <v>48</v>
      </c>
      <c r="B1929" s="19">
        <v>38</v>
      </c>
      <c r="C1929" s="19" t="s">
        <v>112</v>
      </c>
      <c r="D1929" s="20">
        <v>0.39404529333114624</v>
      </c>
      <c r="E1929" s="20">
        <v>0.12782415747642517</v>
      </c>
    </row>
    <row r="1930" spans="1:5" x14ac:dyDescent="0.2">
      <c r="A1930" s="19">
        <v>48</v>
      </c>
      <c r="B1930" s="19">
        <v>39</v>
      </c>
      <c r="C1930" s="19" t="s">
        <v>112</v>
      </c>
      <c r="D1930" s="20">
        <v>0.3938700258731842</v>
      </c>
      <c r="E1930" s="20">
        <v>0.12758016586303711</v>
      </c>
    </row>
    <row r="1931" spans="1:5" x14ac:dyDescent="0.2">
      <c r="A1931" s="19">
        <v>48</v>
      </c>
      <c r="B1931" s="19">
        <v>40</v>
      </c>
      <c r="C1931" s="19" t="s">
        <v>112</v>
      </c>
      <c r="D1931" s="20">
        <v>0.39452880620956421</v>
      </c>
      <c r="E1931" s="20">
        <v>0.1281702071428299</v>
      </c>
    </row>
    <row r="1932" spans="1:5" x14ac:dyDescent="0.2">
      <c r="A1932" s="19">
        <v>49</v>
      </c>
      <c r="B1932" s="19">
        <v>1</v>
      </c>
      <c r="C1932" s="19" t="s">
        <v>112</v>
      </c>
      <c r="D1932" s="20">
        <v>0.25573992729187012</v>
      </c>
      <c r="E1932" s="20">
        <v>1.1232669930905104E-3</v>
      </c>
    </row>
    <row r="1933" spans="1:5" x14ac:dyDescent="0.2">
      <c r="A1933" s="19">
        <v>49</v>
      </c>
      <c r="B1933" s="19">
        <v>2</v>
      </c>
      <c r="C1933" s="19" t="s">
        <v>112</v>
      </c>
      <c r="D1933" s="20">
        <v>0.25595921277999878</v>
      </c>
      <c r="E1933" s="20">
        <v>1.1651969980448484E-3</v>
      </c>
    </row>
    <row r="1934" spans="1:5" x14ac:dyDescent="0.2">
      <c r="A1934" s="19">
        <v>49</v>
      </c>
      <c r="B1934" s="19">
        <v>3</v>
      </c>
      <c r="C1934" s="19" t="s">
        <v>112</v>
      </c>
      <c r="D1934" s="20">
        <v>0.25600415468215942</v>
      </c>
      <c r="E1934" s="20">
        <v>1.0327835334464908E-3</v>
      </c>
    </row>
    <row r="1935" spans="1:5" x14ac:dyDescent="0.2">
      <c r="A1935" s="19">
        <v>49</v>
      </c>
      <c r="B1935" s="19">
        <v>4</v>
      </c>
      <c r="C1935" s="19" t="s">
        <v>112</v>
      </c>
      <c r="D1935" s="20">
        <v>0.25574660301208496</v>
      </c>
      <c r="E1935" s="20">
        <v>5.9787638019770384E-4</v>
      </c>
    </row>
    <row r="1936" spans="1:5" x14ac:dyDescent="0.2">
      <c r="A1936" s="19">
        <v>49</v>
      </c>
      <c r="B1936" s="19">
        <v>5</v>
      </c>
      <c r="C1936" s="19" t="s">
        <v>112</v>
      </c>
      <c r="D1936" s="20">
        <v>0.25572070479393005</v>
      </c>
      <c r="E1936" s="20">
        <v>3.9462267886847258E-4</v>
      </c>
    </row>
    <row r="1937" spans="1:5" x14ac:dyDescent="0.2">
      <c r="A1937" s="19">
        <v>49</v>
      </c>
      <c r="B1937" s="19">
        <v>6</v>
      </c>
      <c r="C1937" s="19" t="s">
        <v>112</v>
      </c>
      <c r="D1937" s="20">
        <v>0.25592687726020813</v>
      </c>
      <c r="E1937" s="20">
        <v>4.2343969107605517E-4</v>
      </c>
    </row>
    <row r="1938" spans="1:5" x14ac:dyDescent="0.2">
      <c r="A1938" s="19">
        <v>49</v>
      </c>
      <c r="B1938" s="19">
        <v>7</v>
      </c>
      <c r="C1938" s="19" t="s">
        <v>112</v>
      </c>
      <c r="D1938" s="20">
        <v>0.25571545958518982</v>
      </c>
      <c r="E1938" s="20">
        <v>3.4666543797357008E-5</v>
      </c>
    </row>
    <row r="1939" spans="1:5" x14ac:dyDescent="0.2">
      <c r="A1939" s="19">
        <v>49</v>
      </c>
      <c r="B1939" s="19">
        <v>8</v>
      </c>
      <c r="C1939" s="19" t="s">
        <v>112</v>
      </c>
      <c r="D1939" s="20">
        <v>0.25584051012992859</v>
      </c>
      <c r="E1939" s="20">
        <v>-1.7638372810324654E-5</v>
      </c>
    </row>
    <row r="1940" spans="1:5" x14ac:dyDescent="0.2">
      <c r="A1940" s="19">
        <v>49</v>
      </c>
      <c r="B1940" s="19">
        <v>9</v>
      </c>
      <c r="C1940" s="19" t="s">
        <v>112</v>
      </c>
      <c r="D1940" s="20">
        <v>0.2555820643901825</v>
      </c>
      <c r="E1940" s="20">
        <v>-4.5343957026489079E-4</v>
      </c>
    </row>
    <row r="1941" spans="1:5" x14ac:dyDescent="0.2">
      <c r="A1941" s="19">
        <v>49</v>
      </c>
      <c r="B1941" s="19">
        <v>10</v>
      </c>
      <c r="C1941" s="19" t="s">
        <v>112</v>
      </c>
      <c r="D1941" s="20">
        <v>0.25548958778381348</v>
      </c>
      <c r="E1941" s="20">
        <v>-7.2327163070440292E-4</v>
      </c>
    </row>
    <row r="1942" spans="1:5" x14ac:dyDescent="0.2">
      <c r="A1942" s="19">
        <v>49</v>
      </c>
      <c r="B1942" s="19">
        <v>11</v>
      </c>
      <c r="C1942" s="19" t="s">
        <v>112</v>
      </c>
      <c r="D1942" s="20">
        <v>0.25538244843482971</v>
      </c>
      <c r="E1942" s="20">
        <v>-1.0077664628624916E-3</v>
      </c>
    </row>
    <row r="1943" spans="1:5" x14ac:dyDescent="0.2">
      <c r="A1943" s="19">
        <v>49</v>
      </c>
      <c r="B1943" s="19">
        <v>12</v>
      </c>
      <c r="C1943" s="19" t="s">
        <v>112</v>
      </c>
      <c r="D1943" s="20">
        <v>0.25573784112930298</v>
      </c>
      <c r="E1943" s="20">
        <v>-8.2972919335588813E-4</v>
      </c>
    </row>
    <row r="1944" spans="1:5" x14ac:dyDescent="0.2">
      <c r="A1944" s="19">
        <v>49</v>
      </c>
      <c r="B1944" s="19">
        <v>13</v>
      </c>
      <c r="C1944" s="19" t="s">
        <v>112</v>
      </c>
      <c r="D1944" s="20">
        <v>0.25581070780754089</v>
      </c>
      <c r="E1944" s="20">
        <v>-9.3421799829229712E-4</v>
      </c>
    </row>
    <row r="1945" spans="1:5" x14ac:dyDescent="0.2">
      <c r="A1945" s="19">
        <v>49</v>
      </c>
      <c r="B1945" s="19">
        <v>14</v>
      </c>
      <c r="C1945" s="19" t="s">
        <v>112</v>
      </c>
      <c r="D1945" s="20">
        <v>0.25565227866172791</v>
      </c>
      <c r="E1945" s="20">
        <v>-1.2700025690719485E-3</v>
      </c>
    </row>
    <row r="1946" spans="1:5" x14ac:dyDescent="0.2">
      <c r="A1946" s="19">
        <v>49</v>
      </c>
      <c r="B1946" s="19">
        <v>15</v>
      </c>
      <c r="C1946" s="19" t="s">
        <v>112</v>
      </c>
      <c r="D1946" s="20">
        <v>0.25615337491035461</v>
      </c>
      <c r="E1946" s="20">
        <v>-9.4626180361956358E-4</v>
      </c>
    </row>
    <row r="1947" spans="1:5" x14ac:dyDescent="0.2">
      <c r="A1947" s="19">
        <v>49</v>
      </c>
      <c r="B1947" s="19">
        <v>16</v>
      </c>
      <c r="C1947" s="19" t="s">
        <v>112</v>
      </c>
      <c r="D1947" s="20">
        <v>0.25694724917411804</v>
      </c>
      <c r="E1947" s="20">
        <v>-3.2974302303045988E-4</v>
      </c>
    </row>
    <row r="1948" spans="1:5" x14ac:dyDescent="0.2">
      <c r="A1948" s="19">
        <v>49</v>
      </c>
      <c r="B1948" s="19">
        <v>17</v>
      </c>
      <c r="C1948" s="19" t="s">
        <v>112</v>
      </c>
      <c r="D1948" s="20">
        <v>0.2583252489566803</v>
      </c>
      <c r="E1948" s="20">
        <v>8.7090127635747194E-4</v>
      </c>
    </row>
    <row r="1949" spans="1:5" x14ac:dyDescent="0.2">
      <c r="A1949" s="19">
        <v>49</v>
      </c>
      <c r="B1949" s="19">
        <v>18</v>
      </c>
      <c r="C1949" s="19" t="s">
        <v>112</v>
      </c>
      <c r="D1949" s="20">
        <v>0.26078948378562927</v>
      </c>
      <c r="E1949" s="20">
        <v>3.1577807385474443E-3</v>
      </c>
    </row>
    <row r="1950" spans="1:5" x14ac:dyDescent="0.2">
      <c r="A1950" s="19">
        <v>49</v>
      </c>
      <c r="B1950" s="19">
        <v>19</v>
      </c>
      <c r="C1950" s="19" t="s">
        <v>112</v>
      </c>
      <c r="D1950" s="20">
        <v>0.26505306363105774</v>
      </c>
      <c r="E1950" s="20">
        <v>7.2440048679709435E-3</v>
      </c>
    </row>
    <row r="1951" spans="1:5" x14ac:dyDescent="0.2">
      <c r="A1951" s="19">
        <v>49</v>
      </c>
      <c r="B1951" s="19">
        <v>20</v>
      </c>
      <c r="C1951" s="19" t="s">
        <v>112</v>
      </c>
      <c r="D1951" s="20">
        <v>0.2729850709438324</v>
      </c>
      <c r="E1951" s="20">
        <v>1.4998656697571278E-2</v>
      </c>
    </row>
    <row r="1952" spans="1:5" x14ac:dyDescent="0.2">
      <c r="A1952" s="19">
        <v>49</v>
      </c>
      <c r="B1952" s="19">
        <v>21</v>
      </c>
      <c r="C1952" s="19" t="s">
        <v>112</v>
      </c>
      <c r="D1952" s="20">
        <v>0.28532099723815918</v>
      </c>
      <c r="E1952" s="20">
        <v>2.715722844004631E-2</v>
      </c>
    </row>
    <row r="1953" spans="1:5" x14ac:dyDescent="0.2">
      <c r="A1953" s="19">
        <v>49</v>
      </c>
      <c r="B1953" s="19">
        <v>22</v>
      </c>
      <c r="C1953" s="19" t="s">
        <v>112</v>
      </c>
      <c r="D1953" s="20">
        <v>0.301531583070755</v>
      </c>
      <c r="E1953" s="20">
        <v>4.3190456926822662E-2</v>
      </c>
    </row>
    <row r="1954" spans="1:5" x14ac:dyDescent="0.2">
      <c r="A1954" s="19">
        <v>49</v>
      </c>
      <c r="B1954" s="19">
        <v>23</v>
      </c>
      <c r="C1954" s="19" t="s">
        <v>112</v>
      </c>
      <c r="D1954" s="20">
        <v>0.31997868418693542</v>
      </c>
      <c r="E1954" s="20">
        <v>6.1460204422473907E-2</v>
      </c>
    </row>
    <row r="1955" spans="1:5" x14ac:dyDescent="0.2">
      <c r="A1955" s="19">
        <v>49</v>
      </c>
      <c r="B1955" s="19">
        <v>24</v>
      </c>
      <c r="C1955" s="19" t="s">
        <v>112</v>
      </c>
      <c r="D1955" s="20">
        <v>0.33833041787147522</v>
      </c>
      <c r="E1955" s="20">
        <v>7.9634584486484528E-2</v>
      </c>
    </row>
    <row r="1956" spans="1:5" x14ac:dyDescent="0.2">
      <c r="A1956" s="19">
        <v>49</v>
      </c>
      <c r="B1956" s="19">
        <v>25</v>
      </c>
      <c r="C1956" s="19" t="s">
        <v>112</v>
      </c>
      <c r="D1956" s="20">
        <v>0.35334378480911255</v>
      </c>
      <c r="E1956" s="20">
        <v>9.4470590353012085E-2</v>
      </c>
    </row>
    <row r="1957" spans="1:5" x14ac:dyDescent="0.2">
      <c r="A1957" s="19">
        <v>49</v>
      </c>
      <c r="B1957" s="19">
        <v>26</v>
      </c>
      <c r="C1957" s="19" t="s">
        <v>112</v>
      </c>
      <c r="D1957" s="20">
        <v>0.3645649254322052</v>
      </c>
      <c r="E1957" s="20">
        <v>0.10551437735557556</v>
      </c>
    </row>
    <row r="1958" spans="1:5" x14ac:dyDescent="0.2">
      <c r="A1958" s="19">
        <v>49</v>
      </c>
      <c r="B1958" s="19">
        <v>27</v>
      </c>
      <c r="C1958" s="19" t="s">
        <v>112</v>
      </c>
      <c r="D1958" s="20">
        <v>0.3724556565284729</v>
      </c>
      <c r="E1958" s="20">
        <v>0.11322775483131409</v>
      </c>
    </row>
    <row r="1959" spans="1:5" x14ac:dyDescent="0.2">
      <c r="A1959" s="19">
        <v>49</v>
      </c>
      <c r="B1959" s="19">
        <v>28</v>
      </c>
      <c r="C1959" s="19" t="s">
        <v>112</v>
      </c>
      <c r="D1959" s="20">
        <v>0.37723001837730408</v>
      </c>
      <c r="E1959" s="20">
        <v>0.11782476305961609</v>
      </c>
    </row>
    <row r="1960" spans="1:5" x14ac:dyDescent="0.2">
      <c r="A1960" s="19">
        <v>49</v>
      </c>
      <c r="B1960" s="19">
        <v>29</v>
      </c>
      <c r="C1960" s="19" t="s">
        <v>112</v>
      </c>
      <c r="D1960" s="20">
        <v>0.37997281551361084</v>
      </c>
      <c r="E1960" s="20">
        <v>0.12039019912481308</v>
      </c>
    </row>
    <row r="1961" spans="1:5" x14ac:dyDescent="0.2">
      <c r="A1961" s="19">
        <v>49</v>
      </c>
      <c r="B1961" s="19">
        <v>30</v>
      </c>
      <c r="C1961" s="19" t="s">
        <v>112</v>
      </c>
      <c r="D1961" s="20">
        <v>0.38118529319763184</v>
      </c>
      <c r="E1961" s="20">
        <v>0.1214253231883049</v>
      </c>
    </row>
    <row r="1962" spans="1:5" x14ac:dyDescent="0.2">
      <c r="A1962" s="19">
        <v>49</v>
      </c>
      <c r="B1962" s="19">
        <v>31</v>
      </c>
      <c r="C1962" s="19" t="s">
        <v>112</v>
      </c>
      <c r="D1962" s="20">
        <v>0.38219171762466431</v>
      </c>
      <c r="E1962" s="20">
        <v>0.1222543939948082</v>
      </c>
    </row>
    <row r="1963" spans="1:5" x14ac:dyDescent="0.2">
      <c r="A1963" s="19">
        <v>49</v>
      </c>
      <c r="B1963" s="19">
        <v>32</v>
      </c>
      <c r="C1963" s="19" t="s">
        <v>112</v>
      </c>
      <c r="D1963" s="20">
        <v>0.38301533460617065</v>
      </c>
      <c r="E1963" s="20">
        <v>0.12290065735578537</v>
      </c>
    </row>
    <row r="1964" spans="1:5" x14ac:dyDescent="0.2">
      <c r="A1964" s="19">
        <v>49</v>
      </c>
      <c r="B1964" s="19">
        <v>33</v>
      </c>
      <c r="C1964" s="19" t="s">
        <v>112</v>
      </c>
      <c r="D1964" s="20">
        <v>0.38294601440429688</v>
      </c>
      <c r="E1964" s="20">
        <v>0.12265397608280182</v>
      </c>
    </row>
    <row r="1965" spans="1:5" x14ac:dyDescent="0.2">
      <c r="A1965" s="19">
        <v>49</v>
      </c>
      <c r="B1965" s="19">
        <v>34</v>
      </c>
      <c r="C1965" s="19" t="s">
        <v>112</v>
      </c>
      <c r="D1965" s="20">
        <v>0.38342544436454773</v>
      </c>
      <c r="E1965" s="20">
        <v>0.1229560524225235</v>
      </c>
    </row>
    <row r="1966" spans="1:5" x14ac:dyDescent="0.2">
      <c r="A1966" s="19">
        <v>49</v>
      </c>
      <c r="B1966" s="19">
        <v>35</v>
      </c>
      <c r="C1966" s="19" t="s">
        <v>112</v>
      </c>
      <c r="D1966" s="20">
        <v>0.38321325182914734</v>
      </c>
      <c r="E1966" s="20">
        <v>0.12256650626659393</v>
      </c>
    </row>
    <row r="1967" spans="1:5" x14ac:dyDescent="0.2">
      <c r="A1967" s="19">
        <v>49</v>
      </c>
      <c r="B1967" s="19">
        <v>36</v>
      </c>
      <c r="C1967" s="19" t="s">
        <v>112</v>
      </c>
      <c r="D1967" s="20">
        <v>0.38355347514152527</v>
      </c>
      <c r="E1967" s="20">
        <v>0.12272937595844269</v>
      </c>
    </row>
    <row r="1968" spans="1:5" x14ac:dyDescent="0.2">
      <c r="A1968" s="19">
        <v>49</v>
      </c>
      <c r="B1968" s="19">
        <v>37</v>
      </c>
      <c r="C1968" s="19" t="s">
        <v>112</v>
      </c>
      <c r="D1968" s="20">
        <v>0.38378453254699707</v>
      </c>
      <c r="E1968" s="20">
        <v>0.12278307229280472</v>
      </c>
    </row>
    <row r="1969" spans="1:5" x14ac:dyDescent="0.2">
      <c r="A1969" s="19">
        <v>49</v>
      </c>
      <c r="B1969" s="19">
        <v>38</v>
      </c>
      <c r="C1969" s="19" t="s">
        <v>112</v>
      </c>
      <c r="D1969" s="20">
        <v>0.38390147686004639</v>
      </c>
      <c r="E1969" s="20">
        <v>0.12272266298532486</v>
      </c>
    </row>
    <row r="1970" spans="1:5" x14ac:dyDescent="0.2">
      <c r="A1970" s="19">
        <v>49</v>
      </c>
      <c r="B1970" s="19">
        <v>39</v>
      </c>
      <c r="C1970" s="19" t="s">
        <v>112</v>
      </c>
      <c r="D1970" s="20">
        <v>0.38384249806404114</v>
      </c>
      <c r="E1970" s="20">
        <v>0.12248633056879044</v>
      </c>
    </row>
    <row r="1971" spans="1:5" x14ac:dyDescent="0.2">
      <c r="A1971" s="19">
        <v>49</v>
      </c>
      <c r="B1971" s="19">
        <v>40</v>
      </c>
      <c r="C1971" s="19" t="s">
        <v>112</v>
      </c>
      <c r="D1971" s="20">
        <v>0.3845255970954895</v>
      </c>
      <c r="E1971" s="20">
        <v>0.12299207597970963</v>
      </c>
    </row>
    <row r="1972" spans="1:5" x14ac:dyDescent="0.2">
      <c r="A1972" s="19">
        <v>50</v>
      </c>
      <c r="B1972" s="19">
        <v>1</v>
      </c>
      <c r="C1972" s="19" t="s">
        <v>112</v>
      </c>
      <c r="D1972" s="20">
        <v>0.2462601363658905</v>
      </c>
      <c r="E1972" s="20">
        <v>2.0514267962425947E-3</v>
      </c>
    </row>
    <row r="1973" spans="1:5" x14ac:dyDescent="0.2">
      <c r="A1973" s="19">
        <v>50</v>
      </c>
      <c r="B1973" s="19">
        <v>2</v>
      </c>
      <c r="C1973" s="19" t="s">
        <v>112</v>
      </c>
      <c r="D1973" s="20">
        <v>0.24612100422382355</v>
      </c>
      <c r="E1973" s="20">
        <v>1.7899025697261095E-3</v>
      </c>
    </row>
    <row r="1974" spans="1:5" x14ac:dyDescent="0.2">
      <c r="A1974" s="19">
        <v>50</v>
      </c>
      <c r="B1974" s="19">
        <v>3</v>
      </c>
      <c r="C1974" s="19" t="s">
        <v>112</v>
      </c>
      <c r="D1974" s="20">
        <v>0.24551543593406677</v>
      </c>
      <c r="E1974" s="20">
        <v>1.0619420791044831E-3</v>
      </c>
    </row>
    <row r="1975" spans="1:5" x14ac:dyDescent="0.2">
      <c r="A1975" s="19">
        <v>50</v>
      </c>
      <c r="B1975" s="19">
        <v>4</v>
      </c>
      <c r="C1975" s="19" t="s">
        <v>112</v>
      </c>
      <c r="D1975" s="20">
        <v>0.24533000588417053</v>
      </c>
      <c r="E1975" s="20">
        <v>7.5411994475871325E-4</v>
      </c>
    </row>
    <row r="1976" spans="1:5" x14ac:dyDescent="0.2">
      <c r="A1976" s="19">
        <v>50</v>
      </c>
      <c r="B1976" s="19">
        <v>5</v>
      </c>
      <c r="C1976" s="19" t="s">
        <v>112</v>
      </c>
      <c r="D1976" s="20">
        <v>0.2455400824546814</v>
      </c>
      <c r="E1976" s="20">
        <v>8.4180437261238694E-4</v>
      </c>
    </row>
    <row r="1977" spans="1:5" x14ac:dyDescent="0.2">
      <c r="A1977" s="19">
        <v>50</v>
      </c>
      <c r="B1977" s="19">
        <v>6</v>
      </c>
      <c r="C1977" s="19" t="s">
        <v>112</v>
      </c>
      <c r="D1977" s="20">
        <v>0.24512186646461487</v>
      </c>
      <c r="E1977" s="20">
        <v>3.0119623988866806E-4</v>
      </c>
    </row>
    <row r="1978" spans="1:5" x14ac:dyDescent="0.2">
      <c r="A1978" s="19">
        <v>50</v>
      </c>
      <c r="B1978" s="19">
        <v>7</v>
      </c>
      <c r="C1978" s="19" t="s">
        <v>112</v>
      </c>
      <c r="D1978" s="20">
        <v>0.24467803537845612</v>
      </c>
      <c r="E1978" s="20">
        <v>-2.6502698892727494E-4</v>
      </c>
    </row>
    <row r="1979" spans="1:5" x14ac:dyDescent="0.2">
      <c r="A1979" s="19">
        <v>50</v>
      </c>
      <c r="B1979" s="19">
        <v>8</v>
      </c>
      <c r="C1979" s="19" t="s">
        <v>112</v>
      </c>
      <c r="D1979" s="20">
        <v>0.24462831020355225</v>
      </c>
      <c r="E1979" s="20">
        <v>-4.3714430648833513E-4</v>
      </c>
    </row>
    <row r="1980" spans="1:5" x14ac:dyDescent="0.2">
      <c r="A1980" s="19">
        <v>50</v>
      </c>
      <c r="B1980" s="19">
        <v>9</v>
      </c>
      <c r="C1980" s="19" t="s">
        <v>112</v>
      </c>
      <c r="D1980" s="20">
        <v>0.24467889964580536</v>
      </c>
      <c r="E1980" s="20">
        <v>-5.089470068924129E-4</v>
      </c>
    </row>
    <row r="1981" spans="1:5" x14ac:dyDescent="0.2">
      <c r="A1981" s="19">
        <v>50</v>
      </c>
      <c r="B1981" s="19">
        <v>10</v>
      </c>
      <c r="C1981" s="19" t="s">
        <v>112</v>
      </c>
      <c r="D1981" s="20">
        <v>0.24460627138614655</v>
      </c>
      <c r="E1981" s="20">
        <v>-7.0396740920841694E-4</v>
      </c>
    </row>
    <row r="1982" spans="1:5" x14ac:dyDescent="0.2">
      <c r="A1982" s="19">
        <v>50</v>
      </c>
      <c r="B1982" s="19">
        <v>11</v>
      </c>
      <c r="C1982" s="19" t="s">
        <v>112</v>
      </c>
      <c r="D1982" s="20">
        <v>0.2445201575756073</v>
      </c>
      <c r="E1982" s="20">
        <v>-9.1247330419719219E-4</v>
      </c>
    </row>
    <row r="1983" spans="1:5" x14ac:dyDescent="0.2">
      <c r="A1983" s="19">
        <v>50</v>
      </c>
      <c r="B1983" s="19">
        <v>12</v>
      </c>
      <c r="C1983" s="19" t="s">
        <v>112</v>
      </c>
      <c r="D1983" s="20">
        <v>0.24449281394481659</v>
      </c>
      <c r="E1983" s="20">
        <v>-1.0622091358527541E-3</v>
      </c>
    </row>
    <row r="1984" spans="1:5" x14ac:dyDescent="0.2">
      <c r="A1984" s="19">
        <v>50</v>
      </c>
      <c r="B1984" s="19">
        <v>13</v>
      </c>
      <c r="C1984" s="19" t="s">
        <v>112</v>
      </c>
      <c r="D1984" s="20">
        <v>0.24469843506813049</v>
      </c>
      <c r="E1984" s="20">
        <v>-9.7898009698837996E-4</v>
      </c>
    </row>
    <row r="1985" spans="1:5" x14ac:dyDescent="0.2">
      <c r="A1985" s="19">
        <v>50</v>
      </c>
      <c r="B1985" s="19">
        <v>14</v>
      </c>
      <c r="C1985" s="19" t="s">
        <v>112</v>
      </c>
      <c r="D1985" s="20">
        <v>0.24483413994312286</v>
      </c>
      <c r="E1985" s="20">
        <v>-9.6566736465319991E-4</v>
      </c>
    </row>
    <row r="1986" spans="1:5" x14ac:dyDescent="0.2">
      <c r="A1986" s="19">
        <v>50</v>
      </c>
      <c r="B1986" s="19">
        <v>15</v>
      </c>
      <c r="C1986" s="19" t="s">
        <v>112</v>
      </c>
      <c r="D1986" s="20">
        <v>0.24520961940288544</v>
      </c>
      <c r="E1986" s="20">
        <v>-7.1258004754781723E-4</v>
      </c>
    </row>
    <row r="1987" spans="1:5" x14ac:dyDescent="0.2">
      <c r="A1987" s="19">
        <v>50</v>
      </c>
      <c r="B1987" s="19">
        <v>16</v>
      </c>
      <c r="C1987" s="19" t="s">
        <v>112</v>
      </c>
      <c r="D1987" s="20">
        <v>0.24566519260406494</v>
      </c>
      <c r="E1987" s="20">
        <v>-3.7939895992167294E-4</v>
      </c>
    </row>
    <row r="1988" spans="1:5" x14ac:dyDescent="0.2">
      <c r="A1988" s="19">
        <v>50</v>
      </c>
      <c r="B1988" s="19">
        <v>17</v>
      </c>
      <c r="C1988" s="19" t="s">
        <v>112</v>
      </c>
      <c r="D1988" s="20">
        <v>0.24703603982925415</v>
      </c>
      <c r="E1988" s="20">
        <v>8.6905609350651503E-4</v>
      </c>
    </row>
    <row r="1989" spans="1:5" x14ac:dyDescent="0.2">
      <c r="A1989" s="19">
        <v>50</v>
      </c>
      <c r="B1989" s="19">
        <v>18</v>
      </c>
      <c r="C1989" s="19" t="s">
        <v>112</v>
      </c>
      <c r="D1989" s="20">
        <v>0.24938765168190002</v>
      </c>
      <c r="E1989" s="20">
        <v>3.0982757452875376E-3</v>
      </c>
    </row>
    <row r="1990" spans="1:5" x14ac:dyDescent="0.2">
      <c r="A1990" s="19">
        <v>50</v>
      </c>
      <c r="B1990" s="19">
        <v>19</v>
      </c>
      <c r="C1990" s="19" t="s">
        <v>112</v>
      </c>
      <c r="D1990" s="20">
        <v>0.25405758619308472</v>
      </c>
      <c r="E1990" s="20">
        <v>7.645818404853344E-3</v>
      </c>
    </row>
    <row r="1991" spans="1:5" x14ac:dyDescent="0.2">
      <c r="A1991" s="19">
        <v>50</v>
      </c>
      <c r="B1991" s="19">
        <v>20</v>
      </c>
      <c r="C1991" s="19" t="s">
        <v>112</v>
      </c>
      <c r="D1991" s="20">
        <v>0.26182937622070313</v>
      </c>
      <c r="E1991" s="20">
        <v>1.5295215882360935E-2</v>
      </c>
    </row>
    <row r="1992" spans="1:5" x14ac:dyDescent="0.2">
      <c r="A1992" s="19">
        <v>50</v>
      </c>
      <c r="B1992" s="19">
        <v>21</v>
      </c>
      <c r="C1992" s="19" t="s">
        <v>112</v>
      </c>
      <c r="D1992" s="20">
        <v>0.27394232153892517</v>
      </c>
      <c r="E1992" s="20">
        <v>2.7285769581794739E-2</v>
      </c>
    </row>
    <row r="1993" spans="1:5" x14ac:dyDescent="0.2">
      <c r="A1993" s="19">
        <v>50</v>
      </c>
      <c r="B1993" s="19">
        <v>22</v>
      </c>
      <c r="C1993" s="19" t="s">
        <v>112</v>
      </c>
      <c r="D1993" s="20">
        <v>0.29059490561485291</v>
      </c>
      <c r="E1993" s="20">
        <v>4.3815962970256805E-2</v>
      </c>
    </row>
    <row r="1994" spans="1:5" x14ac:dyDescent="0.2">
      <c r="A1994" s="19">
        <v>50</v>
      </c>
      <c r="B1994" s="19">
        <v>23</v>
      </c>
      <c r="C1994" s="19" t="s">
        <v>112</v>
      </c>
      <c r="D1994" s="20">
        <v>0.3087211549282074</v>
      </c>
      <c r="E1994" s="20">
        <v>6.1819817870855331E-2</v>
      </c>
    </row>
    <row r="1995" spans="1:5" x14ac:dyDescent="0.2">
      <c r="A1995" s="19">
        <v>50</v>
      </c>
      <c r="B1995" s="19">
        <v>24</v>
      </c>
      <c r="C1995" s="19" t="s">
        <v>112</v>
      </c>
      <c r="D1995" s="20">
        <v>0.32674676179885864</v>
      </c>
      <c r="E1995" s="20">
        <v>7.972303032875061E-2</v>
      </c>
    </row>
    <row r="1996" spans="1:5" x14ac:dyDescent="0.2">
      <c r="A1996" s="19">
        <v>50</v>
      </c>
      <c r="B1996" s="19">
        <v>25</v>
      </c>
      <c r="C1996" s="19" t="s">
        <v>112</v>
      </c>
      <c r="D1996" s="20">
        <v>0.34188821911811829</v>
      </c>
      <c r="E1996" s="20">
        <v>9.4742096960544586E-2</v>
      </c>
    </row>
    <row r="1997" spans="1:5" x14ac:dyDescent="0.2">
      <c r="A1997" s="19">
        <v>50</v>
      </c>
      <c r="B1997" s="19">
        <v>26</v>
      </c>
      <c r="C1997" s="19" t="s">
        <v>112</v>
      </c>
      <c r="D1997" s="20">
        <v>0.35381299257278442</v>
      </c>
      <c r="E1997" s="20">
        <v>0.10654447972774506</v>
      </c>
    </row>
    <row r="1998" spans="1:5" x14ac:dyDescent="0.2">
      <c r="A1998" s="19">
        <v>50</v>
      </c>
      <c r="B1998" s="19">
        <v>27</v>
      </c>
      <c r="C1998" s="19" t="s">
        <v>112</v>
      </c>
      <c r="D1998" s="20">
        <v>0.36111584305763245</v>
      </c>
      <c r="E1998" s="20">
        <v>0.11372493952512741</v>
      </c>
    </row>
    <row r="1999" spans="1:5" x14ac:dyDescent="0.2">
      <c r="A1999" s="19">
        <v>50</v>
      </c>
      <c r="B1999" s="19">
        <v>28</v>
      </c>
      <c r="C1999" s="19" t="s">
        <v>112</v>
      </c>
      <c r="D1999" s="20">
        <v>0.36551931500434875</v>
      </c>
      <c r="E1999" s="20">
        <v>0.11800602078437805</v>
      </c>
    </row>
    <row r="2000" spans="1:5" x14ac:dyDescent="0.2">
      <c r="A2000" s="19">
        <v>50</v>
      </c>
      <c r="B2000" s="19">
        <v>29</v>
      </c>
      <c r="C2000" s="19" t="s">
        <v>112</v>
      </c>
      <c r="D2000" s="20">
        <v>0.36830484867095947</v>
      </c>
      <c r="E2000" s="20">
        <v>0.1206691563129425</v>
      </c>
    </row>
    <row r="2001" spans="1:5" x14ac:dyDescent="0.2">
      <c r="A2001" s="19">
        <v>50</v>
      </c>
      <c r="B2001" s="19">
        <v>30</v>
      </c>
      <c r="C2001" s="19" t="s">
        <v>112</v>
      </c>
      <c r="D2001" s="20">
        <v>0.36967092752456665</v>
      </c>
      <c r="E2001" s="20">
        <v>0.12191284447908401</v>
      </c>
    </row>
    <row r="2002" spans="1:5" x14ac:dyDescent="0.2">
      <c r="A2002" s="19">
        <v>50</v>
      </c>
      <c r="B2002" s="19">
        <v>31</v>
      </c>
      <c r="C2002" s="19" t="s">
        <v>112</v>
      </c>
      <c r="D2002" s="20">
        <v>0.37022188305854797</v>
      </c>
      <c r="E2002" s="20">
        <v>0.12234140932559967</v>
      </c>
    </row>
    <row r="2003" spans="1:5" x14ac:dyDescent="0.2">
      <c r="A2003" s="19">
        <v>50</v>
      </c>
      <c r="B2003" s="19">
        <v>32</v>
      </c>
      <c r="C2003" s="19" t="s">
        <v>112</v>
      </c>
      <c r="D2003" s="20">
        <v>0.37026157975196838</v>
      </c>
      <c r="E2003" s="20">
        <v>0.12225871533155441</v>
      </c>
    </row>
    <row r="2004" spans="1:5" x14ac:dyDescent="0.2">
      <c r="A2004" s="19">
        <v>50</v>
      </c>
      <c r="B2004" s="19">
        <v>33</v>
      </c>
      <c r="C2004" s="19" t="s">
        <v>112</v>
      </c>
      <c r="D2004" s="20">
        <v>0.37085786461830139</v>
      </c>
      <c r="E2004" s="20">
        <v>0.12273260951042175</v>
      </c>
    </row>
    <row r="2005" spans="1:5" x14ac:dyDescent="0.2">
      <c r="A2005" s="19">
        <v>50</v>
      </c>
      <c r="B2005" s="19">
        <v>34</v>
      </c>
      <c r="C2005" s="19" t="s">
        <v>112</v>
      </c>
      <c r="D2005" s="20">
        <v>0.3710675835609436</v>
      </c>
      <c r="E2005" s="20">
        <v>0.1228199303150177</v>
      </c>
    </row>
    <row r="2006" spans="1:5" x14ac:dyDescent="0.2">
      <c r="A2006" s="19">
        <v>50</v>
      </c>
      <c r="B2006" s="19">
        <v>35</v>
      </c>
      <c r="C2006" s="19" t="s">
        <v>112</v>
      </c>
      <c r="D2006" s="20">
        <v>0.37126234173774719</v>
      </c>
      <c r="E2006" s="20">
        <v>0.12289229780435562</v>
      </c>
    </row>
    <row r="2007" spans="1:5" x14ac:dyDescent="0.2">
      <c r="A2007" s="19">
        <v>50</v>
      </c>
      <c r="B2007" s="19">
        <v>36</v>
      </c>
      <c r="C2007" s="19" t="s">
        <v>112</v>
      </c>
      <c r="D2007" s="20">
        <v>0.37145385146141052</v>
      </c>
      <c r="E2007" s="20">
        <v>0.12296141684055328</v>
      </c>
    </row>
    <row r="2008" spans="1:5" x14ac:dyDescent="0.2">
      <c r="A2008" s="19">
        <v>50</v>
      </c>
      <c r="B2008" s="19">
        <v>37</v>
      </c>
      <c r="C2008" s="19" t="s">
        <v>112</v>
      </c>
      <c r="D2008" s="20">
        <v>0.37163275480270386</v>
      </c>
      <c r="E2008" s="20">
        <v>0.12301792949438095</v>
      </c>
    </row>
    <row r="2009" spans="1:5" x14ac:dyDescent="0.2">
      <c r="A2009" s="19">
        <v>50</v>
      </c>
      <c r="B2009" s="19">
        <v>38</v>
      </c>
      <c r="C2009" s="19" t="s">
        <v>112</v>
      </c>
      <c r="D2009" s="20">
        <v>0.37197604775428772</v>
      </c>
      <c r="E2009" s="20">
        <v>0.12323883175849915</v>
      </c>
    </row>
    <row r="2010" spans="1:5" x14ac:dyDescent="0.2">
      <c r="A2010" s="19">
        <v>50</v>
      </c>
      <c r="B2010" s="19">
        <v>39</v>
      </c>
      <c r="C2010" s="19" t="s">
        <v>112</v>
      </c>
      <c r="D2010" s="20">
        <v>0.37244412302970886</v>
      </c>
      <c r="E2010" s="20">
        <v>0.12358450889587402</v>
      </c>
    </row>
    <row r="2011" spans="1:5" x14ac:dyDescent="0.2">
      <c r="A2011" s="19">
        <v>50</v>
      </c>
      <c r="B2011" s="19">
        <v>40</v>
      </c>
      <c r="C2011" s="19" t="s">
        <v>112</v>
      </c>
      <c r="D2011" s="20">
        <v>0.37248533964157104</v>
      </c>
      <c r="E2011" s="20">
        <v>0.12350333482027054</v>
      </c>
    </row>
    <row r="2012" spans="1:5" x14ac:dyDescent="0.2">
      <c r="A2012" s="19">
        <v>51</v>
      </c>
      <c r="B2012" s="19">
        <v>1</v>
      </c>
      <c r="C2012" s="19" t="s">
        <v>112</v>
      </c>
      <c r="D2012" s="20">
        <v>0.24948562681674957</v>
      </c>
      <c r="E2012" s="20">
        <v>1.7061245162039995E-3</v>
      </c>
    </row>
    <row r="2013" spans="1:5" x14ac:dyDescent="0.2">
      <c r="A2013" s="19">
        <v>51</v>
      </c>
      <c r="B2013" s="19">
        <v>2</v>
      </c>
      <c r="C2013" s="19" t="s">
        <v>112</v>
      </c>
      <c r="D2013" s="20">
        <v>0.24931417405605316</v>
      </c>
      <c r="E2013" s="20">
        <v>1.4758131001144648E-3</v>
      </c>
    </row>
    <row r="2014" spans="1:5" x14ac:dyDescent="0.2">
      <c r="A2014" s="19">
        <v>51</v>
      </c>
      <c r="B2014" s="19">
        <v>3</v>
      </c>
      <c r="C2014" s="19" t="s">
        <v>112</v>
      </c>
      <c r="D2014" s="20">
        <v>0.24903585016727448</v>
      </c>
      <c r="E2014" s="20">
        <v>1.1386305559426546E-3</v>
      </c>
    </row>
    <row r="2015" spans="1:5" x14ac:dyDescent="0.2">
      <c r="A2015" s="19">
        <v>51</v>
      </c>
      <c r="B2015" s="19">
        <v>4</v>
      </c>
      <c r="C2015" s="19" t="s">
        <v>112</v>
      </c>
      <c r="D2015" s="20">
        <v>0.24857023358345032</v>
      </c>
      <c r="E2015" s="20">
        <v>6.1415537493303418E-4</v>
      </c>
    </row>
    <row r="2016" spans="1:5" x14ac:dyDescent="0.2">
      <c r="A2016" s="19">
        <v>51</v>
      </c>
      <c r="B2016" s="19">
        <v>5</v>
      </c>
      <c r="C2016" s="19" t="s">
        <v>112</v>
      </c>
      <c r="D2016" s="20">
        <v>0.24850477278232574</v>
      </c>
      <c r="E2016" s="20">
        <v>4.8983597662299871E-4</v>
      </c>
    </row>
    <row r="2017" spans="1:5" x14ac:dyDescent="0.2">
      <c r="A2017" s="19">
        <v>51</v>
      </c>
      <c r="B2017" s="19">
        <v>6</v>
      </c>
      <c r="C2017" s="19" t="s">
        <v>112</v>
      </c>
      <c r="D2017" s="20">
        <v>0.24824358522891998</v>
      </c>
      <c r="E2017" s="20">
        <v>1.6978979692794383E-4</v>
      </c>
    </row>
    <row r="2018" spans="1:5" x14ac:dyDescent="0.2">
      <c r="A2018" s="19">
        <v>51</v>
      </c>
      <c r="B2018" s="19">
        <v>7</v>
      </c>
      <c r="C2018" s="19" t="s">
        <v>112</v>
      </c>
      <c r="D2018" s="20">
        <v>0.24815680086612701</v>
      </c>
      <c r="E2018" s="20">
        <v>2.4146809664671309E-5</v>
      </c>
    </row>
    <row r="2019" spans="1:5" x14ac:dyDescent="0.2">
      <c r="A2019" s="19">
        <v>51</v>
      </c>
      <c r="B2019" s="19">
        <v>8</v>
      </c>
      <c r="C2019" s="19" t="s">
        <v>112</v>
      </c>
      <c r="D2019" s="20">
        <v>0.24794577062129974</v>
      </c>
      <c r="E2019" s="20">
        <v>-2.4574206327088177E-4</v>
      </c>
    </row>
    <row r="2020" spans="1:5" x14ac:dyDescent="0.2">
      <c r="A2020" s="19">
        <v>51</v>
      </c>
      <c r="B2020" s="19">
        <v>9</v>
      </c>
      <c r="C2020" s="19" t="s">
        <v>112</v>
      </c>
      <c r="D2020" s="20">
        <v>0.2479928731918335</v>
      </c>
      <c r="E2020" s="20">
        <v>-2.5749808992259204E-4</v>
      </c>
    </row>
    <row r="2021" spans="1:5" x14ac:dyDescent="0.2">
      <c r="A2021" s="19">
        <v>51</v>
      </c>
      <c r="B2021" s="19">
        <v>10</v>
      </c>
      <c r="C2021" s="19" t="s">
        <v>112</v>
      </c>
      <c r="D2021" s="20">
        <v>0.24804124236106873</v>
      </c>
      <c r="E2021" s="20">
        <v>-2.6798754697665572E-4</v>
      </c>
    </row>
    <row r="2022" spans="1:5" x14ac:dyDescent="0.2">
      <c r="A2022" s="19">
        <v>51</v>
      </c>
      <c r="B2022" s="19">
        <v>11</v>
      </c>
      <c r="C2022" s="19" t="s">
        <v>112</v>
      </c>
      <c r="D2022" s="20">
        <v>0.24789953231811523</v>
      </c>
      <c r="E2022" s="20">
        <v>-4.685562162194401E-4</v>
      </c>
    </row>
    <row r="2023" spans="1:5" x14ac:dyDescent="0.2">
      <c r="A2023" s="19">
        <v>51</v>
      </c>
      <c r="B2023" s="19">
        <v>12</v>
      </c>
      <c r="C2023" s="19" t="s">
        <v>112</v>
      </c>
      <c r="D2023" s="20">
        <v>0.24789077043533325</v>
      </c>
      <c r="E2023" s="20">
        <v>-5.3617672529071569E-4</v>
      </c>
    </row>
    <row r="2024" spans="1:5" x14ac:dyDescent="0.2">
      <c r="A2024" s="19">
        <v>51</v>
      </c>
      <c r="B2024" s="19">
        <v>13</v>
      </c>
      <c r="C2024" s="19" t="s">
        <v>112</v>
      </c>
      <c r="D2024" s="20">
        <v>0.24779503047466278</v>
      </c>
      <c r="E2024" s="20">
        <v>-6.907752831466496E-4</v>
      </c>
    </row>
    <row r="2025" spans="1:5" x14ac:dyDescent="0.2">
      <c r="A2025" s="19">
        <v>51</v>
      </c>
      <c r="B2025" s="19">
        <v>14</v>
      </c>
      <c r="C2025" s="19" t="s">
        <v>112</v>
      </c>
      <c r="D2025" s="20">
        <v>0.24804008007049561</v>
      </c>
      <c r="E2025" s="20">
        <v>-5.0458434270694852E-4</v>
      </c>
    </row>
    <row r="2026" spans="1:5" x14ac:dyDescent="0.2">
      <c r="A2026" s="19">
        <v>51</v>
      </c>
      <c r="B2026" s="19">
        <v>15</v>
      </c>
      <c r="C2026" s="19" t="s">
        <v>112</v>
      </c>
      <c r="D2026" s="20">
        <v>0.24778659641742706</v>
      </c>
      <c r="E2026" s="20">
        <v>-8.1692659296095371E-4</v>
      </c>
    </row>
    <row r="2027" spans="1:5" x14ac:dyDescent="0.2">
      <c r="A2027" s="19">
        <v>51</v>
      </c>
      <c r="B2027" s="19">
        <v>16</v>
      </c>
      <c r="C2027" s="19" t="s">
        <v>112</v>
      </c>
      <c r="D2027" s="20">
        <v>0.24773900210857391</v>
      </c>
      <c r="E2027" s="20">
        <v>-9.2337949899956584E-4</v>
      </c>
    </row>
    <row r="2028" spans="1:5" x14ac:dyDescent="0.2">
      <c r="A2028" s="19">
        <v>51</v>
      </c>
      <c r="B2028" s="19">
        <v>17</v>
      </c>
      <c r="C2028" s="19" t="s">
        <v>112</v>
      </c>
      <c r="D2028" s="20">
        <v>0.2479972243309021</v>
      </c>
      <c r="E2028" s="20">
        <v>-7.2401593206450343E-4</v>
      </c>
    </row>
    <row r="2029" spans="1:5" x14ac:dyDescent="0.2">
      <c r="A2029" s="19">
        <v>51</v>
      </c>
      <c r="B2029" s="19">
        <v>18</v>
      </c>
      <c r="C2029" s="19" t="s">
        <v>112</v>
      </c>
      <c r="D2029" s="20">
        <v>0.24807758629322052</v>
      </c>
      <c r="E2029" s="20">
        <v>-7.0251256693154573E-4</v>
      </c>
    </row>
    <row r="2030" spans="1:5" x14ac:dyDescent="0.2">
      <c r="A2030" s="19">
        <v>51</v>
      </c>
      <c r="B2030" s="19">
        <v>19</v>
      </c>
      <c r="C2030" s="19" t="s">
        <v>112</v>
      </c>
      <c r="D2030" s="20">
        <v>0.2486756443977356</v>
      </c>
      <c r="E2030" s="20">
        <v>-1.6331308870576322E-4</v>
      </c>
    </row>
    <row r="2031" spans="1:5" x14ac:dyDescent="0.2">
      <c r="A2031" s="19">
        <v>51</v>
      </c>
      <c r="B2031" s="19">
        <v>20</v>
      </c>
      <c r="C2031" s="19" t="s">
        <v>112</v>
      </c>
      <c r="D2031" s="20">
        <v>0.24989016354084015</v>
      </c>
      <c r="E2031" s="20">
        <v>9.9234748631715775E-4</v>
      </c>
    </row>
    <row r="2032" spans="1:5" x14ac:dyDescent="0.2">
      <c r="A2032" s="19">
        <v>51</v>
      </c>
      <c r="B2032" s="19">
        <v>21</v>
      </c>
      <c r="C2032" s="19" t="s">
        <v>112</v>
      </c>
      <c r="D2032" s="20">
        <v>0.25182923674583435</v>
      </c>
      <c r="E2032" s="20">
        <v>2.8725620359182358E-3</v>
      </c>
    </row>
    <row r="2033" spans="1:5" x14ac:dyDescent="0.2">
      <c r="A2033" s="19">
        <v>51</v>
      </c>
      <c r="B2033" s="19">
        <v>22</v>
      </c>
      <c r="C2033" s="19" t="s">
        <v>112</v>
      </c>
      <c r="D2033" s="20">
        <v>0.2556023895740509</v>
      </c>
      <c r="E2033" s="20">
        <v>6.5868562087416649E-3</v>
      </c>
    </row>
    <row r="2034" spans="1:5" x14ac:dyDescent="0.2">
      <c r="A2034" s="19">
        <v>51</v>
      </c>
      <c r="B2034" s="19">
        <v>23</v>
      </c>
      <c r="C2034" s="19" t="s">
        <v>112</v>
      </c>
      <c r="D2034" s="20">
        <v>0.26207080483436584</v>
      </c>
      <c r="E2034" s="20">
        <v>1.2996412813663483E-2</v>
      </c>
    </row>
    <row r="2035" spans="1:5" x14ac:dyDescent="0.2">
      <c r="A2035" s="19">
        <v>51</v>
      </c>
      <c r="B2035" s="19">
        <v>24</v>
      </c>
      <c r="C2035" s="19" t="s">
        <v>112</v>
      </c>
      <c r="D2035" s="20">
        <v>0.27227264642715454</v>
      </c>
      <c r="E2035" s="20">
        <v>2.313939668238163E-2</v>
      </c>
    </row>
    <row r="2036" spans="1:5" x14ac:dyDescent="0.2">
      <c r="A2036" s="19">
        <v>51</v>
      </c>
      <c r="B2036" s="19">
        <v>25</v>
      </c>
      <c r="C2036" s="19" t="s">
        <v>112</v>
      </c>
      <c r="D2036" s="20">
        <v>0.28721937537193298</v>
      </c>
      <c r="E2036" s="20">
        <v>3.8027267903089523E-2</v>
      </c>
    </row>
    <row r="2037" spans="1:5" x14ac:dyDescent="0.2">
      <c r="A2037" s="19">
        <v>51</v>
      </c>
      <c r="B2037" s="19">
        <v>26</v>
      </c>
      <c r="C2037" s="19" t="s">
        <v>112</v>
      </c>
      <c r="D2037" s="20">
        <v>0.30603346228599548</v>
      </c>
      <c r="E2037" s="20">
        <v>5.6782495230436325E-2</v>
      </c>
    </row>
    <row r="2038" spans="1:5" x14ac:dyDescent="0.2">
      <c r="A2038" s="19">
        <v>51</v>
      </c>
      <c r="B2038" s="19">
        <v>27</v>
      </c>
      <c r="C2038" s="19" t="s">
        <v>112</v>
      </c>
      <c r="D2038" s="20">
        <v>0.32504552602767944</v>
      </c>
      <c r="E2038" s="20">
        <v>7.5735703110694885E-2</v>
      </c>
    </row>
    <row r="2039" spans="1:5" x14ac:dyDescent="0.2">
      <c r="A2039" s="19">
        <v>51</v>
      </c>
      <c r="B2039" s="19">
        <v>28</v>
      </c>
      <c r="C2039" s="19" t="s">
        <v>112</v>
      </c>
      <c r="D2039" s="20">
        <v>0.34213757514953613</v>
      </c>
      <c r="E2039" s="20">
        <v>9.2768892645835876E-2</v>
      </c>
    </row>
    <row r="2040" spans="1:5" x14ac:dyDescent="0.2">
      <c r="A2040" s="19">
        <v>51</v>
      </c>
      <c r="B2040" s="19">
        <v>29</v>
      </c>
      <c r="C2040" s="19" t="s">
        <v>112</v>
      </c>
      <c r="D2040" s="20">
        <v>0.35546073317527771</v>
      </c>
      <c r="E2040" s="20">
        <v>0.10603319108486176</v>
      </c>
    </row>
    <row r="2041" spans="1:5" x14ac:dyDescent="0.2">
      <c r="A2041" s="19">
        <v>51</v>
      </c>
      <c r="B2041" s="19">
        <v>30</v>
      </c>
      <c r="C2041" s="19" t="s">
        <v>112</v>
      </c>
      <c r="D2041" s="20">
        <v>0.36451107263565063</v>
      </c>
      <c r="E2041" s="20">
        <v>0.11502467095851898</v>
      </c>
    </row>
    <row r="2042" spans="1:5" x14ac:dyDescent="0.2">
      <c r="A2042" s="19">
        <v>51</v>
      </c>
      <c r="B2042" s="19">
        <v>31</v>
      </c>
      <c r="C2042" s="19" t="s">
        <v>112</v>
      </c>
      <c r="D2042" s="20">
        <v>0.37042775750160217</v>
      </c>
      <c r="E2042" s="20">
        <v>0.12088249623775482</v>
      </c>
    </row>
    <row r="2043" spans="1:5" x14ac:dyDescent="0.2">
      <c r="A2043" s="19">
        <v>51</v>
      </c>
      <c r="B2043" s="19">
        <v>32</v>
      </c>
      <c r="C2043" s="19" t="s">
        <v>112</v>
      </c>
      <c r="D2043" s="20">
        <v>0.37351059913635254</v>
      </c>
      <c r="E2043" s="20">
        <v>0.12390647828578949</v>
      </c>
    </row>
    <row r="2044" spans="1:5" x14ac:dyDescent="0.2">
      <c r="A2044" s="19">
        <v>51</v>
      </c>
      <c r="B2044" s="19">
        <v>33</v>
      </c>
      <c r="C2044" s="19" t="s">
        <v>112</v>
      </c>
      <c r="D2044" s="20">
        <v>0.37503620982170105</v>
      </c>
      <c r="E2044" s="20">
        <v>0.1253732293844223</v>
      </c>
    </row>
    <row r="2045" spans="1:5" x14ac:dyDescent="0.2">
      <c r="A2045" s="19">
        <v>51</v>
      </c>
      <c r="B2045" s="19">
        <v>34</v>
      </c>
      <c r="C2045" s="19" t="s">
        <v>112</v>
      </c>
      <c r="D2045" s="20">
        <v>0.37598693370819092</v>
      </c>
      <c r="E2045" s="20">
        <v>0.12626509368419647</v>
      </c>
    </row>
    <row r="2046" spans="1:5" x14ac:dyDescent="0.2">
      <c r="A2046" s="19">
        <v>51</v>
      </c>
      <c r="B2046" s="19">
        <v>35</v>
      </c>
      <c r="C2046" s="19" t="s">
        <v>112</v>
      </c>
      <c r="D2046" s="20">
        <v>0.37647604942321777</v>
      </c>
      <c r="E2046" s="20">
        <v>0.12669534981250763</v>
      </c>
    </row>
    <row r="2047" spans="1:5" x14ac:dyDescent="0.2">
      <c r="A2047" s="19">
        <v>51</v>
      </c>
      <c r="B2047" s="19">
        <v>36</v>
      </c>
      <c r="C2047" s="19" t="s">
        <v>112</v>
      </c>
      <c r="D2047" s="20">
        <v>0.37658709287643433</v>
      </c>
      <c r="E2047" s="20">
        <v>0.12674753367900848</v>
      </c>
    </row>
    <row r="2048" spans="1:5" x14ac:dyDescent="0.2">
      <c r="A2048" s="19">
        <v>51</v>
      </c>
      <c r="B2048" s="19">
        <v>37</v>
      </c>
      <c r="C2048" s="19" t="s">
        <v>112</v>
      </c>
      <c r="D2048" s="20">
        <v>0.37711867690086365</v>
      </c>
      <c r="E2048" s="20">
        <v>0.12722025811672211</v>
      </c>
    </row>
    <row r="2049" spans="1:5" x14ac:dyDescent="0.2">
      <c r="A2049" s="19">
        <v>51</v>
      </c>
      <c r="B2049" s="19">
        <v>38</v>
      </c>
      <c r="C2049" s="19" t="s">
        <v>112</v>
      </c>
      <c r="D2049" s="20">
        <v>0.37731543183326721</v>
      </c>
      <c r="E2049" s="20">
        <v>0.12735815346240997</v>
      </c>
    </row>
    <row r="2050" spans="1:5" x14ac:dyDescent="0.2">
      <c r="A2050" s="19">
        <v>51</v>
      </c>
      <c r="B2050" s="19">
        <v>39</v>
      </c>
      <c r="C2050" s="19" t="s">
        <v>112</v>
      </c>
      <c r="D2050" s="20">
        <v>0.37724205851554871</v>
      </c>
      <c r="E2050" s="20">
        <v>0.12722593545913696</v>
      </c>
    </row>
    <row r="2051" spans="1:5" x14ac:dyDescent="0.2">
      <c r="A2051" s="19">
        <v>51</v>
      </c>
      <c r="B2051" s="19">
        <v>40</v>
      </c>
      <c r="C2051" s="19" t="s">
        <v>112</v>
      </c>
      <c r="D2051" s="20">
        <v>0.37691771984100342</v>
      </c>
      <c r="E2051" s="20">
        <v>0.12684273719787598</v>
      </c>
    </row>
    <row r="2052" spans="1:5" x14ac:dyDescent="0.2">
      <c r="A2052" s="19">
        <v>52</v>
      </c>
      <c r="B2052" s="19">
        <v>1</v>
      </c>
      <c r="C2052" s="19" t="s">
        <v>112</v>
      </c>
      <c r="D2052" s="20">
        <v>0.2488153874874115</v>
      </c>
      <c r="E2052" s="20">
        <v>1.9336926052346826E-3</v>
      </c>
    </row>
    <row r="2053" spans="1:5" x14ac:dyDescent="0.2">
      <c r="A2053" s="19">
        <v>52</v>
      </c>
      <c r="B2053" s="19">
        <v>2</v>
      </c>
      <c r="C2053" s="19" t="s">
        <v>112</v>
      </c>
      <c r="D2053" s="20">
        <v>0.24907870590686798</v>
      </c>
      <c r="E2053" s="20">
        <v>2.1815989166498184E-3</v>
      </c>
    </row>
    <row r="2054" spans="1:5" x14ac:dyDescent="0.2">
      <c r="A2054" s="19">
        <v>52</v>
      </c>
      <c r="B2054" s="19">
        <v>3</v>
      </c>
      <c r="C2054" s="19" t="s">
        <v>112</v>
      </c>
      <c r="D2054" s="20">
        <v>0.24848385155200958</v>
      </c>
      <c r="E2054" s="20">
        <v>1.5713326865807176E-3</v>
      </c>
    </row>
    <row r="2055" spans="1:5" x14ac:dyDescent="0.2">
      <c r="A2055" s="19">
        <v>52</v>
      </c>
      <c r="B2055" s="19">
        <v>4</v>
      </c>
      <c r="C2055" s="19" t="s">
        <v>112</v>
      </c>
      <c r="D2055" s="20">
        <v>0.24772356450557709</v>
      </c>
      <c r="E2055" s="20">
        <v>7.9563370672985911E-4</v>
      </c>
    </row>
    <row r="2056" spans="1:5" x14ac:dyDescent="0.2">
      <c r="A2056" s="19">
        <v>52</v>
      </c>
      <c r="B2056" s="19">
        <v>5</v>
      </c>
      <c r="C2056" s="19" t="s">
        <v>112</v>
      </c>
      <c r="D2056" s="20">
        <v>0.24728775024414063</v>
      </c>
      <c r="E2056" s="20">
        <v>3.4440748277120292E-4</v>
      </c>
    </row>
    <row r="2057" spans="1:5" x14ac:dyDescent="0.2">
      <c r="A2057" s="19">
        <v>52</v>
      </c>
      <c r="B2057" s="19">
        <v>6</v>
      </c>
      <c r="C2057" s="19" t="s">
        <v>112</v>
      </c>
      <c r="D2057" s="20">
        <v>0.24698635935783386</v>
      </c>
      <c r="E2057" s="20">
        <v>2.7604635761235841E-5</v>
      </c>
    </row>
    <row r="2058" spans="1:5" x14ac:dyDescent="0.2">
      <c r="A2058" s="19">
        <v>52</v>
      </c>
      <c r="B2058" s="19">
        <v>7</v>
      </c>
      <c r="C2058" s="19" t="s">
        <v>112</v>
      </c>
      <c r="D2058" s="20">
        <v>0.24698245525360107</v>
      </c>
      <c r="E2058" s="20">
        <v>8.2885744632221758E-6</v>
      </c>
    </row>
    <row r="2059" spans="1:5" x14ac:dyDescent="0.2">
      <c r="A2059" s="19">
        <v>52</v>
      </c>
      <c r="B2059" s="19">
        <v>8</v>
      </c>
      <c r="C2059" s="19" t="s">
        <v>112</v>
      </c>
      <c r="D2059" s="20">
        <v>0.24677906930446625</v>
      </c>
      <c r="E2059" s="20">
        <v>-2.1050932991784066E-4</v>
      </c>
    </row>
    <row r="2060" spans="1:5" x14ac:dyDescent="0.2">
      <c r="A2060" s="19">
        <v>52</v>
      </c>
      <c r="B2060" s="19">
        <v>9</v>
      </c>
      <c r="C2060" s="19" t="s">
        <v>112</v>
      </c>
      <c r="D2060" s="20">
        <v>0.24674749374389648</v>
      </c>
      <c r="E2060" s="20">
        <v>-2.574968384578824E-4</v>
      </c>
    </row>
    <row r="2061" spans="1:5" x14ac:dyDescent="0.2">
      <c r="A2061" s="19">
        <v>52</v>
      </c>
      <c r="B2061" s="19">
        <v>10</v>
      </c>
      <c r="C2061" s="19" t="s">
        <v>112</v>
      </c>
      <c r="D2061" s="20">
        <v>0.24683105945587158</v>
      </c>
      <c r="E2061" s="20">
        <v>-1.8934308900497854E-4</v>
      </c>
    </row>
    <row r="2062" spans="1:5" x14ac:dyDescent="0.2">
      <c r="A2062" s="19">
        <v>52</v>
      </c>
      <c r="B2062" s="19">
        <v>11</v>
      </c>
      <c r="C2062" s="19" t="s">
        <v>112</v>
      </c>
      <c r="D2062" s="20">
        <v>0.24653515219688416</v>
      </c>
      <c r="E2062" s="20">
        <v>-5.0066231051459908E-4</v>
      </c>
    </row>
    <row r="2063" spans="1:5" x14ac:dyDescent="0.2">
      <c r="A2063" s="19">
        <v>52</v>
      </c>
      <c r="B2063" s="19">
        <v>12</v>
      </c>
      <c r="C2063" s="19" t="s">
        <v>112</v>
      </c>
      <c r="D2063" s="20">
        <v>0.24621227383613586</v>
      </c>
      <c r="E2063" s="20">
        <v>-8.3895260468125343E-4</v>
      </c>
    </row>
    <row r="2064" spans="1:5" x14ac:dyDescent="0.2">
      <c r="A2064" s="19">
        <v>52</v>
      </c>
      <c r="B2064" s="19">
        <v>13</v>
      </c>
      <c r="C2064" s="19" t="s">
        <v>112</v>
      </c>
      <c r="D2064" s="20">
        <v>0.24602149426937103</v>
      </c>
      <c r="E2064" s="20">
        <v>-1.0451441630721092E-3</v>
      </c>
    </row>
    <row r="2065" spans="1:5" x14ac:dyDescent="0.2">
      <c r="A2065" s="19">
        <v>52</v>
      </c>
      <c r="B2065" s="19">
        <v>14</v>
      </c>
      <c r="C2065" s="19" t="s">
        <v>112</v>
      </c>
      <c r="D2065" s="20">
        <v>0.24585707485675812</v>
      </c>
      <c r="E2065" s="20">
        <v>-1.2249755673110485E-3</v>
      </c>
    </row>
    <row r="2066" spans="1:5" x14ac:dyDescent="0.2">
      <c r="A2066" s="19">
        <v>52</v>
      </c>
      <c r="B2066" s="19">
        <v>15</v>
      </c>
      <c r="C2066" s="19" t="s">
        <v>112</v>
      </c>
      <c r="D2066" s="20">
        <v>0.24621514976024628</v>
      </c>
      <c r="E2066" s="20">
        <v>-8.8231259724125266E-4</v>
      </c>
    </row>
    <row r="2067" spans="1:5" x14ac:dyDescent="0.2">
      <c r="A2067" s="19">
        <v>52</v>
      </c>
      <c r="B2067" s="19">
        <v>16</v>
      </c>
      <c r="C2067" s="19" t="s">
        <v>112</v>
      </c>
      <c r="D2067" s="20">
        <v>0.2464006245136261</v>
      </c>
      <c r="E2067" s="20">
        <v>-7.1224977727979422E-4</v>
      </c>
    </row>
    <row r="2068" spans="1:5" x14ac:dyDescent="0.2">
      <c r="A2068" s="19">
        <v>52</v>
      </c>
      <c r="B2068" s="19">
        <v>17</v>
      </c>
      <c r="C2068" s="19" t="s">
        <v>112</v>
      </c>
      <c r="D2068" s="20">
        <v>0.24658052623271942</v>
      </c>
      <c r="E2068" s="20">
        <v>-5.4775999160483479E-4</v>
      </c>
    </row>
    <row r="2069" spans="1:5" x14ac:dyDescent="0.2">
      <c r="A2069" s="19">
        <v>52</v>
      </c>
      <c r="B2069" s="19">
        <v>18</v>
      </c>
      <c r="C2069" s="19" t="s">
        <v>112</v>
      </c>
      <c r="D2069" s="20">
        <v>0.24721471965312958</v>
      </c>
      <c r="E2069" s="20">
        <v>7.1021444455254823E-5</v>
      </c>
    </row>
    <row r="2070" spans="1:5" x14ac:dyDescent="0.2">
      <c r="A2070" s="19">
        <v>52</v>
      </c>
      <c r="B2070" s="19">
        <v>19</v>
      </c>
      <c r="C2070" s="19" t="s">
        <v>112</v>
      </c>
      <c r="D2070" s="20">
        <v>0.2470819503068924</v>
      </c>
      <c r="E2070" s="20">
        <v>-7.715985702816397E-5</v>
      </c>
    </row>
    <row r="2071" spans="1:5" x14ac:dyDescent="0.2">
      <c r="A2071" s="19">
        <v>52</v>
      </c>
      <c r="B2071" s="19">
        <v>20</v>
      </c>
      <c r="C2071" s="19" t="s">
        <v>112</v>
      </c>
      <c r="D2071" s="20">
        <v>0.2477140873670578</v>
      </c>
      <c r="E2071" s="20">
        <v>5.3956522606313229E-4</v>
      </c>
    </row>
    <row r="2072" spans="1:5" x14ac:dyDescent="0.2">
      <c r="A2072" s="19">
        <v>52</v>
      </c>
      <c r="B2072" s="19">
        <v>21</v>
      </c>
      <c r="C2072" s="19" t="s">
        <v>112</v>
      </c>
      <c r="D2072" s="20">
        <v>0.25031864643096924</v>
      </c>
      <c r="E2072" s="20">
        <v>3.128712298348546E-3</v>
      </c>
    </row>
    <row r="2073" spans="1:5" x14ac:dyDescent="0.2">
      <c r="A2073" s="19">
        <v>52</v>
      </c>
      <c r="B2073" s="19">
        <v>22</v>
      </c>
      <c r="C2073" s="19" t="s">
        <v>112</v>
      </c>
      <c r="D2073" s="20">
        <v>0.25492492318153381</v>
      </c>
      <c r="E2073" s="20">
        <v>7.7195772901177406E-3</v>
      </c>
    </row>
    <row r="2074" spans="1:5" x14ac:dyDescent="0.2">
      <c r="A2074" s="19">
        <v>52</v>
      </c>
      <c r="B2074" s="19">
        <v>23</v>
      </c>
      <c r="C2074" s="19" t="s">
        <v>112</v>
      </c>
      <c r="D2074" s="20">
        <v>0.26122450828552246</v>
      </c>
      <c r="E2074" s="20">
        <v>1.4003749936819077E-2</v>
      </c>
    </row>
    <row r="2075" spans="1:5" x14ac:dyDescent="0.2">
      <c r="A2075" s="19">
        <v>52</v>
      </c>
      <c r="B2075" s="19">
        <v>24</v>
      </c>
      <c r="C2075" s="19" t="s">
        <v>112</v>
      </c>
      <c r="D2075" s="20">
        <v>0.2713627815246582</v>
      </c>
      <c r="E2075" s="20">
        <v>2.4126611649990082E-2</v>
      </c>
    </row>
    <row r="2076" spans="1:5" x14ac:dyDescent="0.2">
      <c r="A2076" s="19">
        <v>52</v>
      </c>
      <c r="B2076" s="19">
        <v>25</v>
      </c>
      <c r="C2076" s="19" t="s">
        <v>112</v>
      </c>
      <c r="D2076" s="20">
        <v>0.28633078932762146</v>
      </c>
      <c r="E2076" s="20">
        <v>3.9079207926988602E-2</v>
      </c>
    </row>
    <row r="2077" spans="1:5" x14ac:dyDescent="0.2">
      <c r="A2077" s="19">
        <v>52</v>
      </c>
      <c r="B2077" s="19">
        <v>26</v>
      </c>
      <c r="C2077" s="19" t="s">
        <v>112</v>
      </c>
      <c r="D2077" s="20">
        <v>0.30504098534584045</v>
      </c>
      <c r="E2077" s="20">
        <v>5.7773992419242859E-2</v>
      </c>
    </row>
    <row r="2078" spans="1:5" x14ac:dyDescent="0.2">
      <c r="A2078" s="19">
        <v>52</v>
      </c>
      <c r="B2078" s="19">
        <v>27</v>
      </c>
      <c r="C2078" s="19" t="s">
        <v>112</v>
      </c>
      <c r="D2078" s="20">
        <v>0.32406032085418701</v>
      </c>
      <c r="E2078" s="20">
        <v>7.6777912676334381E-2</v>
      </c>
    </row>
    <row r="2079" spans="1:5" x14ac:dyDescent="0.2">
      <c r="A2079" s="19">
        <v>52</v>
      </c>
      <c r="B2079" s="19">
        <v>28</v>
      </c>
      <c r="C2079" s="19" t="s">
        <v>112</v>
      </c>
      <c r="D2079" s="20">
        <v>0.34134760499000549</v>
      </c>
      <c r="E2079" s="20">
        <v>9.4049789011478424E-2</v>
      </c>
    </row>
    <row r="2080" spans="1:5" x14ac:dyDescent="0.2">
      <c r="A2080" s="19">
        <v>52</v>
      </c>
      <c r="B2080" s="19">
        <v>29</v>
      </c>
      <c r="C2080" s="19" t="s">
        <v>112</v>
      </c>
      <c r="D2080" s="20">
        <v>0.35460680723190308</v>
      </c>
      <c r="E2080" s="20">
        <v>0.10729357600212097</v>
      </c>
    </row>
    <row r="2081" spans="1:5" x14ac:dyDescent="0.2">
      <c r="A2081" s="19">
        <v>52</v>
      </c>
      <c r="B2081" s="19">
        <v>30</v>
      </c>
      <c r="C2081" s="19" t="s">
        <v>112</v>
      </c>
      <c r="D2081" s="20">
        <v>0.3638572096824646</v>
      </c>
      <c r="E2081" s="20">
        <v>0.11652857065200806</v>
      </c>
    </row>
    <row r="2082" spans="1:5" x14ac:dyDescent="0.2">
      <c r="A2082" s="19">
        <v>52</v>
      </c>
      <c r="B2082" s="19">
        <v>31</v>
      </c>
      <c r="C2082" s="19" t="s">
        <v>112</v>
      </c>
      <c r="D2082" s="20">
        <v>0.36894503235816956</v>
      </c>
      <c r="E2082" s="20">
        <v>0.12160097807645798</v>
      </c>
    </row>
    <row r="2083" spans="1:5" x14ac:dyDescent="0.2">
      <c r="A2083" s="19">
        <v>52</v>
      </c>
      <c r="B2083" s="19">
        <v>32</v>
      </c>
      <c r="C2083" s="19" t="s">
        <v>112</v>
      </c>
      <c r="D2083" s="20">
        <v>0.37224817276000977</v>
      </c>
      <c r="E2083" s="20">
        <v>0.12488871067762375</v>
      </c>
    </row>
    <row r="2084" spans="1:5" x14ac:dyDescent="0.2">
      <c r="A2084" s="19">
        <v>52</v>
      </c>
      <c r="B2084" s="19">
        <v>33</v>
      </c>
      <c r="C2084" s="19" t="s">
        <v>112</v>
      </c>
      <c r="D2084" s="20">
        <v>0.37371036410331726</v>
      </c>
      <c r="E2084" s="20">
        <v>0.12633548676967621</v>
      </c>
    </row>
    <row r="2085" spans="1:5" x14ac:dyDescent="0.2">
      <c r="A2085" s="19">
        <v>52</v>
      </c>
      <c r="B2085" s="19">
        <v>34</v>
      </c>
      <c r="C2085" s="19" t="s">
        <v>112</v>
      </c>
      <c r="D2085" s="20">
        <v>0.37503340840339661</v>
      </c>
      <c r="E2085" s="20">
        <v>0.12764312326908112</v>
      </c>
    </row>
    <row r="2086" spans="1:5" x14ac:dyDescent="0.2">
      <c r="A2086" s="19">
        <v>52</v>
      </c>
      <c r="B2086" s="19">
        <v>35</v>
      </c>
      <c r="C2086" s="19" t="s">
        <v>112</v>
      </c>
      <c r="D2086" s="20">
        <v>0.37548047304153442</v>
      </c>
      <c r="E2086" s="20">
        <v>0.1280747652053833</v>
      </c>
    </row>
    <row r="2087" spans="1:5" x14ac:dyDescent="0.2">
      <c r="A2087" s="19">
        <v>52</v>
      </c>
      <c r="B2087" s="19">
        <v>36</v>
      </c>
      <c r="C2087" s="19" t="s">
        <v>112</v>
      </c>
      <c r="D2087" s="20">
        <v>0.37562203407287598</v>
      </c>
      <c r="E2087" s="20">
        <v>0.12820091843605042</v>
      </c>
    </row>
    <row r="2088" spans="1:5" x14ac:dyDescent="0.2">
      <c r="A2088" s="19">
        <v>52</v>
      </c>
      <c r="B2088" s="19">
        <v>37</v>
      </c>
      <c r="C2088" s="19" t="s">
        <v>112</v>
      </c>
      <c r="D2088" s="20">
        <v>0.3751518726348877</v>
      </c>
      <c r="E2088" s="20">
        <v>0.1277153491973877</v>
      </c>
    </row>
    <row r="2089" spans="1:5" x14ac:dyDescent="0.2">
      <c r="A2089" s="19">
        <v>52</v>
      </c>
      <c r="B2089" s="19">
        <v>38</v>
      </c>
      <c r="C2089" s="19" t="s">
        <v>112</v>
      </c>
      <c r="D2089" s="20">
        <v>0.37585565447807312</v>
      </c>
      <c r="E2089" s="20">
        <v>0.12840372323989868</v>
      </c>
    </row>
    <row r="2090" spans="1:5" x14ac:dyDescent="0.2">
      <c r="A2090" s="19">
        <v>52</v>
      </c>
      <c r="B2090" s="19">
        <v>39</v>
      </c>
      <c r="C2090" s="19" t="s">
        <v>112</v>
      </c>
      <c r="D2090" s="20">
        <v>0.376421719789505</v>
      </c>
      <c r="E2090" s="20">
        <v>0.12895436584949493</v>
      </c>
    </row>
    <row r="2091" spans="1:5" x14ac:dyDescent="0.2">
      <c r="A2091" s="19">
        <v>52</v>
      </c>
      <c r="B2091" s="19">
        <v>40</v>
      </c>
      <c r="C2091" s="19" t="s">
        <v>112</v>
      </c>
      <c r="D2091" s="20">
        <v>0.37700760364532471</v>
      </c>
      <c r="E2091" s="20">
        <v>0.1295248419046402</v>
      </c>
    </row>
    <row r="2092" spans="1:5" x14ac:dyDescent="0.2">
      <c r="A2092" s="19">
        <v>53</v>
      </c>
      <c r="B2092" s="19">
        <v>1</v>
      </c>
      <c r="C2092" s="19" t="s">
        <v>112</v>
      </c>
      <c r="D2092" s="20">
        <v>0.24902208149433136</v>
      </c>
      <c r="E2092" s="20">
        <v>1.4691515825688839E-3</v>
      </c>
    </row>
    <row r="2093" spans="1:5" x14ac:dyDescent="0.2">
      <c r="A2093" s="19">
        <v>53</v>
      </c>
      <c r="B2093" s="19">
        <v>2</v>
      </c>
      <c r="C2093" s="19" t="s">
        <v>112</v>
      </c>
      <c r="D2093" s="20">
        <v>0.24892145395278931</v>
      </c>
      <c r="E2093" s="20">
        <v>1.2148942332714796E-3</v>
      </c>
    </row>
    <row r="2094" spans="1:5" x14ac:dyDescent="0.2">
      <c r="A2094" s="19">
        <v>53</v>
      </c>
      <c r="B2094" s="19">
        <v>3</v>
      </c>
      <c r="C2094" s="19" t="s">
        <v>112</v>
      </c>
      <c r="D2094" s="20">
        <v>0.24859485030174255</v>
      </c>
      <c r="E2094" s="20">
        <v>7.3466077446937561E-4</v>
      </c>
    </row>
    <row r="2095" spans="1:5" x14ac:dyDescent="0.2">
      <c r="A2095" s="19">
        <v>53</v>
      </c>
      <c r="B2095" s="19">
        <v>4</v>
      </c>
      <c r="C2095" s="19" t="s">
        <v>112</v>
      </c>
      <c r="D2095" s="20">
        <v>0.24888099730014801</v>
      </c>
      <c r="E2095" s="20">
        <v>8.6717796511948109E-4</v>
      </c>
    </row>
    <row r="2096" spans="1:5" x14ac:dyDescent="0.2">
      <c r="A2096" s="19">
        <v>53</v>
      </c>
      <c r="B2096" s="19">
        <v>5</v>
      </c>
      <c r="C2096" s="19" t="s">
        <v>112</v>
      </c>
      <c r="D2096" s="20">
        <v>0.24881677329540253</v>
      </c>
      <c r="E2096" s="20">
        <v>6.4932415261864662E-4</v>
      </c>
    </row>
    <row r="2097" spans="1:5" x14ac:dyDescent="0.2">
      <c r="A2097" s="19">
        <v>53</v>
      </c>
      <c r="B2097" s="19">
        <v>6</v>
      </c>
      <c r="C2097" s="19" t="s">
        <v>112</v>
      </c>
      <c r="D2097" s="20">
        <v>0.24866533279418945</v>
      </c>
      <c r="E2097" s="20">
        <v>3.4425387275405228E-4</v>
      </c>
    </row>
    <row r="2098" spans="1:5" x14ac:dyDescent="0.2">
      <c r="A2098" s="19">
        <v>53</v>
      </c>
      <c r="B2098" s="19">
        <v>7</v>
      </c>
      <c r="C2098" s="19" t="s">
        <v>112</v>
      </c>
      <c r="D2098" s="20">
        <v>0.24864800274372101</v>
      </c>
      <c r="E2098" s="20">
        <v>1.7329401453025639E-4</v>
      </c>
    </row>
    <row r="2099" spans="1:5" x14ac:dyDescent="0.2">
      <c r="A2099" s="19">
        <v>53</v>
      </c>
      <c r="B2099" s="19">
        <v>8</v>
      </c>
      <c r="C2099" s="19" t="s">
        <v>112</v>
      </c>
      <c r="D2099" s="20">
        <v>0.24837744235992432</v>
      </c>
      <c r="E2099" s="20">
        <v>-2.5089617702178657E-4</v>
      </c>
    </row>
    <row r="2100" spans="1:5" x14ac:dyDescent="0.2">
      <c r="A2100" s="19">
        <v>53</v>
      </c>
      <c r="B2100" s="19">
        <v>9</v>
      </c>
      <c r="C2100" s="19" t="s">
        <v>112</v>
      </c>
      <c r="D2100" s="20">
        <v>0.24808888137340546</v>
      </c>
      <c r="E2100" s="20">
        <v>-6.9308694219216704E-4</v>
      </c>
    </row>
    <row r="2101" spans="1:5" x14ac:dyDescent="0.2">
      <c r="A2101" s="19">
        <v>53</v>
      </c>
      <c r="B2101" s="19">
        <v>10</v>
      </c>
      <c r="C2101" s="19" t="s">
        <v>112</v>
      </c>
      <c r="D2101" s="20">
        <v>0.24815140664577484</v>
      </c>
      <c r="E2101" s="20">
        <v>-7.8419147757813334E-4</v>
      </c>
    </row>
    <row r="2102" spans="1:5" x14ac:dyDescent="0.2">
      <c r="A2102" s="19">
        <v>53</v>
      </c>
      <c r="B2102" s="19">
        <v>11</v>
      </c>
      <c r="C2102" s="19" t="s">
        <v>112</v>
      </c>
      <c r="D2102" s="20">
        <v>0.24833874404430389</v>
      </c>
      <c r="E2102" s="20">
        <v>-7.5048388680443168E-4</v>
      </c>
    </row>
    <row r="2103" spans="1:5" x14ac:dyDescent="0.2">
      <c r="A2103" s="19">
        <v>53</v>
      </c>
      <c r="B2103" s="19">
        <v>12</v>
      </c>
      <c r="C2103" s="19" t="s">
        <v>112</v>
      </c>
      <c r="D2103" s="20">
        <v>0.24791103601455688</v>
      </c>
      <c r="E2103" s="20">
        <v>-1.3318216660991311E-3</v>
      </c>
    </row>
    <row r="2104" spans="1:5" x14ac:dyDescent="0.2">
      <c r="A2104" s="19">
        <v>53</v>
      </c>
      <c r="B2104" s="19">
        <v>13</v>
      </c>
      <c r="C2104" s="19" t="s">
        <v>112</v>
      </c>
      <c r="D2104" s="20">
        <v>0.24777345359325409</v>
      </c>
      <c r="E2104" s="20">
        <v>-1.6230338951572776E-3</v>
      </c>
    </row>
    <row r="2105" spans="1:5" x14ac:dyDescent="0.2">
      <c r="A2105" s="19">
        <v>53</v>
      </c>
      <c r="B2105" s="19">
        <v>14</v>
      </c>
      <c r="C2105" s="19" t="s">
        <v>112</v>
      </c>
      <c r="D2105" s="20">
        <v>0.24855285882949829</v>
      </c>
      <c r="E2105" s="20">
        <v>-9.9725846666842699E-4</v>
      </c>
    </row>
    <row r="2106" spans="1:5" x14ac:dyDescent="0.2">
      <c r="A2106" s="19">
        <v>53</v>
      </c>
      <c r="B2106" s="19">
        <v>15</v>
      </c>
      <c r="C2106" s="19" t="s">
        <v>112</v>
      </c>
      <c r="D2106" s="20">
        <v>0.24903140962123871</v>
      </c>
      <c r="E2106" s="20">
        <v>-6.7233754089102149E-4</v>
      </c>
    </row>
    <row r="2107" spans="1:5" x14ac:dyDescent="0.2">
      <c r="A2107" s="19">
        <v>53</v>
      </c>
      <c r="B2107" s="19">
        <v>16</v>
      </c>
      <c r="C2107" s="19" t="s">
        <v>112</v>
      </c>
      <c r="D2107" s="20">
        <v>0.25026988983154297</v>
      </c>
      <c r="E2107" s="20">
        <v>4.1251289076171815E-4</v>
      </c>
    </row>
    <row r="2108" spans="1:5" x14ac:dyDescent="0.2">
      <c r="A2108" s="19">
        <v>53</v>
      </c>
      <c r="B2108" s="19">
        <v>17</v>
      </c>
      <c r="C2108" s="19" t="s">
        <v>112</v>
      </c>
      <c r="D2108" s="20">
        <v>0.2539328932762146</v>
      </c>
      <c r="E2108" s="20">
        <v>3.9218864403665066E-3</v>
      </c>
    </row>
    <row r="2109" spans="1:5" x14ac:dyDescent="0.2">
      <c r="A2109" s="19">
        <v>53</v>
      </c>
      <c r="B2109" s="19">
        <v>18</v>
      </c>
      <c r="C2109" s="19" t="s">
        <v>112</v>
      </c>
      <c r="D2109" s="20">
        <v>0.2595197856426239</v>
      </c>
      <c r="E2109" s="20">
        <v>9.3551492318511009E-3</v>
      </c>
    </row>
    <row r="2110" spans="1:5" x14ac:dyDescent="0.2">
      <c r="A2110" s="19">
        <v>53</v>
      </c>
      <c r="B2110" s="19">
        <v>19</v>
      </c>
      <c r="C2110" s="19" t="s">
        <v>112</v>
      </c>
      <c r="D2110" s="20">
        <v>0.26736319065093994</v>
      </c>
      <c r="E2110" s="20">
        <v>1.7044924199581146E-2</v>
      </c>
    </row>
    <row r="2111" spans="1:5" x14ac:dyDescent="0.2">
      <c r="A2111" s="19">
        <v>53</v>
      </c>
      <c r="B2111" s="19">
        <v>20</v>
      </c>
      <c r="C2111" s="19" t="s">
        <v>112</v>
      </c>
      <c r="D2111" s="20">
        <v>0.28094807267189026</v>
      </c>
      <c r="E2111" s="20">
        <v>3.0476177111268044E-2</v>
      </c>
    </row>
    <row r="2112" spans="1:5" x14ac:dyDescent="0.2">
      <c r="A2112" s="19">
        <v>53</v>
      </c>
      <c r="B2112" s="19">
        <v>21</v>
      </c>
      <c r="C2112" s="19" t="s">
        <v>112</v>
      </c>
      <c r="D2112" s="20">
        <v>0.29831388592720032</v>
      </c>
      <c r="E2112" s="20">
        <v>4.7688361257314682E-2</v>
      </c>
    </row>
    <row r="2113" spans="1:5" x14ac:dyDescent="0.2">
      <c r="A2113" s="19">
        <v>53</v>
      </c>
      <c r="B2113" s="19">
        <v>22</v>
      </c>
      <c r="C2113" s="19" t="s">
        <v>112</v>
      </c>
      <c r="D2113" s="20">
        <v>0.31750616431236267</v>
      </c>
      <c r="E2113" s="20">
        <v>6.6727004945278168E-2</v>
      </c>
    </row>
    <row r="2114" spans="1:5" x14ac:dyDescent="0.2">
      <c r="A2114" s="19">
        <v>53</v>
      </c>
      <c r="B2114" s="19">
        <v>23</v>
      </c>
      <c r="C2114" s="19" t="s">
        <v>112</v>
      </c>
      <c r="D2114" s="20">
        <v>0.33480346202850342</v>
      </c>
      <c r="E2114" s="20">
        <v>8.3870679140090942E-2</v>
      </c>
    </row>
    <row r="2115" spans="1:5" x14ac:dyDescent="0.2">
      <c r="A2115" s="19">
        <v>53</v>
      </c>
      <c r="B2115" s="19">
        <v>24</v>
      </c>
      <c r="C2115" s="19" t="s">
        <v>112</v>
      </c>
      <c r="D2115" s="20">
        <v>0.34978821873664856</v>
      </c>
      <c r="E2115" s="20">
        <v>9.8701804876327515E-2</v>
      </c>
    </row>
    <row r="2116" spans="1:5" x14ac:dyDescent="0.2">
      <c r="A2116" s="19">
        <v>53</v>
      </c>
      <c r="B2116" s="19">
        <v>25</v>
      </c>
      <c r="C2116" s="19" t="s">
        <v>112</v>
      </c>
      <c r="D2116" s="20">
        <v>0.36033079028129578</v>
      </c>
      <c r="E2116" s="20">
        <v>0.10909074544906616</v>
      </c>
    </row>
    <row r="2117" spans="1:5" x14ac:dyDescent="0.2">
      <c r="A2117" s="19">
        <v>53</v>
      </c>
      <c r="B2117" s="19">
        <v>26</v>
      </c>
      <c r="C2117" s="19" t="s">
        <v>112</v>
      </c>
      <c r="D2117" s="20">
        <v>0.36759403347969055</v>
      </c>
      <c r="E2117" s="20">
        <v>0.11620035767555237</v>
      </c>
    </row>
    <row r="2118" spans="1:5" x14ac:dyDescent="0.2">
      <c r="A2118" s="19">
        <v>53</v>
      </c>
      <c r="B2118" s="19">
        <v>27</v>
      </c>
      <c r="C2118" s="19" t="s">
        <v>112</v>
      </c>
      <c r="D2118" s="20">
        <v>0.3720075786113739</v>
      </c>
      <c r="E2118" s="20">
        <v>0.12046027183532715</v>
      </c>
    </row>
    <row r="2119" spans="1:5" x14ac:dyDescent="0.2">
      <c r="A2119" s="19">
        <v>53</v>
      </c>
      <c r="B2119" s="19">
        <v>28</v>
      </c>
      <c r="C2119" s="19" t="s">
        <v>112</v>
      </c>
      <c r="D2119" s="20">
        <v>0.37457334995269775</v>
      </c>
      <c r="E2119" s="20">
        <v>0.12287241220474243</v>
      </c>
    </row>
    <row r="2120" spans="1:5" x14ac:dyDescent="0.2">
      <c r="A2120" s="19">
        <v>53</v>
      </c>
      <c r="B2120" s="19">
        <v>29</v>
      </c>
      <c r="C2120" s="19" t="s">
        <v>112</v>
      </c>
      <c r="D2120" s="20">
        <v>0.37599080801010132</v>
      </c>
      <c r="E2120" s="20">
        <v>0.12413624674081802</v>
      </c>
    </row>
    <row r="2121" spans="1:5" x14ac:dyDescent="0.2">
      <c r="A2121" s="19">
        <v>53</v>
      </c>
      <c r="B2121" s="19">
        <v>30</v>
      </c>
      <c r="C2121" s="19" t="s">
        <v>112</v>
      </c>
      <c r="D2121" s="20">
        <v>0.3767855167388916</v>
      </c>
      <c r="E2121" s="20">
        <v>0.12477732449769974</v>
      </c>
    </row>
    <row r="2122" spans="1:5" x14ac:dyDescent="0.2">
      <c r="A2122" s="19">
        <v>53</v>
      </c>
      <c r="B2122" s="19">
        <v>31</v>
      </c>
      <c r="C2122" s="19" t="s">
        <v>112</v>
      </c>
      <c r="D2122" s="20">
        <v>0.37712323665618896</v>
      </c>
      <c r="E2122" s="20">
        <v>0.12496141344308853</v>
      </c>
    </row>
    <row r="2123" spans="1:5" x14ac:dyDescent="0.2">
      <c r="A2123" s="19">
        <v>53</v>
      </c>
      <c r="B2123" s="19">
        <v>32</v>
      </c>
      <c r="C2123" s="19" t="s">
        <v>112</v>
      </c>
      <c r="D2123" s="20">
        <v>0.37748634815216064</v>
      </c>
      <c r="E2123" s="20">
        <v>0.12517090141773224</v>
      </c>
    </row>
    <row r="2124" spans="1:5" x14ac:dyDescent="0.2">
      <c r="A2124" s="19">
        <v>53</v>
      </c>
      <c r="B2124" s="19">
        <v>33</v>
      </c>
      <c r="C2124" s="19" t="s">
        <v>112</v>
      </c>
      <c r="D2124" s="20">
        <v>0.37814059853553772</v>
      </c>
      <c r="E2124" s="20">
        <v>0.12567152082920074</v>
      </c>
    </row>
    <row r="2125" spans="1:5" x14ac:dyDescent="0.2">
      <c r="A2125" s="19">
        <v>53</v>
      </c>
      <c r="B2125" s="19">
        <v>34</v>
      </c>
      <c r="C2125" s="19" t="s">
        <v>112</v>
      </c>
      <c r="D2125" s="20">
        <v>0.37823840975761414</v>
      </c>
      <c r="E2125" s="20">
        <v>0.12561570107936859</v>
      </c>
    </row>
    <row r="2126" spans="1:5" x14ac:dyDescent="0.2">
      <c r="A2126" s="19">
        <v>53</v>
      </c>
      <c r="B2126" s="19">
        <v>35</v>
      </c>
      <c r="C2126" s="19" t="s">
        <v>112</v>
      </c>
      <c r="D2126" s="20">
        <v>0.37880957126617432</v>
      </c>
      <c r="E2126" s="20">
        <v>0.1260332316160202</v>
      </c>
    </row>
    <row r="2127" spans="1:5" x14ac:dyDescent="0.2">
      <c r="A2127" s="19">
        <v>53</v>
      </c>
      <c r="B2127" s="19">
        <v>36</v>
      </c>
      <c r="C2127" s="19" t="s">
        <v>112</v>
      </c>
      <c r="D2127" s="20">
        <v>0.37871319055557251</v>
      </c>
      <c r="E2127" s="20">
        <v>0.12578321993350983</v>
      </c>
    </row>
    <row r="2128" spans="1:5" x14ac:dyDescent="0.2">
      <c r="A2128" s="19">
        <v>53</v>
      </c>
      <c r="B2128" s="19">
        <v>37</v>
      </c>
      <c r="C2128" s="19" t="s">
        <v>112</v>
      </c>
      <c r="D2128" s="20">
        <v>0.3783014714717865</v>
      </c>
      <c r="E2128" s="20">
        <v>0.12521786987781525</v>
      </c>
    </row>
    <row r="2129" spans="1:5" x14ac:dyDescent="0.2">
      <c r="A2129" s="19">
        <v>53</v>
      </c>
      <c r="B2129" s="19">
        <v>38</v>
      </c>
      <c r="C2129" s="19" t="s">
        <v>112</v>
      </c>
      <c r="D2129" s="20">
        <v>0.37830242514610291</v>
      </c>
      <c r="E2129" s="20">
        <v>0.12506519258022308</v>
      </c>
    </row>
    <row r="2130" spans="1:5" x14ac:dyDescent="0.2">
      <c r="A2130" s="19">
        <v>53</v>
      </c>
      <c r="B2130" s="19">
        <v>39</v>
      </c>
      <c r="C2130" s="19" t="s">
        <v>112</v>
      </c>
      <c r="D2130" s="20">
        <v>0.37908762693405151</v>
      </c>
      <c r="E2130" s="20">
        <v>0.12569676339626312</v>
      </c>
    </row>
    <row r="2131" spans="1:5" x14ac:dyDescent="0.2">
      <c r="A2131" s="19">
        <v>53</v>
      </c>
      <c r="B2131" s="19">
        <v>40</v>
      </c>
      <c r="C2131" s="19" t="s">
        <v>112</v>
      </c>
      <c r="D2131" s="20">
        <v>0.37910842895507813</v>
      </c>
      <c r="E2131" s="20">
        <v>0.12556393444538116</v>
      </c>
    </row>
    <row r="2132" spans="1:5" x14ac:dyDescent="0.2">
      <c r="A2132" s="19">
        <v>54</v>
      </c>
      <c r="B2132" s="19">
        <v>1</v>
      </c>
      <c r="C2132" s="19" t="s">
        <v>112</v>
      </c>
      <c r="D2132" s="20">
        <v>0.24590401351451874</v>
      </c>
      <c r="E2132" s="20">
        <v>2.1695832256227732E-3</v>
      </c>
    </row>
    <row r="2133" spans="1:5" x14ac:dyDescent="0.2">
      <c r="A2133" s="19">
        <v>54</v>
      </c>
      <c r="B2133" s="19">
        <v>2</v>
      </c>
      <c r="C2133" s="19" t="s">
        <v>112</v>
      </c>
      <c r="D2133" s="20">
        <v>0.24586285650730133</v>
      </c>
      <c r="E2133" s="20">
        <v>2.0190214272588491E-3</v>
      </c>
    </row>
    <row r="2134" spans="1:5" x14ac:dyDescent="0.2">
      <c r="A2134" s="19">
        <v>54</v>
      </c>
      <c r="B2134" s="19">
        <v>3</v>
      </c>
      <c r="C2134" s="19" t="s">
        <v>112</v>
      </c>
      <c r="D2134" s="20">
        <v>0.24554648995399475</v>
      </c>
      <c r="E2134" s="20">
        <v>1.5932503156363964E-3</v>
      </c>
    </row>
    <row r="2135" spans="1:5" x14ac:dyDescent="0.2">
      <c r="A2135" s="19">
        <v>54</v>
      </c>
      <c r="B2135" s="19">
        <v>4</v>
      </c>
      <c r="C2135" s="19" t="s">
        <v>112</v>
      </c>
      <c r="D2135" s="20">
        <v>0.24525934457778931</v>
      </c>
      <c r="E2135" s="20">
        <v>1.1967002646997571E-3</v>
      </c>
    </row>
    <row r="2136" spans="1:5" x14ac:dyDescent="0.2">
      <c r="A2136" s="19">
        <v>54</v>
      </c>
      <c r="B2136" s="19">
        <v>5</v>
      </c>
      <c r="C2136" s="19" t="s">
        <v>112</v>
      </c>
      <c r="D2136" s="20">
        <v>0.24450209736824036</v>
      </c>
      <c r="E2136" s="20">
        <v>3.3004840952344239E-4</v>
      </c>
    </row>
    <row r="2137" spans="1:5" x14ac:dyDescent="0.2">
      <c r="A2137" s="19">
        <v>54</v>
      </c>
      <c r="B2137" s="19">
        <v>6</v>
      </c>
      <c r="C2137" s="19" t="s">
        <v>112</v>
      </c>
      <c r="D2137" s="20">
        <v>0.2441137284040451</v>
      </c>
      <c r="E2137" s="20">
        <v>-1.6772520029917359E-4</v>
      </c>
    </row>
    <row r="2138" spans="1:5" x14ac:dyDescent="0.2">
      <c r="A2138" s="19">
        <v>54</v>
      </c>
      <c r="B2138" s="19">
        <v>7</v>
      </c>
      <c r="C2138" s="19" t="s">
        <v>112</v>
      </c>
      <c r="D2138" s="20">
        <v>0.24449902772903442</v>
      </c>
      <c r="E2138" s="20">
        <v>1.0816947906278074E-4</v>
      </c>
    </row>
    <row r="2139" spans="1:5" x14ac:dyDescent="0.2">
      <c r="A2139" s="19">
        <v>54</v>
      </c>
      <c r="B2139" s="19">
        <v>8</v>
      </c>
      <c r="C2139" s="19" t="s">
        <v>112</v>
      </c>
      <c r="D2139" s="20">
        <v>0.24449466168880463</v>
      </c>
      <c r="E2139" s="20">
        <v>-5.6012045206443872E-6</v>
      </c>
    </row>
    <row r="2140" spans="1:5" x14ac:dyDescent="0.2">
      <c r="A2140" s="19">
        <v>54</v>
      </c>
      <c r="B2140" s="19">
        <v>9</v>
      </c>
      <c r="C2140" s="19" t="s">
        <v>112</v>
      </c>
      <c r="D2140" s="20">
        <v>0.24427413940429688</v>
      </c>
      <c r="E2140" s="20">
        <v>-3.3552813692949712E-4</v>
      </c>
    </row>
    <row r="2141" spans="1:5" x14ac:dyDescent="0.2">
      <c r="A2141" s="19">
        <v>54</v>
      </c>
      <c r="B2141" s="19">
        <v>10</v>
      </c>
      <c r="C2141" s="19" t="s">
        <v>112</v>
      </c>
      <c r="D2141" s="20">
        <v>0.2440568208694458</v>
      </c>
      <c r="E2141" s="20">
        <v>-6.6225131740793586E-4</v>
      </c>
    </row>
    <row r="2142" spans="1:5" x14ac:dyDescent="0.2">
      <c r="A2142" s="19">
        <v>54</v>
      </c>
      <c r="B2142" s="19">
        <v>11</v>
      </c>
      <c r="C2142" s="19" t="s">
        <v>112</v>
      </c>
      <c r="D2142" s="20">
        <v>0.24270258843898773</v>
      </c>
      <c r="E2142" s="20">
        <v>-2.1258883643895388E-3</v>
      </c>
    </row>
    <row r="2143" spans="1:5" x14ac:dyDescent="0.2">
      <c r="A2143" s="19">
        <v>54</v>
      </c>
      <c r="B2143" s="19">
        <v>12</v>
      </c>
      <c r="C2143" s="19" t="s">
        <v>112</v>
      </c>
      <c r="D2143" s="20">
        <v>0.24237732589244843</v>
      </c>
      <c r="E2143" s="20">
        <v>-2.5605554692447186E-3</v>
      </c>
    </row>
    <row r="2144" spans="1:5" x14ac:dyDescent="0.2">
      <c r="A2144" s="19">
        <v>54</v>
      </c>
      <c r="B2144" s="19">
        <v>13</v>
      </c>
      <c r="C2144" s="19" t="s">
        <v>112</v>
      </c>
      <c r="D2144" s="20">
        <v>0.24331969022750854</v>
      </c>
      <c r="E2144" s="20">
        <v>-1.7275959253311157E-3</v>
      </c>
    </row>
    <row r="2145" spans="1:5" x14ac:dyDescent="0.2">
      <c r="A2145" s="19">
        <v>54</v>
      </c>
      <c r="B2145" s="19">
        <v>14</v>
      </c>
      <c r="C2145" s="19" t="s">
        <v>112</v>
      </c>
      <c r="D2145" s="20">
        <v>0.24423602223396301</v>
      </c>
      <c r="E2145" s="20">
        <v>-9.2066853540018201E-4</v>
      </c>
    </row>
    <row r="2146" spans="1:5" x14ac:dyDescent="0.2">
      <c r="A2146" s="19">
        <v>54</v>
      </c>
      <c r="B2146" s="19">
        <v>15</v>
      </c>
      <c r="C2146" s="19" t="s">
        <v>112</v>
      </c>
      <c r="D2146" s="20">
        <v>0.2453126460313797</v>
      </c>
      <c r="E2146" s="20">
        <v>4.6550623665098101E-5</v>
      </c>
    </row>
    <row r="2147" spans="1:5" x14ac:dyDescent="0.2">
      <c r="A2147" s="19">
        <v>54</v>
      </c>
      <c r="B2147" s="19">
        <v>16</v>
      </c>
      <c r="C2147" s="19" t="s">
        <v>112</v>
      </c>
      <c r="D2147" s="20">
        <v>0.24682338535785675</v>
      </c>
      <c r="E2147" s="20">
        <v>1.4478852972388268E-3</v>
      </c>
    </row>
    <row r="2148" spans="1:5" x14ac:dyDescent="0.2">
      <c r="A2148" s="19">
        <v>54</v>
      </c>
      <c r="B2148" s="19">
        <v>17</v>
      </c>
      <c r="C2148" s="19" t="s">
        <v>112</v>
      </c>
      <c r="D2148" s="20">
        <v>0.24926811456680298</v>
      </c>
      <c r="E2148" s="20">
        <v>3.7832099478691816E-3</v>
      </c>
    </row>
    <row r="2149" spans="1:5" x14ac:dyDescent="0.2">
      <c r="A2149" s="19">
        <v>54</v>
      </c>
      <c r="B2149" s="19">
        <v>18</v>
      </c>
      <c r="C2149" s="19" t="s">
        <v>112</v>
      </c>
      <c r="D2149" s="20">
        <v>0.25473487377166748</v>
      </c>
      <c r="E2149" s="20">
        <v>9.1405641287565231E-3</v>
      </c>
    </row>
    <row r="2150" spans="1:5" x14ac:dyDescent="0.2">
      <c r="A2150" s="19">
        <v>54</v>
      </c>
      <c r="B2150" s="19">
        <v>19</v>
      </c>
      <c r="C2150" s="19" t="s">
        <v>112</v>
      </c>
      <c r="D2150" s="20">
        <v>0.26329335570335388</v>
      </c>
      <c r="E2150" s="20">
        <v>1.7589641734957695E-2</v>
      </c>
    </row>
    <row r="2151" spans="1:5" x14ac:dyDescent="0.2">
      <c r="A2151" s="19">
        <v>54</v>
      </c>
      <c r="B2151" s="19">
        <v>20</v>
      </c>
      <c r="C2151" s="19" t="s">
        <v>112</v>
      </c>
      <c r="D2151" s="20">
        <v>0.27630603313446045</v>
      </c>
      <c r="E2151" s="20">
        <v>3.0492914840579033E-2</v>
      </c>
    </row>
    <row r="2152" spans="1:5" x14ac:dyDescent="0.2">
      <c r="A2152" s="19">
        <v>54</v>
      </c>
      <c r="B2152" s="19">
        <v>21</v>
      </c>
      <c r="C2152" s="19" t="s">
        <v>112</v>
      </c>
      <c r="D2152" s="20">
        <v>0.29392492771148682</v>
      </c>
      <c r="E2152" s="20">
        <v>4.8002403229475021E-2</v>
      </c>
    </row>
    <row r="2153" spans="1:5" x14ac:dyDescent="0.2">
      <c r="A2153" s="19">
        <v>54</v>
      </c>
      <c r="B2153" s="19">
        <v>22</v>
      </c>
      <c r="C2153" s="19" t="s">
        <v>112</v>
      </c>
      <c r="D2153" s="20">
        <v>0.31314718723297119</v>
      </c>
      <c r="E2153" s="20">
        <v>6.7115262150764465E-2</v>
      </c>
    </row>
    <row r="2154" spans="1:5" x14ac:dyDescent="0.2">
      <c r="A2154" s="19">
        <v>54</v>
      </c>
      <c r="B2154" s="19">
        <v>23</v>
      </c>
      <c r="C2154" s="19" t="s">
        <v>112</v>
      </c>
      <c r="D2154" s="20">
        <v>0.33084553480148315</v>
      </c>
      <c r="E2154" s="20">
        <v>8.4704205393791199E-2</v>
      </c>
    </row>
    <row r="2155" spans="1:5" x14ac:dyDescent="0.2">
      <c r="A2155" s="19">
        <v>54</v>
      </c>
      <c r="B2155" s="19">
        <v>24</v>
      </c>
      <c r="C2155" s="19" t="s">
        <v>112</v>
      </c>
      <c r="D2155" s="20">
        <v>0.34495192766189575</v>
      </c>
      <c r="E2155" s="20">
        <v>9.8701193928718567E-2</v>
      </c>
    </row>
    <row r="2156" spans="1:5" x14ac:dyDescent="0.2">
      <c r="A2156" s="19">
        <v>54</v>
      </c>
      <c r="B2156" s="19">
        <v>25</v>
      </c>
      <c r="C2156" s="19" t="s">
        <v>112</v>
      </c>
      <c r="D2156" s="20">
        <v>0.3563494086265564</v>
      </c>
      <c r="E2156" s="20">
        <v>0.10998926311731339</v>
      </c>
    </row>
    <row r="2157" spans="1:5" x14ac:dyDescent="0.2">
      <c r="A2157" s="19">
        <v>54</v>
      </c>
      <c r="B2157" s="19">
        <v>26</v>
      </c>
      <c r="C2157" s="19" t="s">
        <v>112</v>
      </c>
      <c r="D2157" s="20">
        <v>0.36264735460281372</v>
      </c>
      <c r="E2157" s="20">
        <v>0.11617780476808548</v>
      </c>
    </row>
    <row r="2158" spans="1:5" x14ac:dyDescent="0.2">
      <c r="A2158" s="19">
        <v>54</v>
      </c>
      <c r="B2158" s="19">
        <v>27</v>
      </c>
      <c r="C2158" s="19" t="s">
        <v>112</v>
      </c>
      <c r="D2158" s="20">
        <v>0.36721318960189819</v>
      </c>
      <c r="E2158" s="20">
        <v>0.12063423544168472</v>
      </c>
    </row>
    <row r="2159" spans="1:5" x14ac:dyDescent="0.2">
      <c r="A2159" s="19">
        <v>54</v>
      </c>
      <c r="B2159" s="19">
        <v>28</v>
      </c>
      <c r="C2159" s="19" t="s">
        <v>112</v>
      </c>
      <c r="D2159" s="20">
        <v>0.36953973770141602</v>
      </c>
      <c r="E2159" s="20">
        <v>0.12285137921571732</v>
      </c>
    </row>
    <row r="2160" spans="1:5" x14ac:dyDescent="0.2">
      <c r="A2160" s="19">
        <v>54</v>
      </c>
      <c r="B2160" s="19">
        <v>29</v>
      </c>
      <c r="C2160" s="19" t="s">
        <v>112</v>
      </c>
      <c r="D2160" s="20">
        <v>0.37029287219047546</v>
      </c>
      <c r="E2160" s="20">
        <v>0.12349510937929153</v>
      </c>
    </row>
    <row r="2161" spans="1:5" x14ac:dyDescent="0.2">
      <c r="A2161" s="19">
        <v>54</v>
      </c>
      <c r="B2161" s="19">
        <v>30</v>
      </c>
      <c r="C2161" s="19" t="s">
        <v>112</v>
      </c>
      <c r="D2161" s="20">
        <v>0.37148094177246094</v>
      </c>
      <c r="E2161" s="20">
        <v>0.12457377463579178</v>
      </c>
    </row>
    <row r="2162" spans="1:5" x14ac:dyDescent="0.2">
      <c r="A2162" s="19">
        <v>54</v>
      </c>
      <c r="B2162" s="19">
        <v>31</v>
      </c>
      <c r="C2162" s="19" t="s">
        <v>112</v>
      </c>
      <c r="D2162" s="20">
        <v>0.3719305694103241</v>
      </c>
      <c r="E2162" s="20">
        <v>0.12491399794816971</v>
      </c>
    </row>
    <row r="2163" spans="1:5" x14ac:dyDescent="0.2">
      <c r="A2163" s="19">
        <v>54</v>
      </c>
      <c r="B2163" s="19">
        <v>32</v>
      </c>
      <c r="C2163" s="19" t="s">
        <v>112</v>
      </c>
      <c r="D2163" s="20">
        <v>0.37181076407432556</v>
      </c>
      <c r="E2163" s="20">
        <v>0.12468478828668594</v>
      </c>
    </row>
    <row r="2164" spans="1:5" x14ac:dyDescent="0.2">
      <c r="A2164" s="19">
        <v>54</v>
      </c>
      <c r="B2164" s="19">
        <v>33</v>
      </c>
      <c r="C2164" s="19" t="s">
        <v>112</v>
      </c>
      <c r="D2164" s="20">
        <v>0.37135222554206848</v>
      </c>
      <c r="E2164" s="20">
        <v>0.12411684542894363</v>
      </c>
    </row>
    <row r="2165" spans="1:5" x14ac:dyDescent="0.2">
      <c r="A2165" s="19">
        <v>54</v>
      </c>
      <c r="B2165" s="19">
        <v>34</v>
      </c>
      <c r="C2165" s="19" t="s">
        <v>112</v>
      </c>
      <c r="D2165" s="20">
        <v>0.37189224362373352</v>
      </c>
      <c r="E2165" s="20">
        <v>0.12454745918512344</v>
      </c>
    </row>
    <row r="2166" spans="1:5" x14ac:dyDescent="0.2">
      <c r="A2166" s="19">
        <v>54</v>
      </c>
      <c r="B2166" s="19">
        <v>35</v>
      </c>
      <c r="C2166" s="19" t="s">
        <v>112</v>
      </c>
      <c r="D2166" s="20">
        <v>0.37290924787521362</v>
      </c>
      <c r="E2166" s="20">
        <v>0.12545506656169891</v>
      </c>
    </row>
    <row r="2167" spans="1:5" x14ac:dyDescent="0.2">
      <c r="A2167" s="19">
        <v>54</v>
      </c>
      <c r="B2167" s="19">
        <v>36</v>
      </c>
      <c r="C2167" s="19" t="s">
        <v>112</v>
      </c>
      <c r="D2167" s="20">
        <v>0.37299734354019165</v>
      </c>
      <c r="E2167" s="20">
        <v>0.12543375790119171</v>
      </c>
    </row>
    <row r="2168" spans="1:5" x14ac:dyDescent="0.2">
      <c r="A2168" s="19">
        <v>54</v>
      </c>
      <c r="B2168" s="19">
        <v>37</v>
      </c>
      <c r="C2168" s="19" t="s">
        <v>112</v>
      </c>
      <c r="D2168" s="20">
        <v>0.37311819195747375</v>
      </c>
      <c r="E2168" s="20">
        <v>0.12544518709182739</v>
      </c>
    </row>
    <row r="2169" spans="1:5" x14ac:dyDescent="0.2">
      <c r="A2169" s="19">
        <v>54</v>
      </c>
      <c r="B2169" s="19">
        <v>38</v>
      </c>
      <c r="C2169" s="19" t="s">
        <v>112</v>
      </c>
      <c r="D2169" s="20">
        <v>0.3735729455947876</v>
      </c>
      <c r="E2169" s="20">
        <v>0.12579053640365601</v>
      </c>
    </row>
    <row r="2170" spans="1:5" x14ac:dyDescent="0.2">
      <c r="A2170" s="19">
        <v>54</v>
      </c>
      <c r="B2170" s="19">
        <v>39</v>
      </c>
      <c r="C2170" s="19" t="s">
        <v>112</v>
      </c>
      <c r="D2170" s="20">
        <v>0.37392663955688477</v>
      </c>
      <c r="E2170" s="20">
        <v>0.12603482604026794</v>
      </c>
    </row>
    <row r="2171" spans="1:5" x14ac:dyDescent="0.2">
      <c r="A2171" s="19">
        <v>54</v>
      </c>
      <c r="B2171" s="19">
        <v>40</v>
      </c>
      <c r="C2171" s="19" t="s">
        <v>112</v>
      </c>
      <c r="D2171" s="20">
        <v>0.37484118342399597</v>
      </c>
      <c r="E2171" s="20">
        <v>0.12683996558189392</v>
      </c>
    </row>
    <row r="2172" spans="1:5" x14ac:dyDescent="0.2">
      <c r="A2172" s="19">
        <v>55</v>
      </c>
      <c r="B2172" s="19">
        <v>1</v>
      </c>
      <c r="C2172" s="19" t="s">
        <v>112</v>
      </c>
      <c r="D2172" s="20">
        <v>0.25484606623649597</v>
      </c>
      <c r="E2172" s="20">
        <v>1.6119343927130103E-3</v>
      </c>
    </row>
    <row r="2173" spans="1:5" x14ac:dyDescent="0.2">
      <c r="A2173" s="19">
        <v>55</v>
      </c>
      <c r="B2173" s="19">
        <v>2</v>
      </c>
      <c r="C2173" s="19" t="s">
        <v>112</v>
      </c>
      <c r="D2173" s="20">
        <v>0.25476756691932678</v>
      </c>
      <c r="E2173" s="20">
        <v>1.450754702091217E-3</v>
      </c>
    </row>
    <row r="2174" spans="1:5" x14ac:dyDescent="0.2">
      <c r="A2174" s="19">
        <v>55</v>
      </c>
      <c r="B2174" s="19">
        <v>3</v>
      </c>
      <c r="C2174" s="19" t="s">
        <v>112</v>
      </c>
      <c r="D2174" s="20">
        <v>0.25445517897605896</v>
      </c>
      <c r="E2174" s="20">
        <v>1.0556862689554691E-3</v>
      </c>
    </row>
    <row r="2175" spans="1:5" x14ac:dyDescent="0.2">
      <c r="A2175" s="19">
        <v>55</v>
      </c>
      <c r="B2175" s="19">
        <v>4</v>
      </c>
      <c r="C2175" s="19" t="s">
        <v>112</v>
      </c>
      <c r="D2175" s="20">
        <v>0.25406232476234436</v>
      </c>
      <c r="E2175" s="20">
        <v>5.8015162358060479E-4</v>
      </c>
    </row>
    <row r="2176" spans="1:5" x14ac:dyDescent="0.2">
      <c r="A2176" s="19">
        <v>55</v>
      </c>
      <c r="B2176" s="19">
        <v>5</v>
      </c>
      <c r="C2176" s="19" t="s">
        <v>112</v>
      </c>
      <c r="D2176" s="20">
        <v>0.2538372278213501</v>
      </c>
      <c r="E2176" s="20">
        <v>2.7237425092607737E-4</v>
      </c>
    </row>
    <row r="2177" spans="1:5" x14ac:dyDescent="0.2">
      <c r="A2177" s="19">
        <v>55</v>
      </c>
      <c r="B2177" s="19">
        <v>6</v>
      </c>
      <c r="C2177" s="19" t="s">
        <v>112</v>
      </c>
      <c r="D2177" s="20">
        <v>0.25406080484390259</v>
      </c>
      <c r="E2177" s="20">
        <v>4.1327081271447241E-4</v>
      </c>
    </row>
    <row r="2178" spans="1:5" x14ac:dyDescent="0.2">
      <c r="A2178" s="19">
        <v>55</v>
      </c>
      <c r="B2178" s="19">
        <v>7</v>
      </c>
      <c r="C2178" s="19" t="s">
        <v>112</v>
      </c>
      <c r="D2178" s="20">
        <v>0.25420096516609192</v>
      </c>
      <c r="E2178" s="20">
        <v>4.7075070324353874E-4</v>
      </c>
    </row>
    <row r="2179" spans="1:5" x14ac:dyDescent="0.2">
      <c r="A2179" s="19">
        <v>55</v>
      </c>
      <c r="B2179" s="19">
        <v>8</v>
      </c>
      <c r="C2179" s="19" t="s">
        <v>112</v>
      </c>
      <c r="D2179" s="20">
        <v>0.25392797589302063</v>
      </c>
      <c r="E2179" s="20">
        <v>1.1508099851198494E-4</v>
      </c>
    </row>
    <row r="2180" spans="1:5" x14ac:dyDescent="0.2">
      <c r="A2180" s="19">
        <v>55</v>
      </c>
      <c r="B2180" s="19">
        <v>9</v>
      </c>
      <c r="C2180" s="19" t="s">
        <v>112</v>
      </c>
      <c r="D2180" s="20">
        <v>0.25335204601287842</v>
      </c>
      <c r="E2180" s="20">
        <v>-5.4352934239432216E-4</v>
      </c>
    </row>
    <row r="2181" spans="1:5" x14ac:dyDescent="0.2">
      <c r="A2181" s="19">
        <v>55</v>
      </c>
      <c r="B2181" s="19">
        <v>10</v>
      </c>
      <c r="C2181" s="19" t="s">
        <v>112</v>
      </c>
      <c r="D2181" s="20">
        <v>0.25331827998161316</v>
      </c>
      <c r="E2181" s="20">
        <v>-6.5997580531984568E-4</v>
      </c>
    </row>
    <row r="2182" spans="1:5" x14ac:dyDescent="0.2">
      <c r="A2182" s="19">
        <v>55</v>
      </c>
      <c r="B2182" s="19">
        <v>11</v>
      </c>
      <c r="C2182" s="19" t="s">
        <v>112</v>
      </c>
      <c r="D2182" s="20">
        <v>0.25400123000144958</v>
      </c>
      <c r="E2182" s="20">
        <v>-5.9706209867727011E-5</v>
      </c>
    </row>
    <row r="2183" spans="1:5" x14ac:dyDescent="0.2">
      <c r="A2183" s="19">
        <v>55</v>
      </c>
      <c r="B2183" s="19">
        <v>12</v>
      </c>
      <c r="C2183" s="19" t="s">
        <v>112</v>
      </c>
      <c r="D2183" s="20">
        <v>0.25361436605453491</v>
      </c>
      <c r="E2183" s="20">
        <v>-5.2925059571862221E-4</v>
      </c>
    </row>
    <row r="2184" spans="1:5" x14ac:dyDescent="0.2">
      <c r="A2184" s="19">
        <v>55</v>
      </c>
      <c r="B2184" s="19">
        <v>13</v>
      </c>
      <c r="C2184" s="19" t="s">
        <v>112</v>
      </c>
      <c r="D2184" s="20">
        <v>0.25310283899307251</v>
      </c>
      <c r="E2184" s="20">
        <v>-1.1234581470489502E-3</v>
      </c>
    </row>
    <row r="2185" spans="1:5" x14ac:dyDescent="0.2">
      <c r="A2185" s="19">
        <v>55</v>
      </c>
      <c r="B2185" s="19">
        <v>14</v>
      </c>
      <c r="C2185" s="19" t="s">
        <v>112</v>
      </c>
      <c r="D2185" s="20">
        <v>0.25279715657234192</v>
      </c>
      <c r="E2185" s="20">
        <v>-1.5118209412321448E-3</v>
      </c>
    </row>
    <row r="2186" spans="1:5" x14ac:dyDescent="0.2">
      <c r="A2186" s="19">
        <v>55</v>
      </c>
      <c r="B2186" s="19">
        <v>15</v>
      </c>
      <c r="C2186" s="19" t="s">
        <v>112</v>
      </c>
      <c r="D2186" s="20">
        <v>0.25315684080123901</v>
      </c>
      <c r="E2186" s="20">
        <v>-1.2348172022029757E-3</v>
      </c>
    </row>
    <row r="2187" spans="1:5" x14ac:dyDescent="0.2">
      <c r="A2187" s="19">
        <v>55</v>
      </c>
      <c r="B2187" s="19">
        <v>16</v>
      </c>
      <c r="C2187" s="19" t="s">
        <v>112</v>
      </c>
      <c r="D2187" s="20">
        <v>0.25343480706214905</v>
      </c>
      <c r="E2187" s="20">
        <v>-1.0395313147455454E-3</v>
      </c>
    </row>
    <row r="2188" spans="1:5" x14ac:dyDescent="0.2">
      <c r="A2188" s="19">
        <v>55</v>
      </c>
      <c r="B2188" s="19">
        <v>17</v>
      </c>
      <c r="C2188" s="19" t="s">
        <v>112</v>
      </c>
      <c r="D2188" s="20">
        <v>0.25424578785896301</v>
      </c>
      <c r="E2188" s="20">
        <v>-3.1123097869567573E-4</v>
      </c>
    </row>
    <row r="2189" spans="1:5" x14ac:dyDescent="0.2">
      <c r="A2189" s="19">
        <v>55</v>
      </c>
      <c r="B2189" s="19">
        <v>18</v>
      </c>
      <c r="C2189" s="19" t="s">
        <v>112</v>
      </c>
      <c r="D2189" s="20">
        <v>0.25465831160545349</v>
      </c>
      <c r="E2189" s="20">
        <v>1.8612325220601633E-5</v>
      </c>
    </row>
    <row r="2190" spans="1:5" x14ac:dyDescent="0.2">
      <c r="A2190" s="19">
        <v>55</v>
      </c>
      <c r="B2190" s="19">
        <v>19</v>
      </c>
      <c r="C2190" s="19" t="s">
        <v>112</v>
      </c>
      <c r="D2190" s="20">
        <v>0.25563490390777588</v>
      </c>
      <c r="E2190" s="20">
        <v>9.1252417769283056E-4</v>
      </c>
    </row>
    <row r="2191" spans="1:5" x14ac:dyDescent="0.2">
      <c r="A2191" s="19">
        <v>55</v>
      </c>
      <c r="B2191" s="19">
        <v>20</v>
      </c>
      <c r="C2191" s="19" t="s">
        <v>112</v>
      </c>
      <c r="D2191" s="20">
        <v>0.25797992944717407</v>
      </c>
      <c r="E2191" s="20">
        <v>3.1748693436384201E-3</v>
      </c>
    </row>
    <row r="2192" spans="1:5" x14ac:dyDescent="0.2">
      <c r="A2192" s="19">
        <v>55</v>
      </c>
      <c r="B2192" s="19">
        <v>21</v>
      </c>
      <c r="C2192" s="19" t="s">
        <v>112</v>
      </c>
      <c r="D2192" s="20">
        <v>0.26153138279914856</v>
      </c>
      <c r="E2192" s="20">
        <v>6.6436422057449818E-3</v>
      </c>
    </row>
    <row r="2193" spans="1:5" x14ac:dyDescent="0.2">
      <c r="A2193" s="19">
        <v>55</v>
      </c>
      <c r="B2193" s="19">
        <v>22</v>
      </c>
      <c r="C2193" s="19" t="s">
        <v>112</v>
      </c>
      <c r="D2193" s="20">
        <v>0.2691149115562439</v>
      </c>
      <c r="E2193" s="20">
        <v>1.4144490472972393E-2</v>
      </c>
    </row>
    <row r="2194" spans="1:5" x14ac:dyDescent="0.2">
      <c r="A2194" s="19">
        <v>55</v>
      </c>
      <c r="B2194" s="19">
        <v>23</v>
      </c>
      <c r="C2194" s="19" t="s">
        <v>112</v>
      </c>
      <c r="D2194" s="20">
        <v>0.28075799345970154</v>
      </c>
      <c r="E2194" s="20">
        <v>2.5704892352223396E-2</v>
      </c>
    </row>
    <row r="2195" spans="1:5" x14ac:dyDescent="0.2">
      <c r="A2195" s="19">
        <v>55</v>
      </c>
      <c r="B2195" s="19">
        <v>24</v>
      </c>
      <c r="C2195" s="19" t="s">
        <v>112</v>
      </c>
      <c r="D2195" s="20">
        <v>0.29648402333259583</v>
      </c>
      <c r="E2195" s="20">
        <v>4.134824126958847E-2</v>
      </c>
    </row>
    <row r="2196" spans="1:5" x14ac:dyDescent="0.2">
      <c r="A2196" s="19">
        <v>55</v>
      </c>
      <c r="B2196" s="19">
        <v>25</v>
      </c>
      <c r="C2196" s="19" t="s">
        <v>112</v>
      </c>
      <c r="D2196" s="20">
        <v>0.31562754511833191</v>
      </c>
      <c r="E2196" s="20">
        <v>6.0409083962440491E-2</v>
      </c>
    </row>
    <row r="2197" spans="1:5" x14ac:dyDescent="0.2">
      <c r="A2197" s="19">
        <v>55</v>
      </c>
      <c r="B2197" s="19">
        <v>26</v>
      </c>
      <c r="C2197" s="19" t="s">
        <v>112</v>
      </c>
      <c r="D2197" s="20">
        <v>0.33501875400543213</v>
      </c>
      <c r="E2197" s="20">
        <v>7.9717613756656647E-2</v>
      </c>
    </row>
    <row r="2198" spans="1:5" x14ac:dyDescent="0.2">
      <c r="A2198" s="19">
        <v>55</v>
      </c>
      <c r="B2198" s="19">
        <v>27</v>
      </c>
      <c r="C2198" s="19" t="s">
        <v>112</v>
      </c>
      <c r="D2198" s="20">
        <v>0.35141140222549438</v>
      </c>
      <c r="E2198" s="20">
        <v>9.6027575433254242E-2</v>
      </c>
    </row>
    <row r="2199" spans="1:5" x14ac:dyDescent="0.2">
      <c r="A2199" s="19">
        <v>55</v>
      </c>
      <c r="B2199" s="19">
        <v>28</v>
      </c>
      <c r="C2199" s="19" t="s">
        <v>112</v>
      </c>
      <c r="D2199" s="20">
        <v>0.36512011289596558</v>
      </c>
      <c r="E2199" s="20">
        <v>0.10965360701084137</v>
      </c>
    </row>
    <row r="2200" spans="1:5" x14ac:dyDescent="0.2">
      <c r="A2200" s="19">
        <v>55</v>
      </c>
      <c r="B2200" s="19">
        <v>29</v>
      </c>
      <c r="C2200" s="19" t="s">
        <v>112</v>
      </c>
      <c r="D2200" s="20">
        <v>0.37357079982757568</v>
      </c>
      <c r="E2200" s="20">
        <v>0.11802161484956741</v>
      </c>
    </row>
    <row r="2201" spans="1:5" x14ac:dyDescent="0.2">
      <c r="A2201" s="19">
        <v>55</v>
      </c>
      <c r="B2201" s="19">
        <v>30</v>
      </c>
      <c r="C2201" s="19" t="s">
        <v>112</v>
      </c>
      <c r="D2201" s="20">
        <v>0.37817874550819397</v>
      </c>
      <c r="E2201" s="20">
        <v>0.12254688143730164</v>
      </c>
    </row>
    <row r="2202" spans="1:5" x14ac:dyDescent="0.2">
      <c r="A2202" s="19">
        <v>55</v>
      </c>
      <c r="B2202" s="19">
        <v>31</v>
      </c>
      <c r="C2202" s="19" t="s">
        <v>112</v>
      </c>
      <c r="D2202" s="20">
        <v>0.38063442707061768</v>
      </c>
      <c r="E2202" s="20">
        <v>0.12491988390684128</v>
      </c>
    </row>
    <row r="2203" spans="1:5" x14ac:dyDescent="0.2">
      <c r="A2203" s="19">
        <v>55</v>
      </c>
      <c r="B2203" s="19">
        <v>32</v>
      </c>
      <c r="C2203" s="19" t="s">
        <v>112</v>
      </c>
      <c r="D2203" s="20">
        <v>0.38274899125099182</v>
      </c>
      <c r="E2203" s="20">
        <v>0.12695176899433136</v>
      </c>
    </row>
    <row r="2204" spans="1:5" x14ac:dyDescent="0.2">
      <c r="A2204" s="19">
        <v>55</v>
      </c>
      <c r="B2204" s="19">
        <v>33</v>
      </c>
      <c r="C2204" s="19" t="s">
        <v>112</v>
      </c>
      <c r="D2204" s="20">
        <v>0.38354873657226563</v>
      </c>
      <c r="E2204" s="20">
        <v>0.1276688277721405</v>
      </c>
    </row>
    <row r="2205" spans="1:5" x14ac:dyDescent="0.2">
      <c r="A2205" s="19">
        <v>55</v>
      </c>
      <c r="B2205" s="19">
        <v>34</v>
      </c>
      <c r="C2205" s="19" t="s">
        <v>112</v>
      </c>
      <c r="D2205" s="20">
        <v>0.38476678729057312</v>
      </c>
      <c r="E2205" s="20">
        <v>0.12880420684814453</v>
      </c>
    </row>
    <row r="2206" spans="1:5" x14ac:dyDescent="0.2">
      <c r="A2206" s="19">
        <v>55</v>
      </c>
      <c r="B2206" s="19">
        <v>35</v>
      </c>
      <c r="C2206" s="19" t="s">
        <v>112</v>
      </c>
      <c r="D2206" s="20">
        <v>0.38528814911842346</v>
      </c>
      <c r="E2206" s="20">
        <v>0.12924288213253021</v>
      </c>
    </row>
    <row r="2207" spans="1:5" x14ac:dyDescent="0.2">
      <c r="A2207" s="19">
        <v>55</v>
      </c>
      <c r="B2207" s="19">
        <v>36</v>
      </c>
      <c r="C2207" s="19" t="s">
        <v>112</v>
      </c>
      <c r="D2207" s="20">
        <v>0.38522717356681824</v>
      </c>
      <c r="E2207" s="20">
        <v>0.12909922003746033</v>
      </c>
    </row>
    <row r="2208" spans="1:5" x14ac:dyDescent="0.2">
      <c r="A2208" s="19">
        <v>55</v>
      </c>
      <c r="B2208" s="19">
        <v>37</v>
      </c>
      <c r="C2208" s="19" t="s">
        <v>112</v>
      </c>
      <c r="D2208" s="20">
        <v>0.38521072268486023</v>
      </c>
      <c r="E2208" s="20">
        <v>0.12900009751319885</v>
      </c>
    </row>
    <row r="2209" spans="1:5" x14ac:dyDescent="0.2">
      <c r="A2209" s="19">
        <v>55</v>
      </c>
      <c r="B2209" s="19">
        <v>38</v>
      </c>
      <c r="C2209" s="19" t="s">
        <v>112</v>
      </c>
      <c r="D2209" s="20">
        <v>0.38492316007614136</v>
      </c>
      <c r="E2209" s="20">
        <v>0.12862984836101532</v>
      </c>
    </row>
    <row r="2210" spans="1:5" x14ac:dyDescent="0.2">
      <c r="A2210" s="19">
        <v>55</v>
      </c>
      <c r="B2210" s="19">
        <v>39</v>
      </c>
      <c r="C2210" s="19" t="s">
        <v>112</v>
      </c>
      <c r="D2210" s="20">
        <v>0.38498580455780029</v>
      </c>
      <c r="E2210" s="20">
        <v>0.12860982120037079</v>
      </c>
    </row>
    <row r="2211" spans="1:5" x14ac:dyDescent="0.2">
      <c r="A2211" s="19">
        <v>55</v>
      </c>
      <c r="B2211" s="19">
        <v>40</v>
      </c>
      <c r="C2211" s="19" t="s">
        <v>112</v>
      </c>
      <c r="D2211" s="20">
        <v>0.38679710030555725</v>
      </c>
      <c r="E2211" s="20">
        <v>0.13033843040466309</v>
      </c>
    </row>
    <row r="2212" spans="1:5" x14ac:dyDescent="0.2">
      <c r="A2212" s="19">
        <v>56</v>
      </c>
      <c r="B2212" s="19">
        <v>1</v>
      </c>
      <c r="C2212" s="19" t="s">
        <v>112</v>
      </c>
      <c r="D2212" s="20">
        <v>0.25701737403869629</v>
      </c>
      <c r="E2212" s="20">
        <v>2.2896092850714922E-3</v>
      </c>
    </row>
    <row r="2213" spans="1:5" x14ac:dyDescent="0.2">
      <c r="A2213" s="19">
        <v>56</v>
      </c>
      <c r="B2213" s="19">
        <v>2</v>
      </c>
      <c r="C2213" s="19" t="s">
        <v>112</v>
      </c>
      <c r="D2213" s="20">
        <v>0.25697967410087585</v>
      </c>
      <c r="E2213" s="20">
        <v>2.3042422253638506E-3</v>
      </c>
    </row>
    <row r="2214" spans="1:5" x14ac:dyDescent="0.2">
      <c r="A2214" s="19">
        <v>56</v>
      </c>
      <c r="B2214" s="19">
        <v>3</v>
      </c>
      <c r="C2214" s="19" t="s">
        <v>112</v>
      </c>
      <c r="D2214" s="20">
        <v>0.25631624460220337</v>
      </c>
      <c r="E2214" s="20">
        <v>1.6931459540501237E-3</v>
      </c>
    </row>
    <row r="2215" spans="1:5" x14ac:dyDescent="0.2">
      <c r="A2215" s="19">
        <v>56</v>
      </c>
      <c r="B2215" s="19">
        <v>4</v>
      </c>
      <c r="C2215" s="19" t="s">
        <v>112</v>
      </c>
      <c r="D2215" s="20">
        <v>0.25550976395606995</v>
      </c>
      <c r="E2215" s="20">
        <v>9.3899836065247655E-4</v>
      </c>
    </row>
    <row r="2216" spans="1:5" x14ac:dyDescent="0.2">
      <c r="A2216" s="19">
        <v>56</v>
      </c>
      <c r="B2216" s="19">
        <v>5</v>
      </c>
      <c r="C2216" s="19" t="s">
        <v>112</v>
      </c>
      <c r="D2216" s="20">
        <v>0.25499564409255981</v>
      </c>
      <c r="E2216" s="20">
        <v>4.7721160808578134E-4</v>
      </c>
    </row>
    <row r="2217" spans="1:5" x14ac:dyDescent="0.2">
      <c r="A2217" s="19">
        <v>56</v>
      </c>
      <c r="B2217" s="19">
        <v>6</v>
      </c>
      <c r="C2217" s="19" t="s">
        <v>112</v>
      </c>
      <c r="D2217" s="20">
        <v>0.25461208820343018</v>
      </c>
      <c r="E2217" s="20">
        <v>1.4598880079574883E-4</v>
      </c>
    </row>
    <row r="2218" spans="1:5" x14ac:dyDescent="0.2">
      <c r="A2218" s="19">
        <v>56</v>
      </c>
      <c r="B2218" s="19">
        <v>7</v>
      </c>
      <c r="C2218" s="19" t="s">
        <v>112</v>
      </c>
      <c r="D2218" s="20">
        <v>0.25413861870765686</v>
      </c>
      <c r="E2218" s="20">
        <v>-2.7514761313796043E-4</v>
      </c>
    </row>
    <row r="2219" spans="1:5" x14ac:dyDescent="0.2">
      <c r="A2219" s="19">
        <v>56</v>
      </c>
      <c r="B2219" s="19">
        <v>8</v>
      </c>
      <c r="C2219" s="19" t="s">
        <v>112</v>
      </c>
      <c r="D2219" s="20">
        <v>0.25421819090843201</v>
      </c>
      <c r="E2219" s="20">
        <v>-1.4324230141937733E-4</v>
      </c>
    </row>
    <row r="2220" spans="1:5" x14ac:dyDescent="0.2">
      <c r="A2220" s="19">
        <v>56</v>
      </c>
      <c r="B2220" s="19">
        <v>9</v>
      </c>
      <c r="C2220" s="19" t="s">
        <v>112</v>
      </c>
      <c r="D2220" s="20">
        <v>0.25411361455917358</v>
      </c>
      <c r="E2220" s="20">
        <v>-1.9548555428627878E-4</v>
      </c>
    </row>
    <row r="2221" spans="1:5" x14ac:dyDescent="0.2">
      <c r="A2221" s="19">
        <v>56</v>
      </c>
      <c r="B2221" s="19">
        <v>10</v>
      </c>
      <c r="C2221" s="19" t="s">
        <v>112</v>
      </c>
      <c r="D2221" s="20">
        <v>0.25378969311714172</v>
      </c>
      <c r="E2221" s="20">
        <v>-4.6707389992661774E-4</v>
      </c>
    </row>
    <row r="2222" spans="1:5" x14ac:dyDescent="0.2">
      <c r="A2222" s="19">
        <v>56</v>
      </c>
      <c r="B2222" s="19">
        <v>11</v>
      </c>
      <c r="C2222" s="19" t="s">
        <v>112</v>
      </c>
      <c r="D2222" s="20">
        <v>0.25366345047950745</v>
      </c>
      <c r="E2222" s="20">
        <v>-5.4098345572128892E-4</v>
      </c>
    </row>
    <row r="2223" spans="1:5" x14ac:dyDescent="0.2">
      <c r="A2223" s="19">
        <v>56</v>
      </c>
      <c r="B2223" s="19">
        <v>12</v>
      </c>
      <c r="C2223" s="19" t="s">
        <v>112</v>
      </c>
      <c r="D2223" s="20">
        <v>0.25301805138587952</v>
      </c>
      <c r="E2223" s="20">
        <v>-1.1340494966134429E-3</v>
      </c>
    </row>
    <row r="2224" spans="1:5" x14ac:dyDescent="0.2">
      <c r="A2224" s="19">
        <v>56</v>
      </c>
      <c r="B2224" s="19">
        <v>13</v>
      </c>
      <c r="C2224" s="19" t="s">
        <v>112</v>
      </c>
      <c r="D2224" s="20">
        <v>0.25271916389465332</v>
      </c>
      <c r="E2224" s="20">
        <v>-1.3806038768962026E-3</v>
      </c>
    </row>
    <row r="2225" spans="1:5" x14ac:dyDescent="0.2">
      <c r="A2225" s="19">
        <v>56</v>
      </c>
      <c r="B2225" s="19">
        <v>14</v>
      </c>
      <c r="C2225" s="19" t="s">
        <v>112</v>
      </c>
      <c r="D2225" s="20">
        <v>0.25306811928749084</v>
      </c>
      <c r="E2225" s="20">
        <v>-9.7931537311524153E-4</v>
      </c>
    </row>
    <row r="2226" spans="1:5" x14ac:dyDescent="0.2">
      <c r="A2226" s="19">
        <v>56</v>
      </c>
      <c r="B2226" s="19">
        <v>15</v>
      </c>
      <c r="C2226" s="19" t="s">
        <v>112</v>
      </c>
      <c r="D2226" s="20">
        <v>0.25291189551353455</v>
      </c>
      <c r="E2226" s="20">
        <v>-1.0832060361281037E-3</v>
      </c>
    </row>
    <row r="2227" spans="1:5" x14ac:dyDescent="0.2">
      <c r="A2227" s="19">
        <v>56</v>
      </c>
      <c r="B2227" s="19">
        <v>16</v>
      </c>
      <c r="C2227" s="19" t="s">
        <v>112</v>
      </c>
      <c r="D2227" s="20">
        <v>0.252685546875</v>
      </c>
      <c r="E2227" s="20">
        <v>-1.257221563719213E-3</v>
      </c>
    </row>
    <row r="2228" spans="1:5" x14ac:dyDescent="0.2">
      <c r="A2228" s="19">
        <v>56</v>
      </c>
      <c r="B2228" s="19">
        <v>17</v>
      </c>
      <c r="C2228" s="19" t="s">
        <v>112</v>
      </c>
      <c r="D2228" s="20">
        <v>0.25258520245552063</v>
      </c>
      <c r="E2228" s="20">
        <v>-1.3052328722551465E-3</v>
      </c>
    </row>
    <row r="2229" spans="1:5" x14ac:dyDescent="0.2">
      <c r="A2229" s="19">
        <v>56</v>
      </c>
      <c r="B2229" s="19">
        <v>18</v>
      </c>
      <c r="C2229" s="19" t="s">
        <v>112</v>
      </c>
      <c r="D2229" s="20">
        <v>0.25444421172142029</v>
      </c>
      <c r="E2229" s="20">
        <v>6.0610944638028741E-4</v>
      </c>
    </row>
    <row r="2230" spans="1:5" x14ac:dyDescent="0.2">
      <c r="A2230" s="19">
        <v>56</v>
      </c>
      <c r="B2230" s="19">
        <v>19</v>
      </c>
      <c r="C2230" s="19" t="s">
        <v>112</v>
      </c>
      <c r="D2230" s="20">
        <v>0.2555229663848877</v>
      </c>
      <c r="E2230" s="20">
        <v>1.7371971625834703E-3</v>
      </c>
    </row>
    <row r="2231" spans="1:5" x14ac:dyDescent="0.2">
      <c r="A2231" s="19">
        <v>56</v>
      </c>
      <c r="B2231" s="19">
        <v>20</v>
      </c>
      <c r="C2231" s="19" t="s">
        <v>112</v>
      </c>
      <c r="D2231" s="20">
        <v>0.25689634680747986</v>
      </c>
      <c r="E2231" s="20">
        <v>3.1629106961190701E-3</v>
      </c>
    </row>
    <row r="2232" spans="1:5" x14ac:dyDescent="0.2">
      <c r="A2232" s="19">
        <v>56</v>
      </c>
      <c r="B2232" s="19">
        <v>21</v>
      </c>
      <c r="C2232" s="19" t="s">
        <v>112</v>
      </c>
      <c r="D2232" s="20">
        <v>0.26074030995368958</v>
      </c>
      <c r="E2232" s="20">
        <v>7.0592071861028671E-3</v>
      </c>
    </row>
    <row r="2233" spans="1:5" x14ac:dyDescent="0.2">
      <c r="A2233" s="19">
        <v>56</v>
      </c>
      <c r="B2233" s="19">
        <v>22</v>
      </c>
      <c r="C2233" s="19" t="s">
        <v>112</v>
      </c>
      <c r="D2233" s="20">
        <v>0.26836130023002625</v>
      </c>
      <c r="E2233" s="20">
        <v>1.473253034055233E-2</v>
      </c>
    </row>
    <row r="2234" spans="1:5" x14ac:dyDescent="0.2">
      <c r="A2234" s="19">
        <v>56</v>
      </c>
      <c r="B2234" s="19">
        <v>23</v>
      </c>
      <c r="C2234" s="19" t="s">
        <v>112</v>
      </c>
      <c r="D2234" s="20">
        <v>0.27993106842041016</v>
      </c>
      <c r="E2234" s="20">
        <v>2.6354631409049034E-2</v>
      </c>
    </row>
    <row r="2235" spans="1:5" x14ac:dyDescent="0.2">
      <c r="A2235" s="19">
        <v>56</v>
      </c>
      <c r="B2235" s="19">
        <v>24</v>
      </c>
      <c r="C2235" s="19" t="s">
        <v>112</v>
      </c>
      <c r="D2235" s="20">
        <v>0.29501169919967651</v>
      </c>
      <c r="E2235" s="20">
        <v>4.1487596929073334E-2</v>
      </c>
    </row>
    <row r="2236" spans="1:5" x14ac:dyDescent="0.2">
      <c r="A2236" s="19">
        <v>56</v>
      </c>
      <c r="B2236" s="19">
        <v>25</v>
      </c>
      <c r="C2236" s="19" t="s">
        <v>112</v>
      </c>
      <c r="D2236" s="20">
        <v>0.31395962834358215</v>
      </c>
      <c r="E2236" s="20">
        <v>6.0487858951091766E-2</v>
      </c>
    </row>
    <row r="2237" spans="1:5" x14ac:dyDescent="0.2">
      <c r="A2237" s="19">
        <v>56</v>
      </c>
      <c r="B2237" s="19">
        <v>26</v>
      </c>
      <c r="C2237" s="19" t="s">
        <v>112</v>
      </c>
      <c r="D2237" s="20">
        <v>0.33361467719078064</v>
      </c>
      <c r="E2237" s="20">
        <v>8.0195240676403046E-2</v>
      </c>
    </row>
    <row r="2238" spans="1:5" x14ac:dyDescent="0.2">
      <c r="A2238" s="19">
        <v>56</v>
      </c>
      <c r="B2238" s="19">
        <v>27</v>
      </c>
      <c r="C2238" s="19" t="s">
        <v>112</v>
      </c>
      <c r="D2238" s="20">
        <v>0.35039690136909485</v>
      </c>
      <c r="E2238" s="20">
        <v>9.7029797732830048E-2</v>
      </c>
    </row>
    <row r="2239" spans="1:5" x14ac:dyDescent="0.2">
      <c r="A2239" s="19">
        <v>56</v>
      </c>
      <c r="B2239" s="19">
        <v>28</v>
      </c>
      <c r="C2239" s="19" t="s">
        <v>112</v>
      </c>
      <c r="D2239" s="20">
        <v>0.36344414949417114</v>
      </c>
      <c r="E2239" s="20">
        <v>0.11012937873601913</v>
      </c>
    </row>
    <row r="2240" spans="1:5" x14ac:dyDescent="0.2">
      <c r="A2240" s="19">
        <v>56</v>
      </c>
      <c r="B2240" s="19">
        <v>29</v>
      </c>
      <c r="C2240" s="19" t="s">
        <v>112</v>
      </c>
      <c r="D2240" s="20">
        <v>0.37270659208297729</v>
      </c>
      <c r="E2240" s="20">
        <v>0.11944415420293808</v>
      </c>
    </row>
    <row r="2241" spans="1:5" x14ac:dyDescent="0.2">
      <c r="A2241" s="19">
        <v>56</v>
      </c>
      <c r="B2241" s="19">
        <v>30</v>
      </c>
      <c r="C2241" s="19" t="s">
        <v>112</v>
      </c>
      <c r="D2241" s="20">
        <v>0.37797871232032776</v>
      </c>
      <c r="E2241" s="20">
        <v>0.12476860731840134</v>
      </c>
    </row>
    <row r="2242" spans="1:5" x14ac:dyDescent="0.2">
      <c r="A2242" s="19">
        <v>56</v>
      </c>
      <c r="B2242" s="19">
        <v>31</v>
      </c>
      <c r="C2242" s="19" t="s">
        <v>112</v>
      </c>
      <c r="D2242" s="20">
        <v>0.38076296448707581</v>
      </c>
      <c r="E2242" s="20">
        <v>0.12760519981384277</v>
      </c>
    </row>
    <row r="2243" spans="1:5" x14ac:dyDescent="0.2">
      <c r="A2243" s="19">
        <v>56</v>
      </c>
      <c r="B2243" s="19">
        <v>32</v>
      </c>
      <c r="C2243" s="19" t="s">
        <v>112</v>
      </c>
      <c r="D2243" s="20">
        <v>0.38217636942863464</v>
      </c>
      <c r="E2243" s="20">
        <v>0.1290709376335144</v>
      </c>
    </row>
    <row r="2244" spans="1:5" x14ac:dyDescent="0.2">
      <c r="A2244" s="19">
        <v>56</v>
      </c>
      <c r="B2244" s="19">
        <v>33</v>
      </c>
      <c r="C2244" s="19" t="s">
        <v>112</v>
      </c>
      <c r="D2244" s="20">
        <v>0.38268101215362549</v>
      </c>
      <c r="E2244" s="20">
        <v>0.12962791323661804</v>
      </c>
    </row>
    <row r="2245" spans="1:5" x14ac:dyDescent="0.2">
      <c r="A2245" s="19">
        <v>56</v>
      </c>
      <c r="B2245" s="19">
        <v>34</v>
      </c>
      <c r="C2245" s="19" t="s">
        <v>112</v>
      </c>
      <c r="D2245" s="20">
        <v>0.38360550999641418</v>
      </c>
      <c r="E2245" s="20">
        <v>0.13060474395751953</v>
      </c>
    </row>
    <row r="2246" spans="1:5" x14ac:dyDescent="0.2">
      <c r="A2246" s="19">
        <v>56</v>
      </c>
      <c r="B2246" s="19">
        <v>35</v>
      </c>
      <c r="C2246" s="19" t="s">
        <v>112</v>
      </c>
      <c r="D2246" s="20">
        <v>0.38489124178886414</v>
      </c>
      <c r="E2246" s="20">
        <v>0.13194280862808228</v>
      </c>
    </row>
    <row r="2247" spans="1:5" x14ac:dyDescent="0.2">
      <c r="A2247" s="19">
        <v>56</v>
      </c>
      <c r="B2247" s="19">
        <v>36</v>
      </c>
      <c r="C2247" s="19" t="s">
        <v>112</v>
      </c>
      <c r="D2247" s="20">
        <v>0.38438168168067932</v>
      </c>
      <c r="E2247" s="20">
        <v>0.13148558139801025</v>
      </c>
    </row>
    <row r="2248" spans="1:5" x14ac:dyDescent="0.2">
      <c r="A2248" s="19">
        <v>56</v>
      </c>
      <c r="B2248" s="19">
        <v>37</v>
      </c>
      <c r="C2248" s="19" t="s">
        <v>112</v>
      </c>
      <c r="D2248" s="20">
        <v>0.38449773192405701</v>
      </c>
      <c r="E2248" s="20">
        <v>0.13165396451950073</v>
      </c>
    </row>
    <row r="2249" spans="1:5" x14ac:dyDescent="0.2">
      <c r="A2249" s="19">
        <v>56</v>
      </c>
      <c r="B2249" s="19">
        <v>38</v>
      </c>
      <c r="C2249" s="19" t="s">
        <v>112</v>
      </c>
      <c r="D2249" s="20">
        <v>0.38517206907272339</v>
      </c>
      <c r="E2249" s="20">
        <v>0.13238063454627991</v>
      </c>
    </row>
    <row r="2250" spans="1:5" x14ac:dyDescent="0.2">
      <c r="A2250" s="19">
        <v>56</v>
      </c>
      <c r="B2250" s="19">
        <v>39</v>
      </c>
      <c r="C2250" s="19" t="s">
        <v>112</v>
      </c>
      <c r="D2250" s="20">
        <v>0.38504916429519653</v>
      </c>
      <c r="E2250" s="20">
        <v>0.13231006264686584</v>
      </c>
    </row>
    <row r="2251" spans="1:5" x14ac:dyDescent="0.2">
      <c r="A2251" s="19">
        <v>56</v>
      </c>
      <c r="B2251" s="19">
        <v>40</v>
      </c>
      <c r="C2251" s="19" t="s">
        <v>112</v>
      </c>
      <c r="D2251" s="20">
        <v>0.38560885190963745</v>
      </c>
      <c r="E2251" s="20">
        <v>0.13292208313941956</v>
      </c>
    </row>
    <row r="2252" spans="1:5" x14ac:dyDescent="0.2">
      <c r="A2252" s="19">
        <v>57</v>
      </c>
      <c r="B2252" s="19">
        <v>1</v>
      </c>
      <c r="C2252" s="19" t="s">
        <v>112</v>
      </c>
      <c r="D2252" s="20">
        <v>0.25092706084251404</v>
      </c>
      <c r="E2252" s="20">
        <v>2.270593075081706E-3</v>
      </c>
    </row>
    <row r="2253" spans="1:5" x14ac:dyDescent="0.2">
      <c r="A2253" s="19">
        <v>57</v>
      </c>
      <c r="B2253" s="19">
        <v>2</v>
      </c>
      <c r="C2253" s="19" t="s">
        <v>112</v>
      </c>
      <c r="D2253" s="20">
        <v>0.25081199407577515</v>
      </c>
      <c r="E2253" s="20">
        <v>2.0010471343994141E-3</v>
      </c>
    </row>
    <row r="2254" spans="1:5" x14ac:dyDescent="0.2">
      <c r="A2254" s="19">
        <v>57</v>
      </c>
      <c r="B2254" s="19">
        <v>3</v>
      </c>
      <c r="C2254" s="19" t="s">
        <v>112</v>
      </c>
      <c r="D2254" s="20">
        <v>0.25016355514526367</v>
      </c>
      <c r="E2254" s="20">
        <v>1.1981291463598609E-3</v>
      </c>
    </row>
    <row r="2255" spans="1:5" x14ac:dyDescent="0.2">
      <c r="A2255" s="19">
        <v>57</v>
      </c>
      <c r="B2255" s="19">
        <v>4</v>
      </c>
      <c r="C2255" s="19" t="s">
        <v>112</v>
      </c>
      <c r="D2255" s="20">
        <v>0.24973872303962708</v>
      </c>
      <c r="E2255" s="20">
        <v>6.1881798319518566E-4</v>
      </c>
    </row>
    <row r="2256" spans="1:5" x14ac:dyDescent="0.2">
      <c r="A2256" s="19">
        <v>57</v>
      </c>
      <c r="B2256" s="19">
        <v>5</v>
      </c>
      <c r="C2256" s="19" t="s">
        <v>112</v>
      </c>
      <c r="D2256" s="20">
        <v>0.24938574433326721</v>
      </c>
      <c r="E2256" s="20">
        <v>1.1136021203128621E-4</v>
      </c>
    </row>
    <row r="2257" spans="1:5" x14ac:dyDescent="0.2">
      <c r="A2257" s="19">
        <v>57</v>
      </c>
      <c r="B2257" s="19">
        <v>6</v>
      </c>
      <c r="C2257" s="19" t="s">
        <v>112</v>
      </c>
      <c r="D2257" s="20">
        <v>0.24943801760673523</v>
      </c>
      <c r="E2257" s="20">
        <v>9.1544216047623195E-6</v>
      </c>
    </row>
    <row r="2258" spans="1:5" x14ac:dyDescent="0.2">
      <c r="A2258" s="19">
        <v>57</v>
      </c>
      <c r="B2258" s="19">
        <v>7</v>
      </c>
      <c r="C2258" s="19" t="s">
        <v>112</v>
      </c>
      <c r="D2258" s="20">
        <v>0.24924199283123016</v>
      </c>
      <c r="E2258" s="20">
        <v>-3.4134942688979208E-4</v>
      </c>
    </row>
    <row r="2259" spans="1:5" x14ac:dyDescent="0.2">
      <c r="A2259" s="19">
        <v>57</v>
      </c>
      <c r="B2259" s="19">
        <v>8</v>
      </c>
      <c r="C2259" s="19" t="s">
        <v>112</v>
      </c>
      <c r="D2259" s="20">
        <v>0.24919259548187256</v>
      </c>
      <c r="E2259" s="20">
        <v>-5.4522580467164516E-4</v>
      </c>
    </row>
    <row r="2260" spans="1:5" x14ac:dyDescent="0.2">
      <c r="A2260" s="19">
        <v>57</v>
      </c>
      <c r="B2260" s="19">
        <v>9</v>
      </c>
      <c r="C2260" s="19" t="s">
        <v>112</v>
      </c>
      <c r="D2260" s="20">
        <v>0.24981595575809479</v>
      </c>
      <c r="E2260" s="20">
        <v>-7.6344607805367559E-5</v>
      </c>
    </row>
    <row r="2261" spans="1:5" x14ac:dyDescent="0.2">
      <c r="A2261" s="19">
        <v>57</v>
      </c>
      <c r="B2261" s="19">
        <v>10</v>
      </c>
      <c r="C2261" s="19" t="s">
        <v>112</v>
      </c>
      <c r="D2261" s="20">
        <v>0.24961511790752411</v>
      </c>
      <c r="E2261" s="20">
        <v>-4.3166152318008244E-4</v>
      </c>
    </row>
    <row r="2262" spans="1:5" x14ac:dyDescent="0.2">
      <c r="A2262" s="19">
        <v>57</v>
      </c>
      <c r="B2262" s="19">
        <v>11</v>
      </c>
      <c r="C2262" s="19" t="s">
        <v>112</v>
      </c>
      <c r="D2262" s="20">
        <v>0.2493387907743454</v>
      </c>
      <c r="E2262" s="20">
        <v>-8.6246774299070239E-4</v>
      </c>
    </row>
    <row r="2263" spans="1:5" x14ac:dyDescent="0.2">
      <c r="A2263" s="19">
        <v>57</v>
      </c>
      <c r="B2263" s="19">
        <v>12</v>
      </c>
      <c r="C2263" s="19" t="s">
        <v>112</v>
      </c>
      <c r="D2263" s="20">
        <v>0.24919401109218597</v>
      </c>
      <c r="E2263" s="20">
        <v>-1.1617264244705439E-3</v>
      </c>
    </row>
    <row r="2264" spans="1:5" x14ac:dyDescent="0.2">
      <c r="A2264" s="19">
        <v>57</v>
      </c>
      <c r="B2264" s="19">
        <v>13</v>
      </c>
      <c r="C2264" s="19" t="s">
        <v>112</v>
      </c>
      <c r="D2264" s="20">
        <v>0.2493356317281723</v>
      </c>
      <c r="E2264" s="20">
        <v>-1.1745848460122943E-3</v>
      </c>
    </row>
    <row r="2265" spans="1:5" x14ac:dyDescent="0.2">
      <c r="A2265" s="19">
        <v>57</v>
      </c>
      <c r="B2265" s="19">
        <v>14</v>
      </c>
      <c r="C2265" s="19" t="s">
        <v>112</v>
      </c>
      <c r="D2265" s="20">
        <v>0.24973577260971069</v>
      </c>
      <c r="E2265" s="20">
        <v>-9.2892308020964265E-4</v>
      </c>
    </row>
    <row r="2266" spans="1:5" x14ac:dyDescent="0.2">
      <c r="A2266" s="19">
        <v>57</v>
      </c>
      <c r="B2266" s="19">
        <v>15</v>
      </c>
      <c r="C2266" s="19" t="s">
        <v>112</v>
      </c>
      <c r="D2266" s="20">
        <v>0.25140035152435303</v>
      </c>
      <c r="E2266" s="20">
        <v>5.8117677690461278E-4</v>
      </c>
    </row>
    <row r="2267" spans="1:5" x14ac:dyDescent="0.2">
      <c r="A2267" s="19">
        <v>57</v>
      </c>
      <c r="B2267" s="19">
        <v>16</v>
      </c>
      <c r="C2267" s="19" t="s">
        <v>112</v>
      </c>
      <c r="D2267" s="20">
        <v>0.25397729873657227</v>
      </c>
      <c r="E2267" s="20">
        <v>3.0036449898034334E-3</v>
      </c>
    </row>
    <row r="2268" spans="1:5" x14ac:dyDescent="0.2">
      <c r="A2268" s="19">
        <v>57</v>
      </c>
      <c r="B2268" s="19">
        <v>17</v>
      </c>
      <c r="C2268" s="19" t="s">
        <v>112</v>
      </c>
      <c r="D2268" s="20">
        <v>0.25774723291397095</v>
      </c>
      <c r="E2268" s="20">
        <v>6.6190999932587147E-3</v>
      </c>
    </row>
    <row r="2269" spans="1:5" x14ac:dyDescent="0.2">
      <c r="A2269" s="19">
        <v>57</v>
      </c>
      <c r="B2269" s="19">
        <v>18</v>
      </c>
      <c r="C2269" s="19" t="s">
        <v>112</v>
      </c>
      <c r="D2269" s="20">
        <v>0.26461911201477051</v>
      </c>
      <c r="E2269" s="20">
        <v>1.3336500152945518E-2</v>
      </c>
    </row>
    <row r="2270" spans="1:5" x14ac:dyDescent="0.2">
      <c r="A2270" s="19">
        <v>57</v>
      </c>
      <c r="B2270" s="19">
        <v>19</v>
      </c>
      <c r="C2270" s="19" t="s">
        <v>112</v>
      </c>
      <c r="D2270" s="20">
        <v>0.27579489350318909</v>
      </c>
      <c r="E2270" s="20">
        <v>2.4357803165912628E-2</v>
      </c>
    </row>
    <row r="2271" spans="1:5" x14ac:dyDescent="0.2">
      <c r="A2271" s="19">
        <v>57</v>
      </c>
      <c r="B2271" s="19">
        <v>20</v>
      </c>
      <c r="C2271" s="19" t="s">
        <v>112</v>
      </c>
      <c r="D2271" s="20">
        <v>0.29126659035682678</v>
      </c>
      <c r="E2271" s="20">
        <v>3.9675019681453705E-2</v>
      </c>
    </row>
    <row r="2272" spans="1:5" x14ac:dyDescent="0.2">
      <c r="A2272" s="19">
        <v>57</v>
      </c>
      <c r="B2272" s="19">
        <v>21</v>
      </c>
      <c r="C2272" s="19" t="s">
        <v>112</v>
      </c>
      <c r="D2272" s="20">
        <v>0.30972197651863098</v>
      </c>
      <c r="E2272" s="20">
        <v>5.7975929230451584E-2</v>
      </c>
    </row>
    <row r="2273" spans="1:5" x14ac:dyDescent="0.2">
      <c r="A2273" s="19">
        <v>57</v>
      </c>
      <c r="B2273" s="19">
        <v>22</v>
      </c>
      <c r="C2273" s="19" t="s">
        <v>112</v>
      </c>
      <c r="D2273" s="20">
        <v>0.32870751619338989</v>
      </c>
      <c r="E2273" s="20">
        <v>7.6806984841823578E-2</v>
      </c>
    </row>
    <row r="2274" spans="1:5" x14ac:dyDescent="0.2">
      <c r="A2274" s="19">
        <v>57</v>
      </c>
      <c r="B2274" s="19">
        <v>23</v>
      </c>
      <c r="C2274" s="19" t="s">
        <v>112</v>
      </c>
      <c r="D2274" s="20">
        <v>0.34484526515007019</v>
      </c>
      <c r="E2274" s="20">
        <v>9.2790260910987854E-2</v>
      </c>
    </row>
    <row r="2275" spans="1:5" x14ac:dyDescent="0.2">
      <c r="A2275" s="19">
        <v>57</v>
      </c>
      <c r="B2275" s="19">
        <v>24</v>
      </c>
      <c r="C2275" s="19" t="s">
        <v>112</v>
      </c>
      <c r="D2275" s="20">
        <v>0.35738867521286011</v>
      </c>
      <c r="E2275" s="20">
        <v>0.10517919063568115</v>
      </c>
    </row>
    <row r="2276" spans="1:5" x14ac:dyDescent="0.2">
      <c r="A2276" s="19">
        <v>57</v>
      </c>
      <c r="B2276" s="19">
        <v>25</v>
      </c>
      <c r="C2276" s="19" t="s">
        <v>112</v>
      </c>
      <c r="D2276" s="20">
        <v>0.36591252684593201</v>
      </c>
      <c r="E2276" s="20">
        <v>0.11354856193065643</v>
      </c>
    </row>
    <row r="2277" spans="1:5" x14ac:dyDescent="0.2">
      <c r="A2277" s="19">
        <v>57</v>
      </c>
      <c r="B2277" s="19">
        <v>26</v>
      </c>
      <c r="C2277" s="19" t="s">
        <v>112</v>
      </c>
      <c r="D2277" s="20">
        <v>0.37051472067832947</v>
      </c>
      <c r="E2277" s="20">
        <v>0.11799627542495728</v>
      </c>
    </row>
    <row r="2278" spans="1:5" x14ac:dyDescent="0.2">
      <c r="A2278" s="19">
        <v>57</v>
      </c>
      <c r="B2278" s="19">
        <v>27</v>
      </c>
      <c r="C2278" s="19" t="s">
        <v>112</v>
      </c>
      <c r="D2278" s="20">
        <v>0.37346091866493225</v>
      </c>
      <c r="E2278" s="20">
        <v>0.12078799307346344</v>
      </c>
    </row>
    <row r="2279" spans="1:5" x14ac:dyDescent="0.2">
      <c r="A2279" s="19">
        <v>57</v>
      </c>
      <c r="B2279" s="19">
        <v>28</v>
      </c>
      <c r="C2279" s="19" t="s">
        <v>112</v>
      </c>
      <c r="D2279" s="20">
        <v>0.37517055869102478</v>
      </c>
      <c r="E2279" s="20">
        <v>0.12234315276145935</v>
      </c>
    </row>
    <row r="2280" spans="1:5" x14ac:dyDescent="0.2">
      <c r="A2280" s="19">
        <v>57</v>
      </c>
      <c r="B2280" s="19">
        <v>29</v>
      </c>
      <c r="C2280" s="19" t="s">
        <v>112</v>
      </c>
      <c r="D2280" s="20">
        <v>0.37658998370170593</v>
      </c>
      <c r="E2280" s="20">
        <v>0.12360810488462448</v>
      </c>
    </row>
    <row r="2281" spans="1:5" x14ac:dyDescent="0.2">
      <c r="A2281" s="19">
        <v>57</v>
      </c>
      <c r="B2281" s="19">
        <v>30</v>
      </c>
      <c r="C2281" s="19" t="s">
        <v>112</v>
      </c>
      <c r="D2281" s="20">
        <v>0.37691447138786316</v>
      </c>
      <c r="E2281" s="20">
        <v>0.12377811223268509</v>
      </c>
    </row>
    <row r="2282" spans="1:5" x14ac:dyDescent="0.2">
      <c r="A2282" s="19">
        <v>57</v>
      </c>
      <c r="B2282" s="19">
        <v>31</v>
      </c>
      <c r="C2282" s="19" t="s">
        <v>112</v>
      </c>
      <c r="D2282" s="20">
        <v>0.37718436121940613</v>
      </c>
      <c r="E2282" s="20">
        <v>0.12389352172613144</v>
      </c>
    </row>
    <row r="2283" spans="1:5" x14ac:dyDescent="0.2">
      <c r="A2283" s="19">
        <v>57</v>
      </c>
      <c r="B2283" s="19">
        <v>32</v>
      </c>
      <c r="C2283" s="19" t="s">
        <v>112</v>
      </c>
      <c r="D2283" s="20">
        <v>0.37791240215301514</v>
      </c>
      <c r="E2283" s="20">
        <v>0.12446708232164383</v>
      </c>
    </row>
    <row r="2284" spans="1:5" x14ac:dyDescent="0.2">
      <c r="A2284" s="19">
        <v>57</v>
      </c>
      <c r="B2284" s="19">
        <v>33</v>
      </c>
      <c r="C2284" s="19" t="s">
        <v>112</v>
      </c>
      <c r="D2284" s="20">
        <v>0.37792894244194031</v>
      </c>
      <c r="E2284" s="20">
        <v>0.12432914227247238</v>
      </c>
    </row>
    <row r="2285" spans="1:5" x14ac:dyDescent="0.2">
      <c r="A2285" s="19">
        <v>57</v>
      </c>
      <c r="B2285" s="19">
        <v>34</v>
      </c>
      <c r="C2285" s="19" t="s">
        <v>112</v>
      </c>
      <c r="D2285" s="20">
        <v>0.37780886888504028</v>
      </c>
      <c r="E2285" s="20">
        <v>0.12405458837747574</v>
      </c>
    </row>
    <row r="2286" spans="1:5" x14ac:dyDescent="0.2">
      <c r="A2286" s="19">
        <v>57</v>
      </c>
      <c r="B2286" s="19">
        <v>35</v>
      </c>
      <c r="C2286" s="19" t="s">
        <v>112</v>
      </c>
      <c r="D2286" s="20">
        <v>0.37770673632621765</v>
      </c>
      <c r="E2286" s="20">
        <v>0.12379798293113708</v>
      </c>
    </row>
    <row r="2287" spans="1:5" x14ac:dyDescent="0.2">
      <c r="A2287" s="19">
        <v>57</v>
      </c>
      <c r="B2287" s="19">
        <v>36</v>
      </c>
      <c r="C2287" s="19" t="s">
        <v>112</v>
      </c>
      <c r="D2287" s="20">
        <v>0.37817621231079102</v>
      </c>
      <c r="E2287" s="20">
        <v>0.12411297857761383</v>
      </c>
    </row>
    <row r="2288" spans="1:5" x14ac:dyDescent="0.2">
      <c r="A2288" s="19">
        <v>57</v>
      </c>
      <c r="B2288" s="19">
        <v>37</v>
      </c>
      <c r="C2288" s="19" t="s">
        <v>112</v>
      </c>
      <c r="D2288" s="20">
        <v>0.37910887598991394</v>
      </c>
      <c r="E2288" s="20">
        <v>0.12489116191864014</v>
      </c>
    </row>
    <row r="2289" spans="1:5" x14ac:dyDescent="0.2">
      <c r="A2289" s="19">
        <v>57</v>
      </c>
      <c r="B2289" s="19">
        <v>38</v>
      </c>
      <c r="C2289" s="19" t="s">
        <v>112</v>
      </c>
      <c r="D2289" s="20">
        <v>0.37900403141975403</v>
      </c>
      <c r="E2289" s="20">
        <v>0.12463183701038361</v>
      </c>
    </row>
    <row r="2290" spans="1:5" x14ac:dyDescent="0.2">
      <c r="A2290" s="19">
        <v>57</v>
      </c>
      <c r="B2290" s="19">
        <v>39</v>
      </c>
      <c r="C2290" s="19" t="s">
        <v>112</v>
      </c>
      <c r="D2290" s="20">
        <v>0.37896329164505005</v>
      </c>
      <c r="E2290" s="20">
        <v>0.12443661689758301</v>
      </c>
    </row>
    <row r="2291" spans="1:5" x14ac:dyDescent="0.2">
      <c r="A2291" s="19">
        <v>57</v>
      </c>
      <c r="B2291" s="19">
        <v>40</v>
      </c>
      <c r="C2291" s="19" t="s">
        <v>112</v>
      </c>
      <c r="D2291" s="20">
        <v>0.37802734971046448</v>
      </c>
      <c r="E2291" s="20">
        <v>0.12334620207548141</v>
      </c>
    </row>
    <row r="2292" spans="1:5" x14ac:dyDescent="0.2">
      <c r="A2292" s="19">
        <v>58</v>
      </c>
      <c r="B2292" s="19">
        <v>1</v>
      </c>
      <c r="C2292" s="19" t="s">
        <v>112</v>
      </c>
      <c r="D2292" s="20">
        <v>0.25066453218460083</v>
      </c>
      <c r="E2292" s="20">
        <v>1.4721646439284086E-3</v>
      </c>
    </row>
    <row r="2293" spans="1:5" x14ac:dyDescent="0.2">
      <c r="A2293" s="19">
        <v>58</v>
      </c>
      <c r="B2293" s="19">
        <v>2</v>
      </c>
      <c r="C2293" s="19" t="s">
        <v>112</v>
      </c>
      <c r="D2293" s="20">
        <v>0.25073403120040894</v>
      </c>
      <c r="E2293" s="20">
        <v>1.4166623586788774E-3</v>
      </c>
    </row>
    <row r="2294" spans="1:5" x14ac:dyDescent="0.2">
      <c r="A2294" s="19">
        <v>58</v>
      </c>
      <c r="B2294" s="19">
        <v>3</v>
      </c>
      <c r="C2294" s="19" t="s">
        <v>112</v>
      </c>
      <c r="D2294" s="20">
        <v>0.25035387277603149</v>
      </c>
      <c r="E2294" s="20">
        <v>9.1150274965912104E-4</v>
      </c>
    </row>
    <row r="2295" spans="1:5" x14ac:dyDescent="0.2">
      <c r="A2295" s="19">
        <v>58</v>
      </c>
      <c r="B2295" s="19">
        <v>4</v>
      </c>
      <c r="C2295" s="19" t="s">
        <v>112</v>
      </c>
      <c r="D2295" s="20">
        <v>0.25005269050598145</v>
      </c>
      <c r="E2295" s="20">
        <v>4.8531926586292684E-4</v>
      </c>
    </row>
    <row r="2296" spans="1:5" x14ac:dyDescent="0.2">
      <c r="A2296" s="19">
        <v>58</v>
      </c>
      <c r="B2296" s="19">
        <v>5</v>
      </c>
      <c r="C2296" s="19" t="s">
        <v>112</v>
      </c>
      <c r="D2296" s="20">
        <v>0.24968728423118591</v>
      </c>
      <c r="E2296" s="20">
        <v>-5.0882390496553853E-6</v>
      </c>
    </row>
    <row r="2297" spans="1:5" x14ac:dyDescent="0.2">
      <c r="A2297" s="19">
        <v>58</v>
      </c>
      <c r="B2297" s="19">
        <v>6</v>
      </c>
      <c r="C2297" s="19" t="s">
        <v>112</v>
      </c>
      <c r="D2297" s="20">
        <v>0.2496374249458313</v>
      </c>
      <c r="E2297" s="20">
        <v>-1.7994875088334084E-4</v>
      </c>
    </row>
    <row r="2298" spans="1:5" x14ac:dyDescent="0.2">
      <c r="A2298" s="19">
        <v>58</v>
      </c>
      <c r="B2298" s="19">
        <v>7</v>
      </c>
      <c r="C2298" s="19" t="s">
        <v>112</v>
      </c>
      <c r="D2298" s="20">
        <v>0.2500399649143219</v>
      </c>
      <c r="E2298" s="20">
        <v>9.7589996585156769E-5</v>
      </c>
    </row>
    <row r="2299" spans="1:5" x14ac:dyDescent="0.2">
      <c r="A2299" s="19">
        <v>58</v>
      </c>
      <c r="B2299" s="19">
        <v>8</v>
      </c>
      <c r="C2299" s="19" t="s">
        <v>112</v>
      </c>
      <c r="D2299" s="20">
        <v>0.25013363361358643</v>
      </c>
      <c r="E2299" s="20">
        <v>6.6257474827580154E-5</v>
      </c>
    </row>
    <row r="2300" spans="1:5" x14ac:dyDescent="0.2">
      <c r="A2300" s="19">
        <v>58</v>
      </c>
      <c r="B2300" s="19">
        <v>9</v>
      </c>
      <c r="C2300" s="19" t="s">
        <v>112</v>
      </c>
      <c r="D2300" s="20">
        <v>0.25024908781051636</v>
      </c>
      <c r="E2300" s="20">
        <v>5.6710447097430006E-5</v>
      </c>
    </row>
    <row r="2301" spans="1:5" x14ac:dyDescent="0.2">
      <c r="A2301" s="19">
        <v>58</v>
      </c>
      <c r="B2301" s="19">
        <v>10</v>
      </c>
      <c r="C2301" s="19" t="s">
        <v>112</v>
      </c>
      <c r="D2301" s="20">
        <v>0.24977493286132813</v>
      </c>
      <c r="E2301" s="20">
        <v>-5.4244574857875705E-4</v>
      </c>
    </row>
    <row r="2302" spans="1:5" x14ac:dyDescent="0.2">
      <c r="A2302" s="19">
        <v>58</v>
      </c>
      <c r="B2302" s="19">
        <v>11</v>
      </c>
      <c r="C2302" s="19" t="s">
        <v>112</v>
      </c>
      <c r="D2302" s="20">
        <v>0.24934820830821991</v>
      </c>
      <c r="E2302" s="20">
        <v>-1.0941715445369482E-3</v>
      </c>
    </row>
    <row r="2303" spans="1:5" x14ac:dyDescent="0.2">
      <c r="A2303" s="19">
        <v>58</v>
      </c>
      <c r="B2303" s="19">
        <v>12</v>
      </c>
      <c r="C2303" s="19" t="s">
        <v>112</v>
      </c>
      <c r="D2303" s="20">
        <v>0.24917139112949371</v>
      </c>
      <c r="E2303" s="20">
        <v>-1.3959899079054594E-3</v>
      </c>
    </row>
    <row r="2304" spans="1:5" x14ac:dyDescent="0.2">
      <c r="A2304" s="19">
        <v>58</v>
      </c>
      <c r="B2304" s="19">
        <v>13</v>
      </c>
      <c r="C2304" s="19" t="s">
        <v>112</v>
      </c>
      <c r="D2304" s="20">
        <v>0.24964907765388489</v>
      </c>
      <c r="E2304" s="20">
        <v>-1.0433045681566E-3</v>
      </c>
    </row>
    <row r="2305" spans="1:5" x14ac:dyDescent="0.2">
      <c r="A2305" s="19">
        <v>58</v>
      </c>
      <c r="B2305" s="19">
        <v>14</v>
      </c>
      <c r="C2305" s="19" t="s">
        <v>112</v>
      </c>
      <c r="D2305" s="20">
        <v>0.25041583180427551</v>
      </c>
      <c r="E2305" s="20">
        <v>-4.0155168971978128E-4</v>
      </c>
    </row>
    <row r="2306" spans="1:5" x14ac:dyDescent="0.2">
      <c r="A2306" s="19">
        <v>58</v>
      </c>
      <c r="B2306" s="19">
        <v>15</v>
      </c>
      <c r="C2306" s="19" t="s">
        <v>112</v>
      </c>
      <c r="D2306" s="20">
        <v>0.25156164169311523</v>
      </c>
      <c r="E2306" s="20">
        <v>6.1925698537379503E-4</v>
      </c>
    </row>
    <row r="2307" spans="1:5" x14ac:dyDescent="0.2">
      <c r="A2307" s="19">
        <v>58</v>
      </c>
      <c r="B2307" s="19">
        <v>16</v>
      </c>
      <c r="C2307" s="19" t="s">
        <v>112</v>
      </c>
      <c r="D2307" s="20">
        <v>0.25349324941635132</v>
      </c>
      <c r="E2307" s="20">
        <v>2.4258634075522423E-3</v>
      </c>
    </row>
    <row r="2308" spans="1:5" x14ac:dyDescent="0.2">
      <c r="A2308" s="19">
        <v>58</v>
      </c>
      <c r="B2308" s="19">
        <v>17</v>
      </c>
      <c r="C2308" s="19" t="s">
        <v>112</v>
      </c>
      <c r="D2308" s="20">
        <v>0.25756829977035522</v>
      </c>
      <c r="E2308" s="20">
        <v>6.3759125769138336E-3</v>
      </c>
    </row>
    <row r="2309" spans="1:5" x14ac:dyDescent="0.2">
      <c r="A2309" s="19">
        <v>58</v>
      </c>
      <c r="B2309" s="19">
        <v>18</v>
      </c>
      <c r="C2309" s="19" t="s">
        <v>112</v>
      </c>
      <c r="D2309" s="20">
        <v>0.26433885097503662</v>
      </c>
      <c r="E2309" s="20">
        <v>1.3021462596952915E-2</v>
      </c>
    </row>
    <row r="2310" spans="1:5" x14ac:dyDescent="0.2">
      <c r="A2310" s="19">
        <v>58</v>
      </c>
      <c r="B2310" s="19">
        <v>19</v>
      </c>
      <c r="C2310" s="19" t="s">
        <v>112</v>
      </c>
      <c r="D2310" s="20">
        <v>0.27465954422950745</v>
      </c>
      <c r="E2310" s="20">
        <v>2.3217154666781425E-2</v>
      </c>
    </row>
    <row r="2311" spans="1:5" x14ac:dyDescent="0.2">
      <c r="A2311" s="19">
        <v>58</v>
      </c>
      <c r="B2311" s="19">
        <v>20</v>
      </c>
      <c r="C2311" s="19" t="s">
        <v>112</v>
      </c>
      <c r="D2311" s="20">
        <v>0.28972864151000977</v>
      </c>
      <c r="E2311" s="20">
        <v>3.8161251693964005E-2</v>
      </c>
    </row>
    <row r="2312" spans="1:5" x14ac:dyDescent="0.2">
      <c r="A2312" s="19">
        <v>58</v>
      </c>
      <c r="B2312" s="19">
        <v>21</v>
      </c>
      <c r="C2312" s="19" t="s">
        <v>112</v>
      </c>
      <c r="D2312" s="20">
        <v>0.30811592936515808</v>
      </c>
      <c r="E2312" s="20">
        <v>5.642353743314743E-2</v>
      </c>
    </row>
    <row r="2313" spans="1:5" x14ac:dyDescent="0.2">
      <c r="A2313" s="19">
        <v>58</v>
      </c>
      <c r="B2313" s="19">
        <v>22</v>
      </c>
      <c r="C2313" s="19" t="s">
        <v>112</v>
      </c>
      <c r="D2313" s="20">
        <v>0.32696840167045593</v>
      </c>
      <c r="E2313" s="20">
        <v>7.5151011347770691E-2</v>
      </c>
    </row>
    <row r="2314" spans="1:5" x14ac:dyDescent="0.2">
      <c r="A2314" s="19">
        <v>58</v>
      </c>
      <c r="B2314" s="19">
        <v>23</v>
      </c>
      <c r="C2314" s="19" t="s">
        <v>112</v>
      </c>
      <c r="D2314" s="20">
        <v>0.3431803286075592</v>
      </c>
      <c r="E2314" s="20">
        <v>9.1237932443618774E-2</v>
      </c>
    </row>
    <row r="2315" spans="1:5" x14ac:dyDescent="0.2">
      <c r="A2315" s="19">
        <v>58</v>
      </c>
      <c r="B2315" s="19">
        <v>24</v>
      </c>
      <c r="C2315" s="19" t="s">
        <v>112</v>
      </c>
      <c r="D2315" s="20">
        <v>0.35505425930023193</v>
      </c>
      <c r="E2315" s="20">
        <v>0.10298686474561691</v>
      </c>
    </row>
    <row r="2316" spans="1:5" x14ac:dyDescent="0.2">
      <c r="A2316" s="19">
        <v>58</v>
      </c>
      <c r="B2316" s="19">
        <v>25</v>
      </c>
      <c r="C2316" s="19" t="s">
        <v>112</v>
      </c>
      <c r="D2316" s="20">
        <v>0.36363357305526733</v>
      </c>
      <c r="E2316" s="20">
        <v>0.11144117265939713</v>
      </c>
    </row>
    <row r="2317" spans="1:5" x14ac:dyDescent="0.2">
      <c r="A2317" s="19">
        <v>58</v>
      </c>
      <c r="B2317" s="19">
        <v>26</v>
      </c>
      <c r="C2317" s="19" t="s">
        <v>112</v>
      </c>
      <c r="D2317" s="20">
        <v>0.36979252099990845</v>
      </c>
      <c r="E2317" s="20">
        <v>0.11747512221336365</v>
      </c>
    </row>
    <row r="2318" spans="1:5" x14ac:dyDescent="0.2">
      <c r="A2318" s="19">
        <v>58</v>
      </c>
      <c r="B2318" s="19">
        <v>27</v>
      </c>
      <c r="C2318" s="19" t="s">
        <v>112</v>
      </c>
      <c r="D2318" s="20">
        <v>0.37280350923538208</v>
      </c>
      <c r="E2318" s="20">
        <v>0.12036111205816269</v>
      </c>
    </row>
    <row r="2319" spans="1:5" x14ac:dyDescent="0.2">
      <c r="A2319" s="19">
        <v>58</v>
      </c>
      <c r="B2319" s="19">
        <v>28</v>
      </c>
      <c r="C2319" s="19" t="s">
        <v>112</v>
      </c>
      <c r="D2319" s="20">
        <v>0.37406644225120544</v>
      </c>
      <c r="E2319" s="20">
        <v>0.12149903923273087</v>
      </c>
    </row>
    <row r="2320" spans="1:5" x14ac:dyDescent="0.2">
      <c r="A2320" s="19">
        <v>58</v>
      </c>
      <c r="B2320" s="19">
        <v>29</v>
      </c>
      <c r="C2320" s="19" t="s">
        <v>112</v>
      </c>
      <c r="D2320" s="20">
        <v>0.37545290589332581</v>
      </c>
      <c r="E2320" s="20">
        <v>0.12276050448417664</v>
      </c>
    </row>
    <row r="2321" spans="1:5" x14ac:dyDescent="0.2">
      <c r="A2321" s="19">
        <v>58</v>
      </c>
      <c r="B2321" s="19">
        <v>30</v>
      </c>
      <c r="C2321" s="19" t="s">
        <v>112</v>
      </c>
      <c r="D2321" s="20">
        <v>0.3760339617729187</v>
      </c>
      <c r="E2321" s="20">
        <v>0.12321656197309494</v>
      </c>
    </row>
    <row r="2322" spans="1:5" x14ac:dyDescent="0.2">
      <c r="A2322" s="19">
        <v>58</v>
      </c>
      <c r="B2322" s="19">
        <v>31</v>
      </c>
      <c r="C2322" s="19" t="s">
        <v>112</v>
      </c>
      <c r="D2322" s="20">
        <v>0.37610894441604614</v>
      </c>
      <c r="E2322" s="20">
        <v>0.12316653877496719</v>
      </c>
    </row>
    <row r="2323" spans="1:5" x14ac:dyDescent="0.2">
      <c r="A2323" s="19">
        <v>58</v>
      </c>
      <c r="B2323" s="19">
        <v>32</v>
      </c>
      <c r="C2323" s="19" t="s">
        <v>112</v>
      </c>
      <c r="D2323" s="20">
        <v>0.37632715702056885</v>
      </c>
      <c r="E2323" s="20">
        <v>0.12325975298881531</v>
      </c>
    </row>
    <row r="2324" spans="1:5" x14ac:dyDescent="0.2">
      <c r="A2324" s="19">
        <v>58</v>
      </c>
      <c r="B2324" s="19">
        <v>33</v>
      </c>
      <c r="C2324" s="19" t="s">
        <v>112</v>
      </c>
      <c r="D2324" s="20">
        <v>0.37677815556526184</v>
      </c>
      <c r="E2324" s="20">
        <v>0.12358574569225311</v>
      </c>
    </row>
    <row r="2325" spans="1:5" x14ac:dyDescent="0.2">
      <c r="A2325" s="19">
        <v>58</v>
      </c>
      <c r="B2325" s="19">
        <v>34</v>
      </c>
      <c r="C2325" s="19" t="s">
        <v>112</v>
      </c>
      <c r="D2325" s="20">
        <v>0.37689858675003052</v>
      </c>
      <c r="E2325" s="20">
        <v>0.1235811784863472</v>
      </c>
    </row>
    <row r="2326" spans="1:5" x14ac:dyDescent="0.2">
      <c r="A2326" s="19">
        <v>58</v>
      </c>
      <c r="B2326" s="19">
        <v>35</v>
      </c>
      <c r="C2326" s="19" t="s">
        <v>112</v>
      </c>
      <c r="D2326" s="20">
        <v>0.37705183029174805</v>
      </c>
      <c r="E2326" s="20">
        <v>0.12360942363739014</v>
      </c>
    </row>
    <row r="2327" spans="1:5" x14ac:dyDescent="0.2">
      <c r="A2327" s="19">
        <v>58</v>
      </c>
      <c r="B2327" s="19">
        <v>36</v>
      </c>
      <c r="C2327" s="19" t="s">
        <v>112</v>
      </c>
      <c r="D2327" s="20">
        <v>0.37733668088912964</v>
      </c>
      <c r="E2327" s="20">
        <v>0.12376926839351654</v>
      </c>
    </row>
    <row r="2328" spans="1:5" x14ac:dyDescent="0.2">
      <c r="A2328" s="19">
        <v>58</v>
      </c>
      <c r="B2328" s="19">
        <v>37</v>
      </c>
      <c r="C2328" s="19" t="s">
        <v>112</v>
      </c>
      <c r="D2328" s="20">
        <v>0.37744906544685364</v>
      </c>
      <c r="E2328" s="20">
        <v>0.12375665456056595</v>
      </c>
    </row>
    <row r="2329" spans="1:5" x14ac:dyDescent="0.2">
      <c r="A2329" s="19">
        <v>58</v>
      </c>
      <c r="B2329" s="19">
        <v>38</v>
      </c>
      <c r="C2329" s="19" t="s">
        <v>112</v>
      </c>
      <c r="D2329" s="20">
        <v>0.37755900621414185</v>
      </c>
      <c r="E2329" s="20">
        <v>0.12374159693717957</v>
      </c>
    </row>
    <row r="2330" spans="1:5" x14ac:dyDescent="0.2">
      <c r="A2330" s="19">
        <v>58</v>
      </c>
      <c r="B2330" s="19">
        <v>39</v>
      </c>
      <c r="C2330" s="19" t="s">
        <v>112</v>
      </c>
      <c r="D2330" s="20">
        <v>0.37781760096549988</v>
      </c>
      <c r="E2330" s="20">
        <v>0.12387518584728241</v>
      </c>
    </row>
    <row r="2331" spans="1:5" x14ac:dyDescent="0.2">
      <c r="A2331" s="19">
        <v>58</v>
      </c>
      <c r="B2331" s="19">
        <v>40</v>
      </c>
      <c r="C2331" s="19" t="s">
        <v>112</v>
      </c>
      <c r="D2331" s="20">
        <v>0.37802696228027344</v>
      </c>
      <c r="E2331" s="20">
        <v>0.12395954877138138</v>
      </c>
    </row>
    <row r="2332" spans="1:5" x14ac:dyDescent="0.2">
      <c r="A2332" s="19">
        <v>59</v>
      </c>
      <c r="B2332" s="19">
        <v>1</v>
      </c>
      <c r="C2332" s="19" t="s">
        <v>112</v>
      </c>
      <c r="D2332" s="20">
        <v>0.23794630169868469</v>
      </c>
      <c r="E2332" s="20">
        <v>2.5853181723505259E-3</v>
      </c>
    </row>
    <row r="2333" spans="1:5" x14ac:dyDescent="0.2">
      <c r="A2333" s="19">
        <v>59</v>
      </c>
      <c r="B2333" s="19">
        <v>2</v>
      </c>
      <c r="C2333" s="19" t="s">
        <v>112</v>
      </c>
      <c r="D2333" s="20">
        <v>0.23794189095497131</v>
      </c>
      <c r="E2333" s="20">
        <v>2.5017356965690851E-3</v>
      </c>
    </row>
    <row r="2334" spans="1:5" x14ac:dyDescent="0.2">
      <c r="A2334" s="19">
        <v>59</v>
      </c>
      <c r="B2334" s="19">
        <v>3</v>
      </c>
      <c r="C2334" s="19" t="s">
        <v>112</v>
      </c>
      <c r="D2334" s="20">
        <v>0.23739965260028839</v>
      </c>
      <c r="E2334" s="20">
        <v>1.8803257262334228E-3</v>
      </c>
    </row>
    <row r="2335" spans="1:5" x14ac:dyDescent="0.2">
      <c r="A2335" s="19">
        <v>59</v>
      </c>
      <c r="B2335" s="19">
        <v>4</v>
      </c>
      <c r="C2335" s="19" t="s">
        <v>112</v>
      </c>
      <c r="D2335" s="20">
        <v>0.23686762154102325</v>
      </c>
      <c r="E2335" s="20">
        <v>1.269123051315546E-3</v>
      </c>
    </row>
    <row r="2336" spans="1:5" x14ac:dyDescent="0.2">
      <c r="A2336" s="19">
        <v>59</v>
      </c>
      <c r="B2336" s="19">
        <v>5</v>
      </c>
      <c r="C2336" s="19" t="s">
        <v>112</v>
      </c>
      <c r="D2336" s="20">
        <v>0.23673461377620697</v>
      </c>
      <c r="E2336" s="20">
        <v>1.0569435544312E-3</v>
      </c>
    </row>
    <row r="2337" spans="1:5" x14ac:dyDescent="0.2">
      <c r="A2337" s="19">
        <v>59</v>
      </c>
      <c r="B2337" s="19">
        <v>6</v>
      </c>
      <c r="C2337" s="19" t="s">
        <v>112</v>
      </c>
      <c r="D2337" s="20">
        <v>0.23628717660903931</v>
      </c>
      <c r="E2337" s="20">
        <v>5.3033477161079645E-4</v>
      </c>
    </row>
    <row r="2338" spans="1:5" x14ac:dyDescent="0.2">
      <c r="A2338" s="19">
        <v>59</v>
      </c>
      <c r="B2338" s="19">
        <v>7</v>
      </c>
      <c r="C2338" s="19" t="s">
        <v>112</v>
      </c>
      <c r="D2338" s="20">
        <v>0.23555296659469604</v>
      </c>
      <c r="E2338" s="20">
        <v>-2.8304691659286618E-4</v>
      </c>
    </row>
    <row r="2339" spans="1:5" x14ac:dyDescent="0.2">
      <c r="A2339" s="19">
        <v>59</v>
      </c>
      <c r="B2339" s="19">
        <v>8</v>
      </c>
      <c r="C2339" s="19" t="s">
        <v>112</v>
      </c>
      <c r="D2339" s="20">
        <v>0.23528976738452911</v>
      </c>
      <c r="E2339" s="20">
        <v>-6.2541780062019825E-4</v>
      </c>
    </row>
    <row r="2340" spans="1:5" x14ac:dyDescent="0.2">
      <c r="A2340" s="19">
        <v>59</v>
      </c>
      <c r="B2340" s="19">
        <v>9</v>
      </c>
      <c r="C2340" s="19" t="s">
        <v>112</v>
      </c>
      <c r="D2340" s="20">
        <v>0.23515951633453369</v>
      </c>
      <c r="E2340" s="20">
        <v>-8.3484052447602153E-4</v>
      </c>
    </row>
    <row r="2341" spans="1:5" x14ac:dyDescent="0.2">
      <c r="A2341" s="19">
        <v>59</v>
      </c>
      <c r="B2341" s="19">
        <v>10</v>
      </c>
      <c r="C2341" s="19" t="s">
        <v>112</v>
      </c>
      <c r="D2341" s="20">
        <v>0.23536200821399689</v>
      </c>
      <c r="E2341" s="20">
        <v>-7.1152031887322664E-4</v>
      </c>
    </row>
    <row r="2342" spans="1:5" x14ac:dyDescent="0.2">
      <c r="A2342" s="19">
        <v>59</v>
      </c>
      <c r="B2342" s="19">
        <v>11</v>
      </c>
      <c r="C2342" s="19" t="s">
        <v>112</v>
      </c>
      <c r="D2342" s="20">
        <v>0.23508113622665405</v>
      </c>
      <c r="E2342" s="20">
        <v>-1.0715639218688011E-3</v>
      </c>
    </row>
    <row r="2343" spans="1:5" x14ac:dyDescent="0.2">
      <c r="A2343" s="19">
        <v>59</v>
      </c>
      <c r="B2343" s="19">
        <v>12</v>
      </c>
      <c r="C2343" s="19" t="s">
        <v>112</v>
      </c>
      <c r="D2343" s="20">
        <v>0.23505349457263947</v>
      </c>
      <c r="E2343" s="20">
        <v>-1.1783773079514503E-3</v>
      </c>
    </row>
    <row r="2344" spans="1:5" x14ac:dyDescent="0.2">
      <c r="A2344" s="19">
        <v>59</v>
      </c>
      <c r="B2344" s="19">
        <v>13</v>
      </c>
      <c r="C2344" s="19" t="s">
        <v>112</v>
      </c>
      <c r="D2344" s="20">
        <v>0.23494282364845276</v>
      </c>
      <c r="E2344" s="20">
        <v>-1.3682198477908969E-3</v>
      </c>
    </row>
    <row r="2345" spans="1:5" x14ac:dyDescent="0.2">
      <c r="A2345" s="19">
        <v>59</v>
      </c>
      <c r="B2345" s="19">
        <v>14</v>
      </c>
      <c r="C2345" s="19" t="s">
        <v>112</v>
      </c>
      <c r="D2345" s="20">
        <v>0.23525281250476837</v>
      </c>
      <c r="E2345" s="20">
        <v>-1.1374027235433459E-3</v>
      </c>
    </row>
    <row r="2346" spans="1:5" x14ac:dyDescent="0.2">
      <c r="A2346" s="19">
        <v>59</v>
      </c>
      <c r="B2346" s="19">
        <v>15</v>
      </c>
      <c r="C2346" s="19" t="s">
        <v>112</v>
      </c>
      <c r="D2346" s="20">
        <v>0.2355944961309433</v>
      </c>
      <c r="E2346" s="20">
        <v>-8.7489071302115917E-4</v>
      </c>
    </row>
    <row r="2347" spans="1:5" x14ac:dyDescent="0.2">
      <c r="A2347" s="19">
        <v>59</v>
      </c>
      <c r="B2347" s="19">
        <v>16</v>
      </c>
      <c r="C2347" s="19" t="s">
        <v>112</v>
      </c>
      <c r="D2347" s="20">
        <v>0.23520040512084961</v>
      </c>
      <c r="E2347" s="20">
        <v>-1.34815345518291E-3</v>
      </c>
    </row>
    <row r="2348" spans="1:5" x14ac:dyDescent="0.2">
      <c r="A2348" s="19">
        <v>59</v>
      </c>
      <c r="B2348" s="19">
        <v>17</v>
      </c>
      <c r="C2348" s="19" t="s">
        <v>112</v>
      </c>
      <c r="D2348" s="20">
        <v>0.23513883352279663</v>
      </c>
      <c r="E2348" s="20">
        <v>-1.4888966688886285E-3</v>
      </c>
    </row>
    <row r="2349" spans="1:5" x14ac:dyDescent="0.2">
      <c r="A2349" s="19">
        <v>59</v>
      </c>
      <c r="B2349" s="19">
        <v>18</v>
      </c>
      <c r="C2349" s="19" t="s">
        <v>112</v>
      </c>
      <c r="D2349" s="20">
        <v>0.23660647869110107</v>
      </c>
      <c r="E2349" s="20">
        <v>-1.0042316716862842E-4</v>
      </c>
    </row>
    <row r="2350" spans="1:5" x14ac:dyDescent="0.2">
      <c r="A2350" s="19">
        <v>59</v>
      </c>
      <c r="B2350" s="19">
        <v>19</v>
      </c>
      <c r="C2350" s="19" t="s">
        <v>112</v>
      </c>
      <c r="D2350" s="20">
        <v>0.23862645030021667</v>
      </c>
      <c r="E2350" s="20">
        <v>1.8403767608106136E-3</v>
      </c>
    </row>
    <row r="2351" spans="1:5" x14ac:dyDescent="0.2">
      <c r="A2351" s="19">
        <v>59</v>
      </c>
      <c r="B2351" s="19">
        <v>20</v>
      </c>
      <c r="C2351" s="19" t="s">
        <v>112</v>
      </c>
      <c r="D2351" s="20">
        <v>0.24131089448928833</v>
      </c>
      <c r="E2351" s="20">
        <v>4.4456492178142071E-3</v>
      </c>
    </row>
    <row r="2352" spans="1:5" x14ac:dyDescent="0.2">
      <c r="A2352" s="19">
        <v>59</v>
      </c>
      <c r="B2352" s="19">
        <v>21</v>
      </c>
      <c r="C2352" s="19" t="s">
        <v>112</v>
      </c>
      <c r="D2352" s="20">
        <v>0.24618755280971527</v>
      </c>
      <c r="E2352" s="20">
        <v>9.2431362718343735E-3</v>
      </c>
    </row>
    <row r="2353" spans="1:5" x14ac:dyDescent="0.2">
      <c r="A2353" s="19">
        <v>59</v>
      </c>
      <c r="B2353" s="19">
        <v>22</v>
      </c>
      <c r="C2353" s="19" t="s">
        <v>112</v>
      </c>
      <c r="D2353" s="20">
        <v>0.25509431958198547</v>
      </c>
      <c r="E2353" s="20">
        <v>1.8070731312036514E-2</v>
      </c>
    </row>
    <row r="2354" spans="1:5" x14ac:dyDescent="0.2">
      <c r="A2354" s="19">
        <v>59</v>
      </c>
      <c r="B2354" s="19">
        <v>23</v>
      </c>
      <c r="C2354" s="19" t="s">
        <v>112</v>
      </c>
      <c r="D2354" s="20">
        <v>0.26792749762535095</v>
      </c>
      <c r="E2354" s="20">
        <v>3.0824737623333931E-2</v>
      </c>
    </row>
    <row r="2355" spans="1:5" x14ac:dyDescent="0.2">
      <c r="A2355" s="19">
        <v>59</v>
      </c>
      <c r="B2355" s="19">
        <v>24</v>
      </c>
      <c r="C2355" s="19" t="s">
        <v>112</v>
      </c>
      <c r="D2355" s="20">
        <v>0.28449153900146484</v>
      </c>
      <c r="E2355" s="20">
        <v>4.7309607267379761E-2</v>
      </c>
    </row>
    <row r="2356" spans="1:5" x14ac:dyDescent="0.2">
      <c r="A2356" s="19">
        <v>59</v>
      </c>
      <c r="B2356" s="19">
        <v>25</v>
      </c>
      <c r="C2356" s="19" t="s">
        <v>112</v>
      </c>
      <c r="D2356" s="20">
        <v>0.30308428406715393</v>
      </c>
      <c r="E2356" s="20">
        <v>6.5823182463645935E-2</v>
      </c>
    </row>
    <row r="2357" spans="1:5" x14ac:dyDescent="0.2">
      <c r="A2357" s="19">
        <v>59</v>
      </c>
      <c r="B2357" s="19">
        <v>26</v>
      </c>
      <c r="C2357" s="19" t="s">
        <v>112</v>
      </c>
      <c r="D2357" s="20">
        <v>0.32027155160903931</v>
      </c>
      <c r="E2357" s="20">
        <v>8.2931272685527802E-2</v>
      </c>
    </row>
    <row r="2358" spans="1:5" x14ac:dyDescent="0.2">
      <c r="A2358" s="19">
        <v>59</v>
      </c>
      <c r="B2358" s="19">
        <v>27</v>
      </c>
      <c r="C2358" s="19" t="s">
        <v>112</v>
      </c>
      <c r="D2358" s="20">
        <v>0.33470457792282104</v>
      </c>
      <c r="E2358" s="20">
        <v>9.7285129129886627E-2</v>
      </c>
    </row>
    <row r="2359" spans="1:5" x14ac:dyDescent="0.2">
      <c r="A2359" s="19">
        <v>59</v>
      </c>
      <c r="B2359" s="19">
        <v>28</v>
      </c>
      <c r="C2359" s="19" t="s">
        <v>112</v>
      </c>
      <c r="D2359" s="20">
        <v>0.34514123201370239</v>
      </c>
      <c r="E2359" s="20">
        <v>0.10764261335134506</v>
      </c>
    </row>
    <row r="2360" spans="1:5" x14ac:dyDescent="0.2">
      <c r="A2360" s="19">
        <v>59</v>
      </c>
      <c r="B2360" s="19">
        <v>29</v>
      </c>
      <c r="C2360" s="19" t="s">
        <v>112</v>
      </c>
      <c r="D2360" s="20">
        <v>0.35127490758895874</v>
      </c>
      <c r="E2360" s="20">
        <v>0.1136971190571785</v>
      </c>
    </row>
    <row r="2361" spans="1:5" x14ac:dyDescent="0.2">
      <c r="A2361" s="19">
        <v>59</v>
      </c>
      <c r="B2361" s="19">
        <v>30</v>
      </c>
      <c r="C2361" s="19" t="s">
        <v>112</v>
      </c>
      <c r="D2361" s="20">
        <v>0.35431763529777527</v>
      </c>
      <c r="E2361" s="20">
        <v>0.11666067689657211</v>
      </c>
    </row>
    <row r="2362" spans="1:5" x14ac:dyDescent="0.2">
      <c r="A2362" s="19">
        <v>59</v>
      </c>
      <c r="B2362" s="19">
        <v>31</v>
      </c>
      <c r="C2362" s="19" t="s">
        <v>112</v>
      </c>
      <c r="D2362" s="20">
        <v>0.35634702444076538</v>
      </c>
      <c r="E2362" s="20">
        <v>0.11861088871955872</v>
      </c>
    </row>
    <row r="2363" spans="1:5" x14ac:dyDescent="0.2">
      <c r="A2363" s="19">
        <v>59</v>
      </c>
      <c r="B2363" s="19">
        <v>32</v>
      </c>
      <c r="C2363" s="19" t="s">
        <v>112</v>
      </c>
      <c r="D2363" s="20">
        <v>0.35728543996810913</v>
      </c>
      <c r="E2363" s="20">
        <v>0.11947013437747955</v>
      </c>
    </row>
    <row r="2364" spans="1:5" x14ac:dyDescent="0.2">
      <c r="A2364" s="19">
        <v>59</v>
      </c>
      <c r="B2364" s="19">
        <v>33</v>
      </c>
      <c r="C2364" s="19" t="s">
        <v>112</v>
      </c>
      <c r="D2364" s="20">
        <v>0.35828486084938049</v>
      </c>
      <c r="E2364" s="20">
        <v>0.120390385389328</v>
      </c>
    </row>
    <row r="2365" spans="1:5" x14ac:dyDescent="0.2">
      <c r="A2365" s="19">
        <v>59</v>
      </c>
      <c r="B2365" s="19">
        <v>34</v>
      </c>
      <c r="C2365" s="19" t="s">
        <v>112</v>
      </c>
      <c r="D2365" s="20">
        <v>0.35872760415077209</v>
      </c>
      <c r="E2365" s="20">
        <v>0.12075395882129669</v>
      </c>
    </row>
    <row r="2366" spans="1:5" x14ac:dyDescent="0.2">
      <c r="A2366" s="19">
        <v>59</v>
      </c>
      <c r="B2366" s="19">
        <v>35</v>
      </c>
      <c r="C2366" s="19" t="s">
        <v>112</v>
      </c>
      <c r="D2366" s="20">
        <v>0.35869988799095154</v>
      </c>
      <c r="E2366" s="20">
        <v>0.12064706534147263</v>
      </c>
    </row>
    <row r="2367" spans="1:5" x14ac:dyDescent="0.2">
      <c r="A2367" s="19">
        <v>59</v>
      </c>
      <c r="B2367" s="19">
        <v>36</v>
      </c>
      <c r="C2367" s="19" t="s">
        <v>112</v>
      </c>
      <c r="D2367" s="20">
        <v>0.35845187306404114</v>
      </c>
      <c r="E2367" s="20">
        <v>0.12031988054513931</v>
      </c>
    </row>
    <row r="2368" spans="1:5" x14ac:dyDescent="0.2">
      <c r="A2368" s="19">
        <v>59</v>
      </c>
      <c r="B2368" s="19">
        <v>37</v>
      </c>
      <c r="C2368" s="19" t="s">
        <v>112</v>
      </c>
      <c r="D2368" s="20">
        <v>0.35953816771507263</v>
      </c>
      <c r="E2368" s="20">
        <v>0.12132700532674789</v>
      </c>
    </row>
    <row r="2369" spans="1:5" x14ac:dyDescent="0.2">
      <c r="A2369" s="19">
        <v>59</v>
      </c>
      <c r="B2369" s="19">
        <v>38</v>
      </c>
      <c r="C2369" s="19" t="s">
        <v>112</v>
      </c>
      <c r="D2369" s="20">
        <v>0.35974222421646118</v>
      </c>
      <c r="E2369" s="20">
        <v>0.12145189195871353</v>
      </c>
    </row>
    <row r="2370" spans="1:5" x14ac:dyDescent="0.2">
      <c r="A2370" s="19">
        <v>59</v>
      </c>
      <c r="B2370" s="19">
        <v>39</v>
      </c>
      <c r="C2370" s="19" t="s">
        <v>112</v>
      </c>
      <c r="D2370" s="20">
        <v>0.35959720611572266</v>
      </c>
      <c r="E2370" s="20">
        <v>0.1212276965379715</v>
      </c>
    </row>
    <row r="2371" spans="1:5" x14ac:dyDescent="0.2">
      <c r="A2371" s="19">
        <v>59</v>
      </c>
      <c r="B2371" s="19">
        <v>40</v>
      </c>
      <c r="C2371" s="19" t="s">
        <v>112</v>
      </c>
      <c r="D2371" s="20">
        <v>0.36004540324211121</v>
      </c>
      <c r="E2371" s="20">
        <v>0.12159672379493713</v>
      </c>
    </row>
    <row r="2372" spans="1:5" x14ac:dyDescent="0.2">
      <c r="A2372" s="19">
        <v>60</v>
      </c>
      <c r="B2372" s="19">
        <v>1</v>
      </c>
      <c r="C2372" s="19" t="s">
        <v>112</v>
      </c>
      <c r="D2372" s="20">
        <v>0.25806406140327454</v>
      </c>
      <c r="E2372" s="20">
        <v>2.0662718452513218E-3</v>
      </c>
    </row>
    <row r="2373" spans="1:5" x14ac:dyDescent="0.2">
      <c r="A2373" s="19">
        <v>60</v>
      </c>
      <c r="B2373" s="19">
        <v>2</v>
      </c>
      <c r="C2373" s="19" t="s">
        <v>112</v>
      </c>
      <c r="D2373" s="20">
        <v>0.25796112418174744</v>
      </c>
      <c r="E2373" s="20">
        <v>1.8654958112165332E-3</v>
      </c>
    </row>
    <row r="2374" spans="1:5" x14ac:dyDescent="0.2">
      <c r="A2374" s="19">
        <v>60</v>
      </c>
      <c r="B2374" s="19">
        <v>3</v>
      </c>
      <c r="C2374" s="19" t="s">
        <v>112</v>
      </c>
      <c r="D2374" s="20">
        <v>0.25735199451446533</v>
      </c>
      <c r="E2374" s="20">
        <v>1.1585274478420615E-3</v>
      </c>
    </row>
    <row r="2375" spans="1:5" x14ac:dyDescent="0.2">
      <c r="A2375" s="19">
        <v>60</v>
      </c>
      <c r="B2375" s="19">
        <v>4</v>
      </c>
      <c r="C2375" s="19" t="s">
        <v>112</v>
      </c>
      <c r="D2375" s="20">
        <v>0.25717142224311829</v>
      </c>
      <c r="E2375" s="20">
        <v>8.8011648040264845E-4</v>
      </c>
    </row>
    <row r="2376" spans="1:5" x14ac:dyDescent="0.2">
      <c r="A2376" s="19">
        <v>60</v>
      </c>
      <c r="B2376" s="19">
        <v>5</v>
      </c>
      <c r="C2376" s="19" t="s">
        <v>112</v>
      </c>
      <c r="D2376" s="20">
        <v>0.25691899657249451</v>
      </c>
      <c r="E2376" s="20">
        <v>5.2985211368650198E-4</v>
      </c>
    </row>
    <row r="2377" spans="1:5" x14ac:dyDescent="0.2">
      <c r="A2377" s="19">
        <v>60</v>
      </c>
      <c r="B2377" s="19">
        <v>6</v>
      </c>
      <c r="C2377" s="19" t="s">
        <v>112</v>
      </c>
      <c r="D2377" s="20">
        <v>0.25656971335411072</v>
      </c>
      <c r="E2377" s="20">
        <v>8.2730148278642446E-5</v>
      </c>
    </row>
    <row r="2378" spans="1:5" x14ac:dyDescent="0.2">
      <c r="A2378" s="19">
        <v>60</v>
      </c>
      <c r="B2378" s="19">
        <v>7</v>
      </c>
      <c r="C2378" s="19" t="s">
        <v>112</v>
      </c>
      <c r="D2378" s="20">
        <v>0.25685632228851318</v>
      </c>
      <c r="E2378" s="20">
        <v>2.7150037931278348E-4</v>
      </c>
    </row>
    <row r="2379" spans="1:5" x14ac:dyDescent="0.2">
      <c r="A2379" s="19">
        <v>60</v>
      </c>
      <c r="B2379" s="19">
        <v>8</v>
      </c>
      <c r="C2379" s="19" t="s">
        <v>112</v>
      </c>
      <c r="D2379" s="20">
        <v>0.25632026791572571</v>
      </c>
      <c r="E2379" s="20">
        <v>-3.6239271867088974E-4</v>
      </c>
    </row>
    <row r="2380" spans="1:5" x14ac:dyDescent="0.2">
      <c r="A2380" s="19">
        <v>60</v>
      </c>
      <c r="B2380" s="19">
        <v>9</v>
      </c>
      <c r="C2380" s="19" t="s">
        <v>112</v>
      </c>
      <c r="D2380" s="20">
        <v>0.25610217452049255</v>
      </c>
      <c r="E2380" s="20">
        <v>-6.7832483910024166E-4</v>
      </c>
    </row>
    <row r="2381" spans="1:5" x14ac:dyDescent="0.2">
      <c r="A2381" s="19">
        <v>60</v>
      </c>
      <c r="B2381" s="19">
        <v>10</v>
      </c>
      <c r="C2381" s="19" t="s">
        <v>112</v>
      </c>
      <c r="D2381" s="20">
        <v>0.25675266981124878</v>
      </c>
      <c r="E2381" s="20">
        <v>-1.2566825898829848E-4</v>
      </c>
    </row>
    <row r="2382" spans="1:5" x14ac:dyDescent="0.2">
      <c r="A2382" s="19">
        <v>60</v>
      </c>
      <c r="B2382" s="19">
        <v>11</v>
      </c>
      <c r="C2382" s="19" t="s">
        <v>112</v>
      </c>
      <c r="D2382" s="20">
        <v>0.25665596127510071</v>
      </c>
      <c r="E2382" s="20">
        <v>-3.2021550578065217E-4</v>
      </c>
    </row>
    <row r="2383" spans="1:5" x14ac:dyDescent="0.2">
      <c r="A2383" s="19">
        <v>60</v>
      </c>
      <c r="B2383" s="19">
        <v>12</v>
      </c>
      <c r="C2383" s="19" t="s">
        <v>112</v>
      </c>
      <c r="D2383" s="20">
        <v>0.25644302368164063</v>
      </c>
      <c r="E2383" s="20">
        <v>-6.309918244369328E-4</v>
      </c>
    </row>
    <row r="2384" spans="1:5" x14ac:dyDescent="0.2">
      <c r="A2384" s="19">
        <v>60</v>
      </c>
      <c r="B2384" s="19">
        <v>13</v>
      </c>
      <c r="C2384" s="19" t="s">
        <v>112</v>
      </c>
      <c r="D2384" s="20">
        <v>0.25637352466583252</v>
      </c>
      <c r="E2384" s="20">
        <v>-7.9832953633740544E-4</v>
      </c>
    </row>
    <row r="2385" spans="1:5" x14ac:dyDescent="0.2">
      <c r="A2385" s="19">
        <v>60</v>
      </c>
      <c r="B2385" s="19">
        <v>14</v>
      </c>
      <c r="C2385" s="19" t="s">
        <v>112</v>
      </c>
      <c r="D2385" s="20">
        <v>0.25627592206001282</v>
      </c>
      <c r="E2385" s="20">
        <v>-9.9377089645713568E-4</v>
      </c>
    </row>
    <row r="2386" spans="1:5" x14ac:dyDescent="0.2">
      <c r="A2386" s="19">
        <v>60</v>
      </c>
      <c r="B2386" s="19">
        <v>15</v>
      </c>
      <c r="C2386" s="19" t="s">
        <v>112</v>
      </c>
      <c r="D2386" s="20">
        <v>0.25621896982192993</v>
      </c>
      <c r="E2386" s="20">
        <v>-1.1485618306323886E-3</v>
      </c>
    </row>
    <row r="2387" spans="1:5" x14ac:dyDescent="0.2">
      <c r="A2387" s="19">
        <v>60</v>
      </c>
      <c r="B2387" s="19">
        <v>16</v>
      </c>
      <c r="C2387" s="19" t="s">
        <v>112</v>
      </c>
      <c r="D2387" s="20">
        <v>0.25620576739311218</v>
      </c>
      <c r="E2387" s="20">
        <v>-1.2596029555425048E-3</v>
      </c>
    </row>
    <row r="2388" spans="1:5" x14ac:dyDescent="0.2">
      <c r="A2388" s="19">
        <v>60</v>
      </c>
      <c r="B2388" s="19">
        <v>17</v>
      </c>
      <c r="C2388" s="19" t="s">
        <v>112</v>
      </c>
      <c r="D2388" s="20">
        <v>0.25660917162895203</v>
      </c>
      <c r="E2388" s="20">
        <v>-9.5403747400268912E-4</v>
      </c>
    </row>
    <row r="2389" spans="1:5" x14ac:dyDescent="0.2">
      <c r="A2389" s="19">
        <v>60</v>
      </c>
      <c r="B2389" s="19">
        <v>18</v>
      </c>
      <c r="C2389" s="19" t="s">
        <v>112</v>
      </c>
      <c r="D2389" s="20">
        <v>0.25711363554000854</v>
      </c>
      <c r="E2389" s="20">
        <v>-5.4741225903853774E-4</v>
      </c>
    </row>
    <row r="2390" spans="1:5" x14ac:dyDescent="0.2">
      <c r="A2390" s="19">
        <v>60</v>
      </c>
      <c r="B2390" s="19">
        <v>19</v>
      </c>
      <c r="C2390" s="19" t="s">
        <v>112</v>
      </c>
      <c r="D2390" s="20">
        <v>0.25863248109817505</v>
      </c>
      <c r="E2390" s="20">
        <v>8.7359454482793808E-4</v>
      </c>
    </row>
    <row r="2391" spans="1:5" x14ac:dyDescent="0.2">
      <c r="A2391" s="19">
        <v>60</v>
      </c>
      <c r="B2391" s="19">
        <v>20</v>
      </c>
      <c r="C2391" s="19" t="s">
        <v>112</v>
      </c>
      <c r="D2391" s="20">
        <v>0.26187971234321594</v>
      </c>
      <c r="E2391" s="20">
        <v>4.0229870937764645E-3</v>
      </c>
    </row>
    <row r="2392" spans="1:5" x14ac:dyDescent="0.2">
      <c r="A2392" s="19">
        <v>60</v>
      </c>
      <c r="B2392" s="19">
        <v>21</v>
      </c>
      <c r="C2392" s="19" t="s">
        <v>112</v>
      </c>
      <c r="D2392" s="20">
        <v>0.26732900738716125</v>
      </c>
      <c r="E2392" s="20">
        <v>9.3744434416294098E-3</v>
      </c>
    </row>
    <row r="2393" spans="1:5" x14ac:dyDescent="0.2">
      <c r="A2393" s="19">
        <v>60</v>
      </c>
      <c r="B2393" s="19">
        <v>22</v>
      </c>
      <c r="C2393" s="19" t="s">
        <v>112</v>
      </c>
      <c r="D2393" s="20">
        <v>0.27657628059387207</v>
      </c>
      <c r="E2393" s="20">
        <v>1.8523877486586571E-2</v>
      </c>
    </row>
    <row r="2394" spans="1:5" x14ac:dyDescent="0.2">
      <c r="A2394" s="19">
        <v>60</v>
      </c>
      <c r="B2394" s="19">
        <v>23</v>
      </c>
      <c r="C2394" s="19" t="s">
        <v>112</v>
      </c>
      <c r="D2394" s="20">
        <v>0.28979325294494629</v>
      </c>
      <c r="E2394" s="20">
        <v>3.1643010675907135E-2</v>
      </c>
    </row>
    <row r="2395" spans="1:5" x14ac:dyDescent="0.2">
      <c r="A2395" s="19">
        <v>60</v>
      </c>
      <c r="B2395" s="19">
        <v>24</v>
      </c>
      <c r="C2395" s="19" t="s">
        <v>112</v>
      </c>
      <c r="D2395" s="20">
        <v>0.30682834982872009</v>
      </c>
      <c r="E2395" s="20">
        <v>4.8580270260572433E-2</v>
      </c>
    </row>
    <row r="2396" spans="1:5" x14ac:dyDescent="0.2">
      <c r="A2396" s="19">
        <v>60</v>
      </c>
      <c r="B2396" s="19">
        <v>25</v>
      </c>
      <c r="C2396" s="19" t="s">
        <v>112</v>
      </c>
      <c r="D2396" s="20">
        <v>0.32542985677719116</v>
      </c>
      <c r="E2396" s="20">
        <v>6.7083939909934998E-2</v>
      </c>
    </row>
    <row r="2397" spans="1:5" x14ac:dyDescent="0.2">
      <c r="A2397" s="19">
        <v>60</v>
      </c>
      <c r="B2397" s="19">
        <v>26</v>
      </c>
      <c r="C2397" s="19" t="s">
        <v>112</v>
      </c>
      <c r="D2397" s="20">
        <v>0.34314519166946411</v>
      </c>
      <c r="E2397" s="20">
        <v>8.4701433777809143E-2</v>
      </c>
    </row>
    <row r="2398" spans="1:5" x14ac:dyDescent="0.2">
      <c r="A2398" s="19">
        <v>60</v>
      </c>
      <c r="B2398" s="19">
        <v>27</v>
      </c>
      <c r="C2398" s="19" t="s">
        <v>112</v>
      </c>
      <c r="D2398" s="20">
        <v>0.35850739479064941</v>
      </c>
      <c r="E2398" s="20">
        <v>9.9965795874595642E-2</v>
      </c>
    </row>
    <row r="2399" spans="1:5" x14ac:dyDescent="0.2">
      <c r="A2399" s="19">
        <v>60</v>
      </c>
      <c r="B2399" s="19">
        <v>28</v>
      </c>
      <c r="C2399" s="19" t="s">
        <v>112</v>
      </c>
      <c r="D2399" s="20">
        <v>0.36960706114768982</v>
      </c>
      <c r="E2399" s="20">
        <v>0.11096762865781784</v>
      </c>
    </row>
    <row r="2400" spans="1:5" x14ac:dyDescent="0.2">
      <c r="A2400" s="19">
        <v>60</v>
      </c>
      <c r="B2400" s="19">
        <v>29</v>
      </c>
      <c r="C2400" s="19" t="s">
        <v>112</v>
      </c>
      <c r="D2400" s="20">
        <v>0.37642109394073486</v>
      </c>
      <c r="E2400" s="20">
        <v>0.11768382042646408</v>
      </c>
    </row>
    <row r="2401" spans="1:5" x14ac:dyDescent="0.2">
      <c r="A2401" s="19">
        <v>60</v>
      </c>
      <c r="B2401" s="19">
        <v>30</v>
      </c>
      <c r="C2401" s="19" t="s">
        <v>112</v>
      </c>
      <c r="D2401" s="20">
        <v>0.38022410869598389</v>
      </c>
      <c r="E2401" s="20">
        <v>0.1213889941573143</v>
      </c>
    </row>
    <row r="2402" spans="1:5" x14ac:dyDescent="0.2">
      <c r="A2402" s="19">
        <v>60</v>
      </c>
      <c r="B2402" s="19">
        <v>31</v>
      </c>
      <c r="C2402" s="19" t="s">
        <v>112</v>
      </c>
      <c r="D2402" s="20">
        <v>0.38230586051940918</v>
      </c>
      <c r="E2402" s="20">
        <v>0.12337291240692139</v>
      </c>
    </row>
    <row r="2403" spans="1:5" x14ac:dyDescent="0.2">
      <c r="A2403" s="19">
        <v>60</v>
      </c>
      <c r="B2403" s="19">
        <v>32</v>
      </c>
      <c r="C2403" s="19" t="s">
        <v>112</v>
      </c>
      <c r="D2403" s="20">
        <v>0.38346469402313232</v>
      </c>
      <c r="E2403" s="20">
        <v>0.12443390488624573</v>
      </c>
    </row>
    <row r="2404" spans="1:5" x14ac:dyDescent="0.2">
      <c r="A2404" s="19">
        <v>60</v>
      </c>
      <c r="B2404" s="19">
        <v>33</v>
      </c>
      <c r="C2404" s="19" t="s">
        <v>112</v>
      </c>
      <c r="D2404" s="20">
        <v>0.38392174243927002</v>
      </c>
      <c r="E2404" s="20">
        <v>0.12479311227798462</v>
      </c>
    </row>
    <row r="2405" spans="1:5" x14ac:dyDescent="0.2">
      <c r="A2405" s="19">
        <v>60</v>
      </c>
      <c r="B2405" s="19">
        <v>34</v>
      </c>
      <c r="C2405" s="19" t="s">
        <v>112</v>
      </c>
      <c r="D2405" s="20">
        <v>0.38460308313369751</v>
      </c>
      <c r="E2405" s="20">
        <v>0.12537661194801331</v>
      </c>
    </row>
    <row r="2406" spans="1:5" x14ac:dyDescent="0.2">
      <c r="A2406" s="19">
        <v>60</v>
      </c>
      <c r="B2406" s="19">
        <v>35</v>
      </c>
      <c r="C2406" s="19" t="s">
        <v>112</v>
      </c>
      <c r="D2406" s="20">
        <v>0.38486465811729431</v>
      </c>
      <c r="E2406" s="20">
        <v>0.1255403459072113</v>
      </c>
    </row>
    <row r="2407" spans="1:5" x14ac:dyDescent="0.2">
      <c r="A2407" s="19">
        <v>60</v>
      </c>
      <c r="B2407" s="19">
        <v>36</v>
      </c>
      <c r="C2407" s="19" t="s">
        <v>112</v>
      </c>
      <c r="D2407" s="20">
        <v>0.38481634855270386</v>
      </c>
      <c r="E2407" s="20">
        <v>0.12539421021938324</v>
      </c>
    </row>
    <row r="2408" spans="1:5" x14ac:dyDescent="0.2">
      <c r="A2408" s="19">
        <v>60</v>
      </c>
      <c r="B2408" s="19">
        <v>37</v>
      </c>
      <c r="C2408" s="19" t="s">
        <v>112</v>
      </c>
      <c r="D2408" s="20">
        <v>0.38558191061019897</v>
      </c>
      <c r="E2408" s="20">
        <v>0.12606193125247955</v>
      </c>
    </row>
    <row r="2409" spans="1:5" x14ac:dyDescent="0.2">
      <c r="A2409" s="19">
        <v>60</v>
      </c>
      <c r="B2409" s="19">
        <v>38</v>
      </c>
      <c r="C2409" s="19" t="s">
        <v>112</v>
      </c>
      <c r="D2409" s="20">
        <v>0.3859717845916748</v>
      </c>
      <c r="E2409" s="20">
        <v>0.12635396420955658</v>
      </c>
    </row>
    <row r="2410" spans="1:5" x14ac:dyDescent="0.2">
      <c r="A2410" s="19">
        <v>60</v>
      </c>
      <c r="B2410" s="19">
        <v>39</v>
      </c>
      <c r="C2410" s="19" t="s">
        <v>112</v>
      </c>
      <c r="D2410" s="20">
        <v>0.38648149371147156</v>
      </c>
      <c r="E2410" s="20">
        <v>0.12676583230495453</v>
      </c>
    </row>
    <row r="2411" spans="1:5" x14ac:dyDescent="0.2">
      <c r="A2411" s="19">
        <v>60</v>
      </c>
      <c r="B2411" s="19">
        <v>40</v>
      </c>
      <c r="C2411" s="19" t="s">
        <v>112</v>
      </c>
      <c r="D2411" s="20">
        <v>0.38638412952423096</v>
      </c>
      <c r="E2411" s="20">
        <v>0.12657062709331512</v>
      </c>
    </row>
    <row r="2412" spans="1:5" x14ac:dyDescent="0.2">
      <c r="A2412" s="19">
        <v>61</v>
      </c>
      <c r="B2412" s="19">
        <v>1</v>
      </c>
      <c r="C2412" s="19" t="s">
        <v>112</v>
      </c>
      <c r="D2412" s="20">
        <v>0.24800063669681549</v>
      </c>
      <c r="E2412" s="20">
        <v>1.3886047527194023E-3</v>
      </c>
    </row>
    <row r="2413" spans="1:5" x14ac:dyDescent="0.2">
      <c r="A2413" s="19">
        <v>61</v>
      </c>
      <c r="B2413" s="19">
        <v>2</v>
      </c>
      <c r="C2413" s="19" t="s">
        <v>112</v>
      </c>
      <c r="D2413" s="20">
        <v>0.24778324365615845</v>
      </c>
      <c r="E2413" s="20">
        <v>1.0360365267843008E-3</v>
      </c>
    </row>
    <row r="2414" spans="1:5" x14ac:dyDescent="0.2">
      <c r="A2414" s="19">
        <v>61</v>
      </c>
      <c r="B2414" s="19">
        <v>3</v>
      </c>
      <c r="C2414" s="19" t="s">
        <v>112</v>
      </c>
      <c r="D2414" s="20">
        <v>0.24766828119754791</v>
      </c>
      <c r="E2414" s="20">
        <v>7.8589905751869082E-4</v>
      </c>
    </row>
    <row r="2415" spans="1:5" x14ac:dyDescent="0.2">
      <c r="A2415" s="19">
        <v>61</v>
      </c>
      <c r="B2415" s="19">
        <v>4</v>
      </c>
      <c r="C2415" s="19" t="s">
        <v>112</v>
      </c>
      <c r="D2415" s="20">
        <v>0.24756385385990143</v>
      </c>
      <c r="E2415" s="20">
        <v>5.4629659280180931E-4</v>
      </c>
    </row>
    <row r="2416" spans="1:5" x14ac:dyDescent="0.2">
      <c r="A2416" s="19">
        <v>61</v>
      </c>
      <c r="B2416" s="19">
        <v>5</v>
      </c>
      <c r="C2416" s="19" t="s">
        <v>112</v>
      </c>
      <c r="D2416" s="20">
        <v>0.24734684824943542</v>
      </c>
      <c r="E2416" s="20">
        <v>1.9411591347306967E-4</v>
      </c>
    </row>
    <row r="2417" spans="1:5" x14ac:dyDescent="0.2">
      <c r="A2417" s="19">
        <v>61</v>
      </c>
      <c r="B2417" s="19">
        <v>6</v>
      </c>
      <c r="C2417" s="19" t="s">
        <v>112</v>
      </c>
      <c r="D2417" s="20">
        <v>0.24763756990432739</v>
      </c>
      <c r="E2417" s="20">
        <v>3.4966249950230122E-4</v>
      </c>
    </row>
    <row r="2418" spans="1:5" x14ac:dyDescent="0.2">
      <c r="A2418" s="19">
        <v>61</v>
      </c>
      <c r="B2418" s="19">
        <v>7</v>
      </c>
      <c r="C2418" s="19" t="s">
        <v>112</v>
      </c>
      <c r="D2418" s="20">
        <v>0.24773876368999481</v>
      </c>
      <c r="E2418" s="20">
        <v>3.1568118720315397E-4</v>
      </c>
    </row>
    <row r="2419" spans="1:5" x14ac:dyDescent="0.2">
      <c r="A2419" s="19">
        <v>61</v>
      </c>
      <c r="B2419" s="19">
        <v>8</v>
      </c>
      <c r="C2419" s="19" t="s">
        <v>112</v>
      </c>
      <c r="D2419" s="20">
        <v>0.24722389876842499</v>
      </c>
      <c r="E2419" s="20">
        <v>-3.3435883233323693E-4</v>
      </c>
    </row>
    <row r="2420" spans="1:5" x14ac:dyDescent="0.2">
      <c r="A2420" s="19">
        <v>61</v>
      </c>
      <c r="B2420" s="19">
        <v>9</v>
      </c>
      <c r="C2420" s="19" t="s">
        <v>112</v>
      </c>
      <c r="D2420" s="20">
        <v>0.24694323539733887</v>
      </c>
      <c r="E2420" s="20">
        <v>-7.5019727228209376E-4</v>
      </c>
    </row>
    <row r="2421" spans="1:5" x14ac:dyDescent="0.2">
      <c r="A2421" s="19">
        <v>61</v>
      </c>
      <c r="B2421" s="19">
        <v>10</v>
      </c>
      <c r="C2421" s="19" t="s">
        <v>112</v>
      </c>
      <c r="D2421" s="20">
        <v>0.24738979339599609</v>
      </c>
      <c r="E2421" s="20">
        <v>-4.3881437159143388E-4</v>
      </c>
    </row>
    <row r="2422" spans="1:5" x14ac:dyDescent="0.2">
      <c r="A2422" s="19">
        <v>61</v>
      </c>
      <c r="B2422" s="19">
        <v>11</v>
      </c>
      <c r="C2422" s="19" t="s">
        <v>112</v>
      </c>
      <c r="D2422" s="20">
        <v>0.24742662906646729</v>
      </c>
      <c r="E2422" s="20">
        <v>-5.3715379908680916E-4</v>
      </c>
    </row>
    <row r="2423" spans="1:5" x14ac:dyDescent="0.2">
      <c r="A2423" s="19">
        <v>61</v>
      </c>
      <c r="B2423" s="19">
        <v>12</v>
      </c>
      <c r="C2423" s="19" t="s">
        <v>112</v>
      </c>
      <c r="D2423" s="20">
        <v>0.2470150887966156</v>
      </c>
      <c r="E2423" s="20">
        <v>-1.08386913780123E-3</v>
      </c>
    </row>
    <row r="2424" spans="1:5" x14ac:dyDescent="0.2">
      <c r="A2424" s="19">
        <v>61</v>
      </c>
      <c r="B2424" s="19">
        <v>13</v>
      </c>
      <c r="C2424" s="19" t="s">
        <v>112</v>
      </c>
      <c r="D2424" s="20">
        <v>0.24697791039943695</v>
      </c>
      <c r="E2424" s="20">
        <v>-1.2562226038426161E-3</v>
      </c>
    </row>
    <row r="2425" spans="1:5" x14ac:dyDescent="0.2">
      <c r="A2425" s="19">
        <v>61</v>
      </c>
      <c r="B2425" s="19">
        <v>14</v>
      </c>
      <c r="C2425" s="19" t="s">
        <v>112</v>
      </c>
      <c r="D2425" s="20">
        <v>0.2477077841758728</v>
      </c>
      <c r="E2425" s="20">
        <v>-6.6152389626950026E-4</v>
      </c>
    </row>
    <row r="2426" spans="1:5" x14ac:dyDescent="0.2">
      <c r="A2426" s="19">
        <v>61</v>
      </c>
      <c r="B2426" s="19">
        <v>15</v>
      </c>
      <c r="C2426" s="19" t="s">
        <v>112</v>
      </c>
      <c r="D2426" s="20">
        <v>0.24832254648208618</v>
      </c>
      <c r="E2426" s="20">
        <v>-1.8193670257460326E-4</v>
      </c>
    </row>
    <row r="2427" spans="1:5" x14ac:dyDescent="0.2">
      <c r="A2427" s="19">
        <v>61</v>
      </c>
      <c r="B2427" s="19">
        <v>16</v>
      </c>
      <c r="C2427" s="19" t="s">
        <v>112</v>
      </c>
      <c r="D2427" s="20">
        <v>0.24930083751678467</v>
      </c>
      <c r="E2427" s="20">
        <v>6.6117924870923162E-4</v>
      </c>
    </row>
    <row r="2428" spans="1:5" x14ac:dyDescent="0.2">
      <c r="A2428" s="19">
        <v>61</v>
      </c>
      <c r="B2428" s="19">
        <v>17</v>
      </c>
      <c r="C2428" s="19" t="s">
        <v>112</v>
      </c>
      <c r="D2428" s="20">
        <v>0.25116607546806335</v>
      </c>
      <c r="E2428" s="20">
        <v>2.3912421893328428E-3</v>
      </c>
    </row>
    <row r="2429" spans="1:5" x14ac:dyDescent="0.2">
      <c r="A2429" s="19">
        <v>61</v>
      </c>
      <c r="B2429" s="19">
        <v>18</v>
      </c>
      <c r="C2429" s="19" t="s">
        <v>112</v>
      </c>
      <c r="D2429" s="20">
        <v>0.25495144724845886</v>
      </c>
      <c r="E2429" s="20">
        <v>6.0414387844502926E-3</v>
      </c>
    </row>
    <row r="2430" spans="1:5" x14ac:dyDescent="0.2">
      <c r="A2430" s="19">
        <v>61</v>
      </c>
      <c r="B2430" s="19">
        <v>19</v>
      </c>
      <c r="C2430" s="19" t="s">
        <v>112</v>
      </c>
      <c r="D2430" s="20">
        <v>0.26170319318771362</v>
      </c>
      <c r="E2430" s="20">
        <v>1.2658009305596352E-2</v>
      </c>
    </row>
    <row r="2431" spans="1:5" x14ac:dyDescent="0.2">
      <c r="A2431" s="19">
        <v>61</v>
      </c>
      <c r="B2431" s="19">
        <v>20</v>
      </c>
      <c r="C2431" s="19" t="s">
        <v>112</v>
      </c>
      <c r="D2431" s="20">
        <v>0.27220931649208069</v>
      </c>
      <c r="E2431" s="20">
        <v>2.3028958588838577E-2</v>
      </c>
    </row>
    <row r="2432" spans="1:5" x14ac:dyDescent="0.2">
      <c r="A2432" s="19">
        <v>61</v>
      </c>
      <c r="B2432" s="19">
        <v>21</v>
      </c>
      <c r="C2432" s="19" t="s">
        <v>112</v>
      </c>
      <c r="D2432" s="20">
        <v>0.2868351936340332</v>
      </c>
      <c r="E2432" s="20">
        <v>3.7519659847021103E-2</v>
      </c>
    </row>
    <row r="2433" spans="1:5" x14ac:dyDescent="0.2">
      <c r="A2433" s="19">
        <v>61</v>
      </c>
      <c r="B2433" s="19">
        <v>22</v>
      </c>
      <c r="C2433" s="19" t="s">
        <v>112</v>
      </c>
      <c r="D2433" s="20">
        <v>0.30460342764854431</v>
      </c>
      <c r="E2433" s="20">
        <v>5.5152717977762222E-2</v>
      </c>
    </row>
    <row r="2434" spans="1:5" x14ac:dyDescent="0.2">
      <c r="A2434" s="19">
        <v>61</v>
      </c>
      <c r="B2434" s="19">
        <v>23</v>
      </c>
      <c r="C2434" s="19" t="s">
        <v>112</v>
      </c>
      <c r="D2434" s="20">
        <v>0.32273244857788086</v>
      </c>
      <c r="E2434" s="20">
        <v>7.314656674861908E-2</v>
      </c>
    </row>
    <row r="2435" spans="1:5" x14ac:dyDescent="0.2">
      <c r="A2435" s="19">
        <v>61</v>
      </c>
      <c r="B2435" s="19">
        <v>24</v>
      </c>
      <c r="C2435" s="19" t="s">
        <v>112</v>
      </c>
      <c r="D2435" s="20">
        <v>0.33903667330741882</v>
      </c>
      <c r="E2435" s="20">
        <v>8.9315615594387054E-2</v>
      </c>
    </row>
    <row r="2436" spans="1:5" x14ac:dyDescent="0.2">
      <c r="A2436" s="19">
        <v>61</v>
      </c>
      <c r="B2436" s="19">
        <v>25</v>
      </c>
      <c r="C2436" s="19" t="s">
        <v>112</v>
      </c>
      <c r="D2436" s="20">
        <v>0.35162883996963501</v>
      </c>
      <c r="E2436" s="20">
        <v>0.10177260637283325</v>
      </c>
    </row>
    <row r="2437" spans="1:5" x14ac:dyDescent="0.2">
      <c r="A2437" s="19">
        <v>61</v>
      </c>
      <c r="B2437" s="19">
        <v>26</v>
      </c>
      <c r="C2437" s="19" t="s">
        <v>112</v>
      </c>
      <c r="D2437" s="20">
        <v>0.36069351434707642</v>
      </c>
      <c r="E2437" s="20">
        <v>0.11070210486650467</v>
      </c>
    </row>
    <row r="2438" spans="1:5" x14ac:dyDescent="0.2">
      <c r="A2438" s="19">
        <v>61</v>
      </c>
      <c r="B2438" s="19">
        <v>27</v>
      </c>
      <c r="C2438" s="19" t="s">
        <v>112</v>
      </c>
      <c r="D2438" s="20">
        <v>0.36628997325897217</v>
      </c>
      <c r="E2438" s="20">
        <v>0.11616338789463043</v>
      </c>
    </row>
    <row r="2439" spans="1:5" x14ac:dyDescent="0.2">
      <c r="A2439" s="19">
        <v>61</v>
      </c>
      <c r="B2439" s="19">
        <v>28</v>
      </c>
      <c r="C2439" s="19" t="s">
        <v>112</v>
      </c>
      <c r="D2439" s="20">
        <v>0.36931797862052917</v>
      </c>
      <c r="E2439" s="20">
        <v>0.11905621737241745</v>
      </c>
    </row>
    <row r="2440" spans="1:5" x14ac:dyDescent="0.2">
      <c r="A2440" s="19">
        <v>61</v>
      </c>
      <c r="B2440" s="19">
        <v>29</v>
      </c>
      <c r="C2440" s="19" t="s">
        <v>112</v>
      </c>
      <c r="D2440" s="20">
        <v>0.37048465013504028</v>
      </c>
      <c r="E2440" s="20">
        <v>0.12008771300315857</v>
      </c>
    </row>
    <row r="2441" spans="1:5" x14ac:dyDescent="0.2">
      <c r="A2441" s="19">
        <v>61</v>
      </c>
      <c r="B2441" s="19">
        <v>30</v>
      </c>
      <c r="C2441" s="19" t="s">
        <v>112</v>
      </c>
      <c r="D2441" s="20">
        <v>0.37145155668258667</v>
      </c>
      <c r="E2441" s="20">
        <v>0.12091944366693497</v>
      </c>
    </row>
    <row r="2442" spans="1:5" x14ac:dyDescent="0.2">
      <c r="A2442" s="19">
        <v>61</v>
      </c>
      <c r="B2442" s="19">
        <v>31</v>
      </c>
      <c r="C2442" s="19" t="s">
        <v>112</v>
      </c>
      <c r="D2442" s="20">
        <v>0.37205567955970764</v>
      </c>
      <c r="E2442" s="20">
        <v>0.12138839811086655</v>
      </c>
    </row>
    <row r="2443" spans="1:5" x14ac:dyDescent="0.2">
      <c r="A2443" s="19">
        <v>61</v>
      </c>
      <c r="B2443" s="19">
        <v>32</v>
      </c>
      <c r="C2443" s="19" t="s">
        <v>112</v>
      </c>
      <c r="D2443" s="20">
        <v>0.37246516346931458</v>
      </c>
      <c r="E2443" s="20">
        <v>0.12166270613670349</v>
      </c>
    </row>
    <row r="2444" spans="1:5" x14ac:dyDescent="0.2">
      <c r="A2444" s="19">
        <v>61</v>
      </c>
      <c r="B2444" s="19">
        <v>33</v>
      </c>
      <c r="C2444" s="19" t="s">
        <v>112</v>
      </c>
      <c r="D2444" s="20">
        <v>0.37296724319458008</v>
      </c>
      <c r="E2444" s="20">
        <v>0.12202960997819901</v>
      </c>
    </row>
    <row r="2445" spans="1:5" x14ac:dyDescent="0.2">
      <c r="A2445" s="19">
        <v>61</v>
      </c>
      <c r="B2445" s="19">
        <v>34</v>
      </c>
      <c r="C2445" s="19" t="s">
        <v>112</v>
      </c>
      <c r="D2445" s="20">
        <v>0.37335208058357239</v>
      </c>
      <c r="E2445" s="20">
        <v>0.12227927148342133</v>
      </c>
    </row>
    <row r="2446" spans="1:5" x14ac:dyDescent="0.2">
      <c r="A2446" s="19">
        <v>61</v>
      </c>
      <c r="B2446" s="19">
        <v>35</v>
      </c>
      <c r="C2446" s="19" t="s">
        <v>112</v>
      </c>
      <c r="D2446" s="20">
        <v>0.37371447682380676</v>
      </c>
      <c r="E2446" s="20">
        <v>0.12250649183988571</v>
      </c>
    </row>
    <row r="2447" spans="1:5" x14ac:dyDescent="0.2">
      <c r="A2447" s="19">
        <v>61</v>
      </c>
      <c r="B2447" s="19">
        <v>36</v>
      </c>
      <c r="C2447" s="19" t="s">
        <v>112</v>
      </c>
      <c r="D2447" s="20">
        <v>0.37375453114509583</v>
      </c>
      <c r="E2447" s="20">
        <v>0.12241137027740479</v>
      </c>
    </row>
    <row r="2448" spans="1:5" x14ac:dyDescent="0.2">
      <c r="A2448" s="19">
        <v>61</v>
      </c>
      <c r="B2448" s="19">
        <v>37</v>
      </c>
      <c r="C2448" s="19" t="s">
        <v>112</v>
      </c>
      <c r="D2448" s="20">
        <v>0.37405738234519958</v>
      </c>
      <c r="E2448" s="20">
        <v>0.12257904559373856</v>
      </c>
    </row>
    <row r="2449" spans="1:5" x14ac:dyDescent="0.2">
      <c r="A2449" s="19">
        <v>61</v>
      </c>
      <c r="B2449" s="19">
        <v>38</v>
      </c>
      <c r="C2449" s="19" t="s">
        <v>112</v>
      </c>
      <c r="D2449" s="20">
        <v>0.37427839636802673</v>
      </c>
      <c r="E2449" s="20">
        <v>0.12266488373279572</v>
      </c>
    </row>
    <row r="2450" spans="1:5" x14ac:dyDescent="0.2">
      <c r="A2450" s="19">
        <v>61</v>
      </c>
      <c r="B2450" s="19">
        <v>39</v>
      </c>
      <c r="C2450" s="19" t="s">
        <v>112</v>
      </c>
      <c r="D2450" s="20">
        <v>0.37440553307533264</v>
      </c>
      <c r="E2450" s="20">
        <v>0.12265684455633163</v>
      </c>
    </row>
    <row r="2451" spans="1:5" x14ac:dyDescent="0.2">
      <c r="A2451" s="19">
        <v>61</v>
      </c>
      <c r="B2451" s="19">
        <v>40</v>
      </c>
      <c r="C2451" s="19" t="s">
        <v>112</v>
      </c>
      <c r="D2451" s="20">
        <v>0.37448909878730774</v>
      </c>
      <c r="E2451" s="20">
        <v>0.12260524183511734</v>
      </c>
    </row>
    <row r="2452" spans="1:5" x14ac:dyDescent="0.2">
      <c r="A2452" s="19">
        <v>62</v>
      </c>
      <c r="B2452" s="19">
        <v>1</v>
      </c>
      <c r="C2452" s="19" t="s">
        <v>112</v>
      </c>
      <c r="D2452" s="20">
        <v>0.24778725206851959</v>
      </c>
      <c r="E2452" s="20">
        <v>1.397219835780561E-3</v>
      </c>
    </row>
    <row r="2453" spans="1:5" x14ac:dyDescent="0.2">
      <c r="A2453" s="19">
        <v>62</v>
      </c>
      <c r="B2453" s="19">
        <v>2</v>
      </c>
      <c r="C2453" s="19" t="s">
        <v>112</v>
      </c>
      <c r="D2453" s="20">
        <v>0.24770879745483398</v>
      </c>
      <c r="E2453" s="20">
        <v>1.180811901576817E-3</v>
      </c>
    </row>
    <row r="2454" spans="1:5" x14ac:dyDescent="0.2">
      <c r="A2454" s="19">
        <v>62</v>
      </c>
      <c r="B2454" s="19">
        <v>3</v>
      </c>
      <c r="C2454" s="19" t="s">
        <v>112</v>
      </c>
      <c r="D2454" s="20">
        <v>0.24750734865665436</v>
      </c>
      <c r="E2454" s="20">
        <v>8.4140972467139363E-4</v>
      </c>
    </row>
    <row r="2455" spans="1:5" x14ac:dyDescent="0.2">
      <c r="A2455" s="19">
        <v>62</v>
      </c>
      <c r="B2455" s="19">
        <v>4</v>
      </c>
      <c r="C2455" s="19" t="s">
        <v>112</v>
      </c>
      <c r="D2455" s="20">
        <v>0.24745367467403412</v>
      </c>
      <c r="E2455" s="20">
        <v>6.4978236332535744E-4</v>
      </c>
    </row>
    <row r="2456" spans="1:5" x14ac:dyDescent="0.2">
      <c r="A2456" s="19">
        <v>62</v>
      </c>
      <c r="B2456" s="19">
        <v>5</v>
      </c>
      <c r="C2456" s="19" t="s">
        <v>112</v>
      </c>
      <c r="D2456" s="20">
        <v>0.24739553034305573</v>
      </c>
      <c r="E2456" s="20">
        <v>4.536846827249974E-4</v>
      </c>
    </row>
    <row r="2457" spans="1:5" x14ac:dyDescent="0.2">
      <c r="A2457" s="19">
        <v>62</v>
      </c>
      <c r="B2457" s="19">
        <v>6</v>
      </c>
      <c r="C2457" s="19" t="s">
        <v>112</v>
      </c>
      <c r="D2457" s="20">
        <v>0.24730284512042999</v>
      </c>
      <c r="E2457" s="20">
        <v>2.230461104772985E-4</v>
      </c>
    </row>
    <row r="2458" spans="1:5" x14ac:dyDescent="0.2">
      <c r="A2458" s="19">
        <v>62</v>
      </c>
      <c r="B2458" s="19">
        <v>7</v>
      </c>
      <c r="C2458" s="19" t="s">
        <v>112</v>
      </c>
      <c r="D2458" s="20">
        <v>0.24721792340278625</v>
      </c>
      <c r="E2458" s="20">
        <v>1.7104405003465217E-7</v>
      </c>
    </row>
    <row r="2459" spans="1:5" x14ac:dyDescent="0.2">
      <c r="A2459" s="19">
        <v>62</v>
      </c>
      <c r="B2459" s="19">
        <v>8</v>
      </c>
      <c r="C2459" s="19" t="s">
        <v>112</v>
      </c>
      <c r="D2459" s="20">
        <v>0.24713905155658722</v>
      </c>
      <c r="E2459" s="20">
        <v>-2.166541526094079E-4</v>
      </c>
    </row>
    <row r="2460" spans="1:5" x14ac:dyDescent="0.2">
      <c r="A2460" s="19">
        <v>62</v>
      </c>
      <c r="B2460" s="19">
        <v>9</v>
      </c>
      <c r="C2460" s="19" t="s">
        <v>112</v>
      </c>
      <c r="D2460" s="20">
        <v>0.24670824408531189</v>
      </c>
      <c r="E2460" s="20">
        <v>-7.8541500261053443E-4</v>
      </c>
    </row>
    <row r="2461" spans="1:5" x14ac:dyDescent="0.2">
      <c r="A2461" s="19">
        <v>62</v>
      </c>
      <c r="B2461" s="19">
        <v>10</v>
      </c>
      <c r="C2461" s="19" t="s">
        <v>112</v>
      </c>
      <c r="D2461" s="20">
        <v>0.24655634164810181</v>
      </c>
      <c r="E2461" s="20">
        <v>-1.0752708185464144E-3</v>
      </c>
    </row>
    <row r="2462" spans="1:5" x14ac:dyDescent="0.2">
      <c r="A2462" s="19">
        <v>62</v>
      </c>
      <c r="B2462" s="19">
        <v>11</v>
      </c>
      <c r="C2462" s="19" t="s">
        <v>112</v>
      </c>
      <c r="D2462" s="20">
        <v>0.24710416793823242</v>
      </c>
      <c r="E2462" s="20">
        <v>-6.6539784893393517E-4</v>
      </c>
    </row>
    <row r="2463" spans="1:5" x14ac:dyDescent="0.2">
      <c r="A2463" s="19">
        <v>62</v>
      </c>
      <c r="B2463" s="19">
        <v>12</v>
      </c>
      <c r="C2463" s="19" t="s">
        <v>112</v>
      </c>
      <c r="D2463" s="20">
        <v>0.2472340315580368</v>
      </c>
      <c r="E2463" s="20">
        <v>-6.7348754964768887E-4</v>
      </c>
    </row>
    <row r="2464" spans="1:5" x14ac:dyDescent="0.2">
      <c r="A2464" s="19">
        <v>62</v>
      </c>
      <c r="B2464" s="19">
        <v>13</v>
      </c>
      <c r="C2464" s="19" t="s">
        <v>112</v>
      </c>
      <c r="D2464" s="20">
        <v>0.24723109602928162</v>
      </c>
      <c r="E2464" s="20">
        <v>-8.1437645712867379E-4</v>
      </c>
    </row>
    <row r="2465" spans="1:5" x14ac:dyDescent="0.2">
      <c r="A2465" s="19">
        <v>62</v>
      </c>
      <c r="B2465" s="19">
        <v>14</v>
      </c>
      <c r="C2465" s="19" t="s">
        <v>112</v>
      </c>
      <c r="D2465" s="20">
        <v>0.24761985242366791</v>
      </c>
      <c r="E2465" s="20">
        <v>-5.6357338326051831E-4</v>
      </c>
    </row>
    <row r="2466" spans="1:5" x14ac:dyDescent="0.2">
      <c r="A2466" s="19">
        <v>62</v>
      </c>
      <c r="B2466" s="19">
        <v>15</v>
      </c>
      <c r="C2466" s="19" t="s">
        <v>112</v>
      </c>
      <c r="D2466" s="20">
        <v>0.24804249405860901</v>
      </c>
      <c r="E2466" s="20">
        <v>-2.7888512704521418E-4</v>
      </c>
    </row>
    <row r="2467" spans="1:5" x14ac:dyDescent="0.2">
      <c r="A2467" s="19">
        <v>62</v>
      </c>
      <c r="B2467" s="19">
        <v>16</v>
      </c>
      <c r="C2467" s="19" t="s">
        <v>112</v>
      </c>
      <c r="D2467" s="20">
        <v>0.24895891547203064</v>
      </c>
      <c r="E2467" s="20">
        <v>4.9958290765061975E-4</v>
      </c>
    </row>
    <row r="2468" spans="1:5" x14ac:dyDescent="0.2">
      <c r="A2468" s="19">
        <v>62</v>
      </c>
      <c r="B2468" s="19">
        <v>17</v>
      </c>
      <c r="C2468" s="19" t="s">
        <v>112</v>
      </c>
      <c r="D2468" s="20">
        <v>0.25100266933441162</v>
      </c>
      <c r="E2468" s="20">
        <v>2.4053833913058043E-3</v>
      </c>
    </row>
    <row r="2469" spans="1:5" x14ac:dyDescent="0.2">
      <c r="A2469" s="19">
        <v>62</v>
      </c>
      <c r="B2469" s="19">
        <v>18</v>
      </c>
      <c r="C2469" s="19" t="s">
        <v>112</v>
      </c>
      <c r="D2469" s="20">
        <v>0.25497984886169434</v>
      </c>
      <c r="E2469" s="20">
        <v>6.2446095980703831E-3</v>
      </c>
    </row>
    <row r="2470" spans="1:5" x14ac:dyDescent="0.2">
      <c r="A2470" s="19">
        <v>62</v>
      </c>
      <c r="B2470" s="19">
        <v>19</v>
      </c>
      <c r="C2470" s="19" t="s">
        <v>112</v>
      </c>
      <c r="D2470" s="20">
        <v>0.26171073317527771</v>
      </c>
      <c r="E2470" s="20">
        <v>1.2837540358304977E-2</v>
      </c>
    </row>
    <row r="2471" spans="1:5" x14ac:dyDescent="0.2">
      <c r="A2471" s="19">
        <v>62</v>
      </c>
      <c r="B2471" s="19">
        <v>20</v>
      </c>
      <c r="C2471" s="19" t="s">
        <v>112</v>
      </c>
      <c r="D2471" s="20">
        <v>0.2723558247089386</v>
      </c>
      <c r="E2471" s="20">
        <v>2.3344678804278374E-2</v>
      </c>
    </row>
    <row r="2472" spans="1:5" x14ac:dyDescent="0.2">
      <c r="A2472" s="19">
        <v>62</v>
      </c>
      <c r="B2472" s="19">
        <v>21</v>
      </c>
      <c r="C2472" s="19" t="s">
        <v>112</v>
      </c>
      <c r="D2472" s="20">
        <v>0.28752139210700989</v>
      </c>
      <c r="E2472" s="20">
        <v>3.837229311466217E-2</v>
      </c>
    </row>
    <row r="2473" spans="1:5" x14ac:dyDescent="0.2">
      <c r="A2473" s="19">
        <v>62</v>
      </c>
      <c r="B2473" s="19">
        <v>22</v>
      </c>
      <c r="C2473" s="19" t="s">
        <v>112</v>
      </c>
      <c r="D2473" s="20">
        <v>0.305582195520401</v>
      </c>
      <c r="E2473" s="20">
        <v>5.6295141577720642E-2</v>
      </c>
    </row>
    <row r="2474" spans="1:5" x14ac:dyDescent="0.2">
      <c r="A2474" s="19">
        <v>62</v>
      </c>
      <c r="B2474" s="19">
        <v>23</v>
      </c>
      <c r="C2474" s="19" t="s">
        <v>112</v>
      </c>
      <c r="D2474" s="20">
        <v>0.32362189888954163</v>
      </c>
      <c r="E2474" s="20">
        <v>7.4196889996528625E-2</v>
      </c>
    </row>
    <row r="2475" spans="1:5" x14ac:dyDescent="0.2">
      <c r="A2475" s="19">
        <v>62</v>
      </c>
      <c r="B2475" s="19">
        <v>24</v>
      </c>
      <c r="C2475" s="19" t="s">
        <v>112</v>
      </c>
      <c r="D2475" s="20">
        <v>0.33999001979827881</v>
      </c>
      <c r="E2475" s="20">
        <v>9.0427063405513763E-2</v>
      </c>
    </row>
    <row r="2476" spans="1:5" x14ac:dyDescent="0.2">
      <c r="A2476" s="19">
        <v>62</v>
      </c>
      <c r="B2476" s="19">
        <v>25</v>
      </c>
      <c r="C2476" s="19" t="s">
        <v>112</v>
      </c>
      <c r="D2476" s="20">
        <v>0.35222390294075012</v>
      </c>
      <c r="E2476" s="20">
        <v>0.10252299159765244</v>
      </c>
    </row>
    <row r="2477" spans="1:5" x14ac:dyDescent="0.2">
      <c r="A2477" s="19">
        <v>62</v>
      </c>
      <c r="B2477" s="19">
        <v>26</v>
      </c>
      <c r="C2477" s="19" t="s">
        <v>112</v>
      </c>
      <c r="D2477" s="20">
        <v>0.36062836647033691</v>
      </c>
      <c r="E2477" s="20">
        <v>0.11078950017690659</v>
      </c>
    </row>
    <row r="2478" spans="1:5" x14ac:dyDescent="0.2">
      <c r="A2478" s="19">
        <v>62</v>
      </c>
      <c r="B2478" s="19">
        <v>27</v>
      </c>
      <c r="C2478" s="19" t="s">
        <v>112</v>
      </c>
      <c r="D2478" s="20">
        <v>0.36602246761322021</v>
      </c>
      <c r="E2478" s="20">
        <v>0.11604564636945724</v>
      </c>
    </row>
    <row r="2479" spans="1:5" x14ac:dyDescent="0.2">
      <c r="A2479" s="19">
        <v>62</v>
      </c>
      <c r="B2479" s="19">
        <v>28</v>
      </c>
      <c r="C2479" s="19" t="s">
        <v>112</v>
      </c>
      <c r="D2479" s="20">
        <v>0.36967602372169495</v>
      </c>
      <c r="E2479" s="20">
        <v>0.11956124752759933</v>
      </c>
    </row>
    <row r="2480" spans="1:5" x14ac:dyDescent="0.2">
      <c r="A2480" s="19">
        <v>62</v>
      </c>
      <c r="B2480" s="19">
        <v>29</v>
      </c>
      <c r="C2480" s="19" t="s">
        <v>112</v>
      </c>
      <c r="D2480" s="20">
        <v>0.37151655554771423</v>
      </c>
      <c r="E2480" s="20">
        <v>0.12126383185386658</v>
      </c>
    </row>
    <row r="2481" spans="1:5" x14ac:dyDescent="0.2">
      <c r="A2481" s="19">
        <v>62</v>
      </c>
      <c r="B2481" s="19">
        <v>30</v>
      </c>
      <c r="C2481" s="19" t="s">
        <v>112</v>
      </c>
      <c r="D2481" s="20">
        <v>0.37214106321334839</v>
      </c>
      <c r="E2481" s="20">
        <v>0.12175038456916809</v>
      </c>
    </row>
    <row r="2482" spans="1:5" x14ac:dyDescent="0.2">
      <c r="A2482" s="19">
        <v>62</v>
      </c>
      <c r="B2482" s="19">
        <v>31</v>
      </c>
      <c r="C2482" s="19" t="s">
        <v>112</v>
      </c>
      <c r="D2482" s="20">
        <v>0.37234577536582947</v>
      </c>
      <c r="E2482" s="20">
        <v>0.12181714177131653</v>
      </c>
    </row>
    <row r="2483" spans="1:5" x14ac:dyDescent="0.2">
      <c r="A2483" s="19">
        <v>62</v>
      </c>
      <c r="B2483" s="19">
        <v>32</v>
      </c>
      <c r="C2483" s="19" t="s">
        <v>112</v>
      </c>
      <c r="D2483" s="20">
        <v>0.37285557389259338</v>
      </c>
      <c r="E2483" s="20">
        <v>0.1221889853477478</v>
      </c>
    </row>
    <row r="2484" spans="1:5" x14ac:dyDescent="0.2">
      <c r="A2484" s="19">
        <v>62</v>
      </c>
      <c r="B2484" s="19">
        <v>33</v>
      </c>
      <c r="C2484" s="19" t="s">
        <v>112</v>
      </c>
      <c r="D2484" s="20">
        <v>0.37352636456489563</v>
      </c>
      <c r="E2484" s="20">
        <v>0.122721828520298</v>
      </c>
    </row>
    <row r="2485" spans="1:5" x14ac:dyDescent="0.2">
      <c r="A2485" s="19">
        <v>62</v>
      </c>
      <c r="B2485" s="19">
        <v>34</v>
      </c>
      <c r="C2485" s="19" t="s">
        <v>112</v>
      </c>
      <c r="D2485" s="20">
        <v>0.37367752194404602</v>
      </c>
      <c r="E2485" s="20">
        <v>0.12273503094911575</v>
      </c>
    </row>
    <row r="2486" spans="1:5" x14ac:dyDescent="0.2">
      <c r="A2486" s="19">
        <v>62</v>
      </c>
      <c r="B2486" s="19">
        <v>35</v>
      </c>
      <c r="C2486" s="19" t="s">
        <v>112</v>
      </c>
      <c r="D2486" s="20">
        <v>0.37375050783157349</v>
      </c>
      <c r="E2486" s="20">
        <v>0.12267006188631058</v>
      </c>
    </row>
    <row r="2487" spans="1:5" x14ac:dyDescent="0.2">
      <c r="A2487" s="19">
        <v>62</v>
      </c>
      <c r="B2487" s="19">
        <v>36</v>
      </c>
      <c r="C2487" s="19" t="s">
        <v>112</v>
      </c>
      <c r="D2487" s="20">
        <v>0.37461060285568237</v>
      </c>
      <c r="E2487" s="20">
        <v>0.12339220196008682</v>
      </c>
    </row>
    <row r="2488" spans="1:5" x14ac:dyDescent="0.2">
      <c r="A2488" s="19">
        <v>62</v>
      </c>
      <c r="B2488" s="19">
        <v>37</v>
      </c>
      <c r="C2488" s="19" t="s">
        <v>112</v>
      </c>
      <c r="D2488" s="20">
        <v>0.37479299306869507</v>
      </c>
      <c r="E2488" s="20">
        <v>0.12343663722276688</v>
      </c>
    </row>
    <row r="2489" spans="1:5" x14ac:dyDescent="0.2">
      <c r="A2489" s="19">
        <v>62</v>
      </c>
      <c r="B2489" s="19">
        <v>38</v>
      </c>
      <c r="C2489" s="19" t="s">
        <v>112</v>
      </c>
      <c r="D2489" s="20">
        <v>0.37515607476234436</v>
      </c>
      <c r="E2489" s="20">
        <v>0.12366177141666412</v>
      </c>
    </row>
    <row r="2490" spans="1:5" x14ac:dyDescent="0.2">
      <c r="A2490" s="19">
        <v>62</v>
      </c>
      <c r="B2490" s="19">
        <v>39</v>
      </c>
      <c r="C2490" s="19" t="s">
        <v>112</v>
      </c>
      <c r="D2490" s="20">
        <v>0.3755791187286377</v>
      </c>
      <c r="E2490" s="20">
        <v>0.12394686043262482</v>
      </c>
    </row>
    <row r="2491" spans="1:5" x14ac:dyDescent="0.2">
      <c r="A2491" s="19">
        <v>62</v>
      </c>
      <c r="B2491" s="19">
        <v>40</v>
      </c>
      <c r="C2491" s="19" t="s">
        <v>112</v>
      </c>
      <c r="D2491" s="20">
        <v>0.3761475682258606</v>
      </c>
      <c r="E2491" s="20">
        <v>0.12437735497951508</v>
      </c>
    </row>
    <row r="2492" spans="1:5" x14ac:dyDescent="0.2">
      <c r="A2492" s="19">
        <v>63</v>
      </c>
      <c r="B2492" s="19">
        <v>1</v>
      </c>
      <c r="C2492" s="19" t="s">
        <v>112</v>
      </c>
      <c r="D2492" s="20">
        <v>0.25051090121269226</v>
      </c>
      <c r="E2492" s="20">
        <v>2.1834946237504482E-3</v>
      </c>
    </row>
    <row r="2493" spans="1:5" x14ac:dyDescent="0.2">
      <c r="A2493" s="19">
        <v>63</v>
      </c>
      <c r="B2493" s="19">
        <v>2</v>
      </c>
      <c r="C2493" s="19" t="s">
        <v>112</v>
      </c>
      <c r="D2493" s="20">
        <v>0.25046601891517639</v>
      </c>
      <c r="E2493" s="20">
        <v>2.0284526981413364E-3</v>
      </c>
    </row>
    <row r="2494" spans="1:5" x14ac:dyDescent="0.2">
      <c r="A2494" s="19">
        <v>63</v>
      </c>
      <c r="B2494" s="19">
        <v>3</v>
      </c>
      <c r="C2494" s="19" t="s">
        <v>112</v>
      </c>
      <c r="D2494" s="20">
        <v>0.24999460577964783</v>
      </c>
      <c r="E2494" s="20">
        <v>1.4468800509348512E-3</v>
      </c>
    </row>
    <row r="2495" spans="1:5" x14ac:dyDescent="0.2">
      <c r="A2495" s="19">
        <v>63</v>
      </c>
      <c r="B2495" s="19">
        <v>4</v>
      </c>
      <c r="C2495" s="19" t="s">
        <v>112</v>
      </c>
      <c r="D2495" s="20">
        <v>0.24986360967159271</v>
      </c>
      <c r="E2495" s="20">
        <v>1.2057243147864938E-3</v>
      </c>
    </row>
    <row r="2496" spans="1:5" x14ac:dyDescent="0.2">
      <c r="A2496" s="19">
        <v>63</v>
      </c>
      <c r="B2496" s="19">
        <v>5</v>
      </c>
      <c r="C2496" s="19" t="s">
        <v>112</v>
      </c>
      <c r="D2496" s="20">
        <v>0.24969562888145447</v>
      </c>
      <c r="E2496" s="20">
        <v>9.2758395476266742E-4</v>
      </c>
    </row>
    <row r="2497" spans="1:5" x14ac:dyDescent="0.2">
      <c r="A2497" s="19">
        <v>63</v>
      </c>
      <c r="B2497" s="19">
        <v>6</v>
      </c>
      <c r="C2497" s="19" t="s">
        <v>112</v>
      </c>
      <c r="D2497" s="20">
        <v>0.24929831922054291</v>
      </c>
      <c r="E2497" s="20">
        <v>4.2011472396552563E-4</v>
      </c>
    </row>
    <row r="2498" spans="1:5" x14ac:dyDescent="0.2">
      <c r="A2498" s="19">
        <v>63</v>
      </c>
      <c r="B2498" s="19">
        <v>7</v>
      </c>
      <c r="C2498" s="19" t="s">
        <v>112</v>
      </c>
      <c r="D2498" s="20">
        <v>0.24908386170864105</v>
      </c>
      <c r="E2498" s="20">
        <v>9.5497620350215584E-5</v>
      </c>
    </row>
    <row r="2499" spans="1:5" x14ac:dyDescent="0.2">
      <c r="A2499" s="19">
        <v>63</v>
      </c>
      <c r="B2499" s="19">
        <v>8</v>
      </c>
      <c r="C2499" s="19" t="s">
        <v>112</v>
      </c>
      <c r="D2499" s="20">
        <v>0.24884018301963806</v>
      </c>
      <c r="E2499" s="20">
        <v>-2.5834064581431448E-4</v>
      </c>
    </row>
    <row r="2500" spans="1:5" x14ac:dyDescent="0.2">
      <c r="A2500" s="19">
        <v>63</v>
      </c>
      <c r="B2500" s="19">
        <v>9</v>
      </c>
      <c r="C2500" s="19" t="s">
        <v>112</v>
      </c>
      <c r="D2500" s="20">
        <v>0.24889868497848511</v>
      </c>
      <c r="E2500" s="20">
        <v>-3.0999825685285032E-4</v>
      </c>
    </row>
    <row r="2501" spans="1:5" x14ac:dyDescent="0.2">
      <c r="A2501" s="19">
        <v>63</v>
      </c>
      <c r="B2501" s="19">
        <v>10</v>
      </c>
      <c r="C2501" s="19" t="s">
        <v>112</v>
      </c>
      <c r="D2501" s="20">
        <v>0.24877053499221802</v>
      </c>
      <c r="E2501" s="20">
        <v>-5.4830784210935235E-4</v>
      </c>
    </row>
    <row r="2502" spans="1:5" x14ac:dyDescent="0.2">
      <c r="A2502" s="19">
        <v>63</v>
      </c>
      <c r="B2502" s="19">
        <v>11</v>
      </c>
      <c r="C2502" s="19" t="s">
        <v>112</v>
      </c>
      <c r="D2502" s="20">
        <v>0.24857692420482635</v>
      </c>
      <c r="E2502" s="20">
        <v>-8.5207819938659668E-4</v>
      </c>
    </row>
    <row r="2503" spans="1:5" x14ac:dyDescent="0.2">
      <c r="A2503" s="19">
        <v>63</v>
      </c>
      <c r="B2503" s="19">
        <v>12</v>
      </c>
      <c r="C2503" s="19" t="s">
        <v>112</v>
      </c>
      <c r="D2503" s="20">
        <v>0.24840907752513885</v>
      </c>
      <c r="E2503" s="20">
        <v>-1.1300845071673393E-3</v>
      </c>
    </row>
    <row r="2504" spans="1:5" x14ac:dyDescent="0.2">
      <c r="A2504" s="19">
        <v>63</v>
      </c>
      <c r="B2504" s="19">
        <v>13</v>
      </c>
      <c r="C2504" s="19" t="s">
        <v>112</v>
      </c>
      <c r="D2504" s="20">
        <v>0.24825195968151093</v>
      </c>
      <c r="E2504" s="20">
        <v>-1.3973618624731898E-3</v>
      </c>
    </row>
    <row r="2505" spans="1:5" x14ac:dyDescent="0.2">
      <c r="A2505" s="19">
        <v>63</v>
      </c>
      <c r="B2505" s="19">
        <v>14</v>
      </c>
      <c r="C2505" s="19" t="s">
        <v>112</v>
      </c>
      <c r="D2505" s="20">
        <v>0.24846594035625458</v>
      </c>
      <c r="E2505" s="20">
        <v>-1.2935408158227801E-3</v>
      </c>
    </row>
    <row r="2506" spans="1:5" x14ac:dyDescent="0.2">
      <c r="A2506" s="19">
        <v>63</v>
      </c>
      <c r="B2506" s="19">
        <v>15</v>
      </c>
      <c r="C2506" s="19" t="s">
        <v>112</v>
      </c>
      <c r="D2506" s="20">
        <v>0.24861261248588562</v>
      </c>
      <c r="E2506" s="20">
        <v>-1.2570281978696585E-3</v>
      </c>
    </row>
    <row r="2507" spans="1:5" x14ac:dyDescent="0.2">
      <c r="A2507" s="19">
        <v>63</v>
      </c>
      <c r="B2507" s="19">
        <v>16</v>
      </c>
      <c r="C2507" s="19" t="s">
        <v>112</v>
      </c>
      <c r="D2507" s="20">
        <v>0.24872779846191406</v>
      </c>
      <c r="E2507" s="20">
        <v>-1.2520018499344587E-3</v>
      </c>
    </row>
    <row r="2508" spans="1:5" x14ac:dyDescent="0.2">
      <c r="A2508" s="19">
        <v>63</v>
      </c>
      <c r="B2508" s="19">
        <v>17</v>
      </c>
      <c r="C2508" s="19" t="s">
        <v>112</v>
      </c>
      <c r="D2508" s="20">
        <v>0.24925757944583893</v>
      </c>
      <c r="E2508" s="20">
        <v>-8.3238043589517474E-4</v>
      </c>
    </row>
    <row r="2509" spans="1:5" x14ac:dyDescent="0.2">
      <c r="A2509" s="19">
        <v>63</v>
      </c>
      <c r="B2509" s="19">
        <v>18</v>
      </c>
      <c r="C2509" s="19" t="s">
        <v>112</v>
      </c>
      <c r="D2509" s="20">
        <v>0.24983182549476624</v>
      </c>
      <c r="E2509" s="20">
        <v>-3.6829395685344934E-4</v>
      </c>
    </row>
    <row r="2510" spans="1:5" x14ac:dyDescent="0.2">
      <c r="A2510" s="19">
        <v>63</v>
      </c>
      <c r="B2510" s="19">
        <v>19</v>
      </c>
      <c r="C2510" s="19" t="s">
        <v>112</v>
      </c>
      <c r="D2510" s="20">
        <v>0.25036829710006714</v>
      </c>
      <c r="E2510" s="20">
        <v>5.8018064009957016E-5</v>
      </c>
    </row>
    <row r="2511" spans="1:5" x14ac:dyDescent="0.2">
      <c r="A2511" s="19">
        <v>63</v>
      </c>
      <c r="B2511" s="19">
        <v>20</v>
      </c>
      <c r="C2511" s="19" t="s">
        <v>112</v>
      </c>
      <c r="D2511" s="20">
        <v>0.25155481696128845</v>
      </c>
      <c r="E2511" s="20">
        <v>1.134378369897604E-3</v>
      </c>
    </row>
    <row r="2512" spans="1:5" x14ac:dyDescent="0.2">
      <c r="A2512" s="19">
        <v>63</v>
      </c>
      <c r="B2512" s="19">
        <v>21</v>
      </c>
      <c r="C2512" s="19" t="s">
        <v>112</v>
      </c>
      <c r="D2512" s="20">
        <v>0.25474181771278381</v>
      </c>
      <c r="E2512" s="20">
        <v>4.2112194932997227E-3</v>
      </c>
    </row>
    <row r="2513" spans="1:5" x14ac:dyDescent="0.2">
      <c r="A2513" s="19">
        <v>63</v>
      </c>
      <c r="B2513" s="19">
        <v>22</v>
      </c>
      <c r="C2513" s="19" t="s">
        <v>112</v>
      </c>
      <c r="D2513" s="20">
        <v>0.2609095573425293</v>
      </c>
      <c r="E2513" s="20">
        <v>1.0268799960613251E-2</v>
      </c>
    </row>
    <row r="2514" spans="1:5" x14ac:dyDescent="0.2">
      <c r="A2514" s="19">
        <v>63</v>
      </c>
      <c r="B2514" s="19">
        <v>23</v>
      </c>
      <c r="C2514" s="19" t="s">
        <v>112</v>
      </c>
      <c r="D2514" s="20">
        <v>0.26979300379753113</v>
      </c>
      <c r="E2514" s="20">
        <v>1.9042085856199265E-2</v>
      </c>
    </row>
    <row r="2515" spans="1:5" x14ac:dyDescent="0.2">
      <c r="A2515" s="19">
        <v>63</v>
      </c>
      <c r="B2515" s="19">
        <v>24</v>
      </c>
      <c r="C2515" s="19" t="s">
        <v>112</v>
      </c>
      <c r="D2515" s="20">
        <v>0.28329569101333618</v>
      </c>
      <c r="E2515" s="20">
        <v>3.2434612512588501E-2</v>
      </c>
    </row>
    <row r="2516" spans="1:5" x14ac:dyDescent="0.2">
      <c r="A2516" s="19">
        <v>63</v>
      </c>
      <c r="B2516" s="19">
        <v>25</v>
      </c>
      <c r="C2516" s="19" t="s">
        <v>112</v>
      </c>
      <c r="D2516" s="20">
        <v>0.3006841242313385</v>
      </c>
      <c r="E2516" s="20">
        <v>4.9712888896465302E-2</v>
      </c>
    </row>
    <row r="2517" spans="1:5" x14ac:dyDescent="0.2">
      <c r="A2517" s="19">
        <v>63</v>
      </c>
      <c r="B2517" s="19">
        <v>26</v>
      </c>
      <c r="C2517" s="19" t="s">
        <v>112</v>
      </c>
      <c r="D2517" s="20">
        <v>0.31997811794281006</v>
      </c>
      <c r="E2517" s="20">
        <v>6.8896718323230743E-2</v>
      </c>
    </row>
    <row r="2518" spans="1:5" x14ac:dyDescent="0.2">
      <c r="A2518" s="19">
        <v>63</v>
      </c>
      <c r="B2518" s="19">
        <v>27</v>
      </c>
      <c r="C2518" s="19" t="s">
        <v>112</v>
      </c>
      <c r="D2518" s="20">
        <v>0.33782562613487244</v>
      </c>
      <c r="E2518" s="20">
        <v>8.6634069681167603E-2</v>
      </c>
    </row>
    <row r="2519" spans="1:5" x14ac:dyDescent="0.2">
      <c r="A2519" s="19">
        <v>63</v>
      </c>
      <c r="B2519" s="19">
        <v>28</v>
      </c>
      <c r="C2519" s="19" t="s">
        <v>112</v>
      </c>
      <c r="D2519" s="20">
        <v>0.35296502709388733</v>
      </c>
      <c r="E2519" s="20">
        <v>0.10166331380605698</v>
      </c>
    </row>
    <row r="2520" spans="1:5" x14ac:dyDescent="0.2">
      <c r="A2520" s="19">
        <v>63</v>
      </c>
      <c r="B2520" s="19">
        <v>29</v>
      </c>
      <c r="C2520" s="19" t="s">
        <v>112</v>
      </c>
      <c r="D2520" s="20">
        <v>0.36363676190376282</v>
      </c>
      <c r="E2520" s="20">
        <v>0.11222488433122635</v>
      </c>
    </row>
    <row r="2521" spans="1:5" x14ac:dyDescent="0.2">
      <c r="A2521" s="19">
        <v>63</v>
      </c>
      <c r="B2521" s="19">
        <v>30</v>
      </c>
      <c r="C2521" s="19" t="s">
        <v>112</v>
      </c>
      <c r="D2521" s="20">
        <v>0.36988294124603271</v>
      </c>
      <c r="E2521" s="20">
        <v>0.11836090683937073</v>
      </c>
    </row>
    <row r="2522" spans="1:5" x14ac:dyDescent="0.2">
      <c r="A2522" s="19">
        <v>63</v>
      </c>
      <c r="B2522" s="19">
        <v>31</v>
      </c>
      <c r="C2522" s="19" t="s">
        <v>112</v>
      </c>
      <c r="D2522" s="20">
        <v>0.37354016304016113</v>
      </c>
      <c r="E2522" s="20">
        <v>0.12190797179937363</v>
      </c>
    </row>
    <row r="2523" spans="1:5" x14ac:dyDescent="0.2">
      <c r="A2523" s="19">
        <v>63</v>
      </c>
      <c r="B2523" s="19">
        <v>32</v>
      </c>
      <c r="C2523" s="19" t="s">
        <v>112</v>
      </c>
      <c r="D2523" s="20">
        <v>0.37560909986495972</v>
      </c>
      <c r="E2523" s="20">
        <v>0.12386674433946609</v>
      </c>
    </row>
    <row r="2524" spans="1:5" x14ac:dyDescent="0.2">
      <c r="A2524" s="19">
        <v>63</v>
      </c>
      <c r="B2524" s="19">
        <v>33</v>
      </c>
      <c r="C2524" s="19" t="s">
        <v>112</v>
      </c>
      <c r="D2524" s="20">
        <v>0.37711337208747864</v>
      </c>
      <c r="E2524" s="20">
        <v>0.1252608597278595</v>
      </c>
    </row>
    <row r="2525" spans="1:5" x14ac:dyDescent="0.2">
      <c r="A2525" s="19">
        <v>63</v>
      </c>
      <c r="B2525" s="19">
        <v>34</v>
      </c>
      <c r="C2525" s="19" t="s">
        <v>112</v>
      </c>
      <c r="D2525" s="20">
        <v>0.37756213545799255</v>
      </c>
      <c r="E2525" s="20">
        <v>0.1255994588136673</v>
      </c>
    </row>
    <row r="2526" spans="1:5" x14ac:dyDescent="0.2">
      <c r="A2526" s="19">
        <v>63</v>
      </c>
      <c r="B2526" s="19">
        <v>35</v>
      </c>
      <c r="C2526" s="19" t="s">
        <v>112</v>
      </c>
      <c r="D2526" s="20">
        <v>0.37759411334991455</v>
      </c>
      <c r="E2526" s="20">
        <v>0.12552128732204437</v>
      </c>
    </row>
    <row r="2527" spans="1:5" x14ac:dyDescent="0.2">
      <c r="A2527" s="19">
        <v>63</v>
      </c>
      <c r="B2527" s="19">
        <v>36</v>
      </c>
      <c r="C2527" s="19" t="s">
        <v>112</v>
      </c>
      <c r="D2527" s="20">
        <v>0.37820723652839661</v>
      </c>
      <c r="E2527" s="20">
        <v>0.12602424621582031</v>
      </c>
    </row>
    <row r="2528" spans="1:5" x14ac:dyDescent="0.2">
      <c r="A2528" s="19">
        <v>63</v>
      </c>
      <c r="B2528" s="19">
        <v>37</v>
      </c>
      <c r="C2528" s="19" t="s">
        <v>112</v>
      </c>
      <c r="D2528" s="20">
        <v>0.37861844897270203</v>
      </c>
      <c r="E2528" s="20">
        <v>0.12632529437541962</v>
      </c>
    </row>
    <row r="2529" spans="1:5" x14ac:dyDescent="0.2">
      <c r="A2529" s="19">
        <v>63</v>
      </c>
      <c r="B2529" s="19">
        <v>38</v>
      </c>
      <c r="C2529" s="19" t="s">
        <v>112</v>
      </c>
      <c r="D2529" s="20">
        <v>0.37871414422988892</v>
      </c>
      <c r="E2529" s="20">
        <v>0.12631084024906158</v>
      </c>
    </row>
    <row r="2530" spans="1:5" x14ac:dyDescent="0.2">
      <c r="A2530" s="19">
        <v>63</v>
      </c>
      <c r="B2530" s="19">
        <v>39</v>
      </c>
      <c r="C2530" s="19" t="s">
        <v>112</v>
      </c>
      <c r="D2530" s="20">
        <v>0.37916171550750732</v>
      </c>
      <c r="E2530" s="20">
        <v>0.12664824724197388</v>
      </c>
    </row>
    <row r="2531" spans="1:5" x14ac:dyDescent="0.2">
      <c r="A2531" s="19">
        <v>63</v>
      </c>
      <c r="B2531" s="19">
        <v>40</v>
      </c>
      <c r="C2531" s="19" t="s">
        <v>112</v>
      </c>
      <c r="D2531" s="20">
        <v>0.37951287627220154</v>
      </c>
      <c r="E2531" s="20">
        <v>0.12688924372196198</v>
      </c>
    </row>
    <row r="2532" spans="1:5" x14ac:dyDescent="0.2">
      <c r="A2532" s="19">
        <v>64</v>
      </c>
      <c r="B2532" s="19">
        <v>1</v>
      </c>
      <c r="C2532" s="19" t="s">
        <v>112</v>
      </c>
      <c r="D2532" s="20">
        <v>0.251385897397995</v>
      </c>
      <c r="E2532" s="20">
        <v>1.5545273199677467E-3</v>
      </c>
    </row>
    <row r="2533" spans="1:5" x14ac:dyDescent="0.2">
      <c r="A2533" s="19">
        <v>64</v>
      </c>
      <c r="B2533" s="19">
        <v>2</v>
      </c>
      <c r="C2533" s="19" t="s">
        <v>112</v>
      </c>
      <c r="D2533" s="20">
        <v>0.25152385234832764</v>
      </c>
      <c r="E2533" s="20">
        <v>1.6052500577643514E-3</v>
      </c>
    </row>
    <row r="2534" spans="1:5" x14ac:dyDescent="0.2">
      <c r="A2534" s="19">
        <v>64</v>
      </c>
      <c r="B2534" s="19">
        <v>3</v>
      </c>
      <c r="C2534" s="19" t="s">
        <v>112</v>
      </c>
      <c r="D2534" s="20">
        <v>0.25155845284461975</v>
      </c>
      <c r="E2534" s="20">
        <v>1.5526183415204287E-3</v>
      </c>
    </row>
    <row r="2535" spans="1:5" x14ac:dyDescent="0.2">
      <c r="A2535" s="19">
        <v>64</v>
      </c>
      <c r="B2535" s="19">
        <v>4</v>
      </c>
      <c r="C2535" s="19" t="s">
        <v>112</v>
      </c>
      <c r="D2535" s="20">
        <v>0.25107583403587341</v>
      </c>
      <c r="E2535" s="20">
        <v>9.827673202380538E-4</v>
      </c>
    </row>
    <row r="2536" spans="1:5" x14ac:dyDescent="0.2">
      <c r="A2536" s="19">
        <v>64</v>
      </c>
      <c r="B2536" s="19">
        <v>5</v>
      </c>
      <c r="C2536" s="19" t="s">
        <v>112</v>
      </c>
      <c r="D2536" s="20">
        <v>0.25081083178520203</v>
      </c>
      <c r="E2536" s="20">
        <v>6.305327988229692E-4</v>
      </c>
    </row>
    <row r="2537" spans="1:5" x14ac:dyDescent="0.2">
      <c r="A2537" s="19">
        <v>64</v>
      </c>
      <c r="B2537" s="19">
        <v>6</v>
      </c>
      <c r="C2537" s="19" t="s">
        <v>112</v>
      </c>
      <c r="D2537" s="20">
        <v>0.2506076991558075</v>
      </c>
      <c r="E2537" s="20">
        <v>3.4016795689240098E-4</v>
      </c>
    </row>
    <row r="2538" spans="1:5" x14ac:dyDescent="0.2">
      <c r="A2538" s="19">
        <v>64</v>
      </c>
      <c r="B2538" s="19">
        <v>7</v>
      </c>
      <c r="C2538" s="19" t="s">
        <v>112</v>
      </c>
      <c r="D2538" s="20">
        <v>0.25050237774848938</v>
      </c>
      <c r="E2538" s="20">
        <v>1.4761430793441832E-4</v>
      </c>
    </row>
    <row r="2539" spans="1:5" x14ac:dyDescent="0.2">
      <c r="A2539" s="19">
        <v>64</v>
      </c>
      <c r="B2539" s="19">
        <v>8</v>
      </c>
      <c r="C2539" s="19" t="s">
        <v>112</v>
      </c>
      <c r="D2539" s="20">
        <v>0.25048735737800598</v>
      </c>
      <c r="E2539" s="20">
        <v>4.5361695811152458E-5</v>
      </c>
    </row>
    <row r="2540" spans="1:5" x14ac:dyDescent="0.2">
      <c r="A2540" s="19">
        <v>64</v>
      </c>
      <c r="B2540" s="19">
        <v>9</v>
      </c>
      <c r="C2540" s="19" t="s">
        <v>112</v>
      </c>
      <c r="D2540" s="20">
        <v>0.25031518936157227</v>
      </c>
      <c r="E2540" s="20">
        <v>-2.1403854771051556E-4</v>
      </c>
    </row>
    <row r="2541" spans="1:5" x14ac:dyDescent="0.2">
      <c r="A2541" s="19">
        <v>64</v>
      </c>
      <c r="B2541" s="19">
        <v>10</v>
      </c>
      <c r="C2541" s="19" t="s">
        <v>112</v>
      </c>
      <c r="D2541" s="20">
        <v>0.25014880299568176</v>
      </c>
      <c r="E2541" s="20">
        <v>-4.6765714068897069E-4</v>
      </c>
    </row>
    <row r="2542" spans="1:5" x14ac:dyDescent="0.2">
      <c r="A2542" s="19">
        <v>64</v>
      </c>
      <c r="B2542" s="19">
        <v>11</v>
      </c>
      <c r="C2542" s="19" t="s">
        <v>112</v>
      </c>
      <c r="D2542" s="20">
        <v>0.25004413723945618</v>
      </c>
      <c r="E2542" s="20">
        <v>-6.5955513855442405E-4</v>
      </c>
    </row>
    <row r="2543" spans="1:5" x14ac:dyDescent="0.2">
      <c r="A2543" s="19">
        <v>64</v>
      </c>
      <c r="B2543" s="19">
        <v>12</v>
      </c>
      <c r="C2543" s="19" t="s">
        <v>112</v>
      </c>
      <c r="D2543" s="20">
        <v>0.24988517165184021</v>
      </c>
      <c r="E2543" s="20">
        <v>-9.0575293870642781E-4</v>
      </c>
    </row>
    <row r="2544" spans="1:5" x14ac:dyDescent="0.2">
      <c r="A2544" s="19">
        <v>64</v>
      </c>
      <c r="B2544" s="19">
        <v>13</v>
      </c>
      <c r="C2544" s="19" t="s">
        <v>112</v>
      </c>
      <c r="D2544" s="20">
        <v>0.24980038404464722</v>
      </c>
      <c r="E2544" s="20">
        <v>-1.0777728166431189E-3</v>
      </c>
    </row>
    <row r="2545" spans="1:5" x14ac:dyDescent="0.2">
      <c r="A2545" s="19">
        <v>64</v>
      </c>
      <c r="B2545" s="19">
        <v>14</v>
      </c>
      <c r="C2545" s="19" t="s">
        <v>112</v>
      </c>
      <c r="D2545" s="20">
        <v>0.24956172704696655</v>
      </c>
      <c r="E2545" s="20">
        <v>-1.4036620268598199E-3</v>
      </c>
    </row>
    <row r="2546" spans="1:5" x14ac:dyDescent="0.2">
      <c r="A2546" s="19">
        <v>64</v>
      </c>
      <c r="B2546" s="19">
        <v>15</v>
      </c>
      <c r="C2546" s="19" t="s">
        <v>112</v>
      </c>
      <c r="D2546" s="20">
        <v>0.24931439757347107</v>
      </c>
      <c r="E2546" s="20">
        <v>-1.7382237128913403E-3</v>
      </c>
    </row>
    <row r="2547" spans="1:5" x14ac:dyDescent="0.2">
      <c r="A2547" s="19">
        <v>64</v>
      </c>
      <c r="B2547" s="19">
        <v>16</v>
      </c>
      <c r="C2547" s="19" t="s">
        <v>112</v>
      </c>
      <c r="D2547" s="20">
        <v>0.24987970292568207</v>
      </c>
      <c r="E2547" s="20">
        <v>-1.2601505732163787E-3</v>
      </c>
    </row>
    <row r="2548" spans="1:5" x14ac:dyDescent="0.2">
      <c r="A2548" s="19">
        <v>64</v>
      </c>
      <c r="B2548" s="19">
        <v>17</v>
      </c>
      <c r="C2548" s="19" t="s">
        <v>112</v>
      </c>
      <c r="D2548" s="20">
        <v>0.25022011995315552</v>
      </c>
      <c r="E2548" s="20">
        <v>-1.0069658746942878E-3</v>
      </c>
    </row>
    <row r="2549" spans="1:5" x14ac:dyDescent="0.2">
      <c r="A2549" s="19">
        <v>64</v>
      </c>
      <c r="B2549" s="19">
        <v>18</v>
      </c>
      <c r="C2549" s="19" t="s">
        <v>112</v>
      </c>
      <c r="D2549" s="20">
        <v>0.2505435049533844</v>
      </c>
      <c r="E2549" s="20">
        <v>-7.7081308700144291E-4</v>
      </c>
    </row>
    <row r="2550" spans="1:5" x14ac:dyDescent="0.2">
      <c r="A2550" s="19">
        <v>64</v>
      </c>
      <c r="B2550" s="19">
        <v>19</v>
      </c>
      <c r="C2550" s="19" t="s">
        <v>112</v>
      </c>
      <c r="D2550" s="20">
        <v>0.25147035717964172</v>
      </c>
      <c r="E2550" s="20">
        <v>6.8806919443886727E-5</v>
      </c>
    </row>
    <row r="2551" spans="1:5" x14ac:dyDescent="0.2">
      <c r="A2551" s="19">
        <v>64</v>
      </c>
      <c r="B2551" s="19">
        <v>20</v>
      </c>
      <c r="C2551" s="19" t="s">
        <v>112</v>
      </c>
      <c r="D2551" s="20">
        <v>0.25282788276672363</v>
      </c>
      <c r="E2551" s="20">
        <v>1.3391003012657166E-3</v>
      </c>
    </row>
    <row r="2552" spans="1:5" x14ac:dyDescent="0.2">
      <c r="A2552" s="19">
        <v>64</v>
      </c>
      <c r="B2552" s="19">
        <v>21</v>
      </c>
      <c r="C2552" s="19" t="s">
        <v>112</v>
      </c>
      <c r="D2552" s="20">
        <v>0.25597363710403442</v>
      </c>
      <c r="E2552" s="20">
        <v>4.3976223096251488E-3</v>
      </c>
    </row>
    <row r="2553" spans="1:5" x14ac:dyDescent="0.2">
      <c r="A2553" s="19">
        <v>64</v>
      </c>
      <c r="B2553" s="19">
        <v>22</v>
      </c>
      <c r="C2553" s="19" t="s">
        <v>112</v>
      </c>
      <c r="D2553" s="20">
        <v>0.2614397406578064</v>
      </c>
      <c r="E2553" s="20">
        <v>9.7764935344457626E-3</v>
      </c>
    </row>
    <row r="2554" spans="1:5" x14ac:dyDescent="0.2">
      <c r="A2554" s="19">
        <v>64</v>
      </c>
      <c r="B2554" s="19">
        <v>23</v>
      </c>
      <c r="C2554" s="19" t="s">
        <v>112</v>
      </c>
      <c r="D2554" s="20">
        <v>0.27094507217407227</v>
      </c>
      <c r="E2554" s="20">
        <v>1.9194593653082848E-2</v>
      </c>
    </row>
    <row r="2555" spans="1:5" x14ac:dyDescent="0.2">
      <c r="A2555" s="19">
        <v>64</v>
      </c>
      <c r="B2555" s="19">
        <v>24</v>
      </c>
      <c r="C2555" s="19" t="s">
        <v>112</v>
      </c>
      <c r="D2555" s="20">
        <v>0.28535357117652893</v>
      </c>
      <c r="E2555" s="20">
        <v>3.3515859395265579E-2</v>
      </c>
    </row>
    <row r="2556" spans="1:5" x14ac:dyDescent="0.2">
      <c r="A2556" s="19">
        <v>64</v>
      </c>
      <c r="B2556" s="19">
        <v>25</v>
      </c>
      <c r="C2556" s="19" t="s">
        <v>112</v>
      </c>
      <c r="D2556" s="20">
        <v>0.30295583605766296</v>
      </c>
      <c r="E2556" s="20">
        <v>5.1030892878770828E-2</v>
      </c>
    </row>
    <row r="2557" spans="1:5" x14ac:dyDescent="0.2">
      <c r="A2557" s="19">
        <v>64</v>
      </c>
      <c r="B2557" s="19">
        <v>26</v>
      </c>
      <c r="C2557" s="19" t="s">
        <v>112</v>
      </c>
      <c r="D2557" s="20">
        <v>0.32203131914138794</v>
      </c>
      <c r="E2557" s="20">
        <v>7.0019140839576721E-2</v>
      </c>
    </row>
    <row r="2558" spans="1:5" x14ac:dyDescent="0.2">
      <c r="A2558" s="19">
        <v>64</v>
      </c>
      <c r="B2558" s="19">
        <v>27</v>
      </c>
      <c r="C2558" s="19" t="s">
        <v>112</v>
      </c>
      <c r="D2558" s="20">
        <v>0.34020161628723145</v>
      </c>
      <c r="E2558" s="20">
        <v>8.8102206587791443E-2</v>
      </c>
    </row>
    <row r="2559" spans="1:5" x14ac:dyDescent="0.2">
      <c r="A2559" s="19">
        <v>64</v>
      </c>
      <c r="B2559" s="19">
        <v>28</v>
      </c>
      <c r="C2559" s="19" t="s">
        <v>112</v>
      </c>
      <c r="D2559" s="20">
        <v>0.35514196753501892</v>
      </c>
      <c r="E2559" s="20">
        <v>0.10295532643795013</v>
      </c>
    </row>
    <row r="2560" spans="1:5" x14ac:dyDescent="0.2">
      <c r="A2560" s="19">
        <v>64</v>
      </c>
      <c r="B2560" s="19">
        <v>29</v>
      </c>
      <c r="C2560" s="19" t="s">
        <v>112</v>
      </c>
      <c r="D2560" s="20">
        <v>0.36546942591667175</v>
      </c>
      <c r="E2560" s="20">
        <v>0.11319555342197418</v>
      </c>
    </row>
    <row r="2561" spans="1:5" x14ac:dyDescent="0.2">
      <c r="A2561" s="19">
        <v>64</v>
      </c>
      <c r="B2561" s="19">
        <v>30</v>
      </c>
      <c r="C2561" s="19" t="s">
        <v>112</v>
      </c>
      <c r="D2561" s="20">
        <v>0.37176474928855896</v>
      </c>
      <c r="E2561" s="20">
        <v>0.1194036453962326</v>
      </c>
    </row>
    <row r="2562" spans="1:5" x14ac:dyDescent="0.2">
      <c r="A2562" s="19">
        <v>64</v>
      </c>
      <c r="B2562" s="19">
        <v>31</v>
      </c>
      <c r="C2562" s="19" t="s">
        <v>112</v>
      </c>
      <c r="D2562" s="20">
        <v>0.37552300095558167</v>
      </c>
      <c r="E2562" s="20">
        <v>0.12307466566562653</v>
      </c>
    </row>
    <row r="2563" spans="1:5" x14ac:dyDescent="0.2">
      <c r="A2563" s="19">
        <v>64</v>
      </c>
      <c r="B2563" s="19">
        <v>32</v>
      </c>
      <c r="C2563" s="19" t="s">
        <v>112</v>
      </c>
      <c r="D2563" s="20">
        <v>0.37773948907852173</v>
      </c>
      <c r="E2563" s="20">
        <v>0.12520392239093781</v>
      </c>
    </row>
    <row r="2564" spans="1:5" x14ac:dyDescent="0.2">
      <c r="A2564" s="19">
        <v>64</v>
      </c>
      <c r="B2564" s="19">
        <v>33</v>
      </c>
      <c r="C2564" s="19" t="s">
        <v>112</v>
      </c>
      <c r="D2564" s="20">
        <v>0.37840282917022705</v>
      </c>
      <c r="E2564" s="20">
        <v>0.12578003108501434</v>
      </c>
    </row>
    <row r="2565" spans="1:5" x14ac:dyDescent="0.2">
      <c r="A2565" s="19">
        <v>64</v>
      </c>
      <c r="B2565" s="19">
        <v>34</v>
      </c>
      <c r="C2565" s="19" t="s">
        <v>112</v>
      </c>
      <c r="D2565" s="20">
        <v>0.37852317094802856</v>
      </c>
      <c r="E2565" s="20">
        <v>0.12581314146518707</v>
      </c>
    </row>
    <row r="2566" spans="1:5" x14ac:dyDescent="0.2">
      <c r="A2566" s="19">
        <v>64</v>
      </c>
      <c r="B2566" s="19">
        <v>35</v>
      </c>
      <c r="C2566" s="19" t="s">
        <v>112</v>
      </c>
      <c r="D2566" s="20">
        <v>0.37967514991760254</v>
      </c>
      <c r="E2566" s="20">
        <v>0.12687788903713226</v>
      </c>
    </row>
    <row r="2567" spans="1:5" x14ac:dyDescent="0.2">
      <c r="A2567" s="19">
        <v>64</v>
      </c>
      <c r="B2567" s="19">
        <v>36</v>
      </c>
      <c r="C2567" s="19" t="s">
        <v>112</v>
      </c>
      <c r="D2567" s="20">
        <v>0.38007879257202148</v>
      </c>
      <c r="E2567" s="20">
        <v>0.12719430029392242</v>
      </c>
    </row>
    <row r="2568" spans="1:5" x14ac:dyDescent="0.2">
      <c r="A2568" s="19">
        <v>64</v>
      </c>
      <c r="B2568" s="19">
        <v>37</v>
      </c>
      <c r="C2568" s="19" t="s">
        <v>112</v>
      </c>
      <c r="D2568" s="20">
        <v>0.37995177507400513</v>
      </c>
      <c r="E2568" s="20">
        <v>0.12698005139827728</v>
      </c>
    </row>
    <row r="2569" spans="1:5" x14ac:dyDescent="0.2">
      <c r="A2569" s="19">
        <v>64</v>
      </c>
      <c r="B2569" s="19">
        <v>38</v>
      </c>
      <c r="C2569" s="19" t="s">
        <v>112</v>
      </c>
      <c r="D2569" s="20">
        <v>0.38012757897377014</v>
      </c>
      <c r="E2569" s="20">
        <v>0.12706860899925232</v>
      </c>
    </row>
    <row r="2570" spans="1:5" x14ac:dyDescent="0.2">
      <c r="A2570" s="19">
        <v>64</v>
      </c>
      <c r="B2570" s="19">
        <v>39</v>
      </c>
      <c r="C2570" s="19" t="s">
        <v>112</v>
      </c>
      <c r="D2570" s="20">
        <v>0.38031712174415588</v>
      </c>
      <c r="E2570" s="20">
        <v>0.12717092037200928</v>
      </c>
    </row>
    <row r="2571" spans="1:5" x14ac:dyDescent="0.2">
      <c r="A2571" s="19">
        <v>64</v>
      </c>
      <c r="B2571" s="19">
        <v>40</v>
      </c>
      <c r="C2571" s="19" t="s">
        <v>112</v>
      </c>
      <c r="D2571" s="20">
        <v>0.38042938709259033</v>
      </c>
      <c r="E2571" s="20">
        <v>0.12719595432281494</v>
      </c>
    </row>
    <row r="2572" spans="1:5" x14ac:dyDescent="0.2">
      <c r="A2572" s="19">
        <v>65</v>
      </c>
      <c r="B2572" s="19">
        <v>1</v>
      </c>
      <c r="C2572" s="19" t="s">
        <v>112</v>
      </c>
      <c r="D2572" s="20">
        <v>0.24957126379013062</v>
      </c>
      <c r="E2572" s="20">
        <v>2.3576966486871243E-3</v>
      </c>
    </row>
    <row r="2573" spans="1:5" x14ac:dyDescent="0.2">
      <c r="A2573" s="19">
        <v>65</v>
      </c>
      <c r="B2573" s="19">
        <v>2</v>
      </c>
      <c r="C2573" s="19" t="s">
        <v>112</v>
      </c>
      <c r="D2573" s="20">
        <v>0.2494795024394989</v>
      </c>
      <c r="E2573" s="20">
        <v>2.08633067086339E-3</v>
      </c>
    </row>
    <row r="2574" spans="1:5" x14ac:dyDescent="0.2">
      <c r="A2574" s="19">
        <v>65</v>
      </c>
      <c r="B2574" s="19">
        <v>3</v>
      </c>
      <c r="C2574" s="19" t="s">
        <v>112</v>
      </c>
      <c r="D2574" s="20">
        <v>0.24872083961963654</v>
      </c>
      <c r="E2574" s="20">
        <v>1.1480628745630383E-3</v>
      </c>
    </row>
    <row r="2575" spans="1:5" x14ac:dyDescent="0.2">
      <c r="A2575" s="19">
        <v>65</v>
      </c>
      <c r="B2575" s="19">
        <v>4</v>
      </c>
      <c r="C2575" s="19" t="s">
        <v>112</v>
      </c>
      <c r="D2575" s="20">
        <v>0.24850441515445709</v>
      </c>
      <c r="E2575" s="20">
        <v>7.5203360756859183E-4</v>
      </c>
    </row>
    <row r="2576" spans="1:5" x14ac:dyDescent="0.2">
      <c r="A2576" s="19">
        <v>65</v>
      </c>
      <c r="B2576" s="19">
        <v>5</v>
      </c>
      <c r="C2576" s="19" t="s">
        <v>112</v>
      </c>
      <c r="D2576" s="20">
        <v>0.24894966185092926</v>
      </c>
      <c r="E2576" s="20">
        <v>1.0176755022257566E-3</v>
      </c>
    </row>
    <row r="2577" spans="1:5" x14ac:dyDescent="0.2">
      <c r="A2577" s="19">
        <v>65</v>
      </c>
      <c r="B2577" s="19">
        <v>6</v>
      </c>
      <c r="C2577" s="19" t="s">
        <v>112</v>
      </c>
      <c r="D2577" s="20">
        <v>0.24876926839351654</v>
      </c>
      <c r="E2577" s="20">
        <v>6.5767718479037285E-4</v>
      </c>
    </row>
    <row r="2578" spans="1:5" x14ac:dyDescent="0.2">
      <c r="A2578" s="19">
        <v>65</v>
      </c>
      <c r="B2578" s="19">
        <v>7</v>
      </c>
      <c r="C2578" s="19" t="s">
        <v>112</v>
      </c>
      <c r="D2578" s="20">
        <v>0.2483205646276474</v>
      </c>
      <c r="E2578" s="20">
        <v>2.9368589821388014E-5</v>
      </c>
    </row>
    <row r="2579" spans="1:5" x14ac:dyDescent="0.2">
      <c r="A2579" s="19">
        <v>65</v>
      </c>
      <c r="B2579" s="19">
        <v>8</v>
      </c>
      <c r="C2579" s="19" t="s">
        <v>112</v>
      </c>
      <c r="D2579" s="20">
        <v>0.24811632931232452</v>
      </c>
      <c r="E2579" s="20">
        <v>-3.5447155823931098E-4</v>
      </c>
    </row>
    <row r="2580" spans="1:5" x14ac:dyDescent="0.2">
      <c r="A2580" s="19">
        <v>65</v>
      </c>
      <c r="B2580" s="19">
        <v>9</v>
      </c>
      <c r="C2580" s="19" t="s">
        <v>112</v>
      </c>
      <c r="D2580" s="20">
        <v>0.24798120558261871</v>
      </c>
      <c r="E2580" s="20">
        <v>-6.692001479677856E-4</v>
      </c>
    </row>
    <row r="2581" spans="1:5" x14ac:dyDescent="0.2">
      <c r="A2581" s="19">
        <v>65</v>
      </c>
      <c r="B2581" s="19">
        <v>10</v>
      </c>
      <c r="C2581" s="19" t="s">
        <v>112</v>
      </c>
      <c r="D2581" s="20">
        <v>0.24804234504699707</v>
      </c>
      <c r="E2581" s="20">
        <v>-7.8766548540443182E-4</v>
      </c>
    </row>
    <row r="2582" spans="1:5" x14ac:dyDescent="0.2">
      <c r="A2582" s="19">
        <v>65</v>
      </c>
      <c r="B2582" s="19">
        <v>11</v>
      </c>
      <c r="C2582" s="19" t="s">
        <v>112</v>
      </c>
      <c r="D2582" s="20">
        <v>0.24784860014915466</v>
      </c>
      <c r="E2582" s="20">
        <v>-1.1610152432695031E-3</v>
      </c>
    </row>
    <row r="2583" spans="1:5" x14ac:dyDescent="0.2">
      <c r="A2583" s="19">
        <v>65</v>
      </c>
      <c r="B2583" s="19">
        <v>12</v>
      </c>
      <c r="C2583" s="19" t="s">
        <v>112</v>
      </c>
      <c r="D2583" s="20">
        <v>0.24760238826274872</v>
      </c>
      <c r="E2583" s="20">
        <v>-1.586831989698112E-3</v>
      </c>
    </row>
    <row r="2584" spans="1:5" x14ac:dyDescent="0.2">
      <c r="A2584" s="19">
        <v>65</v>
      </c>
      <c r="B2584" s="19">
        <v>13</v>
      </c>
      <c r="C2584" s="19" t="s">
        <v>112</v>
      </c>
      <c r="D2584" s="20">
        <v>0.24773582816123962</v>
      </c>
      <c r="E2584" s="20">
        <v>-1.6329968348145485E-3</v>
      </c>
    </row>
    <row r="2585" spans="1:5" x14ac:dyDescent="0.2">
      <c r="A2585" s="19">
        <v>65</v>
      </c>
      <c r="B2585" s="19">
        <v>14</v>
      </c>
      <c r="C2585" s="19" t="s">
        <v>112</v>
      </c>
      <c r="D2585" s="20">
        <v>0.24833853542804718</v>
      </c>
      <c r="E2585" s="20">
        <v>-1.2098944280296564E-3</v>
      </c>
    </row>
    <row r="2586" spans="1:5" x14ac:dyDescent="0.2">
      <c r="A2586" s="19">
        <v>65</v>
      </c>
      <c r="B2586" s="19">
        <v>15</v>
      </c>
      <c r="C2586" s="19" t="s">
        <v>112</v>
      </c>
      <c r="D2586" s="20">
        <v>0.24883146584033966</v>
      </c>
      <c r="E2586" s="20">
        <v>-8.9656887575984001E-4</v>
      </c>
    </row>
    <row r="2587" spans="1:5" x14ac:dyDescent="0.2">
      <c r="A2587" s="19">
        <v>65</v>
      </c>
      <c r="B2587" s="19">
        <v>16</v>
      </c>
      <c r="C2587" s="19" t="s">
        <v>112</v>
      </c>
      <c r="D2587" s="20">
        <v>0.24944239854812622</v>
      </c>
      <c r="E2587" s="20">
        <v>-4.6524099889211357E-4</v>
      </c>
    </row>
    <row r="2588" spans="1:5" x14ac:dyDescent="0.2">
      <c r="A2588" s="19">
        <v>65</v>
      </c>
      <c r="B2588" s="19">
        <v>17</v>
      </c>
      <c r="C2588" s="19" t="s">
        <v>112</v>
      </c>
      <c r="D2588" s="20">
        <v>0.25103455781936646</v>
      </c>
      <c r="E2588" s="20">
        <v>9.473134414292872E-4</v>
      </c>
    </row>
    <row r="2589" spans="1:5" x14ac:dyDescent="0.2">
      <c r="A2589" s="19">
        <v>65</v>
      </c>
      <c r="B2589" s="19">
        <v>18</v>
      </c>
      <c r="C2589" s="19" t="s">
        <v>112</v>
      </c>
      <c r="D2589" s="20">
        <v>0.25447860360145569</v>
      </c>
      <c r="E2589" s="20">
        <v>4.2117545381188393E-3</v>
      </c>
    </row>
    <row r="2590" spans="1:5" x14ac:dyDescent="0.2">
      <c r="A2590" s="19">
        <v>65</v>
      </c>
      <c r="B2590" s="19">
        <v>19</v>
      </c>
      <c r="C2590" s="19" t="s">
        <v>112</v>
      </c>
      <c r="D2590" s="20">
        <v>0.26076856255531311</v>
      </c>
      <c r="E2590" s="20">
        <v>1.0322108864784241E-2</v>
      </c>
    </row>
    <row r="2591" spans="1:5" x14ac:dyDescent="0.2">
      <c r="A2591" s="19">
        <v>65</v>
      </c>
      <c r="B2591" s="19">
        <v>20</v>
      </c>
      <c r="C2591" s="19" t="s">
        <v>112</v>
      </c>
      <c r="D2591" s="20">
        <v>0.27094760537147522</v>
      </c>
      <c r="E2591" s="20">
        <v>2.0321546122431755E-2</v>
      </c>
    </row>
    <row r="2592" spans="1:5" x14ac:dyDescent="0.2">
      <c r="A2592" s="19">
        <v>65</v>
      </c>
      <c r="B2592" s="19">
        <v>21</v>
      </c>
      <c r="C2592" s="19" t="s">
        <v>112</v>
      </c>
      <c r="D2592" s="20">
        <v>0.28569447994232178</v>
      </c>
      <c r="E2592" s="20">
        <v>3.4888815134763718E-2</v>
      </c>
    </row>
    <row r="2593" spans="1:5" x14ac:dyDescent="0.2">
      <c r="A2593" s="19">
        <v>65</v>
      </c>
      <c r="B2593" s="19">
        <v>22</v>
      </c>
      <c r="C2593" s="19" t="s">
        <v>112</v>
      </c>
      <c r="D2593" s="20">
        <v>0.30346018075942993</v>
      </c>
      <c r="E2593" s="20">
        <v>5.2474912256002426E-2</v>
      </c>
    </row>
    <row r="2594" spans="1:5" x14ac:dyDescent="0.2">
      <c r="A2594" s="19">
        <v>65</v>
      </c>
      <c r="B2594" s="19">
        <v>23</v>
      </c>
      <c r="C2594" s="19" t="s">
        <v>112</v>
      </c>
      <c r="D2594" s="20">
        <v>0.32249841094017029</v>
      </c>
      <c r="E2594" s="20">
        <v>7.1333535015583038E-2</v>
      </c>
    </row>
    <row r="2595" spans="1:5" x14ac:dyDescent="0.2">
      <c r="A2595" s="19">
        <v>65</v>
      </c>
      <c r="B2595" s="19">
        <v>24</v>
      </c>
      <c r="C2595" s="19" t="s">
        <v>112</v>
      </c>
      <c r="D2595" s="20">
        <v>0.33933964371681213</v>
      </c>
      <c r="E2595" s="20">
        <v>8.7995164096355438E-2</v>
      </c>
    </row>
    <row r="2596" spans="1:5" x14ac:dyDescent="0.2">
      <c r="A2596" s="19">
        <v>65</v>
      </c>
      <c r="B2596" s="19">
        <v>25</v>
      </c>
      <c r="C2596" s="19" t="s">
        <v>112</v>
      </c>
      <c r="D2596" s="20">
        <v>0.35215312242507935</v>
      </c>
      <c r="E2596" s="20">
        <v>0.1006290391087532</v>
      </c>
    </row>
    <row r="2597" spans="1:5" x14ac:dyDescent="0.2">
      <c r="A2597" s="19">
        <v>65</v>
      </c>
      <c r="B2597" s="19">
        <v>26</v>
      </c>
      <c r="C2597" s="19" t="s">
        <v>112</v>
      </c>
      <c r="D2597" s="20">
        <v>0.3621164858341217</v>
      </c>
      <c r="E2597" s="20">
        <v>0.11041279882192612</v>
      </c>
    </row>
    <row r="2598" spans="1:5" x14ac:dyDescent="0.2">
      <c r="A2598" s="19">
        <v>65</v>
      </c>
      <c r="B2598" s="19">
        <v>27</v>
      </c>
      <c r="C2598" s="19" t="s">
        <v>112</v>
      </c>
      <c r="D2598" s="20">
        <v>0.36794450879096985</v>
      </c>
      <c r="E2598" s="20">
        <v>0.11606121808290482</v>
      </c>
    </row>
    <row r="2599" spans="1:5" x14ac:dyDescent="0.2">
      <c r="A2599" s="19">
        <v>65</v>
      </c>
      <c r="B2599" s="19">
        <v>28</v>
      </c>
      <c r="C2599" s="19" t="s">
        <v>112</v>
      </c>
      <c r="D2599" s="20">
        <v>0.37058389186859131</v>
      </c>
      <c r="E2599" s="20">
        <v>0.11852099746465683</v>
      </c>
    </row>
    <row r="2600" spans="1:5" x14ac:dyDescent="0.2">
      <c r="A2600" s="19">
        <v>65</v>
      </c>
      <c r="B2600" s="19">
        <v>29</v>
      </c>
      <c r="C2600" s="19" t="s">
        <v>112</v>
      </c>
      <c r="D2600" s="20">
        <v>0.37262684106826782</v>
      </c>
      <c r="E2600" s="20">
        <v>0.1203843355178833</v>
      </c>
    </row>
    <row r="2601" spans="1:5" x14ac:dyDescent="0.2">
      <c r="A2601" s="19">
        <v>65</v>
      </c>
      <c r="B2601" s="19">
        <v>30</v>
      </c>
      <c r="C2601" s="19" t="s">
        <v>112</v>
      </c>
      <c r="D2601" s="20">
        <v>0.37348797917366028</v>
      </c>
      <c r="E2601" s="20">
        <v>0.12106586992740631</v>
      </c>
    </row>
    <row r="2602" spans="1:5" x14ac:dyDescent="0.2">
      <c r="A2602" s="19">
        <v>65</v>
      </c>
      <c r="B2602" s="19">
        <v>31</v>
      </c>
      <c r="C2602" s="19" t="s">
        <v>112</v>
      </c>
      <c r="D2602" s="20">
        <v>0.37482187151908875</v>
      </c>
      <c r="E2602" s="20">
        <v>0.12222015857696533</v>
      </c>
    </row>
    <row r="2603" spans="1:5" x14ac:dyDescent="0.2">
      <c r="A2603" s="19">
        <v>65</v>
      </c>
      <c r="B2603" s="19">
        <v>32</v>
      </c>
      <c r="C2603" s="19" t="s">
        <v>112</v>
      </c>
      <c r="D2603" s="20">
        <v>0.37499645352363586</v>
      </c>
      <c r="E2603" s="20">
        <v>0.12221513688564301</v>
      </c>
    </row>
    <row r="2604" spans="1:5" x14ac:dyDescent="0.2">
      <c r="A2604" s="19">
        <v>65</v>
      </c>
      <c r="B2604" s="19">
        <v>33</v>
      </c>
      <c r="C2604" s="19" t="s">
        <v>112</v>
      </c>
      <c r="D2604" s="20">
        <v>0.37504610419273376</v>
      </c>
      <c r="E2604" s="20">
        <v>0.12208518385887146</v>
      </c>
    </row>
    <row r="2605" spans="1:5" x14ac:dyDescent="0.2">
      <c r="A2605" s="19">
        <v>65</v>
      </c>
      <c r="B2605" s="19">
        <v>34</v>
      </c>
      <c r="C2605" s="19" t="s">
        <v>112</v>
      </c>
      <c r="D2605" s="20">
        <v>0.3755154013633728</v>
      </c>
      <c r="E2605" s="20">
        <v>0.12237487733364105</v>
      </c>
    </row>
    <row r="2606" spans="1:5" x14ac:dyDescent="0.2">
      <c r="A2606" s="19">
        <v>65</v>
      </c>
      <c r="B2606" s="19">
        <v>35</v>
      </c>
      <c r="C2606" s="19" t="s">
        <v>112</v>
      </c>
      <c r="D2606" s="20">
        <v>0.37598288059234619</v>
      </c>
      <c r="E2606" s="20">
        <v>0.122662752866745</v>
      </c>
    </row>
    <row r="2607" spans="1:5" x14ac:dyDescent="0.2">
      <c r="A2607" s="19">
        <v>65</v>
      </c>
      <c r="B2607" s="19">
        <v>36</v>
      </c>
      <c r="C2607" s="19" t="s">
        <v>112</v>
      </c>
      <c r="D2607" s="20">
        <v>0.37587884068489075</v>
      </c>
      <c r="E2607" s="20">
        <v>0.12237910181283951</v>
      </c>
    </row>
    <row r="2608" spans="1:5" x14ac:dyDescent="0.2">
      <c r="A2608" s="19">
        <v>65</v>
      </c>
      <c r="B2608" s="19">
        <v>37</v>
      </c>
      <c r="C2608" s="19" t="s">
        <v>112</v>
      </c>
      <c r="D2608" s="20">
        <v>0.37646192312240601</v>
      </c>
      <c r="E2608" s="20">
        <v>0.12278258055448532</v>
      </c>
    </row>
    <row r="2609" spans="1:5" x14ac:dyDescent="0.2">
      <c r="A2609" s="19">
        <v>65</v>
      </c>
      <c r="B2609" s="19">
        <v>38</v>
      </c>
      <c r="C2609" s="19" t="s">
        <v>112</v>
      </c>
      <c r="D2609" s="20">
        <v>0.37624731659889221</v>
      </c>
      <c r="E2609" s="20">
        <v>0.12238837033510208</v>
      </c>
    </row>
    <row r="2610" spans="1:5" x14ac:dyDescent="0.2">
      <c r="A2610" s="19">
        <v>65</v>
      </c>
      <c r="B2610" s="19">
        <v>39</v>
      </c>
      <c r="C2610" s="19" t="s">
        <v>112</v>
      </c>
      <c r="D2610" s="20">
        <v>0.3773091733455658</v>
      </c>
      <c r="E2610" s="20">
        <v>0.12327062338590622</v>
      </c>
    </row>
    <row r="2611" spans="1:5" x14ac:dyDescent="0.2">
      <c r="A2611" s="19">
        <v>65</v>
      </c>
      <c r="B2611" s="19">
        <v>40</v>
      </c>
      <c r="C2611" s="19" t="s">
        <v>112</v>
      </c>
      <c r="D2611" s="20">
        <v>0.37716129422187805</v>
      </c>
      <c r="E2611" s="20">
        <v>0.12294314056634903</v>
      </c>
    </row>
    <row r="2612" spans="1:5" x14ac:dyDescent="0.2">
      <c r="A2612" s="19">
        <v>66</v>
      </c>
      <c r="B2612" s="19">
        <v>1</v>
      </c>
      <c r="C2612" s="19" t="s">
        <v>112</v>
      </c>
      <c r="D2612" s="20">
        <v>0.24685050547122955</v>
      </c>
      <c r="E2612" s="20">
        <v>2.6042172685265541E-3</v>
      </c>
    </row>
    <row r="2613" spans="1:5" x14ac:dyDescent="0.2">
      <c r="A2613" s="19">
        <v>66</v>
      </c>
      <c r="B2613" s="19">
        <v>2</v>
      </c>
      <c r="C2613" s="19" t="s">
        <v>112</v>
      </c>
      <c r="D2613" s="20">
        <v>0.24681670963764191</v>
      </c>
      <c r="E2613" s="20">
        <v>2.3287956137210131E-3</v>
      </c>
    </row>
    <row r="2614" spans="1:5" x14ac:dyDescent="0.2">
      <c r="A2614" s="19">
        <v>66</v>
      </c>
      <c r="B2614" s="19">
        <v>3</v>
      </c>
      <c r="C2614" s="19" t="s">
        <v>112</v>
      </c>
      <c r="D2614" s="20">
        <v>0.24659238755702972</v>
      </c>
      <c r="E2614" s="20">
        <v>1.8628474790602922E-3</v>
      </c>
    </row>
    <row r="2615" spans="1:5" x14ac:dyDescent="0.2">
      <c r="A2615" s="19">
        <v>66</v>
      </c>
      <c r="B2615" s="19">
        <v>4</v>
      </c>
      <c r="C2615" s="19" t="s">
        <v>112</v>
      </c>
      <c r="D2615" s="20">
        <v>0.24644842743873596</v>
      </c>
      <c r="E2615" s="20">
        <v>1.4772614231333137E-3</v>
      </c>
    </row>
    <row r="2616" spans="1:5" x14ac:dyDescent="0.2">
      <c r="A2616" s="19">
        <v>66</v>
      </c>
      <c r="B2616" s="19">
        <v>5</v>
      </c>
      <c r="C2616" s="19" t="s">
        <v>112</v>
      </c>
      <c r="D2616" s="20">
        <v>0.24611611664295197</v>
      </c>
      <c r="E2616" s="20">
        <v>9.0332468971610069E-4</v>
      </c>
    </row>
    <row r="2617" spans="1:5" x14ac:dyDescent="0.2">
      <c r="A2617" s="19">
        <v>66</v>
      </c>
      <c r="B2617" s="19">
        <v>6</v>
      </c>
      <c r="C2617" s="19" t="s">
        <v>112</v>
      </c>
      <c r="D2617" s="20">
        <v>0.24543647468090057</v>
      </c>
      <c r="E2617" s="20">
        <v>-1.7943255443242379E-5</v>
      </c>
    </row>
    <row r="2618" spans="1:5" x14ac:dyDescent="0.2">
      <c r="A2618" s="19">
        <v>66</v>
      </c>
      <c r="B2618" s="19">
        <v>7</v>
      </c>
      <c r="C2618" s="19" t="s">
        <v>112</v>
      </c>
      <c r="D2618" s="20">
        <v>0.24530641734600067</v>
      </c>
      <c r="E2618" s="20">
        <v>-3.8962656981311738E-4</v>
      </c>
    </row>
    <row r="2619" spans="1:5" x14ac:dyDescent="0.2">
      <c r="A2619" s="19">
        <v>66</v>
      </c>
      <c r="B2619" s="19">
        <v>8</v>
      </c>
      <c r="C2619" s="19" t="s">
        <v>112</v>
      </c>
      <c r="D2619" s="20">
        <v>0.24546867609024048</v>
      </c>
      <c r="E2619" s="20">
        <v>-4.6899379231035709E-4</v>
      </c>
    </row>
    <row r="2620" spans="1:5" x14ac:dyDescent="0.2">
      <c r="A2620" s="19">
        <v>66</v>
      </c>
      <c r="B2620" s="19">
        <v>9</v>
      </c>
      <c r="C2620" s="19" t="s">
        <v>112</v>
      </c>
      <c r="D2620" s="20">
        <v>0.24523913860321045</v>
      </c>
      <c r="E2620" s="20">
        <v>-9.4015721697360277E-4</v>
      </c>
    </row>
    <row r="2621" spans="1:5" x14ac:dyDescent="0.2">
      <c r="A2621" s="19">
        <v>66</v>
      </c>
      <c r="B2621" s="19">
        <v>10</v>
      </c>
      <c r="C2621" s="19" t="s">
        <v>112</v>
      </c>
      <c r="D2621" s="20">
        <v>0.24519625306129456</v>
      </c>
      <c r="E2621" s="20">
        <v>-1.2246686965227127E-3</v>
      </c>
    </row>
    <row r="2622" spans="1:5" x14ac:dyDescent="0.2">
      <c r="A2622" s="19">
        <v>66</v>
      </c>
      <c r="B2622" s="19">
        <v>11</v>
      </c>
      <c r="C2622" s="19" t="s">
        <v>112</v>
      </c>
      <c r="D2622" s="20">
        <v>0.24543903768062592</v>
      </c>
      <c r="E2622" s="20">
        <v>-1.2235101312398911E-3</v>
      </c>
    </row>
    <row r="2623" spans="1:5" x14ac:dyDescent="0.2">
      <c r="A2623" s="19">
        <v>66</v>
      </c>
      <c r="B2623" s="19">
        <v>12</v>
      </c>
      <c r="C2623" s="19" t="s">
        <v>112</v>
      </c>
      <c r="D2623" s="20">
        <v>0.24550876021385193</v>
      </c>
      <c r="E2623" s="20">
        <v>-1.3954135356470942E-3</v>
      </c>
    </row>
    <row r="2624" spans="1:5" x14ac:dyDescent="0.2">
      <c r="A2624" s="19">
        <v>66</v>
      </c>
      <c r="B2624" s="19">
        <v>13</v>
      </c>
      <c r="C2624" s="19" t="s">
        <v>112</v>
      </c>
      <c r="D2624" s="20">
        <v>0.2455773800611496</v>
      </c>
      <c r="E2624" s="20">
        <v>-1.5684196259826422E-3</v>
      </c>
    </row>
    <row r="2625" spans="1:5" x14ac:dyDescent="0.2">
      <c r="A2625" s="19">
        <v>66</v>
      </c>
      <c r="B2625" s="19">
        <v>14</v>
      </c>
      <c r="C2625" s="19" t="s">
        <v>112</v>
      </c>
      <c r="D2625" s="20">
        <v>0.24597719311714172</v>
      </c>
      <c r="E2625" s="20">
        <v>-1.4102325076237321E-3</v>
      </c>
    </row>
    <row r="2626" spans="1:5" x14ac:dyDescent="0.2">
      <c r="A2626" s="19">
        <v>66</v>
      </c>
      <c r="B2626" s="19">
        <v>15</v>
      </c>
      <c r="C2626" s="19" t="s">
        <v>112</v>
      </c>
      <c r="D2626" s="20">
        <v>0.24648973345756531</v>
      </c>
      <c r="E2626" s="20">
        <v>-1.1393182212486863E-3</v>
      </c>
    </row>
    <row r="2627" spans="1:5" x14ac:dyDescent="0.2">
      <c r="A2627" s="19">
        <v>66</v>
      </c>
      <c r="B2627" s="19">
        <v>16</v>
      </c>
      <c r="C2627" s="19" t="s">
        <v>112</v>
      </c>
      <c r="D2627" s="20">
        <v>0.24772229790687561</v>
      </c>
      <c r="E2627" s="20">
        <v>-1.4837969501968473E-4</v>
      </c>
    </row>
    <row r="2628" spans="1:5" x14ac:dyDescent="0.2">
      <c r="A2628" s="19">
        <v>66</v>
      </c>
      <c r="B2628" s="19">
        <v>17</v>
      </c>
      <c r="C2628" s="19" t="s">
        <v>112</v>
      </c>
      <c r="D2628" s="20">
        <v>0.24932941794395447</v>
      </c>
      <c r="E2628" s="20">
        <v>1.2171143898740411E-3</v>
      </c>
    </row>
    <row r="2629" spans="1:5" x14ac:dyDescent="0.2">
      <c r="A2629" s="19">
        <v>66</v>
      </c>
      <c r="B2629" s="19">
        <v>18</v>
      </c>
      <c r="C2629" s="19" t="s">
        <v>112</v>
      </c>
      <c r="D2629" s="20">
        <v>0.25282004475593567</v>
      </c>
      <c r="E2629" s="20">
        <v>4.4661150313913822E-3</v>
      </c>
    </row>
    <row r="2630" spans="1:5" x14ac:dyDescent="0.2">
      <c r="A2630" s="19">
        <v>66</v>
      </c>
      <c r="B2630" s="19">
        <v>19</v>
      </c>
      <c r="C2630" s="19" t="s">
        <v>112</v>
      </c>
      <c r="D2630" s="20">
        <v>0.25878334045410156</v>
      </c>
      <c r="E2630" s="20">
        <v>1.0187785141170025E-2</v>
      </c>
    </row>
    <row r="2631" spans="1:5" x14ac:dyDescent="0.2">
      <c r="A2631" s="19">
        <v>66</v>
      </c>
      <c r="B2631" s="19">
        <v>20</v>
      </c>
      <c r="C2631" s="19" t="s">
        <v>112</v>
      </c>
      <c r="D2631" s="20">
        <v>0.26845943927764893</v>
      </c>
      <c r="E2631" s="20">
        <v>1.9622256979346275E-2</v>
      </c>
    </row>
    <row r="2632" spans="1:5" x14ac:dyDescent="0.2">
      <c r="A2632" s="19">
        <v>66</v>
      </c>
      <c r="B2632" s="19">
        <v>21</v>
      </c>
      <c r="C2632" s="19" t="s">
        <v>112</v>
      </c>
      <c r="D2632" s="20">
        <v>0.28353402018547058</v>
      </c>
      <c r="E2632" s="20">
        <v>3.4455213695764542E-2</v>
      </c>
    </row>
    <row r="2633" spans="1:5" x14ac:dyDescent="0.2">
      <c r="A2633" s="19">
        <v>66</v>
      </c>
      <c r="B2633" s="19">
        <v>22</v>
      </c>
      <c r="C2633" s="19" t="s">
        <v>112</v>
      </c>
      <c r="D2633" s="20">
        <v>0.30115649104118347</v>
      </c>
      <c r="E2633" s="20">
        <v>5.1836058497428894E-2</v>
      </c>
    </row>
    <row r="2634" spans="1:5" x14ac:dyDescent="0.2">
      <c r="A2634" s="19">
        <v>66</v>
      </c>
      <c r="B2634" s="19">
        <v>23</v>
      </c>
      <c r="C2634" s="19" t="s">
        <v>112</v>
      </c>
      <c r="D2634" s="20">
        <v>0.31978243589401245</v>
      </c>
      <c r="E2634" s="20">
        <v>7.0220373570919037E-2</v>
      </c>
    </row>
    <row r="2635" spans="1:5" x14ac:dyDescent="0.2">
      <c r="A2635" s="19">
        <v>66</v>
      </c>
      <c r="B2635" s="19">
        <v>24</v>
      </c>
      <c r="C2635" s="19" t="s">
        <v>112</v>
      </c>
      <c r="D2635" s="20">
        <v>0.33627864718437195</v>
      </c>
      <c r="E2635" s="20">
        <v>8.6474962532520294E-2</v>
      </c>
    </row>
    <row r="2636" spans="1:5" x14ac:dyDescent="0.2">
      <c r="A2636" s="19">
        <v>66</v>
      </c>
      <c r="B2636" s="19">
        <v>25</v>
      </c>
      <c r="C2636" s="19" t="s">
        <v>112</v>
      </c>
      <c r="D2636" s="20">
        <v>0.34994694590568542</v>
      </c>
      <c r="E2636" s="20">
        <v>9.9901631474494934E-2</v>
      </c>
    </row>
    <row r="2637" spans="1:5" x14ac:dyDescent="0.2">
      <c r="A2637" s="19">
        <v>66</v>
      </c>
      <c r="B2637" s="19">
        <v>26</v>
      </c>
      <c r="C2637" s="19" t="s">
        <v>112</v>
      </c>
      <c r="D2637" s="20">
        <v>0.35933950543403625</v>
      </c>
      <c r="E2637" s="20">
        <v>0.10905256867408752</v>
      </c>
    </row>
    <row r="2638" spans="1:5" x14ac:dyDescent="0.2">
      <c r="A2638" s="19">
        <v>66</v>
      </c>
      <c r="B2638" s="19">
        <v>27</v>
      </c>
      <c r="C2638" s="19" t="s">
        <v>112</v>
      </c>
      <c r="D2638" s="20">
        <v>0.36520591378211975</v>
      </c>
      <c r="E2638" s="20">
        <v>0.11467734724283218</v>
      </c>
    </row>
    <row r="2639" spans="1:5" x14ac:dyDescent="0.2">
      <c r="A2639" s="19">
        <v>66</v>
      </c>
      <c r="B2639" s="19">
        <v>28</v>
      </c>
      <c r="C2639" s="19" t="s">
        <v>112</v>
      </c>
      <c r="D2639" s="20">
        <v>0.36850357055664063</v>
      </c>
      <c r="E2639" s="20">
        <v>0.11773338168859482</v>
      </c>
    </row>
    <row r="2640" spans="1:5" x14ac:dyDescent="0.2">
      <c r="A2640" s="19">
        <v>66</v>
      </c>
      <c r="B2640" s="19">
        <v>29</v>
      </c>
      <c r="C2640" s="19" t="s">
        <v>112</v>
      </c>
      <c r="D2640" s="20">
        <v>0.3698783814907074</v>
      </c>
      <c r="E2640" s="20">
        <v>0.11886656284332275</v>
      </c>
    </row>
    <row r="2641" spans="1:5" x14ac:dyDescent="0.2">
      <c r="A2641" s="19">
        <v>66</v>
      </c>
      <c r="B2641" s="19">
        <v>30</v>
      </c>
      <c r="C2641" s="19" t="s">
        <v>112</v>
      </c>
      <c r="D2641" s="20">
        <v>0.3709162175655365</v>
      </c>
      <c r="E2641" s="20">
        <v>0.11966277658939362</v>
      </c>
    </row>
    <row r="2642" spans="1:5" x14ac:dyDescent="0.2">
      <c r="A2642" s="19">
        <v>66</v>
      </c>
      <c r="B2642" s="19">
        <v>31</v>
      </c>
      <c r="C2642" s="19" t="s">
        <v>112</v>
      </c>
      <c r="D2642" s="20">
        <v>0.37178599834442139</v>
      </c>
      <c r="E2642" s="20">
        <v>0.12029092758893967</v>
      </c>
    </row>
    <row r="2643" spans="1:5" x14ac:dyDescent="0.2">
      <c r="A2643" s="19">
        <v>66</v>
      </c>
      <c r="B2643" s="19">
        <v>32</v>
      </c>
      <c r="C2643" s="19" t="s">
        <v>112</v>
      </c>
      <c r="D2643" s="20">
        <v>0.37211316823959351</v>
      </c>
      <c r="E2643" s="20">
        <v>0.12037647515535355</v>
      </c>
    </row>
    <row r="2644" spans="1:5" x14ac:dyDescent="0.2">
      <c r="A2644" s="19">
        <v>66</v>
      </c>
      <c r="B2644" s="19">
        <v>33</v>
      </c>
      <c r="C2644" s="19" t="s">
        <v>112</v>
      </c>
      <c r="D2644" s="20">
        <v>0.37262418866157532</v>
      </c>
      <c r="E2644" s="20">
        <v>0.12064587324857712</v>
      </c>
    </row>
    <row r="2645" spans="1:5" x14ac:dyDescent="0.2">
      <c r="A2645" s="19">
        <v>66</v>
      </c>
      <c r="B2645" s="19">
        <v>34</v>
      </c>
      <c r="C2645" s="19" t="s">
        <v>112</v>
      </c>
      <c r="D2645" s="20">
        <v>0.37312787771224976</v>
      </c>
      <c r="E2645" s="20">
        <v>0.12090793251991272</v>
      </c>
    </row>
    <row r="2646" spans="1:5" x14ac:dyDescent="0.2">
      <c r="A2646" s="19">
        <v>66</v>
      </c>
      <c r="B2646" s="19">
        <v>35</v>
      </c>
      <c r="C2646" s="19" t="s">
        <v>112</v>
      </c>
      <c r="D2646" s="20">
        <v>0.37322676181793213</v>
      </c>
      <c r="E2646" s="20">
        <v>0.12076519429683685</v>
      </c>
    </row>
    <row r="2647" spans="1:5" x14ac:dyDescent="0.2">
      <c r="A2647" s="19">
        <v>66</v>
      </c>
      <c r="B2647" s="19">
        <v>36</v>
      </c>
      <c r="C2647" s="19" t="s">
        <v>112</v>
      </c>
      <c r="D2647" s="20">
        <v>0.37313699722290039</v>
      </c>
      <c r="E2647" s="20">
        <v>0.12043379992246628</v>
      </c>
    </row>
    <row r="2648" spans="1:5" x14ac:dyDescent="0.2">
      <c r="A2648" s="19">
        <v>66</v>
      </c>
      <c r="B2648" s="19">
        <v>37</v>
      </c>
      <c r="C2648" s="19" t="s">
        <v>112</v>
      </c>
      <c r="D2648" s="20">
        <v>0.37287336587905884</v>
      </c>
      <c r="E2648" s="20">
        <v>0.11992854624986649</v>
      </c>
    </row>
    <row r="2649" spans="1:5" x14ac:dyDescent="0.2">
      <c r="A2649" s="19">
        <v>66</v>
      </c>
      <c r="B2649" s="19">
        <v>38</v>
      </c>
      <c r="C2649" s="19" t="s">
        <v>112</v>
      </c>
      <c r="D2649" s="20">
        <v>0.37368744611740112</v>
      </c>
      <c r="E2649" s="20">
        <v>0.12050099670886993</v>
      </c>
    </row>
    <row r="2650" spans="1:5" x14ac:dyDescent="0.2">
      <c r="A2650" s="19">
        <v>66</v>
      </c>
      <c r="B2650" s="19">
        <v>39</v>
      </c>
      <c r="C2650" s="19" t="s">
        <v>112</v>
      </c>
      <c r="D2650" s="20">
        <v>0.3743627667427063</v>
      </c>
      <c r="E2650" s="20">
        <v>0.12093469500541687</v>
      </c>
    </row>
    <row r="2651" spans="1:5" x14ac:dyDescent="0.2">
      <c r="A2651" s="19">
        <v>66</v>
      </c>
      <c r="B2651" s="19">
        <v>40</v>
      </c>
      <c r="C2651" s="19" t="s">
        <v>112</v>
      </c>
      <c r="D2651" s="20">
        <v>0.37377971410751343</v>
      </c>
      <c r="E2651" s="20">
        <v>0.12011001259088516</v>
      </c>
    </row>
    <row r="2652" spans="1:5" x14ac:dyDescent="0.2">
      <c r="A2652" s="19">
        <v>67</v>
      </c>
      <c r="B2652" s="19">
        <v>1</v>
      </c>
      <c r="C2652" s="19" t="s">
        <v>112</v>
      </c>
      <c r="D2652" s="20">
        <v>0.24847361445426941</v>
      </c>
      <c r="E2652" s="20">
        <v>1.8780210521072149E-3</v>
      </c>
    </row>
    <row r="2653" spans="1:5" x14ac:dyDescent="0.2">
      <c r="A2653" s="19">
        <v>67</v>
      </c>
      <c r="B2653" s="19">
        <v>2</v>
      </c>
      <c r="C2653" s="19" t="s">
        <v>112</v>
      </c>
      <c r="D2653" s="20">
        <v>0.2484455406665802</v>
      </c>
      <c r="E2653" s="20">
        <v>1.8419963307678699E-3</v>
      </c>
    </row>
    <row r="2654" spans="1:5" x14ac:dyDescent="0.2">
      <c r="A2654" s="19">
        <v>67</v>
      </c>
      <c r="B2654" s="19">
        <v>3</v>
      </c>
      <c r="C2654" s="19" t="s">
        <v>112</v>
      </c>
      <c r="D2654" s="20">
        <v>0.24824699759483337</v>
      </c>
      <c r="E2654" s="20">
        <v>1.6355023253709078E-3</v>
      </c>
    </row>
    <row r="2655" spans="1:5" x14ac:dyDescent="0.2">
      <c r="A2655" s="19">
        <v>67</v>
      </c>
      <c r="B2655" s="19">
        <v>4</v>
      </c>
      <c r="C2655" s="19" t="s">
        <v>112</v>
      </c>
      <c r="D2655" s="20">
        <v>0.24760338664054871</v>
      </c>
      <c r="E2655" s="20">
        <v>9.8394032102078199E-4</v>
      </c>
    </row>
    <row r="2656" spans="1:5" x14ac:dyDescent="0.2">
      <c r="A2656" s="19">
        <v>67</v>
      </c>
      <c r="B2656" s="19">
        <v>5</v>
      </c>
      <c r="C2656" s="19" t="s">
        <v>112</v>
      </c>
      <c r="D2656" s="20">
        <v>0.24730966985225677</v>
      </c>
      <c r="E2656" s="20">
        <v>6.8227259907871485E-4</v>
      </c>
    </row>
    <row r="2657" spans="1:5" x14ac:dyDescent="0.2">
      <c r="A2657" s="19">
        <v>67</v>
      </c>
      <c r="B2657" s="19">
        <v>6</v>
      </c>
      <c r="C2657" s="19" t="s">
        <v>112</v>
      </c>
      <c r="D2657" s="20">
        <v>0.24720808863639832</v>
      </c>
      <c r="E2657" s="20">
        <v>5.7274039136245847E-4</v>
      </c>
    </row>
    <row r="2658" spans="1:5" x14ac:dyDescent="0.2">
      <c r="A2658" s="19">
        <v>67</v>
      </c>
      <c r="B2658" s="19">
        <v>7</v>
      </c>
      <c r="C2658" s="19" t="s">
        <v>112</v>
      </c>
      <c r="D2658" s="20">
        <v>0.24644318222999573</v>
      </c>
      <c r="E2658" s="20">
        <v>-2.0011697779409587E-4</v>
      </c>
    </row>
    <row r="2659" spans="1:5" x14ac:dyDescent="0.2">
      <c r="A2659" s="19">
        <v>67</v>
      </c>
      <c r="B2659" s="19">
        <v>8</v>
      </c>
      <c r="C2659" s="19" t="s">
        <v>112</v>
      </c>
      <c r="D2659" s="20">
        <v>0.24613001942634583</v>
      </c>
      <c r="E2659" s="20">
        <v>-5.2123074419796467E-4</v>
      </c>
    </row>
    <row r="2660" spans="1:5" x14ac:dyDescent="0.2">
      <c r="A2660" s="19">
        <v>67</v>
      </c>
      <c r="B2660" s="19">
        <v>9</v>
      </c>
      <c r="C2660" s="19" t="s">
        <v>112</v>
      </c>
      <c r="D2660" s="20">
        <v>0.24629473686218262</v>
      </c>
      <c r="E2660" s="20">
        <v>-3.6446430021896958E-4</v>
      </c>
    </row>
    <row r="2661" spans="1:5" x14ac:dyDescent="0.2">
      <c r="A2661" s="19">
        <v>67</v>
      </c>
      <c r="B2661" s="19">
        <v>10</v>
      </c>
      <c r="C2661" s="19" t="s">
        <v>112</v>
      </c>
      <c r="D2661" s="20">
        <v>0.24617888033390045</v>
      </c>
      <c r="E2661" s="20">
        <v>-4.8827179125510156E-4</v>
      </c>
    </row>
    <row r="2662" spans="1:5" x14ac:dyDescent="0.2">
      <c r="A2662" s="19">
        <v>67</v>
      </c>
      <c r="B2662" s="19">
        <v>11</v>
      </c>
      <c r="C2662" s="19" t="s">
        <v>112</v>
      </c>
      <c r="D2662" s="20">
        <v>0.24612313508987427</v>
      </c>
      <c r="E2662" s="20">
        <v>-5.5196799803525209E-4</v>
      </c>
    </row>
    <row r="2663" spans="1:5" x14ac:dyDescent="0.2">
      <c r="A2663" s="19">
        <v>67</v>
      </c>
      <c r="B2663" s="19">
        <v>12</v>
      </c>
      <c r="C2663" s="19" t="s">
        <v>112</v>
      </c>
      <c r="D2663" s="20">
        <v>0.24628716707229614</v>
      </c>
      <c r="E2663" s="20">
        <v>-3.9588697836734354E-4</v>
      </c>
    </row>
    <row r="2664" spans="1:5" x14ac:dyDescent="0.2">
      <c r="A2664" s="19">
        <v>67</v>
      </c>
      <c r="B2664" s="19">
        <v>13</v>
      </c>
      <c r="C2664" s="19" t="s">
        <v>112</v>
      </c>
      <c r="D2664" s="20">
        <v>0.24599970877170563</v>
      </c>
      <c r="E2664" s="20">
        <v>-6.9129624171182513E-4</v>
      </c>
    </row>
    <row r="2665" spans="1:5" x14ac:dyDescent="0.2">
      <c r="A2665" s="19">
        <v>67</v>
      </c>
      <c r="B2665" s="19">
        <v>14</v>
      </c>
      <c r="C2665" s="19" t="s">
        <v>112</v>
      </c>
      <c r="D2665" s="20">
        <v>0.24546380341053009</v>
      </c>
      <c r="E2665" s="20">
        <v>-1.2351525947451591E-3</v>
      </c>
    </row>
    <row r="2666" spans="1:5" x14ac:dyDescent="0.2">
      <c r="A2666" s="19">
        <v>67</v>
      </c>
      <c r="B2666" s="19">
        <v>15</v>
      </c>
      <c r="C2666" s="19" t="s">
        <v>112</v>
      </c>
      <c r="D2666" s="20">
        <v>0.24508394300937653</v>
      </c>
      <c r="E2666" s="20">
        <v>-1.6229639295488596E-3</v>
      </c>
    </row>
    <row r="2667" spans="1:5" x14ac:dyDescent="0.2">
      <c r="A2667" s="19">
        <v>67</v>
      </c>
      <c r="B2667" s="19">
        <v>16</v>
      </c>
      <c r="C2667" s="19" t="s">
        <v>112</v>
      </c>
      <c r="D2667" s="20">
        <v>0.245072141289711</v>
      </c>
      <c r="E2667" s="20">
        <v>-1.6427166992798448E-3</v>
      </c>
    </row>
    <row r="2668" spans="1:5" x14ac:dyDescent="0.2">
      <c r="A2668" s="19">
        <v>67</v>
      </c>
      <c r="B2668" s="19">
        <v>17</v>
      </c>
      <c r="C2668" s="19" t="s">
        <v>112</v>
      </c>
      <c r="D2668" s="20">
        <v>0.24549403786659241</v>
      </c>
      <c r="E2668" s="20">
        <v>-1.2287710560485721E-3</v>
      </c>
    </row>
    <row r="2669" spans="1:5" x14ac:dyDescent="0.2">
      <c r="A2669" s="19">
        <v>67</v>
      </c>
      <c r="B2669" s="19">
        <v>18</v>
      </c>
      <c r="C2669" s="19" t="s">
        <v>112</v>
      </c>
      <c r="D2669" s="20">
        <v>0.24625504016876221</v>
      </c>
      <c r="E2669" s="20">
        <v>-4.7571971663273871E-4</v>
      </c>
    </row>
    <row r="2670" spans="1:5" x14ac:dyDescent="0.2">
      <c r="A2670" s="19">
        <v>67</v>
      </c>
      <c r="B2670" s="19">
        <v>19</v>
      </c>
      <c r="C2670" s="19" t="s">
        <v>112</v>
      </c>
      <c r="D2670" s="20">
        <v>0.24684399366378784</v>
      </c>
      <c r="E2670" s="20">
        <v>1.0528279381105676E-4</v>
      </c>
    </row>
    <row r="2671" spans="1:5" x14ac:dyDescent="0.2">
      <c r="A2671" s="19">
        <v>67</v>
      </c>
      <c r="B2671" s="19">
        <v>20</v>
      </c>
      <c r="C2671" s="19" t="s">
        <v>112</v>
      </c>
      <c r="D2671" s="20">
        <v>0.24773751199245453</v>
      </c>
      <c r="E2671" s="20">
        <v>9.9085015244781971E-4</v>
      </c>
    </row>
    <row r="2672" spans="1:5" x14ac:dyDescent="0.2">
      <c r="A2672" s="19">
        <v>67</v>
      </c>
      <c r="B2672" s="19">
        <v>21</v>
      </c>
      <c r="C2672" s="19" t="s">
        <v>112</v>
      </c>
      <c r="D2672" s="20">
        <v>0.25120258331298828</v>
      </c>
      <c r="E2672" s="20">
        <v>4.4479705393314362E-3</v>
      </c>
    </row>
    <row r="2673" spans="1:5" x14ac:dyDescent="0.2">
      <c r="A2673" s="19">
        <v>67</v>
      </c>
      <c r="B2673" s="19">
        <v>22</v>
      </c>
      <c r="C2673" s="19" t="s">
        <v>112</v>
      </c>
      <c r="D2673" s="20">
        <v>0.25605008006095886</v>
      </c>
      <c r="E2673" s="20">
        <v>9.2875165864825249E-3</v>
      </c>
    </row>
    <row r="2674" spans="1:5" x14ac:dyDescent="0.2">
      <c r="A2674" s="19">
        <v>67</v>
      </c>
      <c r="B2674" s="19">
        <v>23</v>
      </c>
      <c r="C2674" s="19" t="s">
        <v>112</v>
      </c>
      <c r="D2674" s="20">
        <v>0.26439613103866577</v>
      </c>
      <c r="E2674" s="20">
        <v>1.7625616863369942E-2</v>
      </c>
    </row>
    <row r="2675" spans="1:5" x14ac:dyDescent="0.2">
      <c r="A2675" s="19">
        <v>67</v>
      </c>
      <c r="B2675" s="19">
        <v>24</v>
      </c>
      <c r="C2675" s="19" t="s">
        <v>112</v>
      </c>
      <c r="D2675" s="20">
        <v>0.27758625149726868</v>
      </c>
      <c r="E2675" s="20">
        <v>3.080778568983078E-2</v>
      </c>
    </row>
    <row r="2676" spans="1:5" x14ac:dyDescent="0.2">
      <c r="A2676" s="19">
        <v>67</v>
      </c>
      <c r="B2676" s="19">
        <v>25</v>
      </c>
      <c r="C2676" s="19" t="s">
        <v>112</v>
      </c>
      <c r="D2676" s="20">
        <v>0.29426875710487366</v>
      </c>
      <c r="E2676" s="20">
        <v>4.7482341527938843E-2</v>
      </c>
    </row>
    <row r="2677" spans="1:5" x14ac:dyDescent="0.2">
      <c r="A2677" s="19">
        <v>67</v>
      </c>
      <c r="B2677" s="19">
        <v>26</v>
      </c>
      <c r="C2677" s="19" t="s">
        <v>112</v>
      </c>
      <c r="D2677" s="20">
        <v>0.31348356604576111</v>
      </c>
      <c r="E2677" s="20">
        <v>6.6689200699329376E-2</v>
      </c>
    </row>
    <row r="2678" spans="1:5" x14ac:dyDescent="0.2">
      <c r="A2678" s="19">
        <v>67</v>
      </c>
      <c r="B2678" s="19">
        <v>27</v>
      </c>
      <c r="C2678" s="19" t="s">
        <v>112</v>
      </c>
      <c r="D2678" s="20">
        <v>0.33248788118362427</v>
      </c>
      <c r="E2678" s="20">
        <v>8.5685566067695618E-2</v>
      </c>
    </row>
    <row r="2679" spans="1:5" x14ac:dyDescent="0.2">
      <c r="A2679" s="19">
        <v>67</v>
      </c>
      <c r="B2679" s="19">
        <v>28</v>
      </c>
      <c r="C2679" s="19" t="s">
        <v>112</v>
      </c>
      <c r="D2679" s="20">
        <v>0.3482869565486908</v>
      </c>
      <c r="E2679" s="20">
        <v>0.10147668421268463</v>
      </c>
    </row>
    <row r="2680" spans="1:5" x14ac:dyDescent="0.2">
      <c r="A2680" s="19">
        <v>67</v>
      </c>
      <c r="B2680" s="19">
        <v>29</v>
      </c>
      <c r="C2680" s="19" t="s">
        <v>112</v>
      </c>
      <c r="D2680" s="20">
        <v>0.35968971252441406</v>
      </c>
      <c r="E2680" s="20">
        <v>0.11287149041891098</v>
      </c>
    </row>
    <row r="2681" spans="1:5" x14ac:dyDescent="0.2">
      <c r="A2681" s="19">
        <v>67</v>
      </c>
      <c r="B2681" s="19">
        <v>30</v>
      </c>
      <c r="C2681" s="19" t="s">
        <v>112</v>
      </c>
      <c r="D2681" s="20">
        <v>0.3666037917137146</v>
      </c>
      <c r="E2681" s="20">
        <v>0.1197776198387146</v>
      </c>
    </row>
    <row r="2682" spans="1:5" x14ac:dyDescent="0.2">
      <c r="A2682" s="19">
        <v>67</v>
      </c>
      <c r="B2682" s="19">
        <v>31</v>
      </c>
      <c r="C2682" s="19" t="s">
        <v>112</v>
      </c>
      <c r="D2682" s="20">
        <v>0.37028536200523376</v>
      </c>
      <c r="E2682" s="20">
        <v>0.12345124036073685</v>
      </c>
    </row>
    <row r="2683" spans="1:5" x14ac:dyDescent="0.2">
      <c r="A2683" s="19">
        <v>67</v>
      </c>
      <c r="B2683" s="19">
        <v>32</v>
      </c>
      <c r="C2683" s="19" t="s">
        <v>112</v>
      </c>
      <c r="D2683" s="20">
        <v>0.37246948480606079</v>
      </c>
      <c r="E2683" s="20">
        <v>0.12562741339206696</v>
      </c>
    </row>
    <row r="2684" spans="1:5" x14ac:dyDescent="0.2">
      <c r="A2684" s="19">
        <v>67</v>
      </c>
      <c r="B2684" s="19">
        <v>33</v>
      </c>
      <c r="C2684" s="19" t="s">
        <v>112</v>
      </c>
      <c r="D2684" s="20">
        <v>0.37393537163734436</v>
      </c>
      <c r="E2684" s="20">
        <v>0.12708534300327301</v>
      </c>
    </row>
    <row r="2685" spans="1:5" x14ac:dyDescent="0.2">
      <c r="A2685" s="19">
        <v>67</v>
      </c>
      <c r="B2685" s="19">
        <v>34</v>
      </c>
      <c r="C2685" s="19" t="s">
        <v>112</v>
      </c>
      <c r="D2685" s="20">
        <v>0.37428241968154907</v>
      </c>
      <c r="E2685" s="20">
        <v>0.1274244487285614</v>
      </c>
    </row>
    <row r="2686" spans="1:5" x14ac:dyDescent="0.2">
      <c r="A2686" s="19">
        <v>67</v>
      </c>
      <c r="B2686" s="19">
        <v>35</v>
      </c>
      <c r="C2686" s="19" t="s">
        <v>112</v>
      </c>
      <c r="D2686" s="20">
        <v>0.37531623244285583</v>
      </c>
      <c r="E2686" s="20">
        <v>0.12845030426979065</v>
      </c>
    </row>
    <row r="2687" spans="1:5" x14ac:dyDescent="0.2">
      <c r="A2687" s="19">
        <v>67</v>
      </c>
      <c r="B2687" s="19">
        <v>36</v>
      </c>
      <c r="C2687" s="19" t="s">
        <v>112</v>
      </c>
      <c r="D2687" s="20">
        <v>0.37489920854568481</v>
      </c>
      <c r="E2687" s="20">
        <v>0.12802533805370331</v>
      </c>
    </row>
    <row r="2688" spans="1:5" x14ac:dyDescent="0.2">
      <c r="A2688" s="19">
        <v>67</v>
      </c>
      <c r="B2688" s="19">
        <v>37</v>
      </c>
      <c r="C2688" s="19" t="s">
        <v>112</v>
      </c>
      <c r="D2688" s="20">
        <v>0.37517312169075012</v>
      </c>
      <c r="E2688" s="20">
        <v>0.1282912939786911</v>
      </c>
    </row>
    <row r="2689" spans="1:5" x14ac:dyDescent="0.2">
      <c r="A2689" s="19">
        <v>67</v>
      </c>
      <c r="B2689" s="19">
        <v>38</v>
      </c>
      <c r="C2689" s="19" t="s">
        <v>112</v>
      </c>
      <c r="D2689" s="20">
        <v>0.37619248032569885</v>
      </c>
      <c r="E2689" s="20">
        <v>0.12930269539356232</v>
      </c>
    </row>
    <row r="2690" spans="1:5" x14ac:dyDescent="0.2">
      <c r="A2690" s="19">
        <v>67</v>
      </c>
      <c r="B2690" s="19">
        <v>39</v>
      </c>
      <c r="C2690" s="19" t="s">
        <v>112</v>
      </c>
      <c r="D2690" s="20">
        <v>0.37663328647613525</v>
      </c>
      <c r="E2690" s="20">
        <v>0.1297355592250824</v>
      </c>
    </row>
    <row r="2691" spans="1:5" x14ac:dyDescent="0.2">
      <c r="A2691" s="19">
        <v>67</v>
      </c>
      <c r="B2691" s="19">
        <v>40</v>
      </c>
      <c r="C2691" s="19" t="s">
        <v>112</v>
      </c>
      <c r="D2691" s="20">
        <v>0.37702131271362305</v>
      </c>
      <c r="E2691" s="20">
        <v>0.13011562824249268</v>
      </c>
    </row>
    <row r="2692" spans="1:5" x14ac:dyDescent="0.2">
      <c r="A2692" s="19">
        <v>68</v>
      </c>
      <c r="B2692" s="19">
        <v>1</v>
      </c>
      <c r="C2692" s="19" t="s">
        <v>112</v>
      </c>
      <c r="D2692" s="20">
        <v>0.25320735573768616</v>
      </c>
      <c r="E2692" s="20">
        <v>1.7582117579877377E-3</v>
      </c>
    </row>
    <row r="2693" spans="1:5" x14ac:dyDescent="0.2">
      <c r="A2693" s="19">
        <v>68</v>
      </c>
      <c r="B2693" s="19">
        <v>2</v>
      </c>
      <c r="C2693" s="19" t="s">
        <v>112</v>
      </c>
      <c r="D2693" s="20">
        <v>0.25328829884529114</v>
      </c>
      <c r="E2693" s="20">
        <v>1.7558435210958123E-3</v>
      </c>
    </row>
    <row r="2694" spans="1:5" x14ac:dyDescent="0.2">
      <c r="A2694" s="19">
        <v>68</v>
      </c>
      <c r="B2694" s="19">
        <v>3</v>
      </c>
      <c r="C2694" s="19" t="s">
        <v>112</v>
      </c>
      <c r="D2694" s="20">
        <v>0.25294256210327148</v>
      </c>
      <c r="E2694" s="20">
        <v>1.3267954345792532E-3</v>
      </c>
    </row>
    <row r="2695" spans="1:5" x14ac:dyDescent="0.2">
      <c r="A2695" s="19">
        <v>68</v>
      </c>
      <c r="B2695" s="19">
        <v>4</v>
      </c>
      <c r="C2695" s="19" t="s">
        <v>112</v>
      </c>
      <c r="D2695" s="20">
        <v>0.25290605425834656</v>
      </c>
      <c r="E2695" s="20">
        <v>1.2069762451574206E-3</v>
      </c>
    </row>
    <row r="2696" spans="1:5" x14ac:dyDescent="0.2">
      <c r="A2696" s="19">
        <v>68</v>
      </c>
      <c r="B2696" s="19">
        <v>5</v>
      </c>
      <c r="C2696" s="19" t="s">
        <v>112</v>
      </c>
      <c r="D2696" s="20">
        <v>0.25252658128738403</v>
      </c>
      <c r="E2696" s="20">
        <v>7.4419198790565133E-4</v>
      </c>
    </row>
    <row r="2697" spans="1:5" x14ac:dyDescent="0.2">
      <c r="A2697" s="19">
        <v>68</v>
      </c>
      <c r="B2697" s="19">
        <v>6</v>
      </c>
      <c r="C2697" s="19" t="s">
        <v>112</v>
      </c>
      <c r="D2697" s="20">
        <v>0.25201272964477539</v>
      </c>
      <c r="E2697" s="20">
        <v>1.4702897169627249E-4</v>
      </c>
    </row>
    <row r="2698" spans="1:5" x14ac:dyDescent="0.2">
      <c r="A2698" s="19">
        <v>68</v>
      </c>
      <c r="B2698" s="19">
        <v>7</v>
      </c>
      <c r="C2698" s="19" t="s">
        <v>112</v>
      </c>
      <c r="D2698" s="20">
        <v>0.25168931484222412</v>
      </c>
      <c r="E2698" s="20">
        <v>-2.5969717535190284E-4</v>
      </c>
    </row>
    <row r="2699" spans="1:5" x14ac:dyDescent="0.2">
      <c r="A2699" s="19">
        <v>68</v>
      </c>
      <c r="B2699" s="19">
        <v>8</v>
      </c>
      <c r="C2699" s="19" t="s">
        <v>112</v>
      </c>
      <c r="D2699" s="20">
        <v>0.25194701552391052</v>
      </c>
      <c r="E2699" s="20">
        <v>-8.5307838162407279E-5</v>
      </c>
    </row>
    <row r="2700" spans="1:5" x14ac:dyDescent="0.2">
      <c r="A2700" s="19">
        <v>68</v>
      </c>
      <c r="B2700" s="19">
        <v>9</v>
      </c>
      <c r="C2700" s="19" t="s">
        <v>112</v>
      </c>
      <c r="D2700" s="20">
        <v>0.25173360109329224</v>
      </c>
      <c r="E2700" s="20">
        <v>-3.8203361327759922E-4</v>
      </c>
    </row>
    <row r="2701" spans="1:5" x14ac:dyDescent="0.2">
      <c r="A2701" s="19">
        <v>68</v>
      </c>
      <c r="B2701" s="19">
        <v>10</v>
      </c>
      <c r="C2701" s="19" t="s">
        <v>112</v>
      </c>
      <c r="D2701" s="20">
        <v>0.2515454888343811</v>
      </c>
      <c r="E2701" s="20">
        <v>-6.5345724578946829E-4</v>
      </c>
    </row>
    <row r="2702" spans="1:5" x14ac:dyDescent="0.2">
      <c r="A2702" s="19">
        <v>68</v>
      </c>
      <c r="B2702" s="19">
        <v>11</v>
      </c>
      <c r="C2702" s="19" t="s">
        <v>112</v>
      </c>
      <c r="D2702" s="20">
        <v>0.25172305107116699</v>
      </c>
      <c r="E2702" s="20">
        <v>-5.5920635350048542E-4</v>
      </c>
    </row>
    <row r="2703" spans="1:5" x14ac:dyDescent="0.2">
      <c r="A2703" s="19">
        <v>68</v>
      </c>
      <c r="B2703" s="19">
        <v>12</v>
      </c>
      <c r="C2703" s="19" t="s">
        <v>112</v>
      </c>
      <c r="D2703" s="20">
        <v>0.25168031454086304</v>
      </c>
      <c r="E2703" s="20">
        <v>-6.852542283013463E-4</v>
      </c>
    </row>
    <row r="2704" spans="1:5" x14ac:dyDescent="0.2">
      <c r="A2704" s="19">
        <v>68</v>
      </c>
      <c r="B2704" s="19">
        <v>13</v>
      </c>
      <c r="C2704" s="19" t="s">
        <v>112</v>
      </c>
      <c r="D2704" s="20">
        <v>0.25158959627151489</v>
      </c>
      <c r="E2704" s="20">
        <v>-8.5928384214639664E-4</v>
      </c>
    </row>
    <row r="2705" spans="1:5" x14ac:dyDescent="0.2">
      <c r="A2705" s="19">
        <v>68</v>
      </c>
      <c r="B2705" s="19">
        <v>14</v>
      </c>
      <c r="C2705" s="19" t="s">
        <v>112</v>
      </c>
      <c r="D2705" s="20">
        <v>0.25179791450500488</v>
      </c>
      <c r="E2705" s="20">
        <v>-7.3427695315331221E-4</v>
      </c>
    </row>
    <row r="2706" spans="1:5" x14ac:dyDescent="0.2">
      <c r="A2706" s="19">
        <v>68</v>
      </c>
      <c r="B2706" s="19">
        <v>15</v>
      </c>
      <c r="C2706" s="19" t="s">
        <v>112</v>
      </c>
      <c r="D2706" s="20">
        <v>0.2517947256565094</v>
      </c>
      <c r="E2706" s="20">
        <v>-8.2077714614570141E-4</v>
      </c>
    </row>
    <row r="2707" spans="1:5" x14ac:dyDescent="0.2">
      <c r="A2707" s="19">
        <v>68</v>
      </c>
      <c r="B2707" s="19">
        <v>16</v>
      </c>
      <c r="C2707" s="19" t="s">
        <v>112</v>
      </c>
      <c r="D2707" s="20">
        <v>0.25155538320541382</v>
      </c>
      <c r="E2707" s="20">
        <v>-1.1434309417381883E-3</v>
      </c>
    </row>
    <row r="2708" spans="1:5" x14ac:dyDescent="0.2">
      <c r="A2708" s="19">
        <v>68</v>
      </c>
      <c r="B2708" s="19">
        <v>17</v>
      </c>
      <c r="C2708" s="19" t="s">
        <v>112</v>
      </c>
      <c r="D2708" s="20">
        <v>0.25147399306297302</v>
      </c>
      <c r="E2708" s="20">
        <v>-1.30813242867589E-3</v>
      </c>
    </row>
    <row r="2709" spans="1:5" x14ac:dyDescent="0.2">
      <c r="A2709" s="19">
        <v>68</v>
      </c>
      <c r="B2709" s="19">
        <v>18</v>
      </c>
      <c r="C2709" s="19" t="s">
        <v>112</v>
      </c>
      <c r="D2709" s="20">
        <v>0.2519451379776001</v>
      </c>
      <c r="E2709" s="20">
        <v>-9.2029885854572058E-4</v>
      </c>
    </row>
    <row r="2710" spans="1:5" x14ac:dyDescent="0.2">
      <c r="A2710" s="19">
        <v>68</v>
      </c>
      <c r="B2710" s="19">
        <v>19</v>
      </c>
      <c r="C2710" s="19" t="s">
        <v>112</v>
      </c>
      <c r="D2710" s="20">
        <v>0.2525600790977478</v>
      </c>
      <c r="E2710" s="20">
        <v>-3.886690828949213E-4</v>
      </c>
    </row>
    <row r="2711" spans="1:5" x14ac:dyDescent="0.2">
      <c r="A2711" s="19">
        <v>68</v>
      </c>
      <c r="B2711" s="19">
        <v>20</v>
      </c>
      <c r="C2711" s="19" t="s">
        <v>112</v>
      </c>
      <c r="D2711" s="20">
        <v>0.25422197580337524</v>
      </c>
      <c r="E2711" s="20">
        <v>1.1899162782356143E-3</v>
      </c>
    </row>
    <row r="2712" spans="1:5" x14ac:dyDescent="0.2">
      <c r="A2712" s="19">
        <v>68</v>
      </c>
      <c r="B2712" s="19">
        <v>21</v>
      </c>
      <c r="C2712" s="19" t="s">
        <v>112</v>
      </c>
      <c r="D2712" s="20">
        <v>0.25730028748512268</v>
      </c>
      <c r="E2712" s="20">
        <v>4.184916615486145E-3</v>
      </c>
    </row>
    <row r="2713" spans="1:5" x14ac:dyDescent="0.2">
      <c r="A2713" s="19">
        <v>68</v>
      </c>
      <c r="B2713" s="19">
        <v>22</v>
      </c>
      <c r="C2713" s="19" t="s">
        <v>112</v>
      </c>
      <c r="D2713" s="20">
        <v>0.26266631484031677</v>
      </c>
      <c r="E2713" s="20">
        <v>9.4676325097680092E-3</v>
      </c>
    </row>
    <row r="2714" spans="1:5" x14ac:dyDescent="0.2">
      <c r="A2714" s="19">
        <v>68</v>
      </c>
      <c r="B2714" s="19">
        <v>23</v>
      </c>
      <c r="C2714" s="19" t="s">
        <v>112</v>
      </c>
      <c r="D2714" s="20">
        <v>0.27061113715171814</v>
      </c>
      <c r="E2714" s="20">
        <v>1.7329143360257149E-2</v>
      </c>
    </row>
    <row r="2715" spans="1:5" x14ac:dyDescent="0.2">
      <c r="A2715" s="19">
        <v>68</v>
      </c>
      <c r="B2715" s="19">
        <v>24</v>
      </c>
      <c r="C2715" s="19" t="s">
        <v>112</v>
      </c>
      <c r="D2715" s="20">
        <v>0.28417494893074036</v>
      </c>
      <c r="E2715" s="20">
        <v>3.0809644609689713E-2</v>
      </c>
    </row>
    <row r="2716" spans="1:5" x14ac:dyDescent="0.2">
      <c r="A2716" s="19">
        <v>68</v>
      </c>
      <c r="B2716" s="19">
        <v>25</v>
      </c>
      <c r="C2716" s="19" t="s">
        <v>112</v>
      </c>
      <c r="D2716" s="20">
        <v>0.30155077576637268</v>
      </c>
      <c r="E2716" s="20">
        <v>4.8102159053087234E-2</v>
      </c>
    </row>
    <row r="2717" spans="1:5" x14ac:dyDescent="0.2">
      <c r="A2717" s="19">
        <v>68</v>
      </c>
      <c r="B2717" s="19">
        <v>26</v>
      </c>
      <c r="C2717" s="19" t="s">
        <v>112</v>
      </c>
      <c r="D2717" s="20">
        <v>0.32040107250213623</v>
      </c>
      <c r="E2717" s="20">
        <v>6.6869147121906281E-2</v>
      </c>
    </row>
    <row r="2718" spans="1:5" x14ac:dyDescent="0.2">
      <c r="A2718" s="19">
        <v>68</v>
      </c>
      <c r="B2718" s="19">
        <v>27</v>
      </c>
      <c r="C2718" s="19" t="s">
        <v>112</v>
      </c>
      <c r="D2718" s="20">
        <v>0.33903706073760986</v>
      </c>
      <c r="E2718" s="20">
        <v>8.5421822965145111E-2</v>
      </c>
    </row>
    <row r="2719" spans="1:5" x14ac:dyDescent="0.2">
      <c r="A2719" s="19">
        <v>68</v>
      </c>
      <c r="B2719" s="19">
        <v>28</v>
      </c>
      <c r="C2719" s="19" t="s">
        <v>112</v>
      </c>
      <c r="D2719" s="20">
        <v>0.35447517037391663</v>
      </c>
      <c r="E2719" s="20">
        <v>0.10077662020921707</v>
      </c>
    </row>
    <row r="2720" spans="1:5" x14ac:dyDescent="0.2">
      <c r="A2720" s="19">
        <v>68</v>
      </c>
      <c r="B2720" s="19">
        <v>29</v>
      </c>
      <c r="C2720" s="19" t="s">
        <v>112</v>
      </c>
      <c r="D2720" s="20">
        <v>0.36608242988586426</v>
      </c>
      <c r="E2720" s="20">
        <v>0.1123005673289299</v>
      </c>
    </row>
    <row r="2721" spans="1:5" x14ac:dyDescent="0.2">
      <c r="A2721" s="19">
        <v>68</v>
      </c>
      <c r="B2721" s="19">
        <v>30</v>
      </c>
      <c r="C2721" s="19" t="s">
        <v>112</v>
      </c>
      <c r="D2721" s="20">
        <v>0.37331452965736389</v>
      </c>
      <c r="E2721" s="20">
        <v>0.11944935470819473</v>
      </c>
    </row>
    <row r="2722" spans="1:5" x14ac:dyDescent="0.2">
      <c r="A2722" s="19">
        <v>68</v>
      </c>
      <c r="B2722" s="19">
        <v>31</v>
      </c>
      <c r="C2722" s="19" t="s">
        <v>112</v>
      </c>
      <c r="D2722" s="20">
        <v>0.37755945324897766</v>
      </c>
      <c r="E2722" s="20">
        <v>0.1236109659075737</v>
      </c>
    </row>
    <row r="2723" spans="1:5" x14ac:dyDescent="0.2">
      <c r="A2723" s="19">
        <v>68</v>
      </c>
      <c r="B2723" s="19">
        <v>32</v>
      </c>
      <c r="C2723" s="19" t="s">
        <v>112</v>
      </c>
      <c r="D2723" s="20">
        <v>0.37942519783973694</v>
      </c>
      <c r="E2723" s="20">
        <v>0.12539340555667877</v>
      </c>
    </row>
    <row r="2724" spans="1:5" x14ac:dyDescent="0.2">
      <c r="A2724" s="19">
        <v>68</v>
      </c>
      <c r="B2724" s="19">
        <v>33</v>
      </c>
      <c r="C2724" s="19" t="s">
        <v>112</v>
      </c>
      <c r="D2724" s="20">
        <v>0.38072195649147034</v>
      </c>
      <c r="E2724" s="20">
        <v>0.12660685181617737</v>
      </c>
    </row>
    <row r="2725" spans="1:5" x14ac:dyDescent="0.2">
      <c r="A2725" s="19">
        <v>68</v>
      </c>
      <c r="B2725" s="19">
        <v>34</v>
      </c>
      <c r="C2725" s="19" t="s">
        <v>112</v>
      </c>
      <c r="D2725" s="20">
        <v>0.38142326474189758</v>
      </c>
      <c r="E2725" s="20">
        <v>0.12722484767436981</v>
      </c>
    </row>
    <row r="2726" spans="1:5" x14ac:dyDescent="0.2">
      <c r="A2726" s="19">
        <v>68</v>
      </c>
      <c r="B2726" s="19">
        <v>35</v>
      </c>
      <c r="C2726" s="19" t="s">
        <v>112</v>
      </c>
      <c r="D2726" s="20">
        <v>0.3822268545627594</v>
      </c>
      <c r="E2726" s="20">
        <v>0.12794512510299683</v>
      </c>
    </row>
    <row r="2727" spans="1:5" x14ac:dyDescent="0.2">
      <c r="A2727" s="19">
        <v>68</v>
      </c>
      <c r="B2727" s="19">
        <v>36</v>
      </c>
      <c r="C2727" s="19" t="s">
        <v>112</v>
      </c>
      <c r="D2727" s="20">
        <v>0.38193273544311523</v>
      </c>
      <c r="E2727" s="20">
        <v>0.12756769359111786</v>
      </c>
    </row>
    <row r="2728" spans="1:5" x14ac:dyDescent="0.2">
      <c r="A2728" s="19">
        <v>68</v>
      </c>
      <c r="B2728" s="19">
        <v>37</v>
      </c>
      <c r="C2728" s="19" t="s">
        <v>112</v>
      </c>
      <c r="D2728" s="20">
        <v>0.38250482082366943</v>
      </c>
      <c r="E2728" s="20">
        <v>0.12805646657943726</v>
      </c>
    </row>
    <row r="2729" spans="1:5" x14ac:dyDescent="0.2">
      <c r="A2729" s="19">
        <v>68</v>
      </c>
      <c r="B2729" s="19">
        <v>38</v>
      </c>
      <c r="C2729" s="19" t="s">
        <v>112</v>
      </c>
      <c r="D2729" s="20">
        <v>0.38265720009803772</v>
      </c>
      <c r="E2729" s="20">
        <v>0.12812553346157074</v>
      </c>
    </row>
    <row r="2730" spans="1:5" x14ac:dyDescent="0.2">
      <c r="A2730" s="19">
        <v>68</v>
      </c>
      <c r="B2730" s="19">
        <v>39</v>
      </c>
      <c r="C2730" s="19" t="s">
        <v>112</v>
      </c>
      <c r="D2730" s="20">
        <v>0.38313516974449158</v>
      </c>
      <c r="E2730" s="20">
        <v>0.12852019071578979</v>
      </c>
    </row>
    <row r="2731" spans="1:5" x14ac:dyDescent="0.2">
      <c r="A2731" s="19">
        <v>68</v>
      </c>
      <c r="B2731" s="19">
        <v>40</v>
      </c>
      <c r="C2731" s="19" t="s">
        <v>112</v>
      </c>
      <c r="D2731" s="20">
        <v>0.38345640897750854</v>
      </c>
      <c r="E2731" s="20">
        <v>0.12875811755657196</v>
      </c>
    </row>
    <row r="2732" spans="1:5" x14ac:dyDescent="0.2">
      <c r="A2732" s="19">
        <v>69</v>
      </c>
      <c r="B2732" s="19">
        <v>1</v>
      </c>
      <c r="C2732" s="19" t="s">
        <v>112</v>
      </c>
      <c r="D2732" s="20">
        <v>0.25301635265350342</v>
      </c>
      <c r="E2732" s="20">
        <v>2.6180446147918701E-3</v>
      </c>
    </row>
    <row r="2733" spans="1:5" x14ac:dyDescent="0.2">
      <c r="A2733" s="19">
        <v>69</v>
      </c>
      <c r="B2733" s="19">
        <v>2</v>
      </c>
      <c r="C2733" s="19" t="s">
        <v>112</v>
      </c>
      <c r="D2733" s="20">
        <v>0.25288352370262146</v>
      </c>
      <c r="E2733" s="20">
        <v>2.2610221058130264E-3</v>
      </c>
    </row>
    <row r="2734" spans="1:5" x14ac:dyDescent="0.2">
      <c r="A2734" s="19">
        <v>69</v>
      </c>
      <c r="B2734" s="19">
        <v>3</v>
      </c>
      <c r="C2734" s="19" t="s">
        <v>112</v>
      </c>
      <c r="D2734" s="20">
        <v>0.25259733200073242</v>
      </c>
      <c r="E2734" s="20">
        <v>1.7506368458271027E-3</v>
      </c>
    </row>
    <row r="2735" spans="1:5" x14ac:dyDescent="0.2">
      <c r="A2735" s="19">
        <v>69</v>
      </c>
      <c r="B2735" s="19">
        <v>4</v>
      </c>
      <c r="C2735" s="19" t="s">
        <v>112</v>
      </c>
      <c r="D2735" s="20">
        <v>0.25222453474998474</v>
      </c>
      <c r="E2735" s="20">
        <v>1.1536460369825363E-3</v>
      </c>
    </row>
    <row r="2736" spans="1:5" x14ac:dyDescent="0.2">
      <c r="A2736" s="19">
        <v>69</v>
      </c>
      <c r="B2736" s="19">
        <v>5</v>
      </c>
      <c r="C2736" s="19" t="s">
        <v>112</v>
      </c>
      <c r="D2736" s="20">
        <v>0.25202381610870361</v>
      </c>
      <c r="E2736" s="20">
        <v>7.2873372118920088E-4</v>
      </c>
    </row>
    <row r="2737" spans="1:5" x14ac:dyDescent="0.2">
      <c r="A2737" s="19">
        <v>69</v>
      </c>
      <c r="B2737" s="19">
        <v>6</v>
      </c>
      <c r="C2737" s="19" t="s">
        <v>112</v>
      </c>
      <c r="D2737" s="20">
        <v>0.25166055560112</v>
      </c>
      <c r="E2737" s="20">
        <v>1.4127961185295135E-4</v>
      </c>
    </row>
    <row r="2738" spans="1:5" x14ac:dyDescent="0.2">
      <c r="A2738" s="19">
        <v>69</v>
      </c>
      <c r="B2738" s="19">
        <v>7</v>
      </c>
      <c r="C2738" s="19" t="s">
        <v>112</v>
      </c>
      <c r="D2738" s="20">
        <v>0.25152960419654846</v>
      </c>
      <c r="E2738" s="20">
        <v>-2.1386540902312845E-4</v>
      </c>
    </row>
    <row r="2739" spans="1:5" x14ac:dyDescent="0.2">
      <c r="A2739" s="19">
        <v>69</v>
      </c>
      <c r="B2739" s="19">
        <v>8</v>
      </c>
      <c r="C2739" s="19" t="s">
        <v>112</v>
      </c>
      <c r="D2739" s="20">
        <v>0.25152906775474548</v>
      </c>
      <c r="E2739" s="20">
        <v>-4.3859545257873833E-4</v>
      </c>
    </row>
    <row r="2740" spans="1:5" x14ac:dyDescent="0.2">
      <c r="A2740" s="19">
        <v>69</v>
      </c>
      <c r="B2740" s="19">
        <v>9</v>
      </c>
      <c r="C2740" s="19" t="s">
        <v>112</v>
      </c>
      <c r="D2740" s="20">
        <v>0.25140389800071716</v>
      </c>
      <c r="E2740" s="20">
        <v>-7.8795879380777478E-4</v>
      </c>
    </row>
    <row r="2741" spans="1:5" x14ac:dyDescent="0.2">
      <c r="A2741" s="19">
        <v>69</v>
      </c>
      <c r="B2741" s="19">
        <v>10</v>
      </c>
      <c r="C2741" s="19" t="s">
        <v>112</v>
      </c>
      <c r="D2741" s="20">
        <v>0.25108551979064941</v>
      </c>
      <c r="E2741" s="20">
        <v>-1.3305306201800704E-3</v>
      </c>
    </row>
    <row r="2742" spans="1:5" x14ac:dyDescent="0.2">
      <c r="A2742" s="19">
        <v>69</v>
      </c>
      <c r="B2742" s="19">
        <v>11</v>
      </c>
      <c r="C2742" s="19" t="s">
        <v>112</v>
      </c>
      <c r="D2742" s="20">
        <v>0.25092101097106934</v>
      </c>
      <c r="E2742" s="20">
        <v>-1.719233114272356E-3</v>
      </c>
    </row>
    <row r="2743" spans="1:5" x14ac:dyDescent="0.2">
      <c r="A2743" s="19">
        <v>69</v>
      </c>
      <c r="B2743" s="19">
        <v>12</v>
      </c>
      <c r="C2743" s="19" t="s">
        <v>112</v>
      </c>
      <c r="D2743" s="20">
        <v>0.25124579668045044</v>
      </c>
      <c r="E2743" s="20">
        <v>-1.6186409629881382E-3</v>
      </c>
    </row>
    <row r="2744" spans="1:5" x14ac:dyDescent="0.2">
      <c r="A2744" s="19">
        <v>69</v>
      </c>
      <c r="B2744" s="19">
        <v>13</v>
      </c>
      <c r="C2744" s="19" t="s">
        <v>112</v>
      </c>
      <c r="D2744" s="20">
        <v>0.25142049789428711</v>
      </c>
      <c r="E2744" s="20">
        <v>-1.6681334236636758E-3</v>
      </c>
    </row>
    <row r="2745" spans="1:5" x14ac:dyDescent="0.2">
      <c r="A2745" s="19">
        <v>69</v>
      </c>
      <c r="B2745" s="19">
        <v>14</v>
      </c>
      <c r="C2745" s="19" t="s">
        <v>112</v>
      </c>
      <c r="D2745" s="20">
        <v>0.25224402546882629</v>
      </c>
      <c r="E2745" s="20">
        <v>-1.0687994072213769E-3</v>
      </c>
    </row>
    <row r="2746" spans="1:5" x14ac:dyDescent="0.2">
      <c r="A2746" s="19">
        <v>69</v>
      </c>
      <c r="B2746" s="19">
        <v>15</v>
      </c>
      <c r="C2746" s="19" t="s">
        <v>112</v>
      </c>
      <c r="D2746" s="20">
        <v>0.25297701358795166</v>
      </c>
      <c r="E2746" s="20">
        <v>-5.6000490440055728E-4</v>
      </c>
    </row>
    <row r="2747" spans="1:5" x14ac:dyDescent="0.2">
      <c r="A2747" s="19">
        <v>69</v>
      </c>
      <c r="B2747" s="19">
        <v>16</v>
      </c>
      <c r="C2747" s="19" t="s">
        <v>112</v>
      </c>
      <c r="D2747" s="20">
        <v>0.25506696105003357</v>
      </c>
      <c r="E2747" s="20">
        <v>1.3057489413768053E-3</v>
      </c>
    </row>
    <row r="2748" spans="1:5" x14ac:dyDescent="0.2">
      <c r="A2748" s="19">
        <v>69</v>
      </c>
      <c r="B2748" s="19">
        <v>17</v>
      </c>
      <c r="C2748" s="19" t="s">
        <v>112</v>
      </c>
      <c r="D2748" s="20">
        <v>0.25831112265586853</v>
      </c>
      <c r="E2748" s="20">
        <v>4.3257167562842369E-3</v>
      </c>
    </row>
    <row r="2749" spans="1:5" x14ac:dyDescent="0.2">
      <c r="A2749" s="19">
        <v>69</v>
      </c>
      <c r="B2749" s="19">
        <v>18</v>
      </c>
      <c r="C2749" s="19" t="s">
        <v>112</v>
      </c>
      <c r="D2749" s="20">
        <v>0.26462450623512268</v>
      </c>
      <c r="E2749" s="20">
        <v>1.0414906777441502E-2</v>
      </c>
    </row>
    <row r="2750" spans="1:5" x14ac:dyDescent="0.2">
      <c r="A2750" s="19">
        <v>69</v>
      </c>
      <c r="B2750" s="19">
        <v>19</v>
      </c>
      <c r="C2750" s="19" t="s">
        <v>112</v>
      </c>
      <c r="D2750" s="20">
        <v>0.27462989091873169</v>
      </c>
      <c r="E2750" s="20">
        <v>2.0196098834276199E-2</v>
      </c>
    </row>
    <row r="2751" spans="1:5" x14ac:dyDescent="0.2">
      <c r="A2751" s="19">
        <v>69</v>
      </c>
      <c r="B2751" s="19">
        <v>20</v>
      </c>
      <c r="C2751" s="19" t="s">
        <v>112</v>
      </c>
      <c r="D2751" s="20">
        <v>0.28907623887062073</v>
      </c>
      <c r="E2751" s="20">
        <v>3.4418251365423203E-2</v>
      </c>
    </row>
    <row r="2752" spans="1:5" x14ac:dyDescent="0.2">
      <c r="A2752" s="19">
        <v>69</v>
      </c>
      <c r="B2752" s="19">
        <v>21</v>
      </c>
      <c r="C2752" s="19" t="s">
        <v>112</v>
      </c>
      <c r="D2752" s="20">
        <v>0.30769598484039307</v>
      </c>
      <c r="E2752" s="20">
        <v>5.2813805639743805E-2</v>
      </c>
    </row>
    <row r="2753" spans="1:5" x14ac:dyDescent="0.2">
      <c r="A2753" s="19">
        <v>69</v>
      </c>
      <c r="B2753" s="19">
        <v>22</v>
      </c>
      <c r="C2753" s="19" t="s">
        <v>112</v>
      </c>
      <c r="D2753" s="20">
        <v>0.32682859897613525</v>
      </c>
      <c r="E2753" s="20">
        <v>7.1722224354743958E-2</v>
      </c>
    </row>
    <row r="2754" spans="1:5" x14ac:dyDescent="0.2">
      <c r="A2754" s="19">
        <v>69</v>
      </c>
      <c r="B2754" s="19">
        <v>23</v>
      </c>
      <c r="C2754" s="19" t="s">
        <v>112</v>
      </c>
      <c r="D2754" s="20">
        <v>0.34360989928245544</v>
      </c>
      <c r="E2754" s="20">
        <v>8.8279329240322113E-2</v>
      </c>
    </row>
    <row r="2755" spans="1:5" x14ac:dyDescent="0.2">
      <c r="A2755" s="19">
        <v>69</v>
      </c>
      <c r="B2755" s="19">
        <v>24</v>
      </c>
      <c r="C2755" s="19" t="s">
        <v>112</v>
      </c>
      <c r="D2755" s="20">
        <v>0.35637757182121277</v>
      </c>
      <c r="E2755" s="20">
        <v>0.100822813808918</v>
      </c>
    </row>
    <row r="2756" spans="1:5" x14ac:dyDescent="0.2">
      <c r="A2756" s="19">
        <v>69</v>
      </c>
      <c r="B2756" s="19">
        <v>25</v>
      </c>
      <c r="C2756" s="19" t="s">
        <v>112</v>
      </c>
      <c r="D2756" s="20">
        <v>0.36603075265884399</v>
      </c>
      <c r="E2756" s="20">
        <v>0.11025179922580719</v>
      </c>
    </row>
    <row r="2757" spans="1:5" x14ac:dyDescent="0.2">
      <c r="A2757" s="19">
        <v>69</v>
      </c>
      <c r="B2757" s="19">
        <v>26</v>
      </c>
      <c r="C2757" s="19" t="s">
        <v>112</v>
      </c>
      <c r="D2757" s="20">
        <v>0.37205427885055542</v>
      </c>
      <c r="E2757" s="20">
        <v>0.11605112999677658</v>
      </c>
    </row>
    <row r="2758" spans="1:5" x14ac:dyDescent="0.2">
      <c r="A2758" s="19">
        <v>69</v>
      </c>
      <c r="B2758" s="19">
        <v>27</v>
      </c>
      <c r="C2758" s="19" t="s">
        <v>112</v>
      </c>
      <c r="D2758" s="20">
        <v>0.37547522783279419</v>
      </c>
      <c r="E2758" s="20">
        <v>0.11924788355827332</v>
      </c>
    </row>
    <row r="2759" spans="1:5" x14ac:dyDescent="0.2">
      <c r="A2759" s="19">
        <v>69</v>
      </c>
      <c r="B2759" s="19">
        <v>28</v>
      </c>
      <c r="C2759" s="19" t="s">
        <v>112</v>
      </c>
      <c r="D2759" s="20">
        <v>0.37735003232955933</v>
      </c>
      <c r="E2759" s="20">
        <v>0.12089850008487701</v>
      </c>
    </row>
    <row r="2760" spans="1:5" x14ac:dyDescent="0.2">
      <c r="A2760" s="19">
        <v>69</v>
      </c>
      <c r="B2760" s="19">
        <v>29</v>
      </c>
      <c r="C2760" s="19" t="s">
        <v>112</v>
      </c>
      <c r="D2760" s="20">
        <v>0.37811368703842163</v>
      </c>
      <c r="E2760" s="20">
        <v>0.12143795937299728</v>
      </c>
    </row>
    <row r="2761" spans="1:5" x14ac:dyDescent="0.2">
      <c r="A2761" s="19">
        <v>69</v>
      </c>
      <c r="B2761" s="19">
        <v>30</v>
      </c>
      <c r="C2761" s="19" t="s">
        <v>112</v>
      </c>
      <c r="D2761" s="20">
        <v>0.37838247418403625</v>
      </c>
      <c r="E2761" s="20">
        <v>0.12148255109786987</v>
      </c>
    </row>
    <row r="2762" spans="1:5" x14ac:dyDescent="0.2">
      <c r="A2762" s="19">
        <v>69</v>
      </c>
      <c r="B2762" s="19">
        <v>31</v>
      </c>
      <c r="C2762" s="19" t="s">
        <v>112</v>
      </c>
      <c r="D2762" s="20">
        <v>0.37898677587509155</v>
      </c>
      <c r="E2762" s="20">
        <v>0.12186265736818314</v>
      </c>
    </row>
    <row r="2763" spans="1:5" x14ac:dyDescent="0.2">
      <c r="A2763" s="19">
        <v>69</v>
      </c>
      <c r="B2763" s="19">
        <v>32</v>
      </c>
      <c r="C2763" s="19" t="s">
        <v>112</v>
      </c>
      <c r="D2763" s="20">
        <v>0.38002955913543701</v>
      </c>
      <c r="E2763" s="20">
        <v>0.12268125265836716</v>
      </c>
    </row>
    <row r="2764" spans="1:5" x14ac:dyDescent="0.2">
      <c r="A2764" s="19">
        <v>69</v>
      </c>
      <c r="B2764" s="19">
        <v>33</v>
      </c>
      <c r="C2764" s="19" t="s">
        <v>112</v>
      </c>
      <c r="D2764" s="20">
        <v>0.38012099266052246</v>
      </c>
      <c r="E2764" s="20">
        <v>0.12254849076271057</v>
      </c>
    </row>
    <row r="2765" spans="1:5" x14ac:dyDescent="0.2">
      <c r="A2765" s="19">
        <v>69</v>
      </c>
      <c r="B2765" s="19">
        <v>34</v>
      </c>
      <c r="C2765" s="19" t="s">
        <v>112</v>
      </c>
      <c r="D2765" s="20">
        <v>0.37996038794517517</v>
      </c>
      <c r="E2765" s="20">
        <v>0.12216369062662125</v>
      </c>
    </row>
    <row r="2766" spans="1:5" x14ac:dyDescent="0.2">
      <c r="A2766" s="19">
        <v>69</v>
      </c>
      <c r="B2766" s="19">
        <v>35</v>
      </c>
      <c r="C2766" s="19" t="s">
        <v>112</v>
      </c>
      <c r="D2766" s="20">
        <v>0.38035941123962402</v>
      </c>
      <c r="E2766" s="20">
        <v>0.12233851850032806</v>
      </c>
    </row>
    <row r="2767" spans="1:5" x14ac:dyDescent="0.2">
      <c r="A2767" s="19">
        <v>69</v>
      </c>
      <c r="B2767" s="19">
        <v>36</v>
      </c>
      <c r="C2767" s="19" t="s">
        <v>112</v>
      </c>
      <c r="D2767" s="20">
        <v>0.38073760271072388</v>
      </c>
      <c r="E2767" s="20">
        <v>0.12249252200126648</v>
      </c>
    </row>
    <row r="2768" spans="1:5" x14ac:dyDescent="0.2">
      <c r="A2768" s="19">
        <v>69</v>
      </c>
      <c r="B2768" s="19">
        <v>37</v>
      </c>
      <c r="C2768" s="19" t="s">
        <v>112</v>
      </c>
      <c r="D2768" s="20">
        <v>0.38069671392440796</v>
      </c>
      <c r="E2768" s="20">
        <v>0.12222743779420853</v>
      </c>
    </row>
    <row r="2769" spans="1:5" x14ac:dyDescent="0.2">
      <c r="A2769" s="19">
        <v>69</v>
      </c>
      <c r="B2769" s="19">
        <v>38</v>
      </c>
      <c r="C2769" s="19" t="s">
        <v>112</v>
      </c>
      <c r="D2769" s="20">
        <v>0.38112848997116089</v>
      </c>
      <c r="E2769" s="20">
        <v>0.12243501842021942</v>
      </c>
    </row>
    <row r="2770" spans="1:5" x14ac:dyDescent="0.2">
      <c r="A2770" s="19">
        <v>69</v>
      </c>
      <c r="B2770" s="19">
        <v>39</v>
      </c>
      <c r="C2770" s="19" t="s">
        <v>112</v>
      </c>
      <c r="D2770" s="20">
        <v>0.3812282383441925</v>
      </c>
      <c r="E2770" s="20">
        <v>0.122310571372509</v>
      </c>
    </row>
    <row r="2771" spans="1:5" x14ac:dyDescent="0.2">
      <c r="A2771" s="19">
        <v>69</v>
      </c>
      <c r="B2771" s="19">
        <v>40</v>
      </c>
      <c r="C2771" s="19" t="s">
        <v>112</v>
      </c>
      <c r="D2771" s="20">
        <v>0.38072752952575684</v>
      </c>
      <c r="E2771" s="20">
        <v>0.1215856671333313</v>
      </c>
    </row>
    <row r="2772" spans="1:5" x14ac:dyDescent="0.2">
      <c r="A2772" s="19">
        <v>70</v>
      </c>
      <c r="B2772" s="19">
        <v>1</v>
      </c>
      <c r="C2772" s="19" t="s">
        <v>112</v>
      </c>
      <c r="D2772" s="20">
        <v>0.24655923247337341</v>
      </c>
      <c r="E2772" s="20">
        <v>1.1679447488859296E-3</v>
      </c>
    </row>
    <row r="2773" spans="1:5" x14ac:dyDescent="0.2">
      <c r="A2773" s="19">
        <v>70</v>
      </c>
      <c r="B2773" s="19">
        <v>2</v>
      </c>
      <c r="C2773" s="19" t="s">
        <v>112</v>
      </c>
      <c r="D2773" s="20">
        <v>0.24634434282779694</v>
      </c>
      <c r="E2773" s="20">
        <v>8.5934734670445323E-4</v>
      </c>
    </row>
    <row r="2774" spans="1:5" x14ac:dyDescent="0.2">
      <c r="A2774" s="19">
        <v>70</v>
      </c>
      <c r="B2774" s="19">
        <v>3</v>
      </c>
      <c r="C2774" s="19" t="s">
        <v>112</v>
      </c>
      <c r="D2774" s="20">
        <v>0.24599637091159821</v>
      </c>
      <c r="E2774" s="20">
        <v>4.1766761569306254E-4</v>
      </c>
    </row>
    <row r="2775" spans="1:5" x14ac:dyDescent="0.2">
      <c r="A2775" s="19">
        <v>70</v>
      </c>
      <c r="B2775" s="19">
        <v>4</v>
      </c>
      <c r="C2775" s="19" t="s">
        <v>112</v>
      </c>
      <c r="D2775" s="20">
        <v>0.24574127793312073</v>
      </c>
      <c r="E2775" s="20">
        <v>6.8866844230797142E-5</v>
      </c>
    </row>
    <row r="2776" spans="1:5" x14ac:dyDescent="0.2">
      <c r="A2776" s="19">
        <v>70</v>
      </c>
      <c r="B2776" s="19">
        <v>5</v>
      </c>
      <c r="C2776" s="19" t="s">
        <v>112</v>
      </c>
      <c r="D2776" s="20">
        <v>0.24599306285381317</v>
      </c>
      <c r="E2776" s="20">
        <v>2.2694395738653839E-4</v>
      </c>
    </row>
    <row r="2777" spans="1:5" x14ac:dyDescent="0.2">
      <c r="A2777" s="19">
        <v>70</v>
      </c>
      <c r="B2777" s="19">
        <v>6</v>
      </c>
      <c r="C2777" s="19" t="s">
        <v>112</v>
      </c>
      <c r="D2777" s="20">
        <v>0.24642536044120789</v>
      </c>
      <c r="E2777" s="20">
        <v>5.6553375907242298E-4</v>
      </c>
    </row>
    <row r="2778" spans="1:5" x14ac:dyDescent="0.2">
      <c r="A2778" s="19">
        <v>70</v>
      </c>
      <c r="B2778" s="19">
        <v>7</v>
      </c>
      <c r="C2778" s="19" t="s">
        <v>112</v>
      </c>
      <c r="D2778" s="20">
        <v>0.24620337784290314</v>
      </c>
      <c r="E2778" s="20">
        <v>2.4984334595501423E-4</v>
      </c>
    </row>
    <row r="2779" spans="1:5" x14ac:dyDescent="0.2">
      <c r="A2779" s="19">
        <v>70</v>
      </c>
      <c r="B2779" s="19">
        <v>8</v>
      </c>
      <c r="C2779" s="19" t="s">
        <v>112</v>
      </c>
      <c r="D2779" s="20">
        <v>0.2458089143037796</v>
      </c>
      <c r="E2779" s="20">
        <v>-2.3832799342926592E-4</v>
      </c>
    </row>
    <row r="2780" spans="1:5" x14ac:dyDescent="0.2">
      <c r="A2780" s="19">
        <v>70</v>
      </c>
      <c r="B2780" s="19">
        <v>9</v>
      </c>
      <c r="C2780" s="19" t="s">
        <v>112</v>
      </c>
      <c r="D2780" s="20">
        <v>0.24588750302791595</v>
      </c>
      <c r="E2780" s="20">
        <v>-2.5344706955365837E-4</v>
      </c>
    </row>
    <row r="2781" spans="1:5" x14ac:dyDescent="0.2">
      <c r="A2781" s="19">
        <v>70</v>
      </c>
      <c r="B2781" s="19">
        <v>10</v>
      </c>
      <c r="C2781" s="19" t="s">
        <v>112</v>
      </c>
      <c r="D2781" s="20">
        <v>0.24589599668979645</v>
      </c>
      <c r="E2781" s="20">
        <v>-3.3866122248582542E-4</v>
      </c>
    </row>
    <row r="2782" spans="1:5" x14ac:dyDescent="0.2">
      <c r="A2782" s="19">
        <v>70</v>
      </c>
      <c r="B2782" s="19">
        <v>11</v>
      </c>
      <c r="C2782" s="19" t="s">
        <v>112</v>
      </c>
      <c r="D2782" s="20">
        <v>0.24565471708774567</v>
      </c>
      <c r="E2782" s="20">
        <v>-6.7364861024543643E-4</v>
      </c>
    </row>
    <row r="2783" spans="1:5" x14ac:dyDescent="0.2">
      <c r="A2783" s="19">
        <v>70</v>
      </c>
      <c r="B2783" s="19">
        <v>12</v>
      </c>
      <c r="C2783" s="19" t="s">
        <v>112</v>
      </c>
      <c r="D2783" s="20">
        <v>0.24535851180553436</v>
      </c>
      <c r="E2783" s="20">
        <v>-1.0635616490617394E-3</v>
      </c>
    </row>
    <row r="2784" spans="1:5" x14ac:dyDescent="0.2">
      <c r="A2784" s="19">
        <v>70</v>
      </c>
      <c r="B2784" s="19">
        <v>13</v>
      </c>
      <c r="C2784" s="19" t="s">
        <v>112</v>
      </c>
      <c r="D2784" s="20">
        <v>0.24552598595619202</v>
      </c>
      <c r="E2784" s="20">
        <v>-9.8979531321674585E-4</v>
      </c>
    </row>
    <row r="2785" spans="1:5" x14ac:dyDescent="0.2">
      <c r="A2785" s="19">
        <v>70</v>
      </c>
      <c r="B2785" s="19">
        <v>14</v>
      </c>
      <c r="C2785" s="19" t="s">
        <v>112</v>
      </c>
      <c r="D2785" s="20">
        <v>0.24627664685249329</v>
      </c>
      <c r="E2785" s="20">
        <v>-3.32842260831967E-4</v>
      </c>
    </row>
    <row r="2786" spans="1:5" x14ac:dyDescent="0.2">
      <c r="A2786" s="19">
        <v>70</v>
      </c>
      <c r="B2786" s="19">
        <v>15</v>
      </c>
      <c r="C2786" s="19" t="s">
        <v>112</v>
      </c>
      <c r="D2786" s="20">
        <v>0.24701708555221558</v>
      </c>
      <c r="E2786" s="20">
        <v>3.1388862407766283E-4</v>
      </c>
    </row>
    <row r="2787" spans="1:5" x14ac:dyDescent="0.2">
      <c r="A2787" s="19">
        <v>70</v>
      </c>
      <c r="B2787" s="19">
        <v>16</v>
      </c>
      <c r="C2787" s="19" t="s">
        <v>112</v>
      </c>
      <c r="D2787" s="20">
        <v>0.2488444447517395</v>
      </c>
      <c r="E2787" s="20">
        <v>2.047539921477437E-3</v>
      </c>
    </row>
    <row r="2788" spans="1:5" x14ac:dyDescent="0.2">
      <c r="A2788" s="19">
        <v>70</v>
      </c>
      <c r="B2788" s="19">
        <v>17</v>
      </c>
      <c r="C2788" s="19" t="s">
        <v>112</v>
      </c>
      <c r="D2788" s="20">
        <v>0.25240767002105713</v>
      </c>
      <c r="E2788" s="20">
        <v>5.5170576088130474E-3</v>
      </c>
    </row>
    <row r="2789" spans="1:5" x14ac:dyDescent="0.2">
      <c r="A2789" s="19">
        <v>70</v>
      </c>
      <c r="B2789" s="19">
        <v>18</v>
      </c>
      <c r="C2789" s="19" t="s">
        <v>112</v>
      </c>
      <c r="D2789" s="20">
        <v>0.25897106528282166</v>
      </c>
      <c r="E2789" s="20">
        <v>1.1986744590103626E-2</v>
      </c>
    </row>
    <row r="2790" spans="1:5" x14ac:dyDescent="0.2">
      <c r="A2790" s="19">
        <v>70</v>
      </c>
      <c r="B2790" s="19">
        <v>19</v>
      </c>
      <c r="C2790" s="19" t="s">
        <v>112</v>
      </c>
      <c r="D2790" s="20">
        <v>0.26811674237251282</v>
      </c>
      <c r="E2790" s="20">
        <v>2.1038714796304703E-2</v>
      </c>
    </row>
    <row r="2791" spans="1:5" x14ac:dyDescent="0.2">
      <c r="A2791" s="19">
        <v>70</v>
      </c>
      <c r="B2791" s="19">
        <v>20</v>
      </c>
      <c r="C2791" s="19" t="s">
        <v>112</v>
      </c>
      <c r="D2791" s="20">
        <v>0.28248244524002075</v>
      </c>
      <c r="E2791" s="20">
        <v>3.5310707986354828E-2</v>
      </c>
    </row>
    <row r="2792" spans="1:5" x14ac:dyDescent="0.2">
      <c r="A2792" s="19">
        <v>70</v>
      </c>
      <c r="B2792" s="19">
        <v>21</v>
      </c>
      <c r="C2792" s="19" t="s">
        <v>112</v>
      </c>
      <c r="D2792" s="20">
        <v>0.3005918562412262</v>
      </c>
      <c r="E2792" s="20">
        <v>5.3326413035392761E-2</v>
      </c>
    </row>
    <row r="2793" spans="1:5" x14ac:dyDescent="0.2">
      <c r="A2793" s="19">
        <v>70</v>
      </c>
      <c r="B2793" s="19">
        <v>22</v>
      </c>
      <c r="C2793" s="19" t="s">
        <v>112</v>
      </c>
      <c r="D2793" s="20">
        <v>0.31893199682235718</v>
      </c>
      <c r="E2793" s="20">
        <v>7.1572847664356232E-2</v>
      </c>
    </row>
    <row r="2794" spans="1:5" x14ac:dyDescent="0.2">
      <c r="A2794" s="19">
        <v>70</v>
      </c>
      <c r="B2794" s="19">
        <v>23</v>
      </c>
      <c r="C2794" s="19" t="s">
        <v>112</v>
      </c>
      <c r="D2794" s="20">
        <v>0.33535274863243103</v>
      </c>
      <c r="E2794" s="20">
        <v>8.7899886071681976E-2</v>
      </c>
    </row>
    <row r="2795" spans="1:5" x14ac:dyDescent="0.2">
      <c r="A2795" s="19">
        <v>70</v>
      </c>
      <c r="B2795" s="19">
        <v>24</v>
      </c>
      <c r="C2795" s="19" t="s">
        <v>112</v>
      </c>
      <c r="D2795" s="20">
        <v>0.34785908460617065</v>
      </c>
      <c r="E2795" s="20">
        <v>0.10031251609325409</v>
      </c>
    </row>
    <row r="2796" spans="1:5" x14ac:dyDescent="0.2">
      <c r="A2796" s="19">
        <v>70</v>
      </c>
      <c r="B2796" s="19">
        <v>25</v>
      </c>
      <c r="C2796" s="19" t="s">
        <v>112</v>
      </c>
      <c r="D2796" s="20">
        <v>0.35718792676925659</v>
      </c>
      <c r="E2796" s="20">
        <v>0.10954765230417252</v>
      </c>
    </row>
    <row r="2797" spans="1:5" x14ac:dyDescent="0.2">
      <c r="A2797" s="19">
        <v>70</v>
      </c>
      <c r="B2797" s="19">
        <v>26</v>
      </c>
      <c r="C2797" s="19" t="s">
        <v>112</v>
      </c>
      <c r="D2797" s="20">
        <v>0.36305433511734009</v>
      </c>
      <c r="E2797" s="20">
        <v>0.1153203547000885</v>
      </c>
    </row>
    <row r="2798" spans="1:5" x14ac:dyDescent="0.2">
      <c r="A2798" s="19">
        <v>70</v>
      </c>
      <c r="B2798" s="19">
        <v>27</v>
      </c>
      <c r="C2798" s="19" t="s">
        <v>112</v>
      </c>
      <c r="D2798" s="20">
        <v>0.36674043536186218</v>
      </c>
      <c r="E2798" s="20">
        <v>0.11891274154186249</v>
      </c>
    </row>
    <row r="2799" spans="1:5" x14ac:dyDescent="0.2">
      <c r="A2799" s="19">
        <v>70</v>
      </c>
      <c r="B2799" s="19">
        <v>28</v>
      </c>
      <c r="C2799" s="19" t="s">
        <v>112</v>
      </c>
      <c r="D2799" s="20">
        <v>0.36836552619934082</v>
      </c>
      <c r="E2799" s="20">
        <v>0.12044412642717361</v>
      </c>
    </row>
    <row r="2800" spans="1:5" x14ac:dyDescent="0.2">
      <c r="A2800" s="19">
        <v>70</v>
      </c>
      <c r="B2800" s="19">
        <v>29</v>
      </c>
      <c r="C2800" s="19" t="s">
        <v>112</v>
      </c>
      <c r="D2800" s="20">
        <v>0.36857953667640686</v>
      </c>
      <c r="E2800" s="20">
        <v>0.12056443095207214</v>
      </c>
    </row>
    <row r="2801" spans="1:5" x14ac:dyDescent="0.2">
      <c r="A2801" s="19">
        <v>70</v>
      </c>
      <c r="B2801" s="19">
        <v>30</v>
      </c>
      <c r="C2801" s="19" t="s">
        <v>112</v>
      </c>
      <c r="D2801" s="20">
        <v>0.36917325854301453</v>
      </c>
      <c r="E2801" s="20">
        <v>0.1210644468665123</v>
      </c>
    </row>
    <row r="2802" spans="1:5" x14ac:dyDescent="0.2">
      <c r="A2802" s="19">
        <v>70</v>
      </c>
      <c r="B2802" s="19">
        <v>31</v>
      </c>
      <c r="C2802" s="19" t="s">
        <v>112</v>
      </c>
      <c r="D2802" s="20">
        <v>0.36921104788780212</v>
      </c>
      <c r="E2802" s="20">
        <v>0.12100852280855179</v>
      </c>
    </row>
    <row r="2803" spans="1:5" x14ac:dyDescent="0.2">
      <c r="A2803" s="19">
        <v>70</v>
      </c>
      <c r="B2803" s="19">
        <v>32</v>
      </c>
      <c r="C2803" s="19" t="s">
        <v>112</v>
      </c>
      <c r="D2803" s="20">
        <v>0.36948028206825256</v>
      </c>
      <c r="E2803" s="20">
        <v>0.12118405103683472</v>
      </c>
    </row>
    <row r="2804" spans="1:5" x14ac:dyDescent="0.2">
      <c r="A2804" s="19">
        <v>70</v>
      </c>
      <c r="B2804" s="19">
        <v>33</v>
      </c>
      <c r="C2804" s="19" t="s">
        <v>112</v>
      </c>
      <c r="D2804" s="20">
        <v>0.37030807137489319</v>
      </c>
      <c r="E2804" s="20">
        <v>0.12191813439130783</v>
      </c>
    </row>
    <row r="2805" spans="1:5" x14ac:dyDescent="0.2">
      <c r="A2805" s="19">
        <v>70</v>
      </c>
      <c r="B2805" s="19">
        <v>34</v>
      </c>
      <c r="C2805" s="19" t="s">
        <v>112</v>
      </c>
      <c r="D2805" s="20">
        <v>0.37012648582458496</v>
      </c>
      <c r="E2805" s="20">
        <v>0.12164284288883209</v>
      </c>
    </row>
    <row r="2806" spans="1:5" x14ac:dyDescent="0.2">
      <c r="A2806" s="19">
        <v>70</v>
      </c>
      <c r="B2806" s="19">
        <v>35</v>
      </c>
      <c r="C2806" s="19" t="s">
        <v>112</v>
      </c>
      <c r="D2806" s="20">
        <v>0.3706318736076355</v>
      </c>
      <c r="E2806" s="20">
        <v>0.12205451726913452</v>
      </c>
    </row>
    <row r="2807" spans="1:5" x14ac:dyDescent="0.2">
      <c r="A2807" s="19">
        <v>70</v>
      </c>
      <c r="B2807" s="19">
        <v>36</v>
      </c>
      <c r="C2807" s="19" t="s">
        <v>112</v>
      </c>
      <c r="D2807" s="20">
        <v>0.37106233835220337</v>
      </c>
      <c r="E2807" s="20">
        <v>0.12239127606153488</v>
      </c>
    </row>
    <row r="2808" spans="1:5" x14ac:dyDescent="0.2">
      <c r="A2808" s="19">
        <v>70</v>
      </c>
      <c r="B2808" s="19">
        <v>37</v>
      </c>
      <c r="C2808" s="19" t="s">
        <v>112</v>
      </c>
      <c r="D2808" s="20">
        <v>0.37095198035240173</v>
      </c>
      <c r="E2808" s="20">
        <v>0.12218721210956573</v>
      </c>
    </row>
    <row r="2809" spans="1:5" x14ac:dyDescent="0.2">
      <c r="A2809" s="19">
        <v>70</v>
      </c>
      <c r="B2809" s="19">
        <v>38</v>
      </c>
      <c r="C2809" s="19" t="s">
        <v>112</v>
      </c>
      <c r="D2809" s="20">
        <v>0.37127277255058289</v>
      </c>
      <c r="E2809" s="20">
        <v>0.12241429835557938</v>
      </c>
    </row>
    <row r="2810" spans="1:5" x14ac:dyDescent="0.2">
      <c r="A2810" s="19">
        <v>70</v>
      </c>
      <c r="B2810" s="19">
        <v>39</v>
      </c>
      <c r="C2810" s="19" t="s">
        <v>112</v>
      </c>
      <c r="D2810" s="20">
        <v>0.37128850817680359</v>
      </c>
      <c r="E2810" s="20">
        <v>0.12233632057905197</v>
      </c>
    </row>
    <row r="2811" spans="1:5" x14ac:dyDescent="0.2">
      <c r="A2811" s="19">
        <v>70</v>
      </c>
      <c r="B2811" s="19">
        <v>40</v>
      </c>
      <c r="C2811" s="19" t="s">
        <v>112</v>
      </c>
      <c r="D2811" s="20">
        <v>0.37149268388748169</v>
      </c>
      <c r="E2811" s="20">
        <v>0.12244679033756256</v>
      </c>
    </row>
    <row r="2812" spans="1:5" x14ac:dyDescent="0.2">
      <c r="A2812" s="19">
        <v>71</v>
      </c>
      <c r="B2812" s="19">
        <v>1</v>
      </c>
      <c r="C2812" s="19" t="s">
        <v>112</v>
      </c>
      <c r="D2812" s="20">
        <v>0.24163155257701874</v>
      </c>
      <c r="E2812" s="20">
        <v>1.627268735319376E-3</v>
      </c>
    </row>
    <row r="2813" spans="1:5" x14ac:dyDescent="0.2">
      <c r="A2813" s="19">
        <v>71</v>
      </c>
      <c r="B2813" s="19">
        <v>2</v>
      </c>
      <c r="C2813" s="19" t="s">
        <v>112</v>
      </c>
      <c r="D2813" s="20">
        <v>0.2417091429233551</v>
      </c>
      <c r="E2813" s="20">
        <v>1.609316561371088E-3</v>
      </c>
    </row>
    <row r="2814" spans="1:5" x14ac:dyDescent="0.2">
      <c r="A2814" s="19">
        <v>71</v>
      </c>
      <c r="B2814" s="19">
        <v>3</v>
      </c>
      <c r="C2814" s="19" t="s">
        <v>112</v>
      </c>
      <c r="D2814" s="20">
        <v>0.24162252247333527</v>
      </c>
      <c r="E2814" s="20">
        <v>1.4271535910665989E-3</v>
      </c>
    </row>
    <row r="2815" spans="1:5" x14ac:dyDescent="0.2">
      <c r="A2815" s="19">
        <v>71</v>
      </c>
      <c r="B2815" s="19">
        <v>4</v>
      </c>
      <c r="C2815" s="19" t="s">
        <v>112</v>
      </c>
      <c r="D2815" s="20">
        <v>0.24151168763637543</v>
      </c>
      <c r="E2815" s="20">
        <v>1.2207762338221073E-3</v>
      </c>
    </row>
    <row r="2816" spans="1:5" x14ac:dyDescent="0.2">
      <c r="A2816" s="19">
        <v>71</v>
      </c>
      <c r="B2816" s="19">
        <v>5</v>
      </c>
      <c r="C2816" s="19" t="s">
        <v>112</v>
      </c>
      <c r="D2816" s="20">
        <v>0.2412131130695343</v>
      </c>
      <c r="E2816" s="20">
        <v>8.2665914669632912E-4</v>
      </c>
    </row>
    <row r="2817" spans="1:5" x14ac:dyDescent="0.2">
      <c r="A2817" s="19">
        <v>71</v>
      </c>
      <c r="B2817" s="19">
        <v>6</v>
      </c>
      <c r="C2817" s="19" t="s">
        <v>112</v>
      </c>
      <c r="D2817" s="20">
        <v>0.24078522622585297</v>
      </c>
      <c r="E2817" s="20">
        <v>3.032297536265105E-4</v>
      </c>
    </row>
    <row r="2818" spans="1:5" x14ac:dyDescent="0.2">
      <c r="A2818" s="19">
        <v>71</v>
      </c>
      <c r="B2818" s="19">
        <v>7</v>
      </c>
      <c r="C2818" s="19" t="s">
        <v>112</v>
      </c>
      <c r="D2818" s="20">
        <v>0.2402644008398056</v>
      </c>
      <c r="E2818" s="20">
        <v>-3.1313815270550549E-4</v>
      </c>
    </row>
    <row r="2819" spans="1:5" x14ac:dyDescent="0.2">
      <c r="A2819" s="19">
        <v>71</v>
      </c>
      <c r="B2819" s="19">
        <v>8</v>
      </c>
      <c r="C2819" s="19" t="s">
        <v>112</v>
      </c>
      <c r="D2819" s="20">
        <v>0.23987673223018646</v>
      </c>
      <c r="E2819" s="20">
        <v>-7.9634931171312928E-4</v>
      </c>
    </row>
    <row r="2820" spans="1:5" x14ac:dyDescent="0.2">
      <c r="A2820" s="19">
        <v>71</v>
      </c>
      <c r="B2820" s="19">
        <v>9</v>
      </c>
      <c r="C2820" s="19" t="s">
        <v>112</v>
      </c>
      <c r="D2820" s="20">
        <v>0.23980468511581421</v>
      </c>
      <c r="E2820" s="20">
        <v>-9.6393894637003541E-4</v>
      </c>
    </row>
    <row r="2821" spans="1:5" x14ac:dyDescent="0.2">
      <c r="A2821" s="19">
        <v>71</v>
      </c>
      <c r="B2821" s="19">
        <v>10</v>
      </c>
      <c r="C2821" s="19" t="s">
        <v>112</v>
      </c>
      <c r="D2821" s="20">
        <v>0.24038192629814148</v>
      </c>
      <c r="E2821" s="20">
        <v>-4.8224028432741761E-4</v>
      </c>
    </row>
    <row r="2822" spans="1:5" x14ac:dyDescent="0.2">
      <c r="A2822" s="19">
        <v>71</v>
      </c>
      <c r="B2822" s="19">
        <v>11</v>
      </c>
      <c r="C2822" s="19" t="s">
        <v>112</v>
      </c>
      <c r="D2822" s="20">
        <v>0.2403426319360733</v>
      </c>
      <c r="E2822" s="20">
        <v>-6.1707716668024659E-4</v>
      </c>
    </row>
    <row r="2823" spans="1:5" x14ac:dyDescent="0.2">
      <c r="A2823" s="19">
        <v>71</v>
      </c>
      <c r="B2823" s="19">
        <v>12</v>
      </c>
      <c r="C2823" s="19" t="s">
        <v>112</v>
      </c>
      <c r="D2823" s="20">
        <v>0.24061577022075653</v>
      </c>
      <c r="E2823" s="20">
        <v>-4.3948140228167176E-4</v>
      </c>
    </row>
    <row r="2824" spans="1:5" x14ac:dyDescent="0.2">
      <c r="A2824" s="19">
        <v>71</v>
      </c>
      <c r="B2824" s="19">
        <v>13</v>
      </c>
      <c r="C2824" s="19" t="s">
        <v>112</v>
      </c>
      <c r="D2824" s="20">
        <v>0.2405162900686264</v>
      </c>
      <c r="E2824" s="20">
        <v>-6.3450407469645143E-4</v>
      </c>
    </row>
    <row r="2825" spans="1:5" x14ac:dyDescent="0.2">
      <c r="A2825" s="19">
        <v>71</v>
      </c>
      <c r="B2825" s="19">
        <v>14</v>
      </c>
      <c r="C2825" s="19" t="s">
        <v>112</v>
      </c>
      <c r="D2825" s="20">
        <v>0.24039663374423981</v>
      </c>
      <c r="E2825" s="20">
        <v>-8.4970291936770082E-4</v>
      </c>
    </row>
    <row r="2826" spans="1:5" x14ac:dyDescent="0.2">
      <c r="A2826" s="19">
        <v>71</v>
      </c>
      <c r="B2826" s="19">
        <v>15</v>
      </c>
      <c r="C2826" s="19" t="s">
        <v>112</v>
      </c>
      <c r="D2826" s="20">
        <v>0.24016022682189941</v>
      </c>
      <c r="E2826" s="20">
        <v>-1.1816524202004075E-3</v>
      </c>
    </row>
    <row r="2827" spans="1:5" x14ac:dyDescent="0.2">
      <c r="A2827" s="19">
        <v>71</v>
      </c>
      <c r="B2827" s="19">
        <v>16</v>
      </c>
      <c r="C2827" s="19" t="s">
        <v>112</v>
      </c>
      <c r="D2827" s="20">
        <v>0.24009069800376892</v>
      </c>
      <c r="E2827" s="20">
        <v>-1.3467237586155534E-3</v>
      </c>
    </row>
    <row r="2828" spans="1:5" x14ac:dyDescent="0.2">
      <c r="A2828" s="19">
        <v>71</v>
      </c>
      <c r="B2828" s="19">
        <v>17</v>
      </c>
      <c r="C2828" s="19" t="s">
        <v>112</v>
      </c>
      <c r="D2828" s="20">
        <v>0.24085900187492371</v>
      </c>
      <c r="E2828" s="20">
        <v>-6.7396234953776002E-4</v>
      </c>
    </row>
    <row r="2829" spans="1:5" x14ac:dyDescent="0.2">
      <c r="A2829" s="19">
        <v>71</v>
      </c>
      <c r="B2829" s="19">
        <v>18</v>
      </c>
      <c r="C2829" s="19" t="s">
        <v>112</v>
      </c>
      <c r="D2829" s="20">
        <v>0.24133378267288208</v>
      </c>
      <c r="E2829" s="20">
        <v>-2.9472410096786916E-4</v>
      </c>
    </row>
    <row r="2830" spans="1:5" x14ac:dyDescent="0.2">
      <c r="A2830" s="19">
        <v>71</v>
      </c>
      <c r="B2830" s="19">
        <v>19</v>
      </c>
      <c r="C2830" s="19" t="s">
        <v>112</v>
      </c>
      <c r="D2830" s="20">
        <v>0.24285341799259186</v>
      </c>
      <c r="E2830" s="20">
        <v>1.1293686693534255E-3</v>
      </c>
    </row>
    <row r="2831" spans="1:5" x14ac:dyDescent="0.2">
      <c r="A2831" s="19">
        <v>71</v>
      </c>
      <c r="B2831" s="19">
        <v>20</v>
      </c>
      <c r="C2831" s="19" t="s">
        <v>112</v>
      </c>
      <c r="D2831" s="20">
        <v>0.24550589919090271</v>
      </c>
      <c r="E2831" s="20">
        <v>3.6863074637949467E-3</v>
      </c>
    </row>
    <row r="2832" spans="1:5" x14ac:dyDescent="0.2">
      <c r="A2832" s="19">
        <v>71</v>
      </c>
      <c r="B2832" s="19">
        <v>21</v>
      </c>
      <c r="C2832" s="19" t="s">
        <v>112</v>
      </c>
      <c r="D2832" s="20">
        <v>0.2500530481338501</v>
      </c>
      <c r="E2832" s="20">
        <v>8.1379134207963943E-3</v>
      </c>
    </row>
    <row r="2833" spans="1:5" x14ac:dyDescent="0.2">
      <c r="A2833" s="19">
        <v>71</v>
      </c>
      <c r="B2833" s="19">
        <v>22</v>
      </c>
      <c r="C2833" s="19" t="s">
        <v>112</v>
      </c>
      <c r="D2833" s="20">
        <v>0.2578657865524292</v>
      </c>
      <c r="E2833" s="20">
        <v>1.5855109319090843E-2</v>
      </c>
    </row>
    <row r="2834" spans="1:5" x14ac:dyDescent="0.2">
      <c r="A2834" s="19">
        <v>71</v>
      </c>
      <c r="B2834" s="19">
        <v>23</v>
      </c>
      <c r="C2834" s="19" t="s">
        <v>112</v>
      </c>
      <c r="D2834" s="20">
        <v>0.2698790431022644</v>
      </c>
      <c r="E2834" s="20">
        <v>2.7772823348641396E-2</v>
      </c>
    </row>
    <row r="2835" spans="1:5" x14ac:dyDescent="0.2">
      <c r="A2835" s="19">
        <v>71</v>
      </c>
      <c r="B2835" s="19">
        <v>24</v>
      </c>
      <c r="C2835" s="19" t="s">
        <v>112</v>
      </c>
      <c r="D2835" s="20">
        <v>0.28604653477668762</v>
      </c>
      <c r="E2835" s="20">
        <v>4.384477436542511E-2</v>
      </c>
    </row>
    <row r="2836" spans="1:5" x14ac:dyDescent="0.2">
      <c r="A2836" s="19">
        <v>71</v>
      </c>
      <c r="B2836" s="19">
        <v>25</v>
      </c>
      <c r="C2836" s="19" t="s">
        <v>112</v>
      </c>
      <c r="D2836" s="20">
        <v>0.30445170402526855</v>
      </c>
      <c r="E2836" s="20">
        <v>6.215440109372139E-2</v>
      </c>
    </row>
    <row r="2837" spans="1:5" x14ac:dyDescent="0.2">
      <c r="A2837" s="19">
        <v>71</v>
      </c>
      <c r="B2837" s="19">
        <v>26</v>
      </c>
      <c r="C2837" s="19" t="s">
        <v>112</v>
      </c>
      <c r="D2837" s="20">
        <v>0.32190367579460144</v>
      </c>
      <c r="E2837" s="20">
        <v>7.9510830342769623E-2</v>
      </c>
    </row>
    <row r="2838" spans="1:5" x14ac:dyDescent="0.2">
      <c r="A2838" s="19">
        <v>71</v>
      </c>
      <c r="B2838" s="19">
        <v>27</v>
      </c>
      <c r="C2838" s="19" t="s">
        <v>112</v>
      </c>
      <c r="D2838" s="20">
        <v>0.33668997883796692</v>
      </c>
      <c r="E2838" s="20">
        <v>9.420158714056015E-2</v>
      </c>
    </row>
    <row r="2839" spans="1:5" x14ac:dyDescent="0.2">
      <c r="A2839" s="19">
        <v>71</v>
      </c>
      <c r="B2839" s="19">
        <v>28</v>
      </c>
      <c r="C2839" s="19" t="s">
        <v>112</v>
      </c>
      <c r="D2839" s="20">
        <v>0.34762430191040039</v>
      </c>
      <c r="E2839" s="20">
        <v>0.10504037141799927</v>
      </c>
    </row>
    <row r="2840" spans="1:5" x14ac:dyDescent="0.2">
      <c r="A2840" s="19">
        <v>71</v>
      </c>
      <c r="B2840" s="19">
        <v>29</v>
      </c>
      <c r="C2840" s="19" t="s">
        <v>112</v>
      </c>
      <c r="D2840" s="20">
        <v>0.35412958264350891</v>
      </c>
      <c r="E2840" s="20">
        <v>0.11145010590553284</v>
      </c>
    </row>
    <row r="2841" spans="1:5" x14ac:dyDescent="0.2">
      <c r="A2841" s="19">
        <v>71</v>
      </c>
      <c r="B2841" s="19">
        <v>30</v>
      </c>
      <c r="C2841" s="19" t="s">
        <v>112</v>
      </c>
      <c r="D2841" s="20">
        <v>0.35865753889083862</v>
      </c>
      <c r="E2841" s="20">
        <v>0.11588252335786819</v>
      </c>
    </row>
    <row r="2842" spans="1:5" x14ac:dyDescent="0.2">
      <c r="A2842" s="19">
        <v>71</v>
      </c>
      <c r="B2842" s="19">
        <v>31</v>
      </c>
      <c r="C2842" s="19" t="s">
        <v>112</v>
      </c>
      <c r="D2842" s="20">
        <v>0.36086422204971313</v>
      </c>
      <c r="E2842" s="20">
        <v>0.11799366027116776</v>
      </c>
    </row>
    <row r="2843" spans="1:5" x14ac:dyDescent="0.2">
      <c r="A2843" s="19">
        <v>71</v>
      </c>
      <c r="B2843" s="19">
        <v>32</v>
      </c>
      <c r="C2843" s="19" t="s">
        <v>112</v>
      </c>
      <c r="D2843" s="20">
        <v>0.36220651865005493</v>
      </c>
      <c r="E2843" s="20">
        <v>0.1192404180765152</v>
      </c>
    </row>
    <row r="2844" spans="1:5" x14ac:dyDescent="0.2">
      <c r="A2844" s="19">
        <v>71</v>
      </c>
      <c r="B2844" s="19">
        <v>33</v>
      </c>
      <c r="C2844" s="19" t="s">
        <v>112</v>
      </c>
      <c r="D2844" s="20">
        <v>0.36279499530792236</v>
      </c>
      <c r="E2844" s="20">
        <v>0.11973334848880768</v>
      </c>
    </row>
    <row r="2845" spans="1:5" x14ac:dyDescent="0.2">
      <c r="A2845" s="19">
        <v>71</v>
      </c>
      <c r="B2845" s="19">
        <v>34</v>
      </c>
      <c r="C2845" s="19" t="s">
        <v>112</v>
      </c>
      <c r="D2845" s="20">
        <v>0.36332914233207703</v>
      </c>
      <c r="E2845" s="20">
        <v>0.12017195671796799</v>
      </c>
    </row>
    <row r="2846" spans="1:5" x14ac:dyDescent="0.2">
      <c r="A2846" s="19">
        <v>71</v>
      </c>
      <c r="B2846" s="19">
        <v>35</v>
      </c>
      <c r="C2846" s="19" t="s">
        <v>112</v>
      </c>
      <c r="D2846" s="20">
        <v>0.36396706104278564</v>
      </c>
      <c r="E2846" s="20">
        <v>0.12071432918310165</v>
      </c>
    </row>
    <row r="2847" spans="1:5" x14ac:dyDescent="0.2">
      <c r="A2847" s="19">
        <v>71</v>
      </c>
      <c r="B2847" s="19">
        <v>36</v>
      </c>
      <c r="C2847" s="19" t="s">
        <v>112</v>
      </c>
      <c r="D2847" s="20">
        <v>0.36381089687347412</v>
      </c>
      <c r="E2847" s="20">
        <v>0.12046262621879578</v>
      </c>
    </row>
    <row r="2848" spans="1:5" x14ac:dyDescent="0.2">
      <c r="A2848" s="19">
        <v>71</v>
      </c>
      <c r="B2848" s="19">
        <v>37</v>
      </c>
      <c r="C2848" s="19" t="s">
        <v>112</v>
      </c>
      <c r="D2848" s="20">
        <v>0.36412674188613892</v>
      </c>
      <c r="E2848" s="20">
        <v>0.12068292498588562</v>
      </c>
    </row>
    <row r="2849" spans="1:5" x14ac:dyDescent="0.2">
      <c r="A2849" s="19">
        <v>71</v>
      </c>
      <c r="B2849" s="19">
        <v>38</v>
      </c>
      <c r="C2849" s="19" t="s">
        <v>112</v>
      </c>
      <c r="D2849" s="20">
        <v>0.36404517292976379</v>
      </c>
      <c r="E2849" s="20">
        <v>0.12050581723451614</v>
      </c>
    </row>
    <row r="2850" spans="1:5" x14ac:dyDescent="0.2">
      <c r="A2850" s="19">
        <v>71</v>
      </c>
      <c r="B2850" s="19">
        <v>39</v>
      </c>
      <c r="C2850" s="19" t="s">
        <v>112</v>
      </c>
      <c r="D2850" s="20">
        <v>0.36415067315101624</v>
      </c>
      <c r="E2850" s="20">
        <v>0.12051577121019363</v>
      </c>
    </row>
    <row r="2851" spans="1:5" x14ac:dyDescent="0.2">
      <c r="A2851" s="19">
        <v>71</v>
      </c>
      <c r="B2851" s="19">
        <v>40</v>
      </c>
      <c r="C2851" s="19" t="s">
        <v>112</v>
      </c>
      <c r="D2851" s="20">
        <v>0.36446079611778259</v>
      </c>
      <c r="E2851" s="20">
        <v>0.12073035538196564</v>
      </c>
    </row>
    <row r="2852" spans="1:5" x14ac:dyDescent="0.2">
      <c r="A2852" s="19">
        <v>72</v>
      </c>
      <c r="B2852" s="19">
        <v>1</v>
      </c>
      <c r="C2852" s="19" t="s">
        <v>112</v>
      </c>
      <c r="D2852" s="20">
        <v>0.25186511874198914</v>
      </c>
      <c r="E2852" s="20">
        <v>1.4595467364415526E-3</v>
      </c>
    </row>
    <row r="2853" spans="1:5" x14ac:dyDescent="0.2">
      <c r="A2853" s="19">
        <v>72</v>
      </c>
      <c r="B2853" s="19">
        <v>2</v>
      </c>
      <c r="C2853" s="19" t="s">
        <v>112</v>
      </c>
      <c r="D2853" s="20">
        <v>0.25204905867576599</v>
      </c>
      <c r="E2853" s="20">
        <v>1.5529018128290772E-3</v>
      </c>
    </row>
    <row r="2854" spans="1:5" x14ac:dyDescent="0.2">
      <c r="A2854" s="19">
        <v>72</v>
      </c>
      <c r="B2854" s="19">
        <v>3</v>
      </c>
      <c r="C2854" s="19" t="s">
        <v>112</v>
      </c>
      <c r="D2854" s="20">
        <v>0.25185069441795349</v>
      </c>
      <c r="E2854" s="20">
        <v>1.2639526976272464E-3</v>
      </c>
    </row>
    <row r="2855" spans="1:5" x14ac:dyDescent="0.2">
      <c r="A2855" s="19">
        <v>72</v>
      </c>
      <c r="B2855" s="19">
        <v>4</v>
      </c>
      <c r="C2855" s="19" t="s">
        <v>112</v>
      </c>
      <c r="D2855" s="20">
        <v>0.25150853395462036</v>
      </c>
      <c r="E2855" s="20">
        <v>8.3120743511244655E-4</v>
      </c>
    </row>
    <row r="2856" spans="1:5" x14ac:dyDescent="0.2">
      <c r="A2856" s="19">
        <v>72</v>
      </c>
      <c r="B2856" s="19">
        <v>5</v>
      </c>
      <c r="C2856" s="19" t="s">
        <v>112</v>
      </c>
      <c r="D2856" s="20">
        <v>0.25087839365005493</v>
      </c>
      <c r="E2856" s="20">
        <v>1.1048233864130452E-4</v>
      </c>
    </row>
    <row r="2857" spans="1:5" x14ac:dyDescent="0.2">
      <c r="A2857" s="19">
        <v>72</v>
      </c>
      <c r="B2857" s="19">
        <v>6</v>
      </c>
      <c r="C2857" s="19" t="s">
        <v>112</v>
      </c>
      <c r="D2857" s="20">
        <v>0.25069484114646912</v>
      </c>
      <c r="E2857" s="20">
        <v>-1.636549859540537E-4</v>
      </c>
    </row>
    <row r="2858" spans="1:5" x14ac:dyDescent="0.2">
      <c r="A2858" s="19">
        <v>72</v>
      </c>
      <c r="B2858" s="19">
        <v>7</v>
      </c>
      <c r="C2858" s="19" t="s">
        <v>112</v>
      </c>
      <c r="D2858" s="20">
        <v>0.25122225284576416</v>
      </c>
      <c r="E2858" s="20">
        <v>2.7317189960740507E-4</v>
      </c>
    </row>
    <row r="2859" spans="1:5" x14ac:dyDescent="0.2">
      <c r="A2859" s="19">
        <v>72</v>
      </c>
      <c r="B2859" s="19">
        <v>8</v>
      </c>
      <c r="C2859" s="19" t="s">
        <v>112</v>
      </c>
      <c r="D2859" s="20">
        <v>0.25097998976707458</v>
      </c>
      <c r="E2859" s="20">
        <v>-5.9676007367670536E-5</v>
      </c>
    </row>
    <row r="2860" spans="1:5" x14ac:dyDescent="0.2">
      <c r="A2860" s="19">
        <v>72</v>
      </c>
      <c r="B2860" s="19">
        <v>9</v>
      </c>
      <c r="C2860" s="19" t="s">
        <v>112</v>
      </c>
      <c r="D2860" s="20">
        <v>0.25078907608985901</v>
      </c>
      <c r="E2860" s="20">
        <v>-3.4117451286874712E-4</v>
      </c>
    </row>
    <row r="2861" spans="1:5" x14ac:dyDescent="0.2">
      <c r="A2861" s="19">
        <v>72</v>
      </c>
      <c r="B2861" s="19">
        <v>10</v>
      </c>
      <c r="C2861" s="19" t="s">
        <v>112</v>
      </c>
      <c r="D2861" s="20">
        <v>0.25077798962593079</v>
      </c>
      <c r="E2861" s="20">
        <v>-4.4284577597863972E-4</v>
      </c>
    </row>
    <row r="2862" spans="1:5" x14ac:dyDescent="0.2">
      <c r="A2862" s="19">
        <v>72</v>
      </c>
      <c r="B2862" s="19">
        <v>11</v>
      </c>
      <c r="C2862" s="19" t="s">
        <v>112</v>
      </c>
      <c r="D2862" s="20">
        <v>0.25057905912399292</v>
      </c>
      <c r="E2862" s="20">
        <v>-7.3236110620200634E-4</v>
      </c>
    </row>
    <row r="2863" spans="1:5" x14ac:dyDescent="0.2">
      <c r="A2863" s="19">
        <v>72</v>
      </c>
      <c r="B2863" s="19">
        <v>12</v>
      </c>
      <c r="C2863" s="19" t="s">
        <v>112</v>
      </c>
      <c r="D2863" s="20">
        <v>0.25098830461502075</v>
      </c>
      <c r="E2863" s="20">
        <v>-4.1370044345967472E-4</v>
      </c>
    </row>
    <row r="2864" spans="1:5" x14ac:dyDescent="0.2">
      <c r="A2864" s="19">
        <v>72</v>
      </c>
      <c r="B2864" s="19">
        <v>13</v>
      </c>
      <c r="C2864" s="19" t="s">
        <v>112</v>
      </c>
      <c r="D2864" s="20">
        <v>0.25072789192199707</v>
      </c>
      <c r="E2864" s="20">
        <v>-7.6469796476885676E-4</v>
      </c>
    </row>
    <row r="2865" spans="1:5" x14ac:dyDescent="0.2">
      <c r="A2865" s="19">
        <v>72</v>
      </c>
      <c r="B2865" s="19">
        <v>14</v>
      </c>
      <c r="C2865" s="19" t="s">
        <v>112</v>
      </c>
      <c r="D2865" s="20">
        <v>0.25060480833053589</v>
      </c>
      <c r="E2865" s="20">
        <v>-9.7836635541170835E-4</v>
      </c>
    </row>
    <row r="2866" spans="1:5" x14ac:dyDescent="0.2">
      <c r="A2866" s="19">
        <v>72</v>
      </c>
      <c r="B2866" s="19">
        <v>15</v>
      </c>
      <c r="C2866" s="19" t="s">
        <v>112</v>
      </c>
      <c r="D2866" s="20">
        <v>0.25089201331138611</v>
      </c>
      <c r="E2866" s="20">
        <v>-7.8174623195081949E-4</v>
      </c>
    </row>
    <row r="2867" spans="1:5" x14ac:dyDescent="0.2">
      <c r="A2867" s="19">
        <v>72</v>
      </c>
      <c r="B2867" s="19">
        <v>16</v>
      </c>
      <c r="C2867" s="19" t="s">
        <v>112</v>
      </c>
      <c r="D2867" s="20">
        <v>0.2509307861328125</v>
      </c>
      <c r="E2867" s="20">
        <v>-8.3355820970609784E-4</v>
      </c>
    </row>
    <row r="2868" spans="1:5" x14ac:dyDescent="0.2">
      <c r="A2868" s="19">
        <v>72</v>
      </c>
      <c r="B2868" s="19">
        <v>17</v>
      </c>
      <c r="C2868" s="19" t="s">
        <v>112</v>
      </c>
      <c r="D2868" s="20">
        <v>0.2517598569393158</v>
      </c>
      <c r="E2868" s="20">
        <v>-9.5072216936387122E-5</v>
      </c>
    </row>
    <row r="2869" spans="1:5" x14ac:dyDescent="0.2">
      <c r="A2869" s="19">
        <v>72</v>
      </c>
      <c r="B2869" s="19">
        <v>18</v>
      </c>
      <c r="C2869" s="19" t="s">
        <v>112</v>
      </c>
      <c r="D2869" s="20">
        <v>0.25164544582366943</v>
      </c>
      <c r="E2869" s="20">
        <v>-3.0006814631633461E-4</v>
      </c>
    </row>
    <row r="2870" spans="1:5" x14ac:dyDescent="0.2">
      <c r="A2870" s="19">
        <v>72</v>
      </c>
      <c r="B2870" s="19">
        <v>19</v>
      </c>
      <c r="C2870" s="19" t="s">
        <v>112</v>
      </c>
      <c r="D2870" s="20">
        <v>0.25248202681541443</v>
      </c>
      <c r="E2870" s="20">
        <v>4.459280171431601E-4</v>
      </c>
    </row>
    <row r="2871" spans="1:5" x14ac:dyDescent="0.2">
      <c r="A2871" s="19">
        <v>72</v>
      </c>
      <c r="B2871" s="19">
        <v>20</v>
      </c>
      <c r="C2871" s="19" t="s">
        <v>112</v>
      </c>
      <c r="D2871" s="20">
        <v>0.25510886311531067</v>
      </c>
      <c r="E2871" s="20">
        <v>2.9821794014424086E-3</v>
      </c>
    </row>
    <row r="2872" spans="1:5" x14ac:dyDescent="0.2">
      <c r="A2872" s="19">
        <v>72</v>
      </c>
      <c r="B2872" s="19">
        <v>21</v>
      </c>
      <c r="C2872" s="19" t="s">
        <v>112</v>
      </c>
      <c r="D2872" s="20">
        <v>0.26055771112442017</v>
      </c>
      <c r="E2872" s="20">
        <v>8.3404425531625748E-3</v>
      </c>
    </row>
    <row r="2873" spans="1:5" x14ac:dyDescent="0.2">
      <c r="A2873" s="19">
        <v>72</v>
      </c>
      <c r="B2873" s="19">
        <v>22</v>
      </c>
      <c r="C2873" s="19" t="s">
        <v>112</v>
      </c>
      <c r="D2873" s="20">
        <v>0.26891925930976868</v>
      </c>
      <c r="E2873" s="20">
        <v>1.6611406579613686E-2</v>
      </c>
    </row>
    <row r="2874" spans="1:5" x14ac:dyDescent="0.2">
      <c r="A2874" s="19">
        <v>72</v>
      </c>
      <c r="B2874" s="19">
        <v>23</v>
      </c>
      <c r="C2874" s="19" t="s">
        <v>112</v>
      </c>
      <c r="D2874" s="20">
        <v>0.28113105893135071</v>
      </c>
      <c r="E2874" s="20">
        <v>2.8732620179653168E-2</v>
      </c>
    </row>
    <row r="2875" spans="1:5" x14ac:dyDescent="0.2">
      <c r="A2875" s="19">
        <v>72</v>
      </c>
      <c r="B2875" s="19">
        <v>24</v>
      </c>
      <c r="C2875" s="19" t="s">
        <v>112</v>
      </c>
      <c r="D2875" s="20">
        <v>0.29718515276908875</v>
      </c>
      <c r="E2875" s="20">
        <v>4.4696129858493805E-2</v>
      </c>
    </row>
    <row r="2876" spans="1:5" x14ac:dyDescent="0.2">
      <c r="A2876" s="19">
        <v>72</v>
      </c>
      <c r="B2876" s="19">
        <v>25</v>
      </c>
      <c r="C2876" s="19" t="s">
        <v>112</v>
      </c>
      <c r="D2876" s="20">
        <v>0.31531333923339844</v>
      </c>
      <c r="E2876" s="20">
        <v>6.2733732163906097E-2</v>
      </c>
    </row>
    <row r="2877" spans="1:5" x14ac:dyDescent="0.2">
      <c r="A2877" s="19">
        <v>72</v>
      </c>
      <c r="B2877" s="19">
        <v>26</v>
      </c>
      <c r="C2877" s="19" t="s">
        <v>112</v>
      </c>
      <c r="D2877" s="20">
        <v>0.33328261971473694</v>
      </c>
      <c r="E2877" s="20">
        <v>8.0612428486347198E-2</v>
      </c>
    </row>
    <row r="2878" spans="1:5" x14ac:dyDescent="0.2">
      <c r="A2878" s="19">
        <v>72</v>
      </c>
      <c r="B2878" s="19">
        <v>27</v>
      </c>
      <c r="C2878" s="19" t="s">
        <v>112</v>
      </c>
      <c r="D2878" s="20">
        <v>0.34834364056587219</v>
      </c>
      <c r="E2878" s="20">
        <v>9.5582865178585052E-2</v>
      </c>
    </row>
    <row r="2879" spans="1:5" x14ac:dyDescent="0.2">
      <c r="A2879" s="19">
        <v>72</v>
      </c>
      <c r="B2879" s="19">
        <v>28</v>
      </c>
      <c r="C2879" s="19" t="s">
        <v>112</v>
      </c>
      <c r="D2879" s="20">
        <v>0.3599555492401123</v>
      </c>
      <c r="E2879" s="20">
        <v>0.10710418969392776</v>
      </c>
    </row>
    <row r="2880" spans="1:5" x14ac:dyDescent="0.2">
      <c r="A2880" s="19">
        <v>72</v>
      </c>
      <c r="B2880" s="19">
        <v>29</v>
      </c>
      <c r="C2880" s="19" t="s">
        <v>112</v>
      </c>
      <c r="D2880" s="20">
        <v>0.36719638109207153</v>
      </c>
      <c r="E2880" s="20">
        <v>0.11425443738698959</v>
      </c>
    </row>
    <row r="2881" spans="1:5" x14ac:dyDescent="0.2">
      <c r="A2881" s="19">
        <v>72</v>
      </c>
      <c r="B2881" s="19">
        <v>30</v>
      </c>
      <c r="C2881" s="19" t="s">
        <v>112</v>
      </c>
      <c r="D2881" s="20">
        <v>0.37058323621749878</v>
      </c>
      <c r="E2881" s="20">
        <v>0.11755070090293884</v>
      </c>
    </row>
    <row r="2882" spans="1:5" x14ac:dyDescent="0.2">
      <c r="A2882" s="19">
        <v>72</v>
      </c>
      <c r="B2882" s="19">
        <v>31</v>
      </c>
      <c r="C2882" s="19" t="s">
        <v>112</v>
      </c>
      <c r="D2882" s="20">
        <v>0.37271398305892944</v>
      </c>
      <c r="E2882" s="20">
        <v>0.11959086358547211</v>
      </c>
    </row>
    <row r="2883" spans="1:5" x14ac:dyDescent="0.2">
      <c r="A2883" s="19">
        <v>72</v>
      </c>
      <c r="B2883" s="19">
        <v>32</v>
      </c>
      <c r="C2883" s="19" t="s">
        <v>112</v>
      </c>
      <c r="D2883" s="20">
        <v>0.37394601106643677</v>
      </c>
      <c r="E2883" s="20">
        <v>0.12073230743408203</v>
      </c>
    </row>
    <row r="2884" spans="1:5" x14ac:dyDescent="0.2">
      <c r="A2884" s="19">
        <v>72</v>
      </c>
      <c r="B2884" s="19">
        <v>33</v>
      </c>
      <c r="C2884" s="19" t="s">
        <v>112</v>
      </c>
      <c r="D2884" s="20">
        <v>0.37463611364364624</v>
      </c>
      <c r="E2884" s="20">
        <v>0.1213318258523941</v>
      </c>
    </row>
    <row r="2885" spans="1:5" x14ac:dyDescent="0.2">
      <c r="A2885" s="19">
        <v>72</v>
      </c>
      <c r="B2885" s="19">
        <v>34</v>
      </c>
      <c r="C2885" s="19" t="s">
        <v>112</v>
      </c>
      <c r="D2885" s="20">
        <v>0.37470629811286926</v>
      </c>
      <c r="E2885" s="20">
        <v>0.12131142616271973</v>
      </c>
    </row>
    <row r="2886" spans="1:5" x14ac:dyDescent="0.2">
      <c r="A2886" s="19">
        <v>72</v>
      </c>
      <c r="B2886" s="19">
        <v>35</v>
      </c>
      <c r="C2886" s="19" t="s">
        <v>112</v>
      </c>
      <c r="D2886" s="20">
        <v>0.37506398558616638</v>
      </c>
      <c r="E2886" s="20">
        <v>0.12157852947711945</v>
      </c>
    </row>
    <row r="2887" spans="1:5" x14ac:dyDescent="0.2">
      <c r="A2887" s="19">
        <v>72</v>
      </c>
      <c r="B2887" s="19">
        <v>36</v>
      </c>
      <c r="C2887" s="19" t="s">
        <v>112</v>
      </c>
      <c r="D2887" s="20">
        <v>0.37513372302055359</v>
      </c>
      <c r="E2887" s="20">
        <v>0.12155768275260925</v>
      </c>
    </row>
    <row r="2888" spans="1:5" x14ac:dyDescent="0.2">
      <c r="A2888" s="19">
        <v>72</v>
      </c>
      <c r="B2888" s="19">
        <v>37</v>
      </c>
      <c r="C2888" s="19" t="s">
        <v>112</v>
      </c>
      <c r="D2888" s="20">
        <v>0.37570661306381226</v>
      </c>
      <c r="E2888" s="20">
        <v>0.12203998863697052</v>
      </c>
    </row>
    <row r="2889" spans="1:5" x14ac:dyDescent="0.2">
      <c r="A2889" s="19">
        <v>72</v>
      </c>
      <c r="B2889" s="19">
        <v>38</v>
      </c>
      <c r="C2889" s="19" t="s">
        <v>112</v>
      </c>
      <c r="D2889" s="20">
        <v>0.37588036060333252</v>
      </c>
      <c r="E2889" s="20">
        <v>0.12212315201759338</v>
      </c>
    </row>
    <row r="2890" spans="1:5" x14ac:dyDescent="0.2">
      <c r="A2890" s="19">
        <v>72</v>
      </c>
      <c r="B2890" s="19">
        <v>39</v>
      </c>
      <c r="C2890" s="19" t="s">
        <v>112</v>
      </c>
      <c r="D2890" s="20">
        <v>0.3767092227935791</v>
      </c>
      <c r="E2890" s="20">
        <v>0.12286143004894257</v>
      </c>
    </row>
    <row r="2891" spans="1:5" x14ac:dyDescent="0.2">
      <c r="A2891" s="19">
        <v>72</v>
      </c>
      <c r="B2891" s="19">
        <v>40</v>
      </c>
      <c r="C2891" s="19" t="s">
        <v>112</v>
      </c>
      <c r="D2891" s="20">
        <v>0.37630540132522583</v>
      </c>
      <c r="E2891" s="20">
        <v>0.12236702442169189</v>
      </c>
    </row>
    <row r="2892" spans="1:5" x14ac:dyDescent="0.2">
      <c r="A2892" s="19">
        <v>73</v>
      </c>
      <c r="B2892" s="19">
        <v>1</v>
      </c>
      <c r="C2892" s="19" t="s">
        <v>112</v>
      </c>
      <c r="D2892" s="20">
        <v>0.26487192511558533</v>
      </c>
      <c r="E2892" s="20">
        <v>1.70097965747118E-3</v>
      </c>
    </row>
    <row r="2893" spans="1:5" x14ac:dyDescent="0.2">
      <c r="A2893" s="19">
        <v>73</v>
      </c>
      <c r="B2893" s="19">
        <v>2</v>
      </c>
      <c r="C2893" s="19" t="s">
        <v>112</v>
      </c>
      <c r="D2893" s="20">
        <v>0.26474523544311523</v>
      </c>
      <c r="E2893" s="20">
        <v>1.3879395555704832E-3</v>
      </c>
    </row>
    <row r="2894" spans="1:5" x14ac:dyDescent="0.2">
      <c r="A2894" s="19">
        <v>73</v>
      </c>
      <c r="B2894" s="19">
        <v>3</v>
      </c>
      <c r="C2894" s="19" t="s">
        <v>112</v>
      </c>
      <c r="D2894" s="20">
        <v>0.26453059911727905</v>
      </c>
      <c r="E2894" s="20">
        <v>9.8695280030369759E-4</v>
      </c>
    </row>
    <row r="2895" spans="1:5" x14ac:dyDescent="0.2">
      <c r="A2895" s="19">
        <v>73</v>
      </c>
      <c r="B2895" s="19">
        <v>4</v>
      </c>
      <c r="C2895" s="19" t="s">
        <v>112</v>
      </c>
      <c r="D2895" s="20">
        <v>0.26445218920707703</v>
      </c>
      <c r="E2895" s="20">
        <v>7.2219251887872815E-4</v>
      </c>
    </row>
    <row r="2896" spans="1:5" x14ac:dyDescent="0.2">
      <c r="A2896" s="19">
        <v>73</v>
      </c>
      <c r="B2896" s="19">
        <v>5</v>
      </c>
      <c r="C2896" s="19" t="s">
        <v>112</v>
      </c>
      <c r="D2896" s="20">
        <v>0.26429972052574158</v>
      </c>
      <c r="E2896" s="20">
        <v>3.8337340811267495E-4</v>
      </c>
    </row>
    <row r="2897" spans="1:5" x14ac:dyDescent="0.2">
      <c r="A2897" s="19">
        <v>73</v>
      </c>
      <c r="B2897" s="19">
        <v>6</v>
      </c>
      <c r="C2897" s="19" t="s">
        <v>112</v>
      </c>
      <c r="D2897" s="20">
        <v>0.2642248272895813</v>
      </c>
      <c r="E2897" s="20">
        <v>1.2212977162562311E-4</v>
      </c>
    </row>
    <row r="2898" spans="1:5" x14ac:dyDescent="0.2">
      <c r="A2898" s="19">
        <v>73</v>
      </c>
      <c r="B2898" s="19">
        <v>7</v>
      </c>
      <c r="C2898" s="19" t="s">
        <v>112</v>
      </c>
      <c r="D2898" s="20">
        <v>0.264178067445755</v>
      </c>
      <c r="E2898" s="20">
        <v>-1.1098047980340198E-4</v>
      </c>
    </row>
    <row r="2899" spans="1:5" x14ac:dyDescent="0.2">
      <c r="A2899" s="19">
        <v>73</v>
      </c>
      <c r="B2899" s="19">
        <v>8</v>
      </c>
      <c r="C2899" s="19" t="s">
        <v>112</v>
      </c>
      <c r="D2899" s="20">
        <v>0.26450341939926147</v>
      </c>
      <c r="E2899" s="20">
        <v>2.8021066100336611E-5</v>
      </c>
    </row>
    <row r="2900" spans="1:5" x14ac:dyDescent="0.2">
      <c r="A2900" s="19">
        <v>73</v>
      </c>
      <c r="B2900" s="19">
        <v>9</v>
      </c>
      <c r="C2900" s="19" t="s">
        <v>112</v>
      </c>
      <c r="D2900" s="20">
        <v>0.2641899585723877</v>
      </c>
      <c r="E2900" s="20">
        <v>-4.7179017565213144E-4</v>
      </c>
    </row>
    <row r="2901" spans="1:5" x14ac:dyDescent="0.2">
      <c r="A2901" s="19">
        <v>73</v>
      </c>
      <c r="B2901" s="19">
        <v>10</v>
      </c>
      <c r="C2901" s="19" t="s">
        <v>112</v>
      </c>
      <c r="D2901" s="20">
        <v>0.26420038938522339</v>
      </c>
      <c r="E2901" s="20">
        <v>-6.477097631432116E-4</v>
      </c>
    </row>
    <row r="2902" spans="1:5" x14ac:dyDescent="0.2">
      <c r="A2902" s="19">
        <v>73</v>
      </c>
      <c r="B2902" s="19">
        <v>11</v>
      </c>
      <c r="C2902" s="19" t="s">
        <v>112</v>
      </c>
      <c r="D2902" s="20">
        <v>0.26415655016899109</v>
      </c>
      <c r="E2902" s="20">
        <v>-8.7789940880611539E-4</v>
      </c>
    </row>
    <row r="2903" spans="1:5" x14ac:dyDescent="0.2">
      <c r="A2903" s="19">
        <v>73</v>
      </c>
      <c r="B2903" s="19">
        <v>12</v>
      </c>
      <c r="C2903" s="19" t="s">
        <v>112</v>
      </c>
      <c r="D2903" s="20">
        <v>0.26395696401596069</v>
      </c>
      <c r="E2903" s="20">
        <v>-1.263835933059454E-3</v>
      </c>
    </row>
    <row r="2904" spans="1:5" x14ac:dyDescent="0.2">
      <c r="A2904" s="19">
        <v>73</v>
      </c>
      <c r="B2904" s="19">
        <v>13</v>
      </c>
      <c r="C2904" s="19" t="s">
        <v>112</v>
      </c>
      <c r="D2904" s="20">
        <v>0.26423391699790955</v>
      </c>
      <c r="E2904" s="20">
        <v>-1.1732333805412054E-3</v>
      </c>
    </row>
    <row r="2905" spans="1:5" x14ac:dyDescent="0.2">
      <c r="A2905" s="19">
        <v>73</v>
      </c>
      <c r="B2905" s="19">
        <v>14</v>
      </c>
      <c r="C2905" s="19" t="s">
        <v>112</v>
      </c>
      <c r="D2905" s="20">
        <v>0.26449048519134521</v>
      </c>
      <c r="E2905" s="20">
        <v>-1.1030156165361404E-3</v>
      </c>
    </row>
    <row r="2906" spans="1:5" x14ac:dyDescent="0.2">
      <c r="A2906" s="19">
        <v>73</v>
      </c>
      <c r="B2906" s="19">
        <v>15</v>
      </c>
      <c r="C2906" s="19" t="s">
        <v>112</v>
      </c>
      <c r="D2906" s="20">
        <v>0.26517876982688904</v>
      </c>
      <c r="E2906" s="20">
        <v>-6.0108135221526027E-4</v>
      </c>
    </row>
    <row r="2907" spans="1:5" x14ac:dyDescent="0.2">
      <c r="A2907" s="19">
        <v>73</v>
      </c>
      <c r="B2907" s="19">
        <v>16</v>
      </c>
      <c r="C2907" s="19" t="s">
        <v>112</v>
      </c>
      <c r="D2907" s="20">
        <v>0.26677307486534119</v>
      </c>
      <c r="E2907" s="20">
        <v>8.0687325680628419E-4</v>
      </c>
    </row>
    <row r="2908" spans="1:5" x14ac:dyDescent="0.2">
      <c r="A2908" s="19">
        <v>73</v>
      </c>
      <c r="B2908" s="19">
        <v>17</v>
      </c>
      <c r="C2908" s="19" t="s">
        <v>112</v>
      </c>
      <c r="D2908" s="20">
        <v>0.26935255527496338</v>
      </c>
      <c r="E2908" s="20">
        <v>3.2000031787902117E-3</v>
      </c>
    </row>
    <row r="2909" spans="1:5" x14ac:dyDescent="0.2">
      <c r="A2909" s="19">
        <v>73</v>
      </c>
      <c r="B2909" s="19">
        <v>18</v>
      </c>
      <c r="C2909" s="19" t="s">
        <v>112</v>
      </c>
      <c r="D2909" s="20">
        <v>0.27376657724380493</v>
      </c>
      <c r="E2909" s="20">
        <v>7.4276747182011604E-3</v>
      </c>
    </row>
    <row r="2910" spans="1:5" x14ac:dyDescent="0.2">
      <c r="A2910" s="19">
        <v>73</v>
      </c>
      <c r="B2910" s="19">
        <v>19</v>
      </c>
      <c r="C2910" s="19" t="s">
        <v>112</v>
      </c>
      <c r="D2910" s="20">
        <v>0.28229910135269165</v>
      </c>
      <c r="E2910" s="20">
        <v>1.5773847699165344E-2</v>
      </c>
    </row>
    <row r="2911" spans="1:5" x14ac:dyDescent="0.2">
      <c r="A2911" s="19">
        <v>73</v>
      </c>
      <c r="B2911" s="19">
        <v>20</v>
      </c>
      <c r="C2911" s="19" t="s">
        <v>112</v>
      </c>
      <c r="D2911" s="20">
        <v>0.2949015200138092</v>
      </c>
      <c r="E2911" s="20">
        <v>2.8189916163682938E-2</v>
      </c>
    </row>
    <row r="2912" spans="1:5" x14ac:dyDescent="0.2">
      <c r="A2912" s="19">
        <v>73</v>
      </c>
      <c r="B2912" s="19">
        <v>21</v>
      </c>
      <c r="C2912" s="19" t="s">
        <v>112</v>
      </c>
      <c r="D2912" s="20">
        <v>0.31184408068656921</v>
      </c>
      <c r="E2912" s="20">
        <v>4.4946126639842987E-2</v>
      </c>
    </row>
    <row r="2913" spans="1:5" x14ac:dyDescent="0.2">
      <c r="A2913" s="19">
        <v>73</v>
      </c>
      <c r="B2913" s="19">
        <v>22</v>
      </c>
      <c r="C2913" s="19" t="s">
        <v>112</v>
      </c>
      <c r="D2913" s="20">
        <v>0.33085662126541138</v>
      </c>
      <c r="E2913" s="20">
        <v>6.3772320747375488E-2</v>
      </c>
    </row>
    <row r="2914" spans="1:5" x14ac:dyDescent="0.2">
      <c r="A2914" s="19">
        <v>73</v>
      </c>
      <c r="B2914" s="19">
        <v>23</v>
      </c>
      <c r="C2914" s="19" t="s">
        <v>112</v>
      </c>
      <c r="D2914" s="20">
        <v>0.34911990165710449</v>
      </c>
      <c r="E2914" s="20">
        <v>8.1849247217178345E-2</v>
      </c>
    </row>
    <row r="2915" spans="1:5" x14ac:dyDescent="0.2">
      <c r="A2915" s="19">
        <v>73</v>
      </c>
      <c r="B2915" s="19">
        <v>24</v>
      </c>
      <c r="C2915" s="19" t="s">
        <v>112</v>
      </c>
      <c r="D2915" s="20">
        <v>0.36476960778236389</v>
      </c>
      <c r="E2915" s="20">
        <v>9.7312599420547485E-2</v>
      </c>
    </row>
    <row r="2916" spans="1:5" x14ac:dyDescent="0.2">
      <c r="A2916" s="19">
        <v>73</v>
      </c>
      <c r="B2916" s="19">
        <v>25</v>
      </c>
      <c r="C2916" s="19" t="s">
        <v>112</v>
      </c>
      <c r="D2916" s="20">
        <v>0.37592512369155884</v>
      </c>
      <c r="E2916" s="20">
        <v>0.10828176885843277</v>
      </c>
    </row>
    <row r="2917" spans="1:5" x14ac:dyDescent="0.2">
      <c r="A2917" s="19">
        <v>73</v>
      </c>
      <c r="B2917" s="19">
        <v>26</v>
      </c>
      <c r="C2917" s="19" t="s">
        <v>112</v>
      </c>
      <c r="D2917" s="20">
        <v>0.38372403383255005</v>
      </c>
      <c r="E2917" s="20">
        <v>0.11589432507753372</v>
      </c>
    </row>
    <row r="2918" spans="1:5" x14ac:dyDescent="0.2">
      <c r="A2918" s="19">
        <v>73</v>
      </c>
      <c r="B2918" s="19">
        <v>27</v>
      </c>
      <c r="C2918" s="19" t="s">
        <v>112</v>
      </c>
      <c r="D2918" s="20">
        <v>0.38850140571594238</v>
      </c>
      <c r="E2918" s="20">
        <v>0.12048535048961639</v>
      </c>
    </row>
    <row r="2919" spans="1:5" x14ac:dyDescent="0.2">
      <c r="A2919" s="19">
        <v>73</v>
      </c>
      <c r="B2919" s="19">
        <v>28</v>
      </c>
      <c r="C2919" s="19" t="s">
        <v>112</v>
      </c>
      <c r="D2919" s="20">
        <v>0.39125940203666687</v>
      </c>
      <c r="E2919" s="20">
        <v>0.12305699288845062</v>
      </c>
    </row>
    <row r="2920" spans="1:5" x14ac:dyDescent="0.2">
      <c r="A2920" s="19">
        <v>73</v>
      </c>
      <c r="B2920" s="19">
        <v>29</v>
      </c>
      <c r="C2920" s="19" t="s">
        <v>112</v>
      </c>
      <c r="D2920" s="20">
        <v>0.39299276471138</v>
      </c>
      <c r="E2920" s="20">
        <v>0.1246040090918541</v>
      </c>
    </row>
    <row r="2921" spans="1:5" x14ac:dyDescent="0.2">
      <c r="A2921" s="19">
        <v>73</v>
      </c>
      <c r="B2921" s="19">
        <v>30</v>
      </c>
      <c r="C2921" s="19" t="s">
        <v>112</v>
      </c>
      <c r="D2921" s="20">
        <v>0.3940092921257019</v>
      </c>
      <c r="E2921" s="20">
        <v>0.12543419003486633</v>
      </c>
    </row>
    <row r="2922" spans="1:5" x14ac:dyDescent="0.2">
      <c r="A2922" s="19">
        <v>73</v>
      </c>
      <c r="B2922" s="19">
        <v>31</v>
      </c>
      <c r="C2922" s="19" t="s">
        <v>112</v>
      </c>
      <c r="D2922" s="20">
        <v>0.39363828301429749</v>
      </c>
      <c r="E2922" s="20">
        <v>0.12487682700157166</v>
      </c>
    </row>
    <row r="2923" spans="1:5" x14ac:dyDescent="0.2">
      <c r="A2923" s="19">
        <v>73</v>
      </c>
      <c r="B2923" s="19">
        <v>32</v>
      </c>
      <c r="C2923" s="19" t="s">
        <v>112</v>
      </c>
      <c r="D2923" s="20">
        <v>0.39440187811851501</v>
      </c>
      <c r="E2923" s="20">
        <v>0.12545406818389893</v>
      </c>
    </row>
    <row r="2924" spans="1:5" x14ac:dyDescent="0.2">
      <c r="A2924" s="19">
        <v>73</v>
      </c>
      <c r="B2924" s="19">
        <v>33</v>
      </c>
      <c r="C2924" s="19" t="s">
        <v>112</v>
      </c>
      <c r="D2924" s="20">
        <v>0.39510908722877502</v>
      </c>
      <c r="E2924" s="20">
        <v>0.12597492337226868</v>
      </c>
    </row>
    <row r="2925" spans="1:5" x14ac:dyDescent="0.2">
      <c r="A2925" s="19">
        <v>73</v>
      </c>
      <c r="B2925" s="19">
        <v>34</v>
      </c>
      <c r="C2925" s="19" t="s">
        <v>112</v>
      </c>
      <c r="D2925" s="20">
        <v>0.39489153027534485</v>
      </c>
      <c r="E2925" s="20">
        <v>0.12557102739810944</v>
      </c>
    </row>
    <row r="2926" spans="1:5" x14ac:dyDescent="0.2">
      <c r="A2926" s="19">
        <v>73</v>
      </c>
      <c r="B2926" s="19">
        <v>35</v>
      </c>
      <c r="C2926" s="19" t="s">
        <v>112</v>
      </c>
      <c r="D2926" s="20">
        <v>0.39542075991630554</v>
      </c>
      <c r="E2926" s="20">
        <v>0.12591390311717987</v>
      </c>
    </row>
    <row r="2927" spans="1:5" x14ac:dyDescent="0.2">
      <c r="A2927" s="19">
        <v>73</v>
      </c>
      <c r="B2927" s="19">
        <v>36</v>
      </c>
      <c r="C2927" s="19" t="s">
        <v>112</v>
      </c>
      <c r="D2927" s="20">
        <v>0.39576420187950134</v>
      </c>
      <c r="E2927" s="20">
        <v>0.12607099115848541</v>
      </c>
    </row>
    <row r="2928" spans="1:5" x14ac:dyDescent="0.2">
      <c r="A2928" s="19">
        <v>73</v>
      </c>
      <c r="B2928" s="19">
        <v>37</v>
      </c>
      <c r="C2928" s="19" t="s">
        <v>112</v>
      </c>
      <c r="D2928" s="20">
        <v>0.39629045128822327</v>
      </c>
      <c r="E2928" s="20">
        <v>0.12641088664531708</v>
      </c>
    </row>
    <row r="2929" spans="1:5" x14ac:dyDescent="0.2">
      <c r="A2929" s="19">
        <v>73</v>
      </c>
      <c r="B2929" s="19">
        <v>38</v>
      </c>
      <c r="C2929" s="19" t="s">
        <v>112</v>
      </c>
      <c r="D2929" s="20">
        <v>0.39645096659660339</v>
      </c>
      <c r="E2929" s="20">
        <v>0.12638506293296814</v>
      </c>
    </row>
    <row r="2930" spans="1:5" x14ac:dyDescent="0.2">
      <c r="A2930" s="19">
        <v>73</v>
      </c>
      <c r="B2930" s="19">
        <v>39</v>
      </c>
      <c r="C2930" s="19" t="s">
        <v>112</v>
      </c>
      <c r="D2930" s="20">
        <v>0.39673808217048645</v>
      </c>
      <c r="E2930" s="20">
        <v>0.12648582458496094</v>
      </c>
    </row>
    <row r="2931" spans="1:5" x14ac:dyDescent="0.2">
      <c r="A2931" s="19">
        <v>73</v>
      </c>
      <c r="B2931" s="19">
        <v>40</v>
      </c>
      <c r="C2931" s="19" t="s">
        <v>112</v>
      </c>
      <c r="D2931" s="20">
        <v>0.39713987708091736</v>
      </c>
      <c r="E2931" s="20">
        <v>0.12670126557350159</v>
      </c>
    </row>
    <row r="2932" spans="1:5" x14ac:dyDescent="0.2">
      <c r="A2932" s="19">
        <v>74</v>
      </c>
      <c r="B2932" s="19">
        <v>1</v>
      </c>
      <c r="C2932" s="19" t="s">
        <v>112</v>
      </c>
      <c r="D2932" s="20">
        <v>0.2469782829284668</v>
      </c>
      <c r="E2932" s="20">
        <v>2.4776777718216181E-3</v>
      </c>
    </row>
    <row r="2933" spans="1:5" x14ac:dyDescent="0.2">
      <c r="A2933" s="19">
        <v>74</v>
      </c>
      <c r="B2933" s="19">
        <v>2</v>
      </c>
      <c r="C2933" s="19" t="s">
        <v>112</v>
      </c>
      <c r="D2933" s="20">
        <v>0.24693024158477783</v>
      </c>
      <c r="E2933" s="20">
        <v>2.2423588670790195E-3</v>
      </c>
    </row>
    <row r="2934" spans="1:5" x14ac:dyDescent="0.2">
      <c r="A2934" s="19">
        <v>74</v>
      </c>
      <c r="B2934" s="19">
        <v>3</v>
      </c>
      <c r="C2934" s="19" t="s">
        <v>112</v>
      </c>
      <c r="D2934" s="20">
        <v>0.24625007808208466</v>
      </c>
      <c r="E2934" s="20">
        <v>1.3749176869168878E-3</v>
      </c>
    </row>
    <row r="2935" spans="1:5" x14ac:dyDescent="0.2">
      <c r="A2935" s="19">
        <v>74</v>
      </c>
      <c r="B2935" s="19">
        <v>4</v>
      </c>
      <c r="C2935" s="19" t="s">
        <v>112</v>
      </c>
      <c r="D2935" s="20">
        <v>0.24590997397899628</v>
      </c>
      <c r="E2935" s="20">
        <v>8.4753602277487516E-4</v>
      </c>
    </row>
    <row r="2936" spans="1:5" x14ac:dyDescent="0.2">
      <c r="A2936" s="19">
        <v>74</v>
      </c>
      <c r="B2936" s="19">
        <v>5</v>
      </c>
      <c r="C2936" s="19" t="s">
        <v>112</v>
      </c>
      <c r="D2936" s="20">
        <v>0.24570205807685852</v>
      </c>
      <c r="E2936" s="20">
        <v>4.5234255958348513E-4</v>
      </c>
    </row>
    <row r="2937" spans="1:5" x14ac:dyDescent="0.2">
      <c r="A2937" s="19">
        <v>74</v>
      </c>
      <c r="B2937" s="19">
        <v>6</v>
      </c>
      <c r="C2937" s="19" t="s">
        <v>112</v>
      </c>
      <c r="D2937" s="20">
        <v>0.24567057192325592</v>
      </c>
      <c r="E2937" s="20">
        <v>2.3357883037533611E-4</v>
      </c>
    </row>
    <row r="2938" spans="1:5" x14ac:dyDescent="0.2">
      <c r="A2938" s="19">
        <v>74</v>
      </c>
      <c r="B2938" s="19">
        <v>7</v>
      </c>
      <c r="C2938" s="19" t="s">
        <v>112</v>
      </c>
      <c r="D2938" s="20">
        <v>0.24567633867263794</v>
      </c>
      <c r="E2938" s="20">
        <v>5.2067993237869814E-5</v>
      </c>
    </row>
    <row r="2939" spans="1:5" x14ac:dyDescent="0.2">
      <c r="A2939" s="19">
        <v>74</v>
      </c>
      <c r="B2939" s="19">
        <v>8</v>
      </c>
      <c r="C2939" s="19" t="s">
        <v>112</v>
      </c>
      <c r="D2939" s="20">
        <v>0.24530702829360962</v>
      </c>
      <c r="E2939" s="20">
        <v>-5.0451996503397822E-4</v>
      </c>
    </row>
    <row r="2940" spans="1:5" x14ac:dyDescent="0.2">
      <c r="A2940" s="19">
        <v>74</v>
      </c>
      <c r="B2940" s="19">
        <v>9</v>
      </c>
      <c r="C2940" s="19" t="s">
        <v>112</v>
      </c>
      <c r="D2940" s="20">
        <v>0.24510176479816437</v>
      </c>
      <c r="E2940" s="20">
        <v>-8.9706102153286338E-4</v>
      </c>
    </row>
    <row r="2941" spans="1:5" x14ac:dyDescent="0.2">
      <c r="A2941" s="19">
        <v>74</v>
      </c>
      <c r="B2941" s="19">
        <v>10</v>
      </c>
      <c r="C2941" s="19" t="s">
        <v>112</v>
      </c>
      <c r="D2941" s="20">
        <v>0.24506878852844238</v>
      </c>
      <c r="E2941" s="20">
        <v>-1.1173149105161428E-3</v>
      </c>
    </row>
    <row r="2942" spans="1:5" x14ac:dyDescent="0.2">
      <c r="A2942" s="19">
        <v>74</v>
      </c>
      <c r="B2942" s="19">
        <v>11</v>
      </c>
      <c r="C2942" s="19" t="s">
        <v>112</v>
      </c>
      <c r="D2942" s="20">
        <v>0.24505545198917389</v>
      </c>
      <c r="E2942" s="20">
        <v>-1.3179290108382702E-3</v>
      </c>
    </row>
    <row r="2943" spans="1:5" x14ac:dyDescent="0.2">
      <c r="A2943" s="19">
        <v>74</v>
      </c>
      <c r="B2943" s="19">
        <v>12</v>
      </c>
      <c r="C2943" s="19" t="s">
        <v>112</v>
      </c>
      <c r="D2943" s="20">
        <v>0.24558545649051666</v>
      </c>
      <c r="E2943" s="20">
        <v>-9.7520207054913044E-4</v>
      </c>
    </row>
    <row r="2944" spans="1:5" x14ac:dyDescent="0.2">
      <c r="A2944" s="19">
        <v>74</v>
      </c>
      <c r="B2944" s="19">
        <v>13</v>
      </c>
      <c r="C2944" s="19" t="s">
        <v>112</v>
      </c>
      <c r="D2944" s="20">
        <v>0.24583747982978821</v>
      </c>
      <c r="E2944" s="20">
        <v>-9.1045635053887963E-4</v>
      </c>
    </row>
    <row r="2945" spans="1:5" x14ac:dyDescent="0.2">
      <c r="A2945" s="19">
        <v>74</v>
      </c>
      <c r="B2945" s="19">
        <v>14</v>
      </c>
      <c r="C2945" s="19" t="s">
        <v>112</v>
      </c>
      <c r="D2945" s="20">
        <v>0.24595938622951508</v>
      </c>
      <c r="E2945" s="20">
        <v>-9.7582751186564565E-4</v>
      </c>
    </row>
    <row r="2946" spans="1:5" x14ac:dyDescent="0.2">
      <c r="A2946" s="19">
        <v>74</v>
      </c>
      <c r="B2946" s="19">
        <v>15</v>
      </c>
      <c r="C2946" s="19" t="s">
        <v>112</v>
      </c>
      <c r="D2946" s="20">
        <v>0.24682812392711639</v>
      </c>
      <c r="E2946" s="20">
        <v>-2.9436740442179143E-4</v>
      </c>
    </row>
    <row r="2947" spans="1:5" x14ac:dyDescent="0.2">
      <c r="A2947" s="19">
        <v>74</v>
      </c>
      <c r="B2947" s="19">
        <v>16</v>
      </c>
      <c r="C2947" s="19" t="s">
        <v>112</v>
      </c>
      <c r="D2947" s="20">
        <v>0.24800479412078857</v>
      </c>
      <c r="E2947" s="20">
        <v>6.9502519909292459E-4</v>
      </c>
    </row>
    <row r="2948" spans="1:5" x14ac:dyDescent="0.2">
      <c r="A2948" s="19">
        <v>74</v>
      </c>
      <c r="B2948" s="19">
        <v>17</v>
      </c>
      <c r="C2948" s="19" t="s">
        <v>112</v>
      </c>
      <c r="D2948" s="20">
        <v>0.25083425641059875</v>
      </c>
      <c r="E2948" s="20">
        <v>3.3372098114341497E-3</v>
      </c>
    </row>
    <row r="2949" spans="1:5" x14ac:dyDescent="0.2">
      <c r="A2949" s="19">
        <v>74</v>
      </c>
      <c r="B2949" s="19">
        <v>18</v>
      </c>
      <c r="C2949" s="19" t="s">
        <v>112</v>
      </c>
      <c r="D2949" s="20">
        <v>0.25547274947166443</v>
      </c>
      <c r="E2949" s="20">
        <v>7.7884253114461899E-3</v>
      </c>
    </row>
    <row r="2950" spans="1:5" x14ac:dyDescent="0.2">
      <c r="A2950" s="19">
        <v>74</v>
      </c>
      <c r="B2950" s="19">
        <v>19</v>
      </c>
      <c r="C2950" s="19" t="s">
        <v>112</v>
      </c>
      <c r="D2950" s="20">
        <v>0.26328805088996887</v>
      </c>
      <c r="E2950" s="20">
        <v>1.5416448935866356E-2</v>
      </c>
    </row>
    <row r="2951" spans="1:5" x14ac:dyDescent="0.2">
      <c r="A2951" s="19">
        <v>74</v>
      </c>
      <c r="B2951" s="19">
        <v>20</v>
      </c>
      <c r="C2951" s="19" t="s">
        <v>112</v>
      </c>
      <c r="D2951" s="20">
        <v>0.27596697211265564</v>
      </c>
      <c r="E2951" s="20">
        <v>2.7908092364668846E-2</v>
      </c>
    </row>
    <row r="2952" spans="1:5" x14ac:dyDescent="0.2">
      <c r="A2952" s="19">
        <v>74</v>
      </c>
      <c r="B2952" s="19">
        <v>21</v>
      </c>
      <c r="C2952" s="19" t="s">
        <v>112</v>
      </c>
      <c r="D2952" s="20">
        <v>0.29257223010063171</v>
      </c>
      <c r="E2952" s="20">
        <v>4.4326074421405792E-2</v>
      </c>
    </row>
    <row r="2953" spans="1:5" x14ac:dyDescent="0.2">
      <c r="A2953" s="19">
        <v>74</v>
      </c>
      <c r="B2953" s="19">
        <v>22</v>
      </c>
      <c r="C2953" s="19" t="s">
        <v>112</v>
      </c>
      <c r="D2953" s="20">
        <v>0.31132310628890991</v>
      </c>
      <c r="E2953" s="20">
        <v>6.2889672815799713E-2</v>
      </c>
    </row>
    <row r="2954" spans="1:5" x14ac:dyDescent="0.2">
      <c r="A2954" s="19">
        <v>74</v>
      </c>
      <c r="B2954" s="19">
        <v>23</v>
      </c>
      <c r="C2954" s="19" t="s">
        <v>112</v>
      </c>
      <c r="D2954" s="20">
        <v>0.32930296659469604</v>
      </c>
      <c r="E2954" s="20">
        <v>8.0682255327701569E-2</v>
      </c>
    </row>
    <row r="2955" spans="1:5" x14ac:dyDescent="0.2">
      <c r="A2955" s="19">
        <v>74</v>
      </c>
      <c r="B2955" s="19">
        <v>24</v>
      </c>
      <c r="C2955" s="19" t="s">
        <v>112</v>
      </c>
      <c r="D2955" s="20">
        <v>0.34473580121994019</v>
      </c>
      <c r="E2955" s="20">
        <v>9.5927812159061432E-2</v>
      </c>
    </row>
    <row r="2956" spans="1:5" x14ac:dyDescent="0.2">
      <c r="A2956" s="19">
        <v>74</v>
      </c>
      <c r="B2956" s="19">
        <v>25</v>
      </c>
      <c r="C2956" s="19" t="s">
        <v>112</v>
      </c>
      <c r="D2956" s="20">
        <v>0.35629022121429443</v>
      </c>
      <c r="E2956" s="20">
        <v>0.1072949543595314</v>
      </c>
    </row>
    <row r="2957" spans="1:5" x14ac:dyDescent="0.2">
      <c r="A2957" s="19">
        <v>74</v>
      </c>
      <c r="B2957" s="19">
        <v>26</v>
      </c>
      <c r="C2957" s="19" t="s">
        <v>112</v>
      </c>
      <c r="D2957" s="20">
        <v>0.36471688747406006</v>
      </c>
      <c r="E2957" s="20">
        <v>0.11553434282541275</v>
      </c>
    </row>
    <row r="2958" spans="1:5" x14ac:dyDescent="0.2">
      <c r="A2958" s="19">
        <v>74</v>
      </c>
      <c r="B2958" s="19">
        <v>27</v>
      </c>
      <c r="C2958" s="19" t="s">
        <v>112</v>
      </c>
      <c r="D2958" s="20">
        <v>0.36936080455780029</v>
      </c>
      <c r="E2958" s="20">
        <v>0.11999098211526871</v>
      </c>
    </row>
    <row r="2959" spans="1:5" x14ac:dyDescent="0.2">
      <c r="A2959" s="19">
        <v>74</v>
      </c>
      <c r="B2959" s="19">
        <v>28</v>
      </c>
      <c r="C2959" s="19" t="s">
        <v>112</v>
      </c>
      <c r="D2959" s="20">
        <v>0.37176376581192017</v>
      </c>
      <c r="E2959" s="20">
        <v>0.1222066655755043</v>
      </c>
    </row>
    <row r="2960" spans="1:5" x14ac:dyDescent="0.2">
      <c r="A2960" s="19">
        <v>74</v>
      </c>
      <c r="B2960" s="19">
        <v>29</v>
      </c>
      <c r="C2960" s="19" t="s">
        <v>112</v>
      </c>
      <c r="D2960" s="20">
        <v>0.37303900718688965</v>
      </c>
      <c r="E2960" s="20">
        <v>0.12329462915658951</v>
      </c>
    </row>
    <row r="2961" spans="1:5" x14ac:dyDescent="0.2">
      <c r="A2961" s="19">
        <v>74</v>
      </c>
      <c r="B2961" s="19">
        <v>30</v>
      </c>
      <c r="C2961" s="19" t="s">
        <v>112</v>
      </c>
      <c r="D2961" s="20">
        <v>0.37339267134666443</v>
      </c>
      <c r="E2961" s="20">
        <v>0.12346101552248001</v>
      </c>
    </row>
    <row r="2962" spans="1:5" x14ac:dyDescent="0.2">
      <c r="A2962" s="19">
        <v>74</v>
      </c>
      <c r="B2962" s="19">
        <v>31</v>
      </c>
      <c r="C2962" s="19" t="s">
        <v>112</v>
      </c>
      <c r="D2962" s="20">
        <v>0.37375783920288086</v>
      </c>
      <c r="E2962" s="20">
        <v>0.12363890558481216</v>
      </c>
    </row>
    <row r="2963" spans="1:5" x14ac:dyDescent="0.2">
      <c r="A2963" s="19">
        <v>74</v>
      </c>
      <c r="B2963" s="19">
        <v>32</v>
      </c>
      <c r="C2963" s="19" t="s">
        <v>112</v>
      </c>
      <c r="D2963" s="20">
        <v>0.37441861629486084</v>
      </c>
      <c r="E2963" s="20">
        <v>0.12411240488290787</v>
      </c>
    </row>
    <row r="2964" spans="1:5" x14ac:dyDescent="0.2">
      <c r="A2964" s="19">
        <v>74</v>
      </c>
      <c r="B2964" s="19">
        <v>33</v>
      </c>
      <c r="C2964" s="19" t="s">
        <v>112</v>
      </c>
      <c r="D2964" s="20">
        <v>0.37496620416641235</v>
      </c>
      <c r="E2964" s="20">
        <v>0.1244727149605751</v>
      </c>
    </row>
    <row r="2965" spans="1:5" x14ac:dyDescent="0.2">
      <c r="A2965" s="19">
        <v>74</v>
      </c>
      <c r="B2965" s="19">
        <v>34</v>
      </c>
      <c r="C2965" s="19" t="s">
        <v>112</v>
      </c>
      <c r="D2965" s="20">
        <v>0.37565603852272034</v>
      </c>
      <c r="E2965" s="20">
        <v>0.12497527152299881</v>
      </c>
    </row>
    <row r="2966" spans="1:5" x14ac:dyDescent="0.2">
      <c r="A2966" s="19">
        <v>74</v>
      </c>
      <c r="B2966" s="19">
        <v>35</v>
      </c>
      <c r="C2966" s="19" t="s">
        <v>112</v>
      </c>
      <c r="D2966" s="20">
        <v>0.37611997127532959</v>
      </c>
      <c r="E2966" s="20">
        <v>0.12525193393230438</v>
      </c>
    </row>
    <row r="2967" spans="1:5" x14ac:dyDescent="0.2">
      <c r="A2967" s="19">
        <v>74</v>
      </c>
      <c r="B2967" s="19">
        <v>36</v>
      </c>
      <c r="C2967" s="19" t="s">
        <v>112</v>
      </c>
      <c r="D2967" s="20">
        <v>0.37621694803237915</v>
      </c>
      <c r="E2967" s="20">
        <v>0.12516163289546967</v>
      </c>
    </row>
    <row r="2968" spans="1:5" x14ac:dyDescent="0.2">
      <c r="A2968" s="19">
        <v>74</v>
      </c>
      <c r="B2968" s="19">
        <v>37</v>
      </c>
      <c r="C2968" s="19" t="s">
        <v>112</v>
      </c>
      <c r="D2968" s="20">
        <v>0.37607282400131226</v>
      </c>
      <c r="E2968" s="20">
        <v>0.1248302236199379</v>
      </c>
    </row>
    <row r="2969" spans="1:5" x14ac:dyDescent="0.2">
      <c r="A2969" s="19">
        <v>74</v>
      </c>
      <c r="B2969" s="19">
        <v>38</v>
      </c>
      <c r="C2969" s="19" t="s">
        <v>112</v>
      </c>
      <c r="D2969" s="20">
        <v>0.37664094567298889</v>
      </c>
      <c r="E2969" s="20">
        <v>0.12521107494831085</v>
      </c>
    </row>
    <row r="2970" spans="1:5" x14ac:dyDescent="0.2">
      <c r="A2970" s="19">
        <v>74</v>
      </c>
      <c r="B2970" s="19">
        <v>39</v>
      </c>
      <c r="C2970" s="19" t="s">
        <v>112</v>
      </c>
      <c r="D2970" s="20">
        <v>0.37721753120422363</v>
      </c>
      <c r="E2970" s="20">
        <v>0.12560038268566132</v>
      </c>
    </row>
    <row r="2971" spans="1:5" x14ac:dyDescent="0.2">
      <c r="A2971" s="19">
        <v>74</v>
      </c>
      <c r="B2971" s="19">
        <v>40</v>
      </c>
      <c r="C2971" s="19" t="s">
        <v>112</v>
      </c>
      <c r="D2971" s="20">
        <v>0.37722358107566833</v>
      </c>
      <c r="E2971" s="20">
        <v>0.12541915476322174</v>
      </c>
    </row>
    <row r="2972" spans="1:5" x14ac:dyDescent="0.2">
      <c r="A2972" s="19">
        <v>75</v>
      </c>
      <c r="B2972" s="19">
        <v>1</v>
      </c>
      <c r="C2972" s="19" t="s">
        <v>112</v>
      </c>
      <c r="D2972" s="20">
        <v>0.25637903809547424</v>
      </c>
      <c r="E2972" s="20">
        <v>2.1196689922362566E-3</v>
      </c>
    </row>
    <row r="2973" spans="1:5" x14ac:dyDescent="0.2">
      <c r="A2973" s="19">
        <v>75</v>
      </c>
      <c r="B2973" s="19">
        <v>2</v>
      </c>
      <c r="C2973" s="19" t="s">
        <v>112</v>
      </c>
      <c r="D2973" s="20">
        <v>0.25641778111457825</v>
      </c>
      <c r="E2973" s="20">
        <v>2.0081207621842623E-3</v>
      </c>
    </row>
    <row r="2974" spans="1:5" x14ac:dyDescent="0.2">
      <c r="A2974" s="19">
        <v>75</v>
      </c>
      <c r="B2974" s="19">
        <v>3</v>
      </c>
      <c r="C2974" s="19" t="s">
        <v>112</v>
      </c>
      <c r="D2974" s="20">
        <v>0.25630566477775574</v>
      </c>
      <c r="E2974" s="20">
        <v>1.7457130597904325E-3</v>
      </c>
    </row>
    <row r="2975" spans="1:5" x14ac:dyDescent="0.2">
      <c r="A2975" s="19">
        <v>75</v>
      </c>
      <c r="B2975" s="19">
        <v>4</v>
      </c>
      <c r="C2975" s="19" t="s">
        <v>112</v>
      </c>
      <c r="D2975" s="20">
        <v>0.25607839226722717</v>
      </c>
      <c r="E2975" s="20">
        <v>1.3681491836905479E-3</v>
      </c>
    </row>
    <row r="2976" spans="1:5" x14ac:dyDescent="0.2">
      <c r="A2976" s="19">
        <v>75</v>
      </c>
      <c r="B2976" s="19">
        <v>5</v>
      </c>
      <c r="C2976" s="19" t="s">
        <v>112</v>
      </c>
      <c r="D2976" s="20">
        <v>0.25569978356361389</v>
      </c>
      <c r="E2976" s="20">
        <v>8.3924917271360755E-4</v>
      </c>
    </row>
    <row r="2977" spans="1:5" x14ac:dyDescent="0.2">
      <c r="A2977" s="19">
        <v>75</v>
      </c>
      <c r="B2977" s="19">
        <v>6</v>
      </c>
      <c r="C2977" s="19" t="s">
        <v>112</v>
      </c>
      <c r="D2977" s="20">
        <v>0.25523456931114197</v>
      </c>
      <c r="E2977" s="20">
        <v>2.2374359832610935E-4</v>
      </c>
    </row>
    <row r="2978" spans="1:5" x14ac:dyDescent="0.2">
      <c r="A2978" s="19">
        <v>75</v>
      </c>
      <c r="B2978" s="19">
        <v>7</v>
      </c>
      <c r="C2978" s="19" t="s">
        <v>112</v>
      </c>
      <c r="D2978" s="20">
        <v>0.25513508915901184</v>
      </c>
      <c r="E2978" s="20">
        <v>-2.6027884814538993E-5</v>
      </c>
    </row>
    <row r="2979" spans="1:5" x14ac:dyDescent="0.2">
      <c r="A2979" s="19">
        <v>75</v>
      </c>
      <c r="B2979" s="19">
        <v>8</v>
      </c>
      <c r="C2979" s="19" t="s">
        <v>112</v>
      </c>
      <c r="D2979" s="20">
        <v>0.25527140498161316</v>
      </c>
      <c r="E2979" s="20">
        <v>-4.000339686172083E-5</v>
      </c>
    </row>
    <row r="2980" spans="1:5" x14ac:dyDescent="0.2">
      <c r="A2980" s="19">
        <v>75</v>
      </c>
      <c r="B2980" s="19">
        <v>9</v>
      </c>
      <c r="C2980" s="19" t="s">
        <v>112</v>
      </c>
      <c r="D2980" s="20">
        <v>0.25529614090919495</v>
      </c>
      <c r="E2980" s="20">
        <v>-1.6555879847146571E-4</v>
      </c>
    </row>
    <row r="2981" spans="1:5" x14ac:dyDescent="0.2">
      <c r="A2981" s="19">
        <v>75</v>
      </c>
      <c r="B2981" s="19">
        <v>10</v>
      </c>
      <c r="C2981" s="19" t="s">
        <v>112</v>
      </c>
      <c r="D2981" s="20">
        <v>0.25542080402374268</v>
      </c>
      <c r="E2981" s="20">
        <v>-1.9118702039122581E-4</v>
      </c>
    </row>
    <row r="2982" spans="1:5" x14ac:dyDescent="0.2">
      <c r="A2982" s="19">
        <v>75</v>
      </c>
      <c r="B2982" s="19">
        <v>11</v>
      </c>
      <c r="C2982" s="19" t="s">
        <v>112</v>
      </c>
      <c r="D2982" s="20">
        <v>0.25505810976028442</v>
      </c>
      <c r="E2982" s="20">
        <v>-7.0417259121313691E-4</v>
      </c>
    </row>
    <row r="2983" spans="1:5" x14ac:dyDescent="0.2">
      <c r="A2983" s="19">
        <v>75</v>
      </c>
      <c r="B2983" s="19">
        <v>12</v>
      </c>
      <c r="C2983" s="19" t="s">
        <v>112</v>
      </c>
      <c r="D2983" s="20">
        <v>0.25470051169395447</v>
      </c>
      <c r="E2983" s="20">
        <v>-1.2120619649067521E-3</v>
      </c>
    </row>
    <row r="2984" spans="1:5" x14ac:dyDescent="0.2">
      <c r="A2984" s="19">
        <v>75</v>
      </c>
      <c r="B2984" s="19">
        <v>13</v>
      </c>
      <c r="C2984" s="19" t="s">
        <v>112</v>
      </c>
      <c r="D2984" s="20">
        <v>0.25452220439910889</v>
      </c>
      <c r="E2984" s="20">
        <v>-1.5406606253236532E-3</v>
      </c>
    </row>
    <row r="2985" spans="1:5" x14ac:dyDescent="0.2">
      <c r="A2985" s="19">
        <v>75</v>
      </c>
      <c r="B2985" s="19">
        <v>14</v>
      </c>
      <c r="C2985" s="19" t="s">
        <v>112</v>
      </c>
      <c r="D2985" s="20">
        <v>0.25453442335128784</v>
      </c>
      <c r="E2985" s="20">
        <v>-1.6787330387160182E-3</v>
      </c>
    </row>
    <row r="2986" spans="1:5" x14ac:dyDescent="0.2">
      <c r="A2986" s="19">
        <v>75</v>
      </c>
      <c r="B2986" s="19">
        <v>15</v>
      </c>
      <c r="C2986" s="19" t="s">
        <v>112</v>
      </c>
      <c r="D2986" s="20">
        <v>0.2547142505645752</v>
      </c>
      <c r="E2986" s="20">
        <v>-1.6491971909999847E-3</v>
      </c>
    </row>
    <row r="2987" spans="1:5" x14ac:dyDescent="0.2">
      <c r="A2987" s="19">
        <v>75</v>
      </c>
      <c r="B2987" s="19">
        <v>16</v>
      </c>
      <c r="C2987" s="19" t="s">
        <v>112</v>
      </c>
      <c r="D2987" s="20">
        <v>0.25503453612327576</v>
      </c>
      <c r="E2987" s="20">
        <v>-1.4792028814554214E-3</v>
      </c>
    </row>
    <row r="2988" spans="1:5" x14ac:dyDescent="0.2">
      <c r="A2988" s="19">
        <v>75</v>
      </c>
      <c r="B2988" s="19">
        <v>17</v>
      </c>
      <c r="C2988" s="19" t="s">
        <v>112</v>
      </c>
      <c r="D2988" s="20">
        <v>0.2552526593208313</v>
      </c>
      <c r="E2988" s="20">
        <v>-1.4113710494711995E-3</v>
      </c>
    </row>
    <row r="2989" spans="1:5" x14ac:dyDescent="0.2">
      <c r="A2989" s="19">
        <v>75</v>
      </c>
      <c r="B2989" s="19">
        <v>18</v>
      </c>
      <c r="C2989" s="19" t="s">
        <v>112</v>
      </c>
      <c r="D2989" s="20">
        <v>0.25583279132843018</v>
      </c>
      <c r="E2989" s="20">
        <v>-9.8153040744364262E-4</v>
      </c>
    </row>
    <row r="2990" spans="1:5" x14ac:dyDescent="0.2">
      <c r="A2990" s="19">
        <v>75</v>
      </c>
      <c r="B2990" s="19">
        <v>19</v>
      </c>
      <c r="C2990" s="19" t="s">
        <v>112</v>
      </c>
      <c r="D2990" s="20">
        <v>0.25676390528678894</v>
      </c>
      <c r="E2990" s="20">
        <v>-2.0070777100045234E-4</v>
      </c>
    </row>
    <row r="2991" spans="1:5" x14ac:dyDescent="0.2">
      <c r="A2991" s="19">
        <v>75</v>
      </c>
      <c r="B2991" s="19">
        <v>20</v>
      </c>
      <c r="C2991" s="19" t="s">
        <v>112</v>
      </c>
      <c r="D2991" s="20">
        <v>0.25893297791481018</v>
      </c>
      <c r="E2991" s="20">
        <v>1.818073564209044E-3</v>
      </c>
    </row>
    <row r="2992" spans="1:5" x14ac:dyDescent="0.2">
      <c r="A2992" s="19">
        <v>75</v>
      </c>
      <c r="B2992" s="19">
        <v>21</v>
      </c>
      <c r="C2992" s="19" t="s">
        <v>112</v>
      </c>
      <c r="D2992" s="20">
        <v>0.26255068182945251</v>
      </c>
      <c r="E2992" s="20">
        <v>5.2854861132800579E-3</v>
      </c>
    </row>
    <row r="2993" spans="1:5" x14ac:dyDescent="0.2">
      <c r="A2993" s="19">
        <v>75</v>
      </c>
      <c r="B2993" s="19">
        <v>22</v>
      </c>
      <c r="C2993" s="19" t="s">
        <v>112</v>
      </c>
      <c r="D2993" s="20">
        <v>0.26882138848304749</v>
      </c>
      <c r="E2993" s="20">
        <v>1.1405901052057743E-2</v>
      </c>
    </row>
    <row r="2994" spans="1:5" x14ac:dyDescent="0.2">
      <c r="A2994" s="19">
        <v>75</v>
      </c>
      <c r="B2994" s="19">
        <v>23</v>
      </c>
      <c r="C2994" s="19" t="s">
        <v>112</v>
      </c>
      <c r="D2994" s="20">
        <v>0.27950915694236755</v>
      </c>
      <c r="E2994" s="20">
        <v>2.1943379193544388E-2</v>
      </c>
    </row>
    <row r="2995" spans="1:5" x14ac:dyDescent="0.2">
      <c r="A2995" s="19">
        <v>75</v>
      </c>
      <c r="B2995" s="19">
        <v>24</v>
      </c>
      <c r="C2995" s="19" t="s">
        <v>112</v>
      </c>
      <c r="D2995" s="20">
        <v>0.29474925994873047</v>
      </c>
      <c r="E2995" s="20">
        <v>3.7033189088106155E-2</v>
      </c>
    </row>
    <row r="2996" spans="1:5" x14ac:dyDescent="0.2">
      <c r="A2996" s="19">
        <v>75</v>
      </c>
      <c r="B2996" s="19">
        <v>25</v>
      </c>
      <c r="C2996" s="19" t="s">
        <v>112</v>
      </c>
      <c r="D2996" s="20">
        <v>0.31369218230247498</v>
      </c>
      <c r="E2996" s="20">
        <v>5.5825822055339813E-2</v>
      </c>
    </row>
    <row r="2997" spans="1:5" x14ac:dyDescent="0.2">
      <c r="A2997" s="19">
        <v>75</v>
      </c>
      <c r="B2997" s="19">
        <v>26</v>
      </c>
      <c r="C2997" s="19" t="s">
        <v>112</v>
      </c>
      <c r="D2997" s="20">
        <v>0.33276635408401489</v>
      </c>
      <c r="E2997" s="20">
        <v>7.4749700725078583E-2</v>
      </c>
    </row>
    <row r="2998" spans="1:5" x14ac:dyDescent="0.2">
      <c r="A2998" s="19">
        <v>75</v>
      </c>
      <c r="B2998" s="19">
        <v>27</v>
      </c>
      <c r="C2998" s="19" t="s">
        <v>112</v>
      </c>
      <c r="D2998" s="20">
        <v>0.34966644644737244</v>
      </c>
      <c r="E2998" s="20">
        <v>9.1499499976634979E-2</v>
      </c>
    </row>
    <row r="2999" spans="1:5" x14ac:dyDescent="0.2">
      <c r="A2999" s="19">
        <v>75</v>
      </c>
      <c r="B2999" s="19">
        <v>28</v>
      </c>
      <c r="C2999" s="19" t="s">
        <v>112</v>
      </c>
      <c r="D2999" s="20">
        <v>0.3636648952960968</v>
      </c>
      <c r="E2999" s="20">
        <v>0.10534766316413879</v>
      </c>
    </row>
    <row r="3000" spans="1:5" x14ac:dyDescent="0.2">
      <c r="A3000" s="19">
        <v>75</v>
      </c>
      <c r="B3000" s="19">
        <v>29</v>
      </c>
      <c r="C3000" s="19" t="s">
        <v>112</v>
      </c>
      <c r="D3000" s="20">
        <v>0.37240439653396606</v>
      </c>
      <c r="E3000" s="20">
        <v>0.11393687129020691</v>
      </c>
    </row>
    <row r="3001" spans="1:5" x14ac:dyDescent="0.2">
      <c r="A3001" s="19">
        <v>75</v>
      </c>
      <c r="B3001" s="19">
        <v>30</v>
      </c>
      <c r="C3001" s="19" t="s">
        <v>112</v>
      </c>
      <c r="D3001" s="20">
        <v>0.37747156620025635</v>
      </c>
      <c r="E3001" s="20">
        <v>0.11885374784469604</v>
      </c>
    </row>
    <row r="3002" spans="1:5" x14ac:dyDescent="0.2">
      <c r="A3002" s="19">
        <v>75</v>
      </c>
      <c r="B3002" s="19">
        <v>31</v>
      </c>
      <c r="C3002" s="19" t="s">
        <v>112</v>
      </c>
      <c r="D3002" s="20">
        <v>0.38023802638053894</v>
      </c>
      <c r="E3002" s="20">
        <v>0.12146991491317749</v>
      </c>
    </row>
    <row r="3003" spans="1:5" x14ac:dyDescent="0.2">
      <c r="A3003" s="19">
        <v>75</v>
      </c>
      <c r="B3003" s="19">
        <v>32</v>
      </c>
      <c r="C3003" s="19" t="s">
        <v>112</v>
      </c>
      <c r="D3003" s="20">
        <v>0.38210189342498779</v>
      </c>
      <c r="E3003" s="20">
        <v>0.12318349629640579</v>
      </c>
    </row>
    <row r="3004" spans="1:5" x14ac:dyDescent="0.2">
      <c r="A3004" s="19">
        <v>75</v>
      </c>
      <c r="B3004" s="19">
        <v>33</v>
      </c>
      <c r="C3004" s="19" t="s">
        <v>112</v>
      </c>
      <c r="D3004" s="20">
        <v>0.38294076919555664</v>
      </c>
      <c r="E3004" s="20">
        <v>0.12387207895517349</v>
      </c>
    </row>
    <row r="3005" spans="1:5" x14ac:dyDescent="0.2">
      <c r="A3005" s="19">
        <v>75</v>
      </c>
      <c r="B3005" s="19">
        <v>34</v>
      </c>
      <c r="C3005" s="19" t="s">
        <v>112</v>
      </c>
      <c r="D3005" s="20">
        <v>0.38329207897186279</v>
      </c>
      <c r="E3005" s="20">
        <v>0.1240730956196785</v>
      </c>
    </row>
    <row r="3006" spans="1:5" x14ac:dyDescent="0.2">
      <c r="A3006" s="19">
        <v>75</v>
      </c>
      <c r="B3006" s="19">
        <v>35</v>
      </c>
      <c r="C3006" s="19" t="s">
        <v>112</v>
      </c>
      <c r="D3006" s="20">
        <v>0.38384115695953369</v>
      </c>
      <c r="E3006" s="20">
        <v>0.12447188049554825</v>
      </c>
    </row>
    <row r="3007" spans="1:5" x14ac:dyDescent="0.2">
      <c r="A3007" s="19">
        <v>75</v>
      </c>
      <c r="B3007" s="19">
        <v>36</v>
      </c>
      <c r="C3007" s="19" t="s">
        <v>112</v>
      </c>
      <c r="D3007" s="20">
        <v>0.3843517005443573</v>
      </c>
      <c r="E3007" s="20">
        <v>0.12483213841915131</v>
      </c>
    </row>
    <row r="3008" spans="1:5" x14ac:dyDescent="0.2">
      <c r="A3008" s="19">
        <v>75</v>
      </c>
      <c r="B3008" s="19">
        <v>37</v>
      </c>
      <c r="C3008" s="19" t="s">
        <v>112</v>
      </c>
      <c r="D3008" s="20">
        <v>0.38455945253372192</v>
      </c>
      <c r="E3008" s="20">
        <v>0.12488959729671478</v>
      </c>
    </row>
    <row r="3009" spans="1:5" x14ac:dyDescent="0.2">
      <c r="A3009" s="19">
        <v>75</v>
      </c>
      <c r="B3009" s="19">
        <v>38</v>
      </c>
      <c r="C3009" s="19" t="s">
        <v>112</v>
      </c>
      <c r="D3009" s="20">
        <v>0.38483926653862</v>
      </c>
      <c r="E3009" s="20">
        <v>0.12501911818981171</v>
      </c>
    </row>
    <row r="3010" spans="1:5" x14ac:dyDescent="0.2">
      <c r="A3010" s="19">
        <v>75</v>
      </c>
      <c r="B3010" s="19">
        <v>39</v>
      </c>
      <c r="C3010" s="19" t="s">
        <v>112</v>
      </c>
      <c r="D3010" s="20">
        <v>0.38556027412414551</v>
      </c>
      <c r="E3010" s="20">
        <v>0.12558983266353607</v>
      </c>
    </row>
    <row r="3011" spans="1:5" x14ac:dyDescent="0.2">
      <c r="A3011" s="19">
        <v>75</v>
      </c>
      <c r="B3011" s="19">
        <v>40</v>
      </c>
      <c r="C3011" s="19" t="s">
        <v>112</v>
      </c>
      <c r="D3011" s="20">
        <v>0.38551938533782959</v>
      </c>
      <c r="E3011" s="20">
        <v>0.12539865076541901</v>
      </c>
    </row>
    <row r="3012" spans="1:5" x14ac:dyDescent="0.2">
      <c r="A3012" s="19">
        <v>76</v>
      </c>
      <c r="B3012" s="19">
        <v>1</v>
      </c>
      <c r="C3012" s="19" t="s">
        <v>112</v>
      </c>
      <c r="D3012" s="20">
        <v>0.25156986713409424</v>
      </c>
      <c r="E3012" s="20">
        <v>2.0143501460552216E-3</v>
      </c>
    </row>
    <row r="3013" spans="1:5" x14ac:dyDescent="0.2">
      <c r="A3013" s="19">
        <v>76</v>
      </c>
      <c r="B3013" s="19">
        <v>2</v>
      </c>
      <c r="C3013" s="19" t="s">
        <v>112</v>
      </c>
      <c r="D3013" s="20">
        <v>0.25151678919792175</v>
      </c>
      <c r="E3013" s="20">
        <v>1.8548863008618355E-3</v>
      </c>
    </row>
    <row r="3014" spans="1:5" x14ac:dyDescent="0.2">
      <c r="A3014" s="19">
        <v>76</v>
      </c>
      <c r="B3014" s="19">
        <v>3</v>
      </c>
      <c r="C3014" s="19" t="s">
        <v>112</v>
      </c>
      <c r="D3014" s="20">
        <v>0.2512434720993042</v>
      </c>
      <c r="E3014" s="20">
        <v>1.4751834096387029E-3</v>
      </c>
    </row>
    <row r="3015" spans="1:5" x14ac:dyDescent="0.2">
      <c r="A3015" s="19">
        <v>76</v>
      </c>
      <c r="B3015" s="19">
        <v>4</v>
      </c>
      <c r="C3015" s="19" t="s">
        <v>112</v>
      </c>
      <c r="D3015" s="20">
        <v>0.25108638405799866</v>
      </c>
      <c r="E3015" s="20">
        <v>1.2117094593122602E-3</v>
      </c>
    </row>
    <row r="3016" spans="1:5" x14ac:dyDescent="0.2">
      <c r="A3016" s="19">
        <v>76</v>
      </c>
      <c r="B3016" s="19">
        <v>5</v>
      </c>
      <c r="C3016" s="19" t="s">
        <v>112</v>
      </c>
      <c r="D3016" s="20">
        <v>0.25120192766189575</v>
      </c>
      <c r="E3016" s="20">
        <v>1.2208671541884542E-3</v>
      </c>
    </row>
    <row r="3017" spans="1:5" x14ac:dyDescent="0.2">
      <c r="A3017" s="19">
        <v>76</v>
      </c>
      <c r="B3017" s="19">
        <v>6</v>
      </c>
      <c r="C3017" s="19" t="s">
        <v>112</v>
      </c>
      <c r="D3017" s="20">
        <v>0.25108867883682251</v>
      </c>
      <c r="E3017" s="20">
        <v>1.0012324200943112E-3</v>
      </c>
    </row>
    <row r="3018" spans="1:5" x14ac:dyDescent="0.2">
      <c r="A3018" s="19">
        <v>76</v>
      </c>
      <c r="B3018" s="19">
        <v>7</v>
      </c>
      <c r="C3018" s="19" t="s">
        <v>112</v>
      </c>
      <c r="D3018" s="20">
        <v>0.25061160326004028</v>
      </c>
      <c r="E3018" s="20">
        <v>4.1777090518735349E-4</v>
      </c>
    </row>
    <row r="3019" spans="1:5" x14ac:dyDescent="0.2">
      <c r="A3019" s="19">
        <v>76</v>
      </c>
      <c r="B3019" s="19">
        <v>8</v>
      </c>
      <c r="C3019" s="19" t="s">
        <v>112</v>
      </c>
      <c r="D3019" s="20">
        <v>0.25032401084899902</v>
      </c>
      <c r="E3019" s="20">
        <v>2.3792605134076439E-5</v>
      </c>
    </row>
    <row r="3020" spans="1:5" x14ac:dyDescent="0.2">
      <c r="A3020" s="19">
        <v>76</v>
      </c>
      <c r="B3020" s="19">
        <v>9</v>
      </c>
      <c r="C3020" s="19" t="s">
        <v>112</v>
      </c>
      <c r="D3020" s="20">
        <v>0.24985453486442566</v>
      </c>
      <c r="E3020" s="20">
        <v>-5.5206927936524153E-4</v>
      </c>
    </row>
    <row r="3021" spans="1:5" x14ac:dyDescent="0.2">
      <c r="A3021" s="19">
        <v>76</v>
      </c>
      <c r="B3021" s="19">
        <v>10</v>
      </c>
      <c r="C3021" s="19" t="s">
        <v>112</v>
      </c>
      <c r="D3021" s="20">
        <v>0.24968491494655609</v>
      </c>
      <c r="E3021" s="20">
        <v>-8.2807510625571012E-4</v>
      </c>
    </row>
    <row r="3022" spans="1:5" x14ac:dyDescent="0.2">
      <c r="A3022" s="19">
        <v>76</v>
      </c>
      <c r="B3022" s="19">
        <v>11</v>
      </c>
      <c r="C3022" s="19" t="s">
        <v>112</v>
      </c>
      <c r="D3022" s="20">
        <v>0.24952445924282074</v>
      </c>
      <c r="E3022" s="20">
        <v>-1.0949167190119624E-3</v>
      </c>
    </row>
    <row r="3023" spans="1:5" x14ac:dyDescent="0.2">
      <c r="A3023" s="19">
        <v>76</v>
      </c>
      <c r="B3023" s="19">
        <v>12</v>
      </c>
      <c r="C3023" s="19" t="s">
        <v>112</v>
      </c>
      <c r="D3023" s="20">
        <v>0.24930992722511292</v>
      </c>
      <c r="E3023" s="20">
        <v>-1.4158346457406878E-3</v>
      </c>
    </row>
    <row r="3024" spans="1:5" x14ac:dyDescent="0.2">
      <c r="A3024" s="19">
        <v>76</v>
      </c>
      <c r="B3024" s="19">
        <v>13</v>
      </c>
      <c r="C3024" s="19" t="s">
        <v>112</v>
      </c>
      <c r="D3024" s="20">
        <v>0.24939659237861633</v>
      </c>
      <c r="E3024" s="20">
        <v>-1.4355554012581706E-3</v>
      </c>
    </row>
    <row r="3025" spans="1:5" x14ac:dyDescent="0.2">
      <c r="A3025" s="19">
        <v>76</v>
      </c>
      <c r="B3025" s="19">
        <v>14</v>
      </c>
      <c r="C3025" s="19" t="s">
        <v>112</v>
      </c>
      <c r="D3025" s="20">
        <v>0.24927410483360291</v>
      </c>
      <c r="E3025" s="20">
        <v>-1.6644288552924991E-3</v>
      </c>
    </row>
    <row r="3026" spans="1:5" x14ac:dyDescent="0.2">
      <c r="A3026" s="19">
        <v>76</v>
      </c>
      <c r="B3026" s="19">
        <v>15</v>
      </c>
      <c r="C3026" s="19" t="s">
        <v>112</v>
      </c>
      <c r="D3026" s="20">
        <v>0.24904969334602356</v>
      </c>
      <c r="E3026" s="20">
        <v>-1.9952261354774237E-3</v>
      </c>
    </row>
    <row r="3027" spans="1:5" x14ac:dyDescent="0.2">
      <c r="A3027" s="19">
        <v>76</v>
      </c>
      <c r="B3027" s="19">
        <v>16</v>
      </c>
      <c r="C3027" s="19" t="s">
        <v>112</v>
      </c>
      <c r="D3027" s="20">
        <v>0.24948695302009583</v>
      </c>
      <c r="E3027" s="20">
        <v>-1.6643523704260588E-3</v>
      </c>
    </row>
    <row r="3028" spans="1:5" x14ac:dyDescent="0.2">
      <c r="A3028" s="19">
        <v>76</v>
      </c>
      <c r="B3028" s="19">
        <v>17</v>
      </c>
      <c r="C3028" s="19" t="s">
        <v>112</v>
      </c>
      <c r="D3028" s="20">
        <v>0.24992278218269348</v>
      </c>
      <c r="E3028" s="20">
        <v>-1.3349091168493032E-3</v>
      </c>
    </row>
    <row r="3029" spans="1:5" x14ac:dyDescent="0.2">
      <c r="A3029" s="19">
        <v>76</v>
      </c>
      <c r="B3029" s="19">
        <v>18</v>
      </c>
      <c r="C3029" s="19" t="s">
        <v>112</v>
      </c>
      <c r="D3029" s="20">
        <v>0.25053614377975464</v>
      </c>
      <c r="E3029" s="20">
        <v>-8.2793342880904675E-4</v>
      </c>
    </row>
    <row r="3030" spans="1:5" x14ac:dyDescent="0.2">
      <c r="A3030" s="19">
        <v>76</v>
      </c>
      <c r="B3030" s="19">
        <v>19</v>
      </c>
      <c r="C3030" s="19" t="s">
        <v>112</v>
      </c>
      <c r="D3030" s="20">
        <v>0.25180089473724365</v>
      </c>
      <c r="E3030" s="20">
        <v>3.3043159055523574E-4</v>
      </c>
    </row>
    <row r="3031" spans="1:5" x14ac:dyDescent="0.2">
      <c r="A3031" s="19">
        <v>76</v>
      </c>
      <c r="B3031" s="19">
        <v>20</v>
      </c>
      <c r="C3031" s="19" t="s">
        <v>112</v>
      </c>
      <c r="D3031" s="20">
        <v>0.25373050570487976</v>
      </c>
      <c r="E3031" s="20">
        <v>2.1536566782742739E-3</v>
      </c>
    </row>
    <row r="3032" spans="1:5" x14ac:dyDescent="0.2">
      <c r="A3032" s="19">
        <v>76</v>
      </c>
      <c r="B3032" s="19">
        <v>21</v>
      </c>
      <c r="C3032" s="19" t="s">
        <v>112</v>
      </c>
      <c r="D3032" s="20">
        <v>0.25666189193725586</v>
      </c>
      <c r="E3032" s="20">
        <v>4.9786572344601154E-3</v>
      </c>
    </row>
    <row r="3033" spans="1:5" x14ac:dyDescent="0.2">
      <c r="A3033" s="19">
        <v>76</v>
      </c>
      <c r="B3033" s="19">
        <v>22</v>
      </c>
      <c r="C3033" s="19" t="s">
        <v>112</v>
      </c>
      <c r="D3033" s="20">
        <v>0.26301088929176331</v>
      </c>
      <c r="E3033" s="20">
        <v>1.1221268214285374E-2</v>
      </c>
    </row>
    <row r="3034" spans="1:5" x14ac:dyDescent="0.2">
      <c r="A3034" s="19">
        <v>76</v>
      </c>
      <c r="B3034" s="19">
        <v>23</v>
      </c>
      <c r="C3034" s="19" t="s">
        <v>112</v>
      </c>
      <c r="D3034" s="20">
        <v>0.27395609021186829</v>
      </c>
      <c r="E3034" s="20">
        <v>2.2060083225369453E-2</v>
      </c>
    </row>
    <row r="3035" spans="1:5" x14ac:dyDescent="0.2">
      <c r="A3035" s="19">
        <v>76</v>
      </c>
      <c r="B3035" s="19">
        <v>24</v>
      </c>
      <c r="C3035" s="19" t="s">
        <v>112</v>
      </c>
      <c r="D3035" s="20">
        <v>0.28898721933364868</v>
      </c>
      <c r="E3035" s="20">
        <v>3.6984827369451523E-2</v>
      </c>
    </row>
    <row r="3036" spans="1:5" x14ac:dyDescent="0.2">
      <c r="A3036" s="19">
        <v>76</v>
      </c>
      <c r="B3036" s="19">
        <v>25</v>
      </c>
      <c r="C3036" s="19" t="s">
        <v>112</v>
      </c>
      <c r="D3036" s="20">
        <v>0.30780258774757385</v>
      </c>
      <c r="E3036" s="20">
        <v>5.5693808943033218E-2</v>
      </c>
    </row>
    <row r="3037" spans="1:5" x14ac:dyDescent="0.2">
      <c r="A3037" s="19">
        <v>76</v>
      </c>
      <c r="B3037" s="19">
        <v>26</v>
      </c>
      <c r="C3037" s="19" t="s">
        <v>112</v>
      </c>
      <c r="D3037" s="20">
        <v>0.32723560929298401</v>
      </c>
      <c r="E3037" s="20">
        <v>7.5020447373390198E-2</v>
      </c>
    </row>
    <row r="3038" spans="1:5" x14ac:dyDescent="0.2">
      <c r="A3038" s="19">
        <v>76</v>
      </c>
      <c r="B3038" s="19">
        <v>27</v>
      </c>
      <c r="C3038" s="19" t="s">
        <v>112</v>
      </c>
      <c r="D3038" s="20">
        <v>0.34419888257980347</v>
      </c>
      <c r="E3038" s="20">
        <v>9.187733381986618E-2</v>
      </c>
    </row>
    <row r="3039" spans="1:5" x14ac:dyDescent="0.2">
      <c r="A3039" s="19">
        <v>76</v>
      </c>
      <c r="B3039" s="19">
        <v>28</v>
      </c>
      <c r="C3039" s="19" t="s">
        <v>112</v>
      </c>
      <c r="D3039" s="20">
        <v>0.35794302821159363</v>
      </c>
      <c r="E3039" s="20">
        <v>0.10551509261131287</v>
      </c>
    </row>
    <row r="3040" spans="1:5" x14ac:dyDescent="0.2">
      <c r="A3040" s="19">
        <v>76</v>
      </c>
      <c r="B3040" s="19">
        <v>29</v>
      </c>
      <c r="C3040" s="19" t="s">
        <v>112</v>
      </c>
      <c r="D3040" s="20">
        <v>0.3674648106098175</v>
      </c>
      <c r="E3040" s="20">
        <v>0.11493048816919327</v>
      </c>
    </row>
    <row r="3041" spans="1:5" x14ac:dyDescent="0.2">
      <c r="A3041" s="19">
        <v>76</v>
      </c>
      <c r="B3041" s="19">
        <v>30</v>
      </c>
      <c r="C3041" s="19" t="s">
        <v>112</v>
      </c>
      <c r="D3041" s="20">
        <v>0.37263619899749756</v>
      </c>
      <c r="E3041" s="20">
        <v>0.11999548971652985</v>
      </c>
    </row>
    <row r="3042" spans="1:5" x14ac:dyDescent="0.2">
      <c r="A3042" s="19">
        <v>76</v>
      </c>
      <c r="B3042" s="19">
        <v>31</v>
      </c>
      <c r="C3042" s="19" t="s">
        <v>112</v>
      </c>
      <c r="D3042" s="20">
        <v>0.37552827596664429</v>
      </c>
      <c r="E3042" s="20">
        <v>0.1227811798453331</v>
      </c>
    </row>
    <row r="3043" spans="1:5" x14ac:dyDescent="0.2">
      <c r="A3043" s="19">
        <v>76</v>
      </c>
      <c r="B3043" s="19">
        <v>32</v>
      </c>
      <c r="C3043" s="19" t="s">
        <v>112</v>
      </c>
      <c r="D3043" s="20">
        <v>0.37708121538162231</v>
      </c>
      <c r="E3043" s="20">
        <v>0.12422773241996765</v>
      </c>
    </row>
    <row r="3044" spans="1:5" x14ac:dyDescent="0.2">
      <c r="A3044" s="19">
        <v>76</v>
      </c>
      <c r="B3044" s="19">
        <v>33</v>
      </c>
      <c r="C3044" s="19" t="s">
        <v>112</v>
      </c>
      <c r="D3044" s="20">
        <v>0.37807649374008179</v>
      </c>
      <c r="E3044" s="20">
        <v>0.12511663138866425</v>
      </c>
    </row>
    <row r="3045" spans="1:5" x14ac:dyDescent="0.2">
      <c r="A3045" s="19">
        <v>76</v>
      </c>
      <c r="B3045" s="19">
        <v>34</v>
      </c>
      <c r="C3045" s="19" t="s">
        <v>112</v>
      </c>
      <c r="D3045" s="20">
        <v>0.37856763601303101</v>
      </c>
      <c r="E3045" s="20">
        <v>0.12550137937068939</v>
      </c>
    </row>
    <row r="3046" spans="1:5" x14ac:dyDescent="0.2">
      <c r="A3046" s="19">
        <v>76</v>
      </c>
      <c r="B3046" s="19">
        <v>35</v>
      </c>
      <c r="C3046" s="19" t="s">
        <v>112</v>
      </c>
      <c r="D3046" s="20">
        <v>0.3794616162776947</v>
      </c>
      <c r="E3046" s="20">
        <v>0.12628898024559021</v>
      </c>
    </row>
    <row r="3047" spans="1:5" x14ac:dyDescent="0.2">
      <c r="A3047" s="19">
        <v>76</v>
      </c>
      <c r="B3047" s="19">
        <v>36</v>
      </c>
      <c r="C3047" s="19" t="s">
        <v>112</v>
      </c>
      <c r="D3047" s="20">
        <v>0.37984153628349304</v>
      </c>
      <c r="E3047" s="20">
        <v>0.12656250596046448</v>
      </c>
    </row>
    <row r="3048" spans="1:5" x14ac:dyDescent="0.2">
      <c r="A3048" s="19">
        <v>76</v>
      </c>
      <c r="B3048" s="19">
        <v>37</v>
      </c>
      <c r="C3048" s="19" t="s">
        <v>112</v>
      </c>
      <c r="D3048" s="20">
        <v>0.37975701689720154</v>
      </c>
      <c r="E3048" s="20">
        <v>0.1263716071844101</v>
      </c>
    </row>
    <row r="3049" spans="1:5" x14ac:dyDescent="0.2">
      <c r="A3049" s="19">
        <v>76</v>
      </c>
      <c r="B3049" s="19">
        <v>38</v>
      </c>
      <c r="C3049" s="19" t="s">
        <v>112</v>
      </c>
      <c r="D3049" s="20">
        <v>0.37979871034622192</v>
      </c>
      <c r="E3049" s="20">
        <v>0.1263069212436676</v>
      </c>
    </row>
    <row r="3050" spans="1:5" x14ac:dyDescent="0.2">
      <c r="A3050" s="19">
        <v>76</v>
      </c>
      <c r="B3050" s="19">
        <v>39</v>
      </c>
      <c r="C3050" s="19" t="s">
        <v>112</v>
      </c>
      <c r="D3050" s="20">
        <v>0.38010033965110779</v>
      </c>
      <c r="E3050" s="20">
        <v>0.12650215625762939</v>
      </c>
    </row>
    <row r="3051" spans="1:5" x14ac:dyDescent="0.2">
      <c r="A3051" s="19">
        <v>76</v>
      </c>
      <c r="B3051" s="19">
        <v>40</v>
      </c>
      <c r="C3051" s="19" t="s">
        <v>112</v>
      </c>
      <c r="D3051" s="20">
        <v>0.38063022494316101</v>
      </c>
      <c r="E3051" s="20">
        <v>0.12692566215991974</v>
      </c>
    </row>
    <row r="3052" spans="1:5" x14ac:dyDescent="0.2">
      <c r="A3052" s="19">
        <v>77</v>
      </c>
      <c r="B3052" s="19">
        <v>1</v>
      </c>
      <c r="C3052" s="19" t="s">
        <v>112</v>
      </c>
      <c r="D3052" s="20">
        <v>0.25143453478813171</v>
      </c>
      <c r="E3052" s="20">
        <v>1.7298408783972263E-3</v>
      </c>
    </row>
    <row r="3053" spans="1:5" x14ac:dyDescent="0.2">
      <c r="A3053" s="19">
        <v>77</v>
      </c>
      <c r="B3053" s="19">
        <v>2</v>
      </c>
      <c r="C3053" s="19" t="s">
        <v>112</v>
      </c>
      <c r="D3053" s="20">
        <v>0.25135904550552368</v>
      </c>
      <c r="E3053" s="20">
        <v>1.4293461572378874E-3</v>
      </c>
    </row>
    <row r="3054" spans="1:5" x14ac:dyDescent="0.2">
      <c r="A3054" s="19">
        <v>77</v>
      </c>
      <c r="B3054" s="19">
        <v>3</v>
      </c>
      <c r="C3054" s="19" t="s">
        <v>112</v>
      </c>
      <c r="D3054" s="20">
        <v>0.25135654211044312</v>
      </c>
      <c r="E3054" s="20">
        <v>1.2018373236060143E-3</v>
      </c>
    </row>
    <row r="3055" spans="1:5" x14ac:dyDescent="0.2">
      <c r="A3055" s="19">
        <v>77</v>
      </c>
      <c r="B3055" s="19">
        <v>4</v>
      </c>
      <c r="C3055" s="19" t="s">
        <v>112</v>
      </c>
      <c r="D3055" s="20">
        <v>0.25152155756950378</v>
      </c>
      <c r="E3055" s="20">
        <v>1.1418474605306983E-3</v>
      </c>
    </row>
    <row r="3056" spans="1:5" x14ac:dyDescent="0.2">
      <c r="A3056" s="19">
        <v>77</v>
      </c>
      <c r="B3056" s="19">
        <v>5</v>
      </c>
      <c r="C3056" s="19" t="s">
        <v>112</v>
      </c>
      <c r="D3056" s="20">
        <v>0.25150007009506226</v>
      </c>
      <c r="E3056" s="20">
        <v>8.9535448933020234E-4</v>
      </c>
    </row>
    <row r="3057" spans="1:5" x14ac:dyDescent="0.2">
      <c r="A3057" s="19">
        <v>77</v>
      </c>
      <c r="B3057" s="19">
        <v>6</v>
      </c>
      <c r="C3057" s="19" t="s">
        <v>112</v>
      </c>
      <c r="D3057" s="20">
        <v>0.25086942315101624</v>
      </c>
      <c r="E3057" s="20">
        <v>3.9702128560747951E-5</v>
      </c>
    </row>
    <row r="3058" spans="1:5" x14ac:dyDescent="0.2">
      <c r="A3058" s="19">
        <v>77</v>
      </c>
      <c r="B3058" s="19">
        <v>7</v>
      </c>
      <c r="C3058" s="19" t="s">
        <v>112</v>
      </c>
      <c r="D3058" s="20">
        <v>0.2506110668182373</v>
      </c>
      <c r="E3058" s="20">
        <v>-4.4365963549353182E-4</v>
      </c>
    </row>
    <row r="3059" spans="1:5" x14ac:dyDescent="0.2">
      <c r="A3059" s="19">
        <v>77</v>
      </c>
      <c r="B3059" s="19">
        <v>8</v>
      </c>
      <c r="C3059" s="19" t="s">
        <v>112</v>
      </c>
      <c r="D3059" s="20">
        <v>0.25084266066551208</v>
      </c>
      <c r="E3059" s="20">
        <v>-4.3707122677005827E-4</v>
      </c>
    </row>
    <row r="3060" spans="1:5" x14ac:dyDescent="0.2">
      <c r="A3060" s="19">
        <v>77</v>
      </c>
      <c r="B3060" s="19">
        <v>9</v>
      </c>
      <c r="C3060" s="19" t="s">
        <v>112</v>
      </c>
      <c r="D3060" s="20">
        <v>0.25099420547485352</v>
      </c>
      <c r="E3060" s="20">
        <v>-5.1053182687610388E-4</v>
      </c>
    </row>
    <row r="3061" spans="1:5" x14ac:dyDescent="0.2">
      <c r="A3061" s="19">
        <v>77</v>
      </c>
      <c r="B3061" s="19">
        <v>10</v>
      </c>
      <c r="C3061" s="19" t="s">
        <v>112</v>
      </c>
      <c r="D3061" s="20">
        <v>0.25119096040725708</v>
      </c>
      <c r="E3061" s="20">
        <v>-5.3878233302384615E-4</v>
      </c>
    </row>
    <row r="3062" spans="1:5" x14ac:dyDescent="0.2">
      <c r="A3062" s="19">
        <v>77</v>
      </c>
      <c r="B3062" s="19">
        <v>11</v>
      </c>
      <c r="C3062" s="19" t="s">
        <v>112</v>
      </c>
      <c r="D3062" s="20">
        <v>0.25103175640106201</v>
      </c>
      <c r="E3062" s="20">
        <v>-9.2299177777022123E-4</v>
      </c>
    </row>
    <row r="3063" spans="1:5" x14ac:dyDescent="0.2">
      <c r="A3063" s="19">
        <v>77</v>
      </c>
      <c r="B3063" s="19">
        <v>12</v>
      </c>
      <c r="C3063" s="19" t="s">
        <v>112</v>
      </c>
      <c r="D3063" s="20">
        <v>0.25112044811248779</v>
      </c>
      <c r="E3063" s="20">
        <v>-1.0593055048957467E-3</v>
      </c>
    </row>
    <row r="3064" spans="1:5" x14ac:dyDescent="0.2">
      <c r="A3064" s="19">
        <v>77</v>
      </c>
      <c r="B3064" s="19">
        <v>13</v>
      </c>
      <c r="C3064" s="19" t="s">
        <v>112</v>
      </c>
      <c r="D3064" s="20">
        <v>0.25102603435516357</v>
      </c>
      <c r="E3064" s="20">
        <v>-1.3787247007712722E-3</v>
      </c>
    </row>
    <row r="3065" spans="1:5" x14ac:dyDescent="0.2">
      <c r="A3065" s="19">
        <v>77</v>
      </c>
      <c r="B3065" s="19">
        <v>14</v>
      </c>
      <c r="C3065" s="19" t="s">
        <v>112</v>
      </c>
      <c r="D3065" s="20">
        <v>0.25143939256668091</v>
      </c>
      <c r="E3065" s="20">
        <v>-1.1903719278052449E-3</v>
      </c>
    </row>
    <row r="3066" spans="1:5" x14ac:dyDescent="0.2">
      <c r="A3066" s="19">
        <v>77</v>
      </c>
      <c r="B3066" s="19">
        <v>15</v>
      </c>
      <c r="C3066" s="19" t="s">
        <v>112</v>
      </c>
      <c r="D3066" s="20">
        <v>0.25166544318199158</v>
      </c>
      <c r="E3066" s="20">
        <v>-1.1893267510458827E-3</v>
      </c>
    </row>
    <row r="3067" spans="1:5" x14ac:dyDescent="0.2">
      <c r="A3067" s="19">
        <v>77</v>
      </c>
      <c r="B3067" s="19">
        <v>16</v>
      </c>
      <c r="C3067" s="19" t="s">
        <v>112</v>
      </c>
      <c r="D3067" s="20">
        <v>0.25265637040138245</v>
      </c>
      <c r="E3067" s="20">
        <v>-4.2340491199865937E-4</v>
      </c>
    </row>
    <row r="3068" spans="1:5" x14ac:dyDescent="0.2">
      <c r="A3068" s="19">
        <v>77</v>
      </c>
      <c r="B3068" s="19">
        <v>17</v>
      </c>
      <c r="C3068" s="19" t="s">
        <v>112</v>
      </c>
      <c r="D3068" s="20">
        <v>0.25421801209449768</v>
      </c>
      <c r="E3068" s="20">
        <v>9.1323134256526828E-4</v>
      </c>
    </row>
    <row r="3069" spans="1:5" x14ac:dyDescent="0.2">
      <c r="A3069" s="19">
        <v>77</v>
      </c>
      <c r="B3069" s="19">
        <v>18</v>
      </c>
      <c r="C3069" s="19" t="s">
        <v>112</v>
      </c>
      <c r="D3069" s="20">
        <v>0.25743198394775391</v>
      </c>
      <c r="E3069" s="20">
        <v>3.9021978154778481E-3</v>
      </c>
    </row>
    <row r="3070" spans="1:5" x14ac:dyDescent="0.2">
      <c r="A3070" s="19">
        <v>77</v>
      </c>
      <c r="B3070" s="19">
        <v>19</v>
      </c>
      <c r="C3070" s="19" t="s">
        <v>112</v>
      </c>
      <c r="D3070" s="20">
        <v>0.26314449310302734</v>
      </c>
      <c r="E3070" s="20">
        <v>9.3897012993693352E-3</v>
      </c>
    </row>
    <row r="3071" spans="1:5" x14ac:dyDescent="0.2">
      <c r="A3071" s="19">
        <v>77</v>
      </c>
      <c r="B3071" s="19">
        <v>20</v>
      </c>
      <c r="C3071" s="19" t="s">
        <v>112</v>
      </c>
      <c r="D3071" s="20">
        <v>0.27285581827163696</v>
      </c>
      <c r="E3071" s="20">
        <v>1.8876021727919579E-2</v>
      </c>
    </row>
    <row r="3072" spans="1:5" x14ac:dyDescent="0.2">
      <c r="A3072" s="19">
        <v>77</v>
      </c>
      <c r="B3072" s="19">
        <v>21</v>
      </c>
      <c r="C3072" s="19" t="s">
        <v>112</v>
      </c>
      <c r="D3072" s="20">
        <v>0.2864648699760437</v>
      </c>
      <c r="E3072" s="20">
        <v>3.2260067760944366E-2</v>
      </c>
    </row>
    <row r="3073" spans="1:5" x14ac:dyDescent="0.2">
      <c r="A3073" s="19">
        <v>77</v>
      </c>
      <c r="B3073" s="19">
        <v>22</v>
      </c>
      <c r="C3073" s="19" t="s">
        <v>112</v>
      </c>
      <c r="D3073" s="20">
        <v>0.30381828546524048</v>
      </c>
      <c r="E3073" s="20">
        <v>4.9388475716114044E-2</v>
      </c>
    </row>
    <row r="3074" spans="1:5" x14ac:dyDescent="0.2">
      <c r="A3074" s="19">
        <v>77</v>
      </c>
      <c r="B3074" s="19">
        <v>23</v>
      </c>
      <c r="C3074" s="19" t="s">
        <v>112</v>
      </c>
      <c r="D3074" s="20">
        <v>0.32231453061103821</v>
      </c>
      <c r="E3074" s="20">
        <v>6.7659720778465271E-2</v>
      </c>
    </row>
    <row r="3075" spans="1:5" x14ac:dyDescent="0.2">
      <c r="A3075" s="19">
        <v>77</v>
      </c>
      <c r="B3075" s="19">
        <v>24</v>
      </c>
      <c r="C3075" s="19" t="s">
        <v>112</v>
      </c>
      <c r="D3075" s="20">
        <v>0.33997821807861328</v>
      </c>
      <c r="E3075" s="20">
        <v>8.5098400712013245E-2</v>
      </c>
    </row>
    <row r="3076" spans="1:5" x14ac:dyDescent="0.2">
      <c r="A3076" s="19">
        <v>77</v>
      </c>
      <c r="B3076" s="19">
        <v>25</v>
      </c>
      <c r="C3076" s="19" t="s">
        <v>112</v>
      </c>
      <c r="D3076" s="20">
        <v>0.35422500967979431</v>
      </c>
      <c r="E3076" s="20">
        <v>9.9120184779167175E-2</v>
      </c>
    </row>
    <row r="3077" spans="1:5" x14ac:dyDescent="0.2">
      <c r="A3077" s="19">
        <v>77</v>
      </c>
      <c r="B3077" s="19">
        <v>26</v>
      </c>
      <c r="C3077" s="19" t="s">
        <v>112</v>
      </c>
      <c r="D3077" s="20">
        <v>0.36443746089935303</v>
      </c>
      <c r="E3077" s="20">
        <v>0.10910762846469879</v>
      </c>
    </row>
    <row r="3078" spans="1:5" x14ac:dyDescent="0.2">
      <c r="A3078" s="19">
        <v>77</v>
      </c>
      <c r="B3078" s="19">
        <v>27</v>
      </c>
      <c r="C3078" s="19" t="s">
        <v>112</v>
      </c>
      <c r="D3078" s="20">
        <v>0.3703896701335907</v>
      </c>
      <c r="E3078" s="20">
        <v>0.11483483761548996</v>
      </c>
    </row>
    <row r="3079" spans="1:5" x14ac:dyDescent="0.2">
      <c r="A3079" s="19">
        <v>77</v>
      </c>
      <c r="B3079" s="19">
        <v>28</v>
      </c>
      <c r="C3079" s="19" t="s">
        <v>112</v>
      </c>
      <c r="D3079" s="20">
        <v>0.37376797199249268</v>
      </c>
      <c r="E3079" s="20">
        <v>0.11798813194036484</v>
      </c>
    </row>
    <row r="3080" spans="1:5" x14ac:dyDescent="0.2">
      <c r="A3080" s="19">
        <v>77</v>
      </c>
      <c r="B3080" s="19">
        <v>29</v>
      </c>
      <c r="C3080" s="19" t="s">
        <v>112</v>
      </c>
      <c r="D3080" s="20">
        <v>0.37605535984039307</v>
      </c>
      <c r="E3080" s="20">
        <v>0.12005051225423813</v>
      </c>
    </row>
    <row r="3081" spans="1:5" x14ac:dyDescent="0.2">
      <c r="A3081" s="19">
        <v>77</v>
      </c>
      <c r="B3081" s="19">
        <v>30</v>
      </c>
      <c r="C3081" s="19" t="s">
        <v>112</v>
      </c>
      <c r="D3081" s="20">
        <v>0.37709009647369385</v>
      </c>
      <c r="E3081" s="20">
        <v>0.12086024880409241</v>
      </c>
    </row>
    <row r="3082" spans="1:5" x14ac:dyDescent="0.2">
      <c r="A3082" s="19">
        <v>77</v>
      </c>
      <c r="B3082" s="19">
        <v>31</v>
      </c>
      <c r="C3082" s="19" t="s">
        <v>112</v>
      </c>
      <c r="D3082" s="20">
        <v>0.37772199511528015</v>
      </c>
      <c r="E3082" s="20">
        <v>0.12126713991165161</v>
      </c>
    </row>
    <row r="3083" spans="1:5" x14ac:dyDescent="0.2">
      <c r="A3083" s="19">
        <v>77</v>
      </c>
      <c r="B3083" s="19">
        <v>32</v>
      </c>
      <c r="C3083" s="19" t="s">
        <v>112</v>
      </c>
      <c r="D3083" s="20">
        <v>0.37856140732765198</v>
      </c>
      <c r="E3083" s="20">
        <v>0.12188154458999634</v>
      </c>
    </row>
    <row r="3084" spans="1:5" x14ac:dyDescent="0.2">
      <c r="A3084" s="19">
        <v>77</v>
      </c>
      <c r="B3084" s="19">
        <v>33</v>
      </c>
      <c r="C3084" s="19" t="s">
        <v>112</v>
      </c>
      <c r="D3084" s="20">
        <v>0.37937614321708679</v>
      </c>
      <c r="E3084" s="20">
        <v>0.12247127294540405</v>
      </c>
    </row>
    <row r="3085" spans="1:5" x14ac:dyDescent="0.2">
      <c r="A3085" s="19">
        <v>77</v>
      </c>
      <c r="B3085" s="19">
        <v>34</v>
      </c>
      <c r="C3085" s="19" t="s">
        <v>112</v>
      </c>
      <c r="D3085" s="20">
        <v>0.37952053546905518</v>
      </c>
      <c r="E3085" s="20">
        <v>0.12239066511392593</v>
      </c>
    </row>
    <row r="3086" spans="1:5" x14ac:dyDescent="0.2">
      <c r="A3086" s="19">
        <v>77</v>
      </c>
      <c r="B3086" s="19">
        <v>35</v>
      </c>
      <c r="C3086" s="19" t="s">
        <v>112</v>
      </c>
      <c r="D3086" s="20">
        <v>0.38023221492767334</v>
      </c>
      <c r="E3086" s="20">
        <v>0.122877337038517</v>
      </c>
    </row>
    <row r="3087" spans="1:5" x14ac:dyDescent="0.2">
      <c r="A3087" s="19">
        <v>77</v>
      </c>
      <c r="B3087" s="19">
        <v>36</v>
      </c>
      <c r="C3087" s="19" t="s">
        <v>112</v>
      </c>
      <c r="D3087" s="20">
        <v>0.38027971982955933</v>
      </c>
      <c r="E3087" s="20">
        <v>0.12269983440637589</v>
      </c>
    </row>
    <row r="3088" spans="1:5" x14ac:dyDescent="0.2">
      <c r="A3088" s="19">
        <v>77</v>
      </c>
      <c r="B3088" s="19">
        <v>37</v>
      </c>
      <c r="C3088" s="19" t="s">
        <v>112</v>
      </c>
      <c r="D3088" s="20">
        <v>0.38006624579429626</v>
      </c>
      <c r="E3088" s="20">
        <v>0.12226135283708572</v>
      </c>
    </row>
    <row r="3089" spans="1:5" x14ac:dyDescent="0.2">
      <c r="A3089" s="19">
        <v>77</v>
      </c>
      <c r="B3089" s="19">
        <v>38</v>
      </c>
      <c r="C3089" s="19" t="s">
        <v>112</v>
      </c>
      <c r="D3089" s="20">
        <v>0.37996405363082886</v>
      </c>
      <c r="E3089" s="20">
        <v>0.12193416059017181</v>
      </c>
    </row>
    <row r="3090" spans="1:5" x14ac:dyDescent="0.2">
      <c r="A3090" s="19">
        <v>77</v>
      </c>
      <c r="B3090" s="19">
        <v>39</v>
      </c>
      <c r="C3090" s="19" t="s">
        <v>112</v>
      </c>
      <c r="D3090" s="20">
        <v>0.38049080967903137</v>
      </c>
      <c r="E3090" s="20">
        <v>0.12223590910434723</v>
      </c>
    </row>
    <row r="3091" spans="1:5" x14ac:dyDescent="0.2">
      <c r="A3091" s="19">
        <v>77</v>
      </c>
      <c r="B3091" s="19">
        <v>40</v>
      </c>
      <c r="C3091" s="19" t="s">
        <v>112</v>
      </c>
      <c r="D3091" s="20">
        <v>0.3812023401260376</v>
      </c>
      <c r="E3091" s="20">
        <v>0.12272243201732635</v>
      </c>
    </row>
    <row r="3092" spans="1:5" x14ac:dyDescent="0.2">
      <c r="A3092" s="19">
        <v>78</v>
      </c>
      <c r="B3092" s="19">
        <v>1</v>
      </c>
      <c r="C3092" s="19" t="s">
        <v>112</v>
      </c>
      <c r="D3092" s="20">
        <v>0.24550487101078033</v>
      </c>
      <c r="E3092" s="20">
        <v>2.1698619239032269E-3</v>
      </c>
    </row>
    <row r="3093" spans="1:5" x14ac:dyDescent="0.2">
      <c r="A3093" s="19">
        <v>78</v>
      </c>
      <c r="B3093" s="19">
        <v>2</v>
      </c>
      <c r="C3093" s="19" t="s">
        <v>112</v>
      </c>
      <c r="D3093" s="20">
        <v>0.24546189606189728</v>
      </c>
      <c r="E3093" s="20">
        <v>1.9330378854647279E-3</v>
      </c>
    </row>
    <row r="3094" spans="1:5" x14ac:dyDescent="0.2">
      <c r="A3094" s="19">
        <v>78</v>
      </c>
      <c r="B3094" s="19">
        <v>3</v>
      </c>
      <c r="C3094" s="19" t="s">
        <v>112</v>
      </c>
      <c r="D3094" s="20">
        <v>0.24516609311103821</v>
      </c>
      <c r="E3094" s="20">
        <v>1.4433857286348939E-3</v>
      </c>
    </row>
    <row r="3095" spans="1:5" x14ac:dyDescent="0.2">
      <c r="A3095" s="19">
        <v>78</v>
      </c>
      <c r="B3095" s="19">
        <v>4</v>
      </c>
      <c r="C3095" s="19" t="s">
        <v>112</v>
      </c>
      <c r="D3095" s="20">
        <v>0.24497172236442566</v>
      </c>
      <c r="E3095" s="20">
        <v>1.0551658924669027E-3</v>
      </c>
    </row>
    <row r="3096" spans="1:5" x14ac:dyDescent="0.2">
      <c r="A3096" s="19">
        <v>78</v>
      </c>
      <c r="B3096" s="19">
        <v>5</v>
      </c>
      <c r="C3096" s="19" t="s">
        <v>112</v>
      </c>
      <c r="D3096" s="20">
        <v>0.24460496008396149</v>
      </c>
      <c r="E3096" s="20">
        <v>4.9455440603196621E-4</v>
      </c>
    </row>
    <row r="3097" spans="1:5" x14ac:dyDescent="0.2">
      <c r="A3097" s="19">
        <v>78</v>
      </c>
      <c r="B3097" s="19">
        <v>6</v>
      </c>
      <c r="C3097" s="19" t="s">
        <v>112</v>
      </c>
      <c r="D3097" s="20">
        <v>0.2445475310087204</v>
      </c>
      <c r="E3097" s="20">
        <v>2.4327615392394364E-4</v>
      </c>
    </row>
    <row r="3098" spans="1:5" x14ac:dyDescent="0.2">
      <c r="A3098" s="19">
        <v>78</v>
      </c>
      <c r="B3098" s="19">
        <v>7</v>
      </c>
      <c r="C3098" s="19" t="s">
        <v>112</v>
      </c>
      <c r="D3098" s="20">
        <v>0.24452206492424011</v>
      </c>
      <c r="E3098" s="20">
        <v>2.3960914404597133E-5</v>
      </c>
    </row>
    <row r="3099" spans="1:5" x14ac:dyDescent="0.2">
      <c r="A3099" s="19">
        <v>78</v>
      </c>
      <c r="B3099" s="19">
        <v>8</v>
      </c>
      <c r="C3099" s="19" t="s">
        <v>112</v>
      </c>
      <c r="D3099" s="20">
        <v>0.24432666599750519</v>
      </c>
      <c r="E3099" s="20">
        <v>-3.6528718192130327E-4</v>
      </c>
    </row>
    <row r="3100" spans="1:5" x14ac:dyDescent="0.2">
      <c r="A3100" s="19">
        <v>78</v>
      </c>
      <c r="B3100" s="19">
        <v>9</v>
      </c>
      <c r="C3100" s="19" t="s">
        <v>112</v>
      </c>
      <c r="D3100" s="20">
        <v>0.24402832984924316</v>
      </c>
      <c r="E3100" s="20">
        <v>-8.5747247794643044E-4</v>
      </c>
    </row>
    <row r="3101" spans="1:5" x14ac:dyDescent="0.2">
      <c r="A3101" s="19">
        <v>78</v>
      </c>
      <c r="B3101" s="19">
        <v>10</v>
      </c>
      <c r="C3101" s="19" t="s">
        <v>112</v>
      </c>
      <c r="D3101" s="20">
        <v>0.24427385628223419</v>
      </c>
      <c r="E3101" s="20">
        <v>-8.0579519271850586E-4</v>
      </c>
    </row>
    <row r="3102" spans="1:5" x14ac:dyDescent="0.2">
      <c r="A3102" s="19">
        <v>78</v>
      </c>
      <c r="B3102" s="19">
        <v>11</v>
      </c>
      <c r="C3102" s="19" t="s">
        <v>112</v>
      </c>
      <c r="D3102" s="20">
        <v>0.24427646398544312</v>
      </c>
      <c r="E3102" s="20">
        <v>-9.9703669548034668E-4</v>
      </c>
    </row>
    <row r="3103" spans="1:5" x14ac:dyDescent="0.2">
      <c r="A3103" s="19">
        <v>78</v>
      </c>
      <c r="B3103" s="19">
        <v>12</v>
      </c>
      <c r="C3103" s="19" t="s">
        <v>112</v>
      </c>
      <c r="D3103" s="20">
        <v>0.24408113956451416</v>
      </c>
      <c r="E3103" s="20">
        <v>-1.3862102059647441E-3</v>
      </c>
    </row>
    <row r="3104" spans="1:5" x14ac:dyDescent="0.2">
      <c r="A3104" s="19">
        <v>78</v>
      </c>
      <c r="B3104" s="19">
        <v>13</v>
      </c>
      <c r="C3104" s="19" t="s">
        <v>112</v>
      </c>
      <c r="D3104" s="20">
        <v>0.24444757401943207</v>
      </c>
      <c r="E3104" s="20">
        <v>-1.2136249570176005E-3</v>
      </c>
    </row>
    <row r="3105" spans="1:5" x14ac:dyDescent="0.2">
      <c r="A3105" s="19">
        <v>78</v>
      </c>
      <c r="B3105" s="19">
        <v>14</v>
      </c>
      <c r="C3105" s="19" t="s">
        <v>112</v>
      </c>
      <c r="D3105" s="20">
        <v>0.24491637945175171</v>
      </c>
      <c r="E3105" s="20">
        <v>-9.3866867246106267E-4</v>
      </c>
    </row>
    <row r="3106" spans="1:5" x14ac:dyDescent="0.2">
      <c r="A3106" s="19">
        <v>78</v>
      </c>
      <c r="B3106" s="19">
        <v>15</v>
      </c>
      <c r="C3106" s="19" t="s">
        <v>112</v>
      </c>
      <c r="D3106" s="20">
        <v>0.24505668878555298</v>
      </c>
      <c r="E3106" s="20">
        <v>-9.9220848642289639E-4</v>
      </c>
    </row>
    <row r="3107" spans="1:5" x14ac:dyDescent="0.2">
      <c r="A3107" s="19">
        <v>78</v>
      </c>
      <c r="B3107" s="19">
        <v>16</v>
      </c>
      <c r="C3107" s="19" t="s">
        <v>112</v>
      </c>
      <c r="D3107" s="20">
        <v>0.24568447470664978</v>
      </c>
      <c r="E3107" s="20">
        <v>-5.5827177129685879E-4</v>
      </c>
    </row>
    <row r="3108" spans="1:5" x14ac:dyDescent="0.2">
      <c r="A3108" s="19">
        <v>78</v>
      </c>
      <c r="B3108" s="19">
        <v>17</v>
      </c>
      <c r="C3108" s="19" t="s">
        <v>112</v>
      </c>
      <c r="D3108" s="20">
        <v>0.24743036925792694</v>
      </c>
      <c r="E3108" s="20">
        <v>9.937735740095377E-4</v>
      </c>
    </row>
    <row r="3109" spans="1:5" x14ac:dyDescent="0.2">
      <c r="A3109" s="19">
        <v>78</v>
      </c>
      <c r="B3109" s="19">
        <v>18</v>
      </c>
      <c r="C3109" s="19" t="s">
        <v>112</v>
      </c>
      <c r="D3109" s="20">
        <v>0.25049090385437012</v>
      </c>
      <c r="E3109" s="20">
        <v>3.8604589644819498E-3</v>
      </c>
    </row>
    <row r="3110" spans="1:5" x14ac:dyDescent="0.2">
      <c r="A3110" s="19">
        <v>78</v>
      </c>
      <c r="B3110" s="19">
        <v>19</v>
      </c>
      <c r="C3110" s="19" t="s">
        <v>112</v>
      </c>
      <c r="D3110" s="20">
        <v>0.25608727335929871</v>
      </c>
      <c r="E3110" s="20">
        <v>9.2629790306091309E-3</v>
      </c>
    </row>
    <row r="3111" spans="1:5" x14ac:dyDescent="0.2">
      <c r="A3111" s="19">
        <v>78</v>
      </c>
      <c r="B3111" s="19">
        <v>20</v>
      </c>
      <c r="C3111" s="19" t="s">
        <v>112</v>
      </c>
      <c r="D3111" s="20">
        <v>0.26552245020866394</v>
      </c>
      <c r="E3111" s="20">
        <v>1.8504306674003601E-2</v>
      </c>
    </row>
    <row r="3112" spans="1:5" x14ac:dyDescent="0.2">
      <c r="A3112" s="19">
        <v>78</v>
      </c>
      <c r="B3112" s="19">
        <v>21</v>
      </c>
      <c r="C3112" s="19" t="s">
        <v>112</v>
      </c>
      <c r="D3112" s="20">
        <v>0.27901706099510193</v>
      </c>
      <c r="E3112" s="20">
        <v>3.1805068254470825E-2</v>
      </c>
    </row>
    <row r="3113" spans="1:5" x14ac:dyDescent="0.2">
      <c r="A3113" s="19">
        <v>78</v>
      </c>
      <c r="B3113" s="19">
        <v>22</v>
      </c>
      <c r="C3113" s="19" t="s">
        <v>112</v>
      </c>
      <c r="D3113" s="20">
        <v>0.29612833261489868</v>
      </c>
      <c r="E3113" s="20">
        <v>4.8722490668296814E-2</v>
      </c>
    </row>
    <row r="3114" spans="1:5" x14ac:dyDescent="0.2">
      <c r="A3114" s="19">
        <v>78</v>
      </c>
      <c r="B3114" s="19">
        <v>23</v>
      </c>
      <c r="C3114" s="19" t="s">
        <v>112</v>
      </c>
      <c r="D3114" s="20">
        <v>0.31510791182518005</v>
      </c>
      <c r="E3114" s="20">
        <v>6.7508220672607422E-2</v>
      </c>
    </row>
    <row r="3115" spans="1:5" x14ac:dyDescent="0.2">
      <c r="A3115" s="19">
        <v>78</v>
      </c>
      <c r="B3115" s="19">
        <v>24</v>
      </c>
      <c r="C3115" s="19" t="s">
        <v>112</v>
      </c>
      <c r="D3115" s="20">
        <v>0.33208918571472168</v>
      </c>
      <c r="E3115" s="20">
        <v>8.4295645356178284E-2</v>
      </c>
    </row>
    <row r="3116" spans="1:5" x14ac:dyDescent="0.2">
      <c r="A3116" s="19">
        <v>78</v>
      </c>
      <c r="B3116" s="19">
        <v>25</v>
      </c>
      <c r="C3116" s="19" t="s">
        <v>112</v>
      </c>
      <c r="D3116" s="20">
        <v>0.34595522284507751</v>
      </c>
      <c r="E3116" s="20">
        <v>9.7967833280563354E-2</v>
      </c>
    </row>
    <row r="3117" spans="1:5" x14ac:dyDescent="0.2">
      <c r="A3117" s="19">
        <v>78</v>
      </c>
      <c r="B3117" s="19">
        <v>26</v>
      </c>
      <c r="C3117" s="19" t="s">
        <v>112</v>
      </c>
      <c r="D3117" s="20">
        <v>0.35671669244766235</v>
      </c>
      <c r="E3117" s="20">
        <v>0.10853545367717743</v>
      </c>
    </row>
    <row r="3118" spans="1:5" x14ac:dyDescent="0.2">
      <c r="A3118" s="19">
        <v>78</v>
      </c>
      <c r="B3118" s="19">
        <v>27</v>
      </c>
      <c r="C3118" s="19" t="s">
        <v>112</v>
      </c>
      <c r="D3118" s="20">
        <v>0.36365476250648499</v>
      </c>
      <c r="E3118" s="20">
        <v>0.1152796745300293</v>
      </c>
    </row>
    <row r="3119" spans="1:5" x14ac:dyDescent="0.2">
      <c r="A3119" s="19">
        <v>78</v>
      </c>
      <c r="B3119" s="19">
        <v>28</v>
      </c>
      <c r="C3119" s="19" t="s">
        <v>112</v>
      </c>
      <c r="D3119" s="20">
        <v>0.36752992868423462</v>
      </c>
      <c r="E3119" s="20">
        <v>0.11896099150180817</v>
      </c>
    </row>
    <row r="3120" spans="1:5" x14ac:dyDescent="0.2">
      <c r="A3120" s="19">
        <v>78</v>
      </c>
      <c r="B3120" s="19">
        <v>29</v>
      </c>
      <c r="C3120" s="19" t="s">
        <v>112</v>
      </c>
      <c r="D3120" s="20">
        <v>0.36917895078659058</v>
      </c>
      <c r="E3120" s="20">
        <v>0.12041616439819336</v>
      </c>
    </row>
    <row r="3121" spans="1:5" x14ac:dyDescent="0.2">
      <c r="A3121" s="19">
        <v>78</v>
      </c>
      <c r="B3121" s="19">
        <v>30</v>
      </c>
      <c r="C3121" s="19" t="s">
        <v>112</v>
      </c>
      <c r="D3121" s="20">
        <v>0.37033474445343018</v>
      </c>
      <c r="E3121" s="20">
        <v>0.12137810885906219</v>
      </c>
    </row>
    <row r="3122" spans="1:5" x14ac:dyDescent="0.2">
      <c r="A3122" s="19">
        <v>78</v>
      </c>
      <c r="B3122" s="19">
        <v>31</v>
      </c>
      <c r="C3122" s="19" t="s">
        <v>112</v>
      </c>
      <c r="D3122" s="20">
        <v>0.37086907029151917</v>
      </c>
      <c r="E3122" s="20">
        <v>0.12171858549118042</v>
      </c>
    </row>
    <row r="3123" spans="1:5" x14ac:dyDescent="0.2">
      <c r="A3123" s="19">
        <v>78</v>
      </c>
      <c r="B3123" s="19">
        <v>32</v>
      </c>
      <c r="C3123" s="19" t="s">
        <v>112</v>
      </c>
      <c r="D3123" s="20">
        <v>0.37158322334289551</v>
      </c>
      <c r="E3123" s="20">
        <v>0.122238889336586</v>
      </c>
    </row>
    <row r="3124" spans="1:5" x14ac:dyDescent="0.2">
      <c r="A3124" s="19">
        <v>78</v>
      </c>
      <c r="B3124" s="19">
        <v>33</v>
      </c>
      <c r="C3124" s="19" t="s">
        <v>112</v>
      </c>
      <c r="D3124" s="20">
        <v>0.37203112244606018</v>
      </c>
      <c r="E3124" s="20">
        <v>0.12249293923377991</v>
      </c>
    </row>
    <row r="3125" spans="1:5" x14ac:dyDescent="0.2">
      <c r="A3125" s="19">
        <v>78</v>
      </c>
      <c r="B3125" s="19">
        <v>34</v>
      </c>
      <c r="C3125" s="19" t="s">
        <v>112</v>
      </c>
      <c r="D3125" s="20">
        <v>0.37222999334335327</v>
      </c>
      <c r="E3125" s="20">
        <v>0.12249796092510223</v>
      </c>
    </row>
    <row r="3126" spans="1:5" x14ac:dyDescent="0.2">
      <c r="A3126" s="19">
        <v>78</v>
      </c>
      <c r="B3126" s="19">
        <v>35</v>
      </c>
      <c r="C3126" s="19" t="s">
        <v>112</v>
      </c>
      <c r="D3126" s="20">
        <v>0.37211841344833374</v>
      </c>
      <c r="E3126" s="20">
        <v>0.12219253182411194</v>
      </c>
    </row>
    <row r="3127" spans="1:5" x14ac:dyDescent="0.2">
      <c r="A3127" s="19">
        <v>78</v>
      </c>
      <c r="B3127" s="19">
        <v>36</v>
      </c>
      <c r="C3127" s="19" t="s">
        <v>112</v>
      </c>
      <c r="D3127" s="20">
        <v>0.37201827764511108</v>
      </c>
      <c r="E3127" s="20">
        <v>0.12189854681491852</v>
      </c>
    </row>
    <row r="3128" spans="1:5" x14ac:dyDescent="0.2">
      <c r="A3128" s="19">
        <v>78</v>
      </c>
      <c r="B3128" s="19">
        <v>37</v>
      </c>
      <c r="C3128" s="19" t="s">
        <v>112</v>
      </c>
      <c r="D3128" s="20">
        <v>0.37217336893081665</v>
      </c>
      <c r="E3128" s="20">
        <v>0.12185978889465332</v>
      </c>
    </row>
    <row r="3129" spans="1:5" x14ac:dyDescent="0.2">
      <c r="A3129" s="19">
        <v>78</v>
      </c>
      <c r="B3129" s="19">
        <v>38</v>
      </c>
      <c r="C3129" s="19" t="s">
        <v>112</v>
      </c>
      <c r="D3129" s="20">
        <v>0.37238284945487976</v>
      </c>
      <c r="E3129" s="20">
        <v>0.12187542021274567</v>
      </c>
    </row>
    <row r="3130" spans="1:5" x14ac:dyDescent="0.2">
      <c r="A3130" s="19">
        <v>78</v>
      </c>
      <c r="B3130" s="19">
        <v>39</v>
      </c>
      <c r="C3130" s="19" t="s">
        <v>112</v>
      </c>
      <c r="D3130" s="20">
        <v>0.37288862466812134</v>
      </c>
      <c r="E3130" s="20">
        <v>0.12218734622001648</v>
      </c>
    </row>
    <row r="3131" spans="1:5" x14ac:dyDescent="0.2">
      <c r="A3131" s="19">
        <v>78</v>
      </c>
      <c r="B3131" s="19">
        <v>40</v>
      </c>
      <c r="C3131" s="19" t="s">
        <v>112</v>
      </c>
      <c r="D3131" s="20">
        <v>0.37323179841041565</v>
      </c>
      <c r="E3131" s="20">
        <v>0.12233667075634003</v>
      </c>
    </row>
    <row r="3132" spans="1:5" x14ac:dyDescent="0.2">
      <c r="A3132" s="19">
        <v>79</v>
      </c>
      <c r="B3132" s="19">
        <v>1</v>
      </c>
      <c r="C3132" s="19" t="s">
        <v>112</v>
      </c>
      <c r="D3132" s="20">
        <v>0.24847468733787537</v>
      </c>
      <c r="E3132" s="20">
        <v>1.8027916084975004E-3</v>
      </c>
    </row>
    <row r="3133" spans="1:5" x14ac:dyDescent="0.2">
      <c r="A3133" s="19">
        <v>79</v>
      </c>
      <c r="B3133" s="19">
        <v>2</v>
      </c>
      <c r="C3133" s="19" t="s">
        <v>112</v>
      </c>
      <c r="D3133" s="20">
        <v>0.24829369783401489</v>
      </c>
      <c r="E3133" s="20">
        <v>1.5790015459060669E-3</v>
      </c>
    </row>
    <row r="3134" spans="1:5" x14ac:dyDescent="0.2">
      <c r="A3134" s="19">
        <v>79</v>
      </c>
      <c r="B3134" s="19">
        <v>3</v>
      </c>
      <c r="C3134" s="19" t="s">
        <v>112</v>
      </c>
      <c r="D3134" s="20">
        <v>0.24775649607181549</v>
      </c>
      <c r="E3134" s="20">
        <v>9.9899922497570515E-4</v>
      </c>
    </row>
    <row r="3135" spans="1:5" x14ac:dyDescent="0.2">
      <c r="A3135" s="19">
        <v>79</v>
      </c>
      <c r="B3135" s="19">
        <v>4</v>
      </c>
      <c r="C3135" s="19" t="s">
        <v>112</v>
      </c>
      <c r="D3135" s="20">
        <v>0.24741795659065247</v>
      </c>
      <c r="E3135" s="20">
        <v>6.1765924328938127E-4</v>
      </c>
    </row>
    <row r="3136" spans="1:5" x14ac:dyDescent="0.2">
      <c r="A3136" s="19">
        <v>79</v>
      </c>
      <c r="B3136" s="19">
        <v>5</v>
      </c>
      <c r="C3136" s="19" t="s">
        <v>112</v>
      </c>
      <c r="D3136" s="20">
        <v>0.24732613563537598</v>
      </c>
      <c r="E3136" s="20">
        <v>4.8303775838576257E-4</v>
      </c>
    </row>
    <row r="3137" spans="1:5" x14ac:dyDescent="0.2">
      <c r="A3137" s="19">
        <v>79</v>
      </c>
      <c r="B3137" s="19">
        <v>6</v>
      </c>
      <c r="C3137" s="19" t="s">
        <v>112</v>
      </c>
      <c r="D3137" s="20">
        <v>0.24698393046855927</v>
      </c>
      <c r="E3137" s="20">
        <v>9.8032076493836939E-5</v>
      </c>
    </row>
    <row r="3138" spans="1:5" x14ac:dyDescent="0.2">
      <c r="A3138" s="19">
        <v>79</v>
      </c>
      <c r="B3138" s="19">
        <v>7</v>
      </c>
      <c r="C3138" s="19" t="s">
        <v>112</v>
      </c>
      <c r="D3138" s="20">
        <v>0.2470870316028595</v>
      </c>
      <c r="E3138" s="20">
        <v>1.5833268116693944E-4</v>
      </c>
    </row>
    <row r="3139" spans="1:5" x14ac:dyDescent="0.2">
      <c r="A3139" s="19">
        <v>79</v>
      </c>
      <c r="B3139" s="19">
        <v>8</v>
      </c>
      <c r="C3139" s="19" t="s">
        <v>112</v>
      </c>
      <c r="D3139" s="20">
        <v>0.24687889218330383</v>
      </c>
      <c r="E3139" s="20">
        <v>-9.2607268015854061E-5</v>
      </c>
    </row>
    <row r="3140" spans="1:5" x14ac:dyDescent="0.2">
      <c r="A3140" s="19">
        <v>79</v>
      </c>
      <c r="B3140" s="19">
        <v>9</v>
      </c>
      <c r="C3140" s="19" t="s">
        <v>112</v>
      </c>
      <c r="D3140" s="20">
        <v>0.24703671038150787</v>
      </c>
      <c r="E3140" s="20">
        <v>2.2410406018025242E-5</v>
      </c>
    </row>
    <row r="3141" spans="1:5" x14ac:dyDescent="0.2">
      <c r="A3141" s="19">
        <v>79</v>
      </c>
      <c r="B3141" s="19">
        <v>10</v>
      </c>
      <c r="C3141" s="19" t="s">
        <v>112</v>
      </c>
      <c r="D3141" s="20">
        <v>0.24678699672222137</v>
      </c>
      <c r="E3141" s="20">
        <v>-2.701037738006562E-4</v>
      </c>
    </row>
    <row r="3142" spans="1:5" x14ac:dyDescent="0.2">
      <c r="A3142" s="19">
        <v>79</v>
      </c>
      <c r="B3142" s="19">
        <v>11</v>
      </c>
      <c r="C3142" s="19" t="s">
        <v>112</v>
      </c>
      <c r="D3142" s="20">
        <v>0.24660083651542664</v>
      </c>
      <c r="E3142" s="20">
        <v>-4.990645102225244E-4</v>
      </c>
    </row>
    <row r="3143" spans="1:5" x14ac:dyDescent="0.2">
      <c r="A3143" s="19">
        <v>79</v>
      </c>
      <c r="B3143" s="19">
        <v>12</v>
      </c>
      <c r="C3143" s="19" t="s">
        <v>112</v>
      </c>
      <c r="D3143" s="20">
        <v>0.24671649932861328</v>
      </c>
      <c r="E3143" s="20">
        <v>-4.2620222666300833E-4</v>
      </c>
    </row>
    <row r="3144" spans="1:5" x14ac:dyDescent="0.2">
      <c r="A3144" s="19">
        <v>79</v>
      </c>
      <c r="B3144" s="19">
        <v>13</v>
      </c>
      <c r="C3144" s="19" t="s">
        <v>112</v>
      </c>
      <c r="D3144" s="20">
        <v>0.24651618301868439</v>
      </c>
      <c r="E3144" s="20">
        <v>-6.6931906621903181E-4</v>
      </c>
    </row>
    <row r="3145" spans="1:5" x14ac:dyDescent="0.2">
      <c r="A3145" s="19">
        <v>79</v>
      </c>
      <c r="B3145" s="19">
        <v>14</v>
      </c>
      <c r="C3145" s="19" t="s">
        <v>112</v>
      </c>
      <c r="D3145" s="20">
        <v>0.24656468629837036</v>
      </c>
      <c r="E3145" s="20">
        <v>-6.6361628705635667E-4</v>
      </c>
    </row>
    <row r="3146" spans="1:5" x14ac:dyDescent="0.2">
      <c r="A3146" s="19">
        <v>79</v>
      </c>
      <c r="B3146" s="19">
        <v>15</v>
      </c>
      <c r="C3146" s="19" t="s">
        <v>112</v>
      </c>
      <c r="D3146" s="20">
        <v>0.24623595178127289</v>
      </c>
      <c r="E3146" s="20">
        <v>-1.0351513046771288E-3</v>
      </c>
    </row>
    <row r="3147" spans="1:5" x14ac:dyDescent="0.2">
      <c r="A3147" s="19">
        <v>79</v>
      </c>
      <c r="B3147" s="19">
        <v>16</v>
      </c>
      <c r="C3147" s="19" t="s">
        <v>112</v>
      </c>
      <c r="D3147" s="20">
        <v>0.24618816375732422</v>
      </c>
      <c r="E3147" s="20">
        <v>-1.1257398873567581E-3</v>
      </c>
    </row>
    <row r="3148" spans="1:5" x14ac:dyDescent="0.2">
      <c r="A3148" s="19">
        <v>79</v>
      </c>
      <c r="B3148" s="19">
        <v>17</v>
      </c>
      <c r="C3148" s="19" t="s">
        <v>112</v>
      </c>
      <c r="D3148" s="20">
        <v>0.24647636711597443</v>
      </c>
      <c r="E3148" s="20">
        <v>-8.8033708743751049E-4</v>
      </c>
    </row>
    <row r="3149" spans="1:5" x14ac:dyDescent="0.2">
      <c r="A3149" s="19">
        <v>79</v>
      </c>
      <c r="B3149" s="19">
        <v>18</v>
      </c>
      <c r="C3149" s="19" t="s">
        <v>112</v>
      </c>
      <c r="D3149" s="20">
        <v>0.2466311901807785</v>
      </c>
      <c r="E3149" s="20">
        <v>-7.6831452315673232E-4</v>
      </c>
    </row>
    <row r="3150" spans="1:5" x14ac:dyDescent="0.2">
      <c r="A3150" s="19">
        <v>79</v>
      </c>
      <c r="B3150" s="19">
        <v>19</v>
      </c>
      <c r="C3150" s="19" t="s">
        <v>112</v>
      </c>
      <c r="D3150" s="20">
        <v>0.24717243015766144</v>
      </c>
      <c r="E3150" s="20">
        <v>-2.6987507590092719E-4</v>
      </c>
    </row>
    <row r="3151" spans="1:5" x14ac:dyDescent="0.2">
      <c r="A3151" s="19">
        <v>79</v>
      </c>
      <c r="B3151" s="19">
        <v>20</v>
      </c>
      <c r="C3151" s="19" t="s">
        <v>112</v>
      </c>
      <c r="D3151" s="20">
        <v>0.24852526187896729</v>
      </c>
      <c r="E3151" s="20">
        <v>1.0401561157777905E-3</v>
      </c>
    </row>
    <row r="3152" spans="1:5" x14ac:dyDescent="0.2">
      <c r="A3152" s="19">
        <v>79</v>
      </c>
      <c r="B3152" s="19">
        <v>21</v>
      </c>
      <c r="C3152" s="19" t="s">
        <v>112</v>
      </c>
      <c r="D3152" s="20">
        <v>0.25080960988998413</v>
      </c>
      <c r="E3152" s="20">
        <v>3.2817036844789982E-3</v>
      </c>
    </row>
    <row r="3153" spans="1:5" x14ac:dyDescent="0.2">
      <c r="A3153" s="19">
        <v>79</v>
      </c>
      <c r="B3153" s="19">
        <v>22</v>
      </c>
      <c r="C3153" s="19" t="s">
        <v>112</v>
      </c>
      <c r="D3153" s="20">
        <v>0.25535738468170166</v>
      </c>
      <c r="E3153" s="20">
        <v>7.7866776846349239E-3</v>
      </c>
    </row>
    <row r="3154" spans="1:5" x14ac:dyDescent="0.2">
      <c r="A3154" s="19">
        <v>79</v>
      </c>
      <c r="B3154" s="19">
        <v>23</v>
      </c>
      <c r="C3154" s="19" t="s">
        <v>112</v>
      </c>
      <c r="D3154" s="20">
        <v>0.2635209858417511</v>
      </c>
      <c r="E3154" s="20">
        <v>1.5907477587461472E-2</v>
      </c>
    </row>
    <row r="3155" spans="1:5" x14ac:dyDescent="0.2">
      <c r="A3155" s="19">
        <v>79</v>
      </c>
      <c r="B3155" s="19">
        <v>24</v>
      </c>
      <c r="C3155" s="19" t="s">
        <v>112</v>
      </c>
      <c r="D3155" s="20">
        <v>0.27567207813262939</v>
      </c>
      <c r="E3155" s="20">
        <v>2.8015770018100739E-2</v>
      </c>
    </row>
    <row r="3156" spans="1:5" x14ac:dyDescent="0.2">
      <c r="A3156" s="19">
        <v>79</v>
      </c>
      <c r="B3156" s="19">
        <v>25</v>
      </c>
      <c r="C3156" s="19" t="s">
        <v>112</v>
      </c>
      <c r="D3156" s="20">
        <v>0.29193902015686035</v>
      </c>
      <c r="E3156" s="20">
        <v>4.4239912182092667E-2</v>
      </c>
    </row>
    <row r="3157" spans="1:5" x14ac:dyDescent="0.2">
      <c r="A3157" s="19">
        <v>79</v>
      </c>
      <c r="B3157" s="19">
        <v>26</v>
      </c>
      <c r="C3157" s="19" t="s">
        <v>112</v>
      </c>
      <c r="D3157" s="20">
        <v>0.31112125515937805</v>
      </c>
      <c r="E3157" s="20">
        <v>6.3379347324371338E-2</v>
      </c>
    </row>
    <row r="3158" spans="1:5" x14ac:dyDescent="0.2">
      <c r="A3158" s="19">
        <v>79</v>
      </c>
      <c r="B3158" s="19">
        <v>27</v>
      </c>
      <c r="C3158" s="19" t="s">
        <v>112</v>
      </c>
      <c r="D3158" s="20">
        <v>0.3295692503452301</v>
      </c>
      <c r="E3158" s="20">
        <v>8.1784538924694061E-2</v>
      </c>
    </row>
    <row r="3159" spans="1:5" x14ac:dyDescent="0.2">
      <c r="A3159" s="19">
        <v>79</v>
      </c>
      <c r="B3159" s="19">
        <v>28</v>
      </c>
      <c r="C3159" s="19" t="s">
        <v>112</v>
      </c>
      <c r="D3159" s="20">
        <v>0.34573879837989807</v>
      </c>
      <c r="E3159" s="20">
        <v>9.79112908244133E-2</v>
      </c>
    </row>
    <row r="3160" spans="1:5" x14ac:dyDescent="0.2">
      <c r="A3160" s="19">
        <v>79</v>
      </c>
      <c r="B3160" s="19">
        <v>29</v>
      </c>
      <c r="C3160" s="19" t="s">
        <v>112</v>
      </c>
      <c r="D3160" s="20">
        <v>0.3576204776763916</v>
      </c>
      <c r="E3160" s="20">
        <v>0.1097501665353775</v>
      </c>
    </row>
    <row r="3161" spans="1:5" x14ac:dyDescent="0.2">
      <c r="A3161" s="19">
        <v>79</v>
      </c>
      <c r="B3161" s="19">
        <v>30</v>
      </c>
      <c r="C3161" s="19" t="s">
        <v>112</v>
      </c>
      <c r="D3161" s="20">
        <v>0.36566522717475891</v>
      </c>
      <c r="E3161" s="20">
        <v>0.11775211244821548</v>
      </c>
    </row>
    <row r="3162" spans="1:5" x14ac:dyDescent="0.2">
      <c r="A3162" s="19">
        <v>79</v>
      </c>
      <c r="B3162" s="19">
        <v>31</v>
      </c>
      <c r="C3162" s="19" t="s">
        <v>112</v>
      </c>
      <c r="D3162" s="20">
        <v>0.36997014284133911</v>
      </c>
      <c r="E3162" s="20">
        <v>0.12201423197984695</v>
      </c>
    </row>
    <row r="3163" spans="1:5" x14ac:dyDescent="0.2">
      <c r="A3163" s="19">
        <v>79</v>
      </c>
      <c r="B3163" s="19">
        <v>32</v>
      </c>
      <c r="C3163" s="19" t="s">
        <v>112</v>
      </c>
      <c r="D3163" s="20">
        <v>0.37281116843223572</v>
      </c>
      <c r="E3163" s="20">
        <v>0.12481245398521423</v>
      </c>
    </row>
    <row r="3164" spans="1:5" x14ac:dyDescent="0.2">
      <c r="A3164" s="19">
        <v>79</v>
      </c>
      <c r="B3164" s="19">
        <v>33</v>
      </c>
      <c r="C3164" s="19" t="s">
        <v>112</v>
      </c>
      <c r="D3164" s="20">
        <v>0.37361061573028564</v>
      </c>
      <c r="E3164" s="20">
        <v>0.12556910514831543</v>
      </c>
    </row>
    <row r="3165" spans="1:5" x14ac:dyDescent="0.2">
      <c r="A3165" s="19">
        <v>79</v>
      </c>
      <c r="B3165" s="19">
        <v>34</v>
      </c>
      <c r="C3165" s="19" t="s">
        <v>112</v>
      </c>
      <c r="D3165" s="20">
        <v>0.37422758340835571</v>
      </c>
      <c r="E3165" s="20">
        <v>0.12614327669143677</v>
      </c>
    </row>
    <row r="3166" spans="1:5" x14ac:dyDescent="0.2">
      <c r="A3166" s="19">
        <v>79</v>
      </c>
      <c r="B3166" s="19">
        <v>35</v>
      </c>
      <c r="C3166" s="19" t="s">
        <v>112</v>
      </c>
      <c r="D3166" s="20">
        <v>0.37482547760009766</v>
      </c>
      <c r="E3166" s="20">
        <v>0.12669835984706879</v>
      </c>
    </row>
    <row r="3167" spans="1:5" x14ac:dyDescent="0.2">
      <c r="A3167" s="19">
        <v>79</v>
      </c>
      <c r="B3167" s="19">
        <v>36</v>
      </c>
      <c r="C3167" s="19" t="s">
        <v>112</v>
      </c>
      <c r="D3167" s="20">
        <v>0.37502819299697876</v>
      </c>
      <c r="E3167" s="20">
        <v>0.12685827910900116</v>
      </c>
    </row>
    <row r="3168" spans="1:5" x14ac:dyDescent="0.2">
      <c r="A3168" s="19">
        <v>79</v>
      </c>
      <c r="B3168" s="19">
        <v>37</v>
      </c>
      <c r="C3168" s="19" t="s">
        <v>112</v>
      </c>
      <c r="D3168" s="20">
        <v>0.37555330991744995</v>
      </c>
      <c r="E3168" s="20">
        <v>0.12734059989452362</v>
      </c>
    </row>
    <row r="3169" spans="1:5" x14ac:dyDescent="0.2">
      <c r="A3169" s="19">
        <v>79</v>
      </c>
      <c r="B3169" s="19">
        <v>38</v>
      </c>
      <c r="C3169" s="19" t="s">
        <v>112</v>
      </c>
      <c r="D3169" s="20">
        <v>0.37577289342880249</v>
      </c>
      <c r="E3169" s="20">
        <v>0.12751737236976624</v>
      </c>
    </row>
    <row r="3170" spans="1:5" x14ac:dyDescent="0.2">
      <c r="A3170" s="19">
        <v>79</v>
      </c>
      <c r="B3170" s="19">
        <v>39</v>
      </c>
      <c r="C3170" s="19" t="s">
        <v>112</v>
      </c>
      <c r="D3170" s="20">
        <v>0.37611174583435059</v>
      </c>
      <c r="E3170" s="20">
        <v>0.1278134286403656</v>
      </c>
    </row>
    <row r="3171" spans="1:5" x14ac:dyDescent="0.2">
      <c r="A3171" s="19">
        <v>79</v>
      </c>
      <c r="B3171" s="19">
        <v>40</v>
      </c>
      <c r="C3171" s="19" t="s">
        <v>112</v>
      </c>
      <c r="D3171" s="20">
        <v>0.37603995203971863</v>
      </c>
      <c r="E3171" s="20">
        <v>0.12769883871078491</v>
      </c>
    </row>
    <row r="3172" spans="1:5" x14ac:dyDescent="0.2">
      <c r="A3172" s="19">
        <v>80</v>
      </c>
      <c r="B3172" s="19">
        <v>1</v>
      </c>
      <c r="C3172" s="19" t="s">
        <v>112</v>
      </c>
      <c r="D3172" s="20">
        <v>0.24759197235107422</v>
      </c>
      <c r="E3172" s="20">
        <v>2.1666043903678656E-3</v>
      </c>
    </row>
    <row r="3173" spans="1:5" x14ac:dyDescent="0.2">
      <c r="A3173" s="19">
        <v>80</v>
      </c>
      <c r="B3173" s="19">
        <v>2</v>
      </c>
      <c r="C3173" s="19" t="s">
        <v>112</v>
      </c>
      <c r="D3173" s="20">
        <v>0.24701473116874695</v>
      </c>
      <c r="E3173" s="20">
        <v>1.5331626636907458E-3</v>
      </c>
    </row>
    <row r="3174" spans="1:5" x14ac:dyDescent="0.2">
      <c r="A3174" s="19">
        <v>80</v>
      </c>
      <c r="B3174" s="19">
        <v>3</v>
      </c>
      <c r="C3174" s="19" t="s">
        <v>112</v>
      </c>
      <c r="D3174" s="20">
        <v>0.24654226005077362</v>
      </c>
      <c r="E3174" s="20">
        <v>1.0044911177828908E-3</v>
      </c>
    </row>
    <row r="3175" spans="1:5" x14ac:dyDescent="0.2">
      <c r="A3175" s="19">
        <v>80</v>
      </c>
      <c r="B3175" s="19">
        <v>4</v>
      </c>
      <c r="C3175" s="19" t="s">
        <v>112</v>
      </c>
      <c r="D3175" s="20">
        <v>0.24639356136322021</v>
      </c>
      <c r="E3175" s="20">
        <v>7.9959194408729672E-4</v>
      </c>
    </row>
    <row r="3176" spans="1:5" x14ac:dyDescent="0.2">
      <c r="A3176" s="19">
        <v>80</v>
      </c>
      <c r="B3176" s="19">
        <v>5</v>
      </c>
      <c r="C3176" s="19" t="s">
        <v>112</v>
      </c>
      <c r="D3176" s="20">
        <v>0.24624741077423096</v>
      </c>
      <c r="E3176" s="20">
        <v>5.9724092716351151E-4</v>
      </c>
    </row>
    <row r="3177" spans="1:5" x14ac:dyDescent="0.2">
      <c r="A3177" s="19">
        <v>80</v>
      </c>
      <c r="B3177" s="19">
        <v>6</v>
      </c>
      <c r="C3177" s="19" t="s">
        <v>112</v>
      </c>
      <c r="D3177" s="20">
        <v>0.24606369435787201</v>
      </c>
      <c r="E3177" s="20">
        <v>3.5732405376620591E-4</v>
      </c>
    </row>
    <row r="3178" spans="1:5" x14ac:dyDescent="0.2">
      <c r="A3178" s="19">
        <v>80</v>
      </c>
      <c r="B3178" s="19">
        <v>7</v>
      </c>
      <c r="C3178" s="19" t="s">
        <v>112</v>
      </c>
      <c r="D3178" s="20">
        <v>0.24596178531646729</v>
      </c>
      <c r="E3178" s="20">
        <v>1.992145407712087E-4</v>
      </c>
    </row>
    <row r="3179" spans="1:5" x14ac:dyDescent="0.2">
      <c r="A3179" s="19">
        <v>80</v>
      </c>
      <c r="B3179" s="19">
        <v>8</v>
      </c>
      <c r="C3179" s="19" t="s">
        <v>112</v>
      </c>
      <c r="D3179" s="20">
        <v>0.24588310718536377</v>
      </c>
      <c r="E3179" s="20">
        <v>6.433594535337761E-5</v>
      </c>
    </row>
    <row r="3180" spans="1:5" x14ac:dyDescent="0.2">
      <c r="A3180" s="19">
        <v>80</v>
      </c>
      <c r="B3180" s="19">
        <v>9</v>
      </c>
      <c r="C3180" s="19" t="s">
        <v>112</v>
      </c>
      <c r="D3180" s="20">
        <v>0.24569745361804962</v>
      </c>
      <c r="E3180" s="20">
        <v>-1.7751808627508581E-4</v>
      </c>
    </row>
    <row r="3181" spans="1:5" x14ac:dyDescent="0.2">
      <c r="A3181" s="19">
        <v>80</v>
      </c>
      <c r="B3181" s="19">
        <v>10</v>
      </c>
      <c r="C3181" s="19" t="s">
        <v>112</v>
      </c>
      <c r="D3181" s="20">
        <v>0.24562619626522064</v>
      </c>
      <c r="E3181" s="20">
        <v>-3.0497589614242315E-4</v>
      </c>
    </row>
    <row r="3182" spans="1:5" x14ac:dyDescent="0.2">
      <c r="A3182" s="19">
        <v>80</v>
      </c>
      <c r="B3182" s="19">
        <v>11</v>
      </c>
      <c r="C3182" s="19" t="s">
        <v>112</v>
      </c>
      <c r="D3182" s="20">
        <v>0.24527156352996826</v>
      </c>
      <c r="E3182" s="20">
        <v>-7.1580911753699183E-4</v>
      </c>
    </row>
    <row r="3183" spans="1:5" x14ac:dyDescent="0.2">
      <c r="A3183" s="19">
        <v>80</v>
      </c>
      <c r="B3183" s="19">
        <v>12</v>
      </c>
      <c r="C3183" s="19" t="s">
        <v>112</v>
      </c>
      <c r="D3183" s="20">
        <v>0.24510860443115234</v>
      </c>
      <c r="E3183" s="20">
        <v>-9.349686442874372E-4</v>
      </c>
    </row>
    <row r="3184" spans="1:5" x14ac:dyDescent="0.2">
      <c r="A3184" s="19">
        <v>80</v>
      </c>
      <c r="B3184" s="19">
        <v>13</v>
      </c>
      <c r="C3184" s="19" t="s">
        <v>112</v>
      </c>
      <c r="D3184" s="20">
        <v>0.24549534916877747</v>
      </c>
      <c r="E3184" s="20">
        <v>-6.0442439280450344E-4</v>
      </c>
    </row>
    <row r="3185" spans="1:5" x14ac:dyDescent="0.2">
      <c r="A3185" s="19">
        <v>80</v>
      </c>
      <c r="B3185" s="19">
        <v>14</v>
      </c>
      <c r="C3185" s="19" t="s">
        <v>112</v>
      </c>
      <c r="D3185" s="20">
        <v>0.24527424573898315</v>
      </c>
      <c r="E3185" s="20">
        <v>-8.8172825053334236E-4</v>
      </c>
    </row>
    <row r="3186" spans="1:5" x14ac:dyDescent="0.2">
      <c r="A3186" s="19">
        <v>80</v>
      </c>
      <c r="B3186" s="19">
        <v>15</v>
      </c>
      <c r="C3186" s="19" t="s">
        <v>112</v>
      </c>
      <c r="D3186" s="20">
        <v>0.24516139924526215</v>
      </c>
      <c r="E3186" s="20">
        <v>-1.0507751721888781E-3</v>
      </c>
    </row>
    <row r="3187" spans="1:5" x14ac:dyDescent="0.2">
      <c r="A3187" s="19">
        <v>80</v>
      </c>
      <c r="B3187" s="19">
        <v>16</v>
      </c>
      <c r="C3187" s="19" t="s">
        <v>112</v>
      </c>
      <c r="D3187" s="20">
        <v>0.24516712129116058</v>
      </c>
      <c r="E3187" s="20">
        <v>-1.1012536706402898E-3</v>
      </c>
    </row>
    <row r="3188" spans="1:5" x14ac:dyDescent="0.2">
      <c r="A3188" s="19">
        <v>80</v>
      </c>
      <c r="B3188" s="19">
        <v>17</v>
      </c>
      <c r="C3188" s="19" t="s">
        <v>112</v>
      </c>
      <c r="D3188" s="20">
        <v>0.24533066153526306</v>
      </c>
      <c r="E3188" s="20">
        <v>-9.9391385447233915E-4</v>
      </c>
    </row>
    <row r="3189" spans="1:5" x14ac:dyDescent="0.2">
      <c r="A3189" s="19">
        <v>80</v>
      </c>
      <c r="B3189" s="19">
        <v>18</v>
      </c>
      <c r="C3189" s="19" t="s">
        <v>112</v>
      </c>
      <c r="D3189" s="20">
        <v>0.2454669326543808</v>
      </c>
      <c r="E3189" s="20">
        <v>-9.1384322149679065E-4</v>
      </c>
    </row>
    <row r="3190" spans="1:5" x14ac:dyDescent="0.2">
      <c r="A3190" s="19">
        <v>80</v>
      </c>
      <c r="B3190" s="19">
        <v>19</v>
      </c>
      <c r="C3190" s="19" t="s">
        <v>112</v>
      </c>
      <c r="D3190" s="20">
        <v>0.24602150917053223</v>
      </c>
      <c r="E3190" s="20">
        <v>-4.1546713327988982E-4</v>
      </c>
    </row>
    <row r="3191" spans="1:5" x14ac:dyDescent="0.2">
      <c r="A3191" s="19">
        <v>80</v>
      </c>
      <c r="B3191" s="19">
        <v>20</v>
      </c>
      <c r="C3191" s="19" t="s">
        <v>112</v>
      </c>
      <c r="D3191" s="20">
        <v>0.24770247936248779</v>
      </c>
      <c r="E3191" s="20">
        <v>1.2093025725334883E-3</v>
      </c>
    </row>
    <row r="3192" spans="1:5" x14ac:dyDescent="0.2">
      <c r="A3192" s="19">
        <v>80</v>
      </c>
      <c r="B3192" s="19">
        <v>21</v>
      </c>
      <c r="C3192" s="19" t="s">
        <v>112</v>
      </c>
      <c r="D3192" s="20">
        <v>0.25041255354881287</v>
      </c>
      <c r="E3192" s="20">
        <v>3.8631763309240341E-3</v>
      </c>
    </row>
    <row r="3193" spans="1:5" x14ac:dyDescent="0.2">
      <c r="A3193" s="19">
        <v>80</v>
      </c>
      <c r="B3193" s="19">
        <v>22</v>
      </c>
      <c r="C3193" s="19" t="s">
        <v>112</v>
      </c>
      <c r="D3193" s="20">
        <v>0.25476467609405518</v>
      </c>
      <c r="E3193" s="20">
        <v>8.1590982154011726E-3</v>
      </c>
    </row>
    <row r="3194" spans="1:5" x14ac:dyDescent="0.2">
      <c r="A3194" s="19">
        <v>80</v>
      </c>
      <c r="B3194" s="19">
        <v>23</v>
      </c>
      <c r="C3194" s="19" t="s">
        <v>112</v>
      </c>
      <c r="D3194" s="20">
        <v>0.26204359531402588</v>
      </c>
      <c r="E3194" s="20">
        <v>1.5381816774606705E-2</v>
      </c>
    </row>
    <row r="3195" spans="1:5" x14ac:dyDescent="0.2">
      <c r="A3195" s="19">
        <v>80</v>
      </c>
      <c r="B3195" s="19">
        <v>24</v>
      </c>
      <c r="C3195" s="19" t="s">
        <v>112</v>
      </c>
      <c r="D3195" s="20">
        <v>0.27361640334129333</v>
      </c>
      <c r="E3195" s="20">
        <v>2.6898425072431564E-2</v>
      </c>
    </row>
    <row r="3196" spans="1:5" x14ac:dyDescent="0.2">
      <c r="A3196" s="19">
        <v>80</v>
      </c>
      <c r="B3196" s="19">
        <v>25</v>
      </c>
      <c r="C3196" s="19" t="s">
        <v>112</v>
      </c>
      <c r="D3196" s="20">
        <v>0.29029136896133423</v>
      </c>
      <c r="E3196" s="20">
        <v>4.3517190963029861E-2</v>
      </c>
    </row>
    <row r="3197" spans="1:5" x14ac:dyDescent="0.2">
      <c r="A3197" s="19">
        <v>80</v>
      </c>
      <c r="B3197" s="19">
        <v>26</v>
      </c>
      <c r="C3197" s="19" t="s">
        <v>112</v>
      </c>
      <c r="D3197" s="20">
        <v>0.30941697955131531</v>
      </c>
      <c r="E3197" s="20">
        <v>6.2586598098278046E-2</v>
      </c>
    </row>
    <row r="3198" spans="1:5" x14ac:dyDescent="0.2">
      <c r="A3198" s="19">
        <v>80</v>
      </c>
      <c r="B3198" s="19">
        <v>27</v>
      </c>
      <c r="C3198" s="19" t="s">
        <v>112</v>
      </c>
      <c r="D3198" s="20">
        <v>0.3273470401763916</v>
      </c>
      <c r="E3198" s="20">
        <v>8.0460458993911743E-2</v>
      </c>
    </row>
    <row r="3199" spans="1:5" x14ac:dyDescent="0.2">
      <c r="A3199" s="19">
        <v>80</v>
      </c>
      <c r="B3199" s="19">
        <v>28</v>
      </c>
      <c r="C3199" s="19" t="s">
        <v>112</v>
      </c>
      <c r="D3199" s="20">
        <v>0.34306728839874268</v>
      </c>
      <c r="E3199" s="20">
        <v>9.6124507486820221E-2</v>
      </c>
    </row>
    <row r="3200" spans="1:5" x14ac:dyDescent="0.2">
      <c r="A3200" s="19">
        <v>80</v>
      </c>
      <c r="B3200" s="19">
        <v>29</v>
      </c>
      <c r="C3200" s="19" t="s">
        <v>112</v>
      </c>
      <c r="D3200" s="20">
        <v>0.35575175285339355</v>
      </c>
      <c r="E3200" s="20">
        <v>0.1087527722120285</v>
      </c>
    </row>
    <row r="3201" spans="1:5" x14ac:dyDescent="0.2">
      <c r="A3201" s="19">
        <v>80</v>
      </c>
      <c r="B3201" s="19">
        <v>30</v>
      </c>
      <c r="C3201" s="19" t="s">
        <v>112</v>
      </c>
      <c r="D3201" s="20">
        <v>0.36401411890983582</v>
      </c>
      <c r="E3201" s="20">
        <v>0.11695893853902817</v>
      </c>
    </row>
    <row r="3202" spans="1:5" x14ac:dyDescent="0.2">
      <c r="A3202" s="19">
        <v>80</v>
      </c>
      <c r="B3202" s="19">
        <v>31</v>
      </c>
      <c r="C3202" s="19" t="s">
        <v>112</v>
      </c>
      <c r="D3202" s="20">
        <v>0.36886820197105408</v>
      </c>
      <c r="E3202" s="20">
        <v>0.12175682187080383</v>
      </c>
    </row>
    <row r="3203" spans="1:5" x14ac:dyDescent="0.2">
      <c r="A3203" s="19">
        <v>80</v>
      </c>
      <c r="B3203" s="19">
        <v>32</v>
      </c>
      <c r="C3203" s="19" t="s">
        <v>112</v>
      </c>
      <c r="D3203" s="20">
        <v>0.37102919816970825</v>
      </c>
      <c r="E3203" s="20">
        <v>0.12386161834001541</v>
      </c>
    </row>
    <row r="3204" spans="1:5" x14ac:dyDescent="0.2">
      <c r="A3204" s="19">
        <v>80</v>
      </c>
      <c r="B3204" s="19">
        <v>33</v>
      </c>
      <c r="C3204" s="19" t="s">
        <v>112</v>
      </c>
      <c r="D3204" s="20">
        <v>0.3725135326385498</v>
      </c>
      <c r="E3204" s="20">
        <v>0.12528975307941437</v>
      </c>
    </row>
    <row r="3205" spans="1:5" x14ac:dyDescent="0.2">
      <c r="A3205" s="19">
        <v>80</v>
      </c>
      <c r="B3205" s="19">
        <v>34</v>
      </c>
      <c r="C3205" s="19" t="s">
        <v>112</v>
      </c>
      <c r="D3205" s="20">
        <v>0.37282803654670715</v>
      </c>
      <c r="E3205" s="20">
        <v>0.12554804980754852</v>
      </c>
    </row>
    <row r="3206" spans="1:5" x14ac:dyDescent="0.2">
      <c r="A3206" s="19">
        <v>80</v>
      </c>
      <c r="B3206" s="19">
        <v>35</v>
      </c>
      <c r="C3206" s="19" t="s">
        <v>112</v>
      </c>
      <c r="D3206" s="20">
        <v>0.37360614538192749</v>
      </c>
      <c r="E3206" s="20">
        <v>0.12626996636390686</v>
      </c>
    </row>
    <row r="3207" spans="1:5" x14ac:dyDescent="0.2">
      <c r="A3207" s="19">
        <v>80</v>
      </c>
      <c r="B3207" s="19">
        <v>36</v>
      </c>
      <c r="C3207" s="19" t="s">
        <v>112</v>
      </c>
      <c r="D3207" s="20">
        <v>0.37301027774810791</v>
      </c>
      <c r="E3207" s="20">
        <v>0.12561789155006409</v>
      </c>
    </row>
    <row r="3208" spans="1:5" x14ac:dyDescent="0.2">
      <c r="A3208" s="19">
        <v>80</v>
      </c>
      <c r="B3208" s="19">
        <v>37</v>
      </c>
      <c r="C3208" s="19" t="s">
        <v>112</v>
      </c>
      <c r="D3208" s="20">
        <v>0.37359523773193359</v>
      </c>
      <c r="E3208" s="20">
        <v>0.12614665925502777</v>
      </c>
    </row>
    <row r="3209" spans="1:5" x14ac:dyDescent="0.2">
      <c r="A3209" s="19">
        <v>80</v>
      </c>
      <c r="B3209" s="19">
        <v>38</v>
      </c>
      <c r="C3209" s="19" t="s">
        <v>112</v>
      </c>
      <c r="D3209" s="20">
        <v>0.37430024147033691</v>
      </c>
      <c r="E3209" s="20">
        <v>0.1267954558134079</v>
      </c>
    </row>
    <row r="3210" spans="1:5" x14ac:dyDescent="0.2">
      <c r="A3210" s="19">
        <v>80</v>
      </c>
      <c r="B3210" s="19">
        <v>39</v>
      </c>
      <c r="C3210" s="19" t="s">
        <v>112</v>
      </c>
      <c r="D3210" s="20">
        <v>0.37432381510734558</v>
      </c>
      <c r="E3210" s="20">
        <v>0.12676282227039337</v>
      </c>
    </row>
    <row r="3211" spans="1:5" x14ac:dyDescent="0.2">
      <c r="A3211" s="19">
        <v>80</v>
      </c>
      <c r="B3211" s="19">
        <v>40</v>
      </c>
      <c r="C3211" s="19" t="s">
        <v>112</v>
      </c>
      <c r="D3211" s="20">
        <v>0.375043123960495</v>
      </c>
      <c r="E3211" s="20">
        <v>0.12742593884468079</v>
      </c>
    </row>
    <row r="3212" spans="1:5" x14ac:dyDescent="0.2">
      <c r="A3212" s="19">
        <v>81</v>
      </c>
      <c r="B3212" s="19">
        <v>1</v>
      </c>
      <c r="C3212" s="19" t="s">
        <v>112</v>
      </c>
      <c r="D3212" s="20">
        <v>0.24954575300216675</v>
      </c>
      <c r="E3212" s="20">
        <v>2.7425619773566723E-3</v>
      </c>
    </row>
    <row r="3213" spans="1:5" x14ac:dyDescent="0.2">
      <c r="A3213" s="19">
        <v>81</v>
      </c>
      <c r="B3213" s="19">
        <v>2</v>
      </c>
      <c r="C3213" s="19" t="s">
        <v>112</v>
      </c>
      <c r="D3213" s="20">
        <v>0.24918021261692047</v>
      </c>
      <c r="E3213" s="20">
        <v>2.1719213109463453E-3</v>
      </c>
    </row>
    <row r="3214" spans="1:5" x14ac:dyDescent="0.2">
      <c r="A3214" s="19">
        <v>81</v>
      </c>
      <c r="B3214" s="19">
        <v>3</v>
      </c>
      <c r="C3214" s="19" t="s">
        <v>112</v>
      </c>
      <c r="D3214" s="20">
        <v>0.2488442063331604</v>
      </c>
      <c r="E3214" s="20">
        <v>1.6308147460222244E-3</v>
      </c>
    </row>
    <row r="3215" spans="1:5" x14ac:dyDescent="0.2">
      <c r="A3215" s="19">
        <v>81</v>
      </c>
      <c r="B3215" s="19">
        <v>4</v>
      </c>
      <c r="C3215" s="19" t="s">
        <v>112</v>
      </c>
      <c r="D3215" s="20">
        <v>0.24849453568458557</v>
      </c>
      <c r="E3215" s="20">
        <v>1.0760438162833452E-3</v>
      </c>
    </row>
    <row r="3216" spans="1:5" x14ac:dyDescent="0.2">
      <c r="A3216" s="19">
        <v>81</v>
      </c>
      <c r="B3216" s="19">
        <v>5</v>
      </c>
      <c r="C3216" s="19" t="s">
        <v>112</v>
      </c>
      <c r="D3216" s="20">
        <v>0.24827399849891663</v>
      </c>
      <c r="E3216" s="20">
        <v>6.5040623303502798E-4</v>
      </c>
    </row>
    <row r="3217" spans="1:5" x14ac:dyDescent="0.2">
      <c r="A3217" s="19">
        <v>81</v>
      </c>
      <c r="B3217" s="19">
        <v>6</v>
      </c>
      <c r="C3217" s="19" t="s">
        <v>112</v>
      </c>
      <c r="D3217" s="20">
        <v>0.24810405075550079</v>
      </c>
      <c r="E3217" s="20">
        <v>2.753581793513149E-4</v>
      </c>
    </row>
    <row r="3218" spans="1:5" x14ac:dyDescent="0.2">
      <c r="A3218" s="19">
        <v>81</v>
      </c>
      <c r="B3218" s="19">
        <v>7</v>
      </c>
      <c r="C3218" s="19" t="s">
        <v>112</v>
      </c>
      <c r="D3218" s="20">
        <v>0.2480817586183548</v>
      </c>
      <c r="E3218" s="20">
        <v>4.7965721023501828E-5</v>
      </c>
    </row>
    <row r="3219" spans="1:5" x14ac:dyDescent="0.2">
      <c r="A3219" s="19">
        <v>81</v>
      </c>
      <c r="B3219" s="19">
        <v>8</v>
      </c>
      <c r="C3219" s="19" t="s">
        <v>112</v>
      </c>
      <c r="D3219" s="20">
        <v>0.24784137308597565</v>
      </c>
      <c r="E3219" s="20">
        <v>-3.9752013981342316E-4</v>
      </c>
    </row>
    <row r="3220" spans="1:5" x14ac:dyDescent="0.2">
      <c r="A3220" s="19">
        <v>81</v>
      </c>
      <c r="B3220" s="19">
        <v>9</v>
      </c>
      <c r="C3220" s="19" t="s">
        <v>112</v>
      </c>
      <c r="D3220" s="20">
        <v>0.24751946330070496</v>
      </c>
      <c r="E3220" s="20">
        <v>-9.2453026445582509E-4</v>
      </c>
    </row>
    <row r="3221" spans="1:5" x14ac:dyDescent="0.2">
      <c r="A3221" s="19">
        <v>81</v>
      </c>
      <c r="B3221" s="19">
        <v>10</v>
      </c>
      <c r="C3221" s="19" t="s">
        <v>112</v>
      </c>
      <c r="D3221" s="20">
        <v>0.24740539491176605</v>
      </c>
      <c r="E3221" s="20">
        <v>-1.2436989927664399E-3</v>
      </c>
    </row>
    <row r="3222" spans="1:5" x14ac:dyDescent="0.2">
      <c r="A3222" s="19">
        <v>81</v>
      </c>
      <c r="B3222" s="19">
        <v>11</v>
      </c>
      <c r="C3222" s="19" t="s">
        <v>112</v>
      </c>
      <c r="D3222" s="20">
        <v>0.24734121561050415</v>
      </c>
      <c r="E3222" s="20">
        <v>-1.5129785751923919E-3</v>
      </c>
    </row>
    <row r="3223" spans="1:5" x14ac:dyDescent="0.2">
      <c r="A3223" s="19">
        <v>81</v>
      </c>
      <c r="B3223" s="19">
        <v>12</v>
      </c>
      <c r="C3223" s="19" t="s">
        <v>112</v>
      </c>
      <c r="D3223" s="20">
        <v>0.24792315065860748</v>
      </c>
      <c r="E3223" s="20">
        <v>-1.1361439246684313E-3</v>
      </c>
    </row>
    <row r="3224" spans="1:5" x14ac:dyDescent="0.2">
      <c r="A3224" s="19">
        <v>81</v>
      </c>
      <c r="B3224" s="19">
        <v>13</v>
      </c>
      <c r="C3224" s="19" t="s">
        <v>112</v>
      </c>
      <c r="D3224" s="20">
        <v>0.24825248122215271</v>
      </c>
      <c r="E3224" s="20">
        <v>-1.0119136422872543E-3</v>
      </c>
    </row>
    <row r="3225" spans="1:5" x14ac:dyDescent="0.2">
      <c r="A3225" s="19">
        <v>81</v>
      </c>
      <c r="B3225" s="19">
        <v>14</v>
      </c>
      <c r="C3225" s="19" t="s">
        <v>112</v>
      </c>
      <c r="D3225" s="20">
        <v>0.24849729239940643</v>
      </c>
      <c r="E3225" s="20">
        <v>-9.722028044052422E-4</v>
      </c>
    </row>
    <row r="3226" spans="1:5" x14ac:dyDescent="0.2">
      <c r="A3226" s="19">
        <v>81</v>
      </c>
      <c r="B3226" s="19">
        <v>15</v>
      </c>
      <c r="C3226" s="19" t="s">
        <v>112</v>
      </c>
      <c r="D3226" s="20">
        <v>0.24858012795448303</v>
      </c>
      <c r="E3226" s="20">
        <v>-1.0944675887003541E-3</v>
      </c>
    </row>
    <row r="3227" spans="1:5" x14ac:dyDescent="0.2">
      <c r="A3227" s="19">
        <v>81</v>
      </c>
      <c r="B3227" s="19">
        <v>16</v>
      </c>
      <c r="C3227" s="19" t="s">
        <v>112</v>
      </c>
      <c r="D3227" s="20">
        <v>0.24940004944801331</v>
      </c>
      <c r="E3227" s="20">
        <v>-4.7964640543796122E-4</v>
      </c>
    </row>
    <row r="3228" spans="1:5" x14ac:dyDescent="0.2">
      <c r="A3228" s="19">
        <v>81</v>
      </c>
      <c r="B3228" s="19">
        <v>17</v>
      </c>
      <c r="C3228" s="19" t="s">
        <v>112</v>
      </c>
      <c r="D3228" s="20">
        <v>0.2511151134967804</v>
      </c>
      <c r="E3228" s="20">
        <v>1.0303172748535872E-3</v>
      </c>
    </row>
    <row r="3229" spans="1:5" x14ac:dyDescent="0.2">
      <c r="A3229" s="19">
        <v>81</v>
      </c>
      <c r="B3229" s="19">
        <v>18</v>
      </c>
      <c r="C3229" s="19" t="s">
        <v>112</v>
      </c>
      <c r="D3229" s="20">
        <v>0.25435209274291992</v>
      </c>
      <c r="E3229" s="20">
        <v>4.0621962398290634E-3</v>
      </c>
    </row>
    <row r="3230" spans="1:5" x14ac:dyDescent="0.2">
      <c r="A3230" s="19">
        <v>81</v>
      </c>
      <c r="B3230" s="19">
        <v>19</v>
      </c>
      <c r="C3230" s="19" t="s">
        <v>112</v>
      </c>
      <c r="D3230" s="20">
        <v>0.25975573062896729</v>
      </c>
      <c r="E3230" s="20">
        <v>9.2607336118817329E-3</v>
      </c>
    </row>
    <row r="3231" spans="1:5" x14ac:dyDescent="0.2">
      <c r="A3231" s="19">
        <v>81</v>
      </c>
      <c r="B3231" s="19">
        <v>20</v>
      </c>
      <c r="C3231" s="19" t="s">
        <v>112</v>
      </c>
      <c r="D3231" s="20">
        <v>0.26946631073951721</v>
      </c>
      <c r="E3231" s="20">
        <v>1.8766213208436966E-2</v>
      </c>
    </row>
    <row r="3232" spans="1:5" x14ac:dyDescent="0.2">
      <c r="A3232" s="19">
        <v>81</v>
      </c>
      <c r="B3232" s="19">
        <v>21</v>
      </c>
      <c r="C3232" s="19" t="s">
        <v>112</v>
      </c>
      <c r="D3232" s="20">
        <v>0.28283795714378357</v>
      </c>
      <c r="E3232" s="20">
        <v>3.1932760030031204E-2</v>
      </c>
    </row>
    <row r="3233" spans="1:5" x14ac:dyDescent="0.2">
      <c r="A3233" s="19">
        <v>81</v>
      </c>
      <c r="B3233" s="19">
        <v>22</v>
      </c>
      <c r="C3233" s="19" t="s">
        <v>112</v>
      </c>
      <c r="D3233" s="20">
        <v>0.29999452829360962</v>
      </c>
      <c r="E3233" s="20">
        <v>4.8884231597185135E-2</v>
      </c>
    </row>
    <row r="3234" spans="1:5" x14ac:dyDescent="0.2">
      <c r="A3234" s="19">
        <v>81</v>
      </c>
      <c r="B3234" s="19">
        <v>23</v>
      </c>
      <c r="C3234" s="19" t="s">
        <v>112</v>
      </c>
      <c r="D3234" s="20">
        <v>0.31867241859436035</v>
      </c>
      <c r="E3234" s="20">
        <v>6.735701858997345E-2</v>
      </c>
    </row>
    <row r="3235" spans="1:5" x14ac:dyDescent="0.2">
      <c r="A3235" s="19">
        <v>81</v>
      </c>
      <c r="B3235" s="19">
        <v>24</v>
      </c>
      <c r="C3235" s="19" t="s">
        <v>112</v>
      </c>
      <c r="D3235" s="20">
        <v>0.33648833632469177</v>
      </c>
      <c r="E3235" s="20">
        <v>8.4967836737632751E-2</v>
      </c>
    </row>
    <row r="3236" spans="1:5" x14ac:dyDescent="0.2">
      <c r="A3236" s="19">
        <v>81</v>
      </c>
      <c r="B3236" s="19">
        <v>25</v>
      </c>
      <c r="C3236" s="19" t="s">
        <v>112</v>
      </c>
      <c r="D3236" s="20">
        <v>0.35065808892250061</v>
      </c>
      <c r="E3236" s="20">
        <v>9.893248975276947E-2</v>
      </c>
    </row>
    <row r="3237" spans="1:5" x14ac:dyDescent="0.2">
      <c r="A3237" s="19">
        <v>81</v>
      </c>
      <c r="B3237" s="19">
        <v>26</v>
      </c>
      <c r="C3237" s="19" t="s">
        <v>112</v>
      </c>
      <c r="D3237" s="20">
        <v>0.3610171377658844</v>
      </c>
      <c r="E3237" s="20">
        <v>0.10908643901348114</v>
      </c>
    </row>
    <row r="3238" spans="1:5" x14ac:dyDescent="0.2">
      <c r="A3238" s="19">
        <v>81</v>
      </c>
      <c r="B3238" s="19">
        <v>27</v>
      </c>
      <c r="C3238" s="19" t="s">
        <v>112</v>
      </c>
      <c r="D3238" s="20">
        <v>0.36728012561798096</v>
      </c>
      <c r="E3238" s="20">
        <v>0.11514432728290558</v>
      </c>
    </row>
    <row r="3239" spans="1:5" x14ac:dyDescent="0.2">
      <c r="A3239" s="19">
        <v>81</v>
      </c>
      <c r="B3239" s="19">
        <v>28</v>
      </c>
      <c r="C3239" s="19" t="s">
        <v>112</v>
      </c>
      <c r="D3239" s="20">
        <v>0.37139052152633667</v>
      </c>
      <c r="E3239" s="20">
        <v>0.11904962360858917</v>
      </c>
    </row>
    <row r="3240" spans="1:5" x14ac:dyDescent="0.2">
      <c r="A3240" s="19">
        <v>81</v>
      </c>
      <c r="B3240" s="19">
        <v>29</v>
      </c>
      <c r="C3240" s="19" t="s">
        <v>112</v>
      </c>
      <c r="D3240" s="20">
        <v>0.37317225337028503</v>
      </c>
      <c r="E3240" s="20">
        <v>0.12062625586986542</v>
      </c>
    </row>
    <row r="3241" spans="1:5" x14ac:dyDescent="0.2">
      <c r="A3241" s="19">
        <v>81</v>
      </c>
      <c r="B3241" s="19">
        <v>30</v>
      </c>
      <c r="C3241" s="19" t="s">
        <v>112</v>
      </c>
      <c r="D3241" s="20">
        <v>0.37377068400382996</v>
      </c>
      <c r="E3241" s="20">
        <v>0.12101958692073822</v>
      </c>
    </row>
    <row r="3242" spans="1:5" x14ac:dyDescent="0.2">
      <c r="A3242" s="19">
        <v>81</v>
      </c>
      <c r="B3242" s="19">
        <v>31</v>
      </c>
      <c r="C3242" s="19" t="s">
        <v>112</v>
      </c>
      <c r="D3242" s="20">
        <v>0.37469413876533508</v>
      </c>
      <c r="E3242" s="20">
        <v>0.12173793464899063</v>
      </c>
    </row>
    <row r="3243" spans="1:5" x14ac:dyDescent="0.2">
      <c r="A3243" s="19">
        <v>81</v>
      </c>
      <c r="B3243" s="19">
        <v>32</v>
      </c>
      <c r="C3243" s="19" t="s">
        <v>112</v>
      </c>
      <c r="D3243" s="20">
        <v>0.37567770481109619</v>
      </c>
      <c r="E3243" s="20">
        <v>0.12251640111207962</v>
      </c>
    </row>
    <row r="3244" spans="1:5" x14ac:dyDescent="0.2">
      <c r="A3244" s="19">
        <v>81</v>
      </c>
      <c r="B3244" s="19">
        <v>33</v>
      </c>
      <c r="C3244" s="19" t="s">
        <v>112</v>
      </c>
      <c r="D3244" s="20">
        <v>0.37548401951789856</v>
      </c>
      <c r="E3244" s="20">
        <v>0.12211761623620987</v>
      </c>
    </row>
    <row r="3245" spans="1:5" x14ac:dyDescent="0.2">
      <c r="A3245" s="19">
        <v>81</v>
      </c>
      <c r="B3245" s="19">
        <v>34</v>
      </c>
      <c r="C3245" s="19" t="s">
        <v>112</v>
      </c>
      <c r="D3245" s="20">
        <v>0.37561100721359253</v>
      </c>
      <c r="E3245" s="20">
        <v>0.12203950434923172</v>
      </c>
    </row>
    <row r="3246" spans="1:5" x14ac:dyDescent="0.2">
      <c r="A3246" s="19">
        <v>81</v>
      </c>
      <c r="B3246" s="19">
        <v>35</v>
      </c>
      <c r="C3246" s="19" t="s">
        <v>112</v>
      </c>
      <c r="D3246" s="20">
        <v>0.37626990675926208</v>
      </c>
      <c r="E3246" s="20">
        <v>0.12249330431222916</v>
      </c>
    </row>
    <row r="3247" spans="1:5" x14ac:dyDescent="0.2">
      <c r="A3247" s="19">
        <v>81</v>
      </c>
      <c r="B3247" s="19">
        <v>36</v>
      </c>
      <c r="C3247" s="19" t="s">
        <v>112</v>
      </c>
      <c r="D3247" s="20">
        <v>0.37644141912460327</v>
      </c>
      <c r="E3247" s="20">
        <v>0.12245971709489822</v>
      </c>
    </row>
    <row r="3248" spans="1:5" x14ac:dyDescent="0.2">
      <c r="A3248" s="19">
        <v>81</v>
      </c>
      <c r="B3248" s="19">
        <v>37</v>
      </c>
      <c r="C3248" s="19" t="s">
        <v>112</v>
      </c>
      <c r="D3248" s="20">
        <v>0.3766595721244812</v>
      </c>
      <c r="E3248" s="20">
        <v>0.12247277051210403</v>
      </c>
    </row>
    <row r="3249" spans="1:5" x14ac:dyDescent="0.2">
      <c r="A3249" s="19">
        <v>81</v>
      </c>
      <c r="B3249" s="19">
        <v>38</v>
      </c>
      <c r="C3249" s="19" t="s">
        <v>112</v>
      </c>
      <c r="D3249" s="20">
        <v>0.3770366907119751</v>
      </c>
      <c r="E3249" s="20">
        <v>0.12264478951692581</v>
      </c>
    </row>
    <row r="3250" spans="1:5" x14ac:dyDescent="0.2">
      <c r="A3250" s="19">
        <v>81</v>
      </c>
      <c r="B3250" s="19">
        <v>39</v>
      </c>
      <c r="C3250" s="19" t="s">
        <v>112</v>
      </c>
      <c r="D3250" s="20">
        <v>0.37704938650131226</v>
      </c>
      <c r="E3250" s="20">
        <v>0.12245238572359085</v>
      </c>
    </row>
    <row r="3251" spans="1:5" x14ac:dyDescent="0.2">
      <c r="A3251" s="19">
        <v>81</v>
      </c>
      <c r="B3251" s="19">
        <v>40</v>
      </c>
      <c r="C3251" s="19" t="s">
        <v>112</v>
      </c>
      <c r="D3251" s="20">
        <v>0.3775164783000946</v>
      </c>
      <c r="E3251" s="20">
        <v>0.12271437793970108</v>
      </c>
    </row>
    <row r="3252" spans="1:5" x14ac:dyDescent="0.2">
      <c r="A3252" s="19">
        <v>82</v>
      </c>
      <c r="B3252" s="19">
        <v>1</v>
      </c>
      <c r="C3252" s="19" t="s">
        <v>112</v>
      </c>
      <c r="D3252" s="20">
        <v>0.24717043340206146</v>
      </c>
      <c r="E3252" s="20">
        <v>2.0069452002644539E-3</v>
      </c>
    </row>
    <row r="3253" spans="1:5" x14ac:dyDescent="0.2">
      <c r="A3253" s="19">
        <v>82</v>
      </c>
      <c r="B3253" s="19">
        <v>2</v>
      </c>
      <c r="C3253" s="19" t="s">
        <v>112</v>
      </c>
      <c r="D3253" s="20">
        <v>0.24700425565242767</v>
      </c>
      <c r="E3253" s="20">
        <v>1.7086181323975325E-3</v>
      </c>
    </row>
    <row r="3254" spans="1:5" x14ac:dyDescent="0.2">
      <c r="A3254" s="19">
        <v>82</v>
      </c>
      <c r="B3254" s="19">
        <v>3</v>
      </c>
      <c r="C3254" s="19" t="s">
        <v>112</v>
      </c>
      <c r="D3254" s="20">
        <v>0.24658198654651642</v>
      </c>
      <c r="E3254" s="20">
        <v>1.1541999410837889E-3</v>
      </c>
    </row>
    <row r="3255" spans="1:5" x14ac:dyDescent="0.2">
      <c r="A3255" s="19">
        <v>82</v>
      </c>
      <c r="B3255" s="19">
        <v>4</v>
      </c>
      <c r="C3255" s="19" t="s">
        <v>112</v>
      </c>
      <c r="D3255" s="20">
        <v>0.24648120999336243</v>
      </c>
      <c r="E3255" s="20">
        <v>9.2127418611198664E-4</v>
      </c>
    </row>
    <row r="3256" spans="1:5" x14ac:dyDescent="0.2">
      <c r="A3256" s="19">
        <v>82</v>
      </c>
      <c r="B3256" s="19">
        <v>5</v>
      </c>
      <c r="C3256" s="19" t="s">
        <v>112</v>
      </c>
      <c r="D3256" s="20">
        <v>0.24629250168800354</v>
      </c>
      <c r="E3256" s="20">
        <v>6.0041667893528938E-4</v>
      </c>
    </row>
    <row r="3257" spans="1:5" x14ac:dyDescent="0.2">
      <c r="A3257" s="19">
        <v>82</v>
      </c>
      <c r="B3257" s="19">
        <v>6</v>
      </c>
      <c r="C3257" s="19" t="s">
        <v>112</v>
      </c>
      <c r="D3257" s="20">
        <v>0.24617232382297516</v>
      </c>
      <c r="E3257" s="20">
        <v>3.4808967029675841E-4</v>
      </c>
    </row>
    <row r="3258" spans="1:5" x14ac:dyDescent="0.2">
      <c r="A3258" s="19">
        <v>82</v>
      </c>
      <c r="B3258" s="19">
        <v>7</v>
      </c>
      <c r="C3258" s="19" t="s">
        <v>112</v>
      </c>
      <c r="D3258" s="20">
        <v>0.24603620171546936</v>
      </c>
      <c r="E3258" s="20">
        <v>7.9818375525064766E-5</v>
      </c>
    </row>
    <row r="3259" spans="1:5" x14ac:dyDescent="0.2">
      <c r="A3259" s="19">
        <v>82</v>
      </c>
      <c r="B3259" s="19">
        <v>8</v>
      </c>
      <c r="C3259" s="19" t="s">
        <v>112</v>
      </c>
      <c r="D3259" s="20">
        <v>0.24585019052028656</v>
      </c>
      <c r="E3259" s="20">
        <v>-2.3834199237171561E-4</v>
      </c>
    </row>
    <row r="3260" spans="1:5" x14ac:dyDescent="0.2">
      <c r="A3260" s="19">
        <v>82</v>
      </c>
      <c r="B3260" s="19">
        <v>9</v>
      </c>
      <c r="C3260" s="19" t="s">
        <v>112</v>
      </c>
      <c r="D3260" s="20">
        <v>0.2455945611000061</v>
      </c>
      <c r="E3260" s="20">
        <v>-6.2612059991806746E-4</v>
      </c>
    </row>
    <row r="3261" spans="1:5" x14ac:dyDescent="0.2">
      <c r="A3261" s="19">
        <v>82</v>
      </c>
      <c r="B3261" s="19">
        <v>10</v>
      </c>
      <c r="C3261" s="19" t="s">
        <v>112</v>
      </c>
      <c r="D3261" s="20">
        <v>0.24578024446964264</v>
      </c>
      <c r="E3261" s="20">
        <v>-5.7258637389168143E-4</v>
      </c>
    </row>
    <row r="3262" spans="1:5" x14ac:dyDescent="0.2">
      <c r="A3262" s="19">
        <v>82</v>
      </c>
      <c r="B3262" s="19">
        <v>11</v>
      </c>
      <c r="C3262" s="19" t="s">
        <v>112</v>
      </c>
      <c r="D3262" s="20">
        <v>0.24543784558773041</v>
      </c>
      <c r="E3262" s="20">
        <v>-1.0471343994140625E-3</v>
      </c>
    </row>
    <row r="3263" spans="1:5" x14ac:dyDescent="0.2">
      <c r="A3263" s="19">
        <v>82</v>
      </c>
      <c r="B3263" s="19">
        <v>12</v>
      </c>
      <c r="C3263" s="19" t="s">
        <v>112</v>
      </c>
      <c r="D3263" s="20">
        <v>0.24556772410869598</v>
      </c>
      <c r="E3263" s="20">
        <v>-1.0494050802662969E-3</v>
      </c>
    </row>
    <row r="3264" spans="1:5" x14ac:dyDescent="0.2">
      <c r="A3264" s="19">
        <v>82</v>
      </c>
      <c r="B3264" s="19">
        <v>13</v>
      </c>
      <c r="C3264" s="19" t="s">
        <v>112</v>
      </c>
      <c r="D3264" s="20">
        <v>0.24563577771186829</v>
      </c>
      <c r="E3264" s="20">
        <v>-1.1135006789118052E-3</v>
      </c>
    </row>
    <row r="3265" spans="1:5" x14ac:dyDescent="0.2">
      <c r="A3265" s="19">
        <v>82</v>
      </c>
      <c r="B3265" s="19">
        <v>14</v>
      </c>
      <c r="C3265" s="19" t="s">
        <v>112</v>
      </c>
      <c r="D3265" s="20">
        <v>0.24547497928142548</v>
      </c>
      <c r="E3265" s="20">
        <v>-1.4064483111724257E-3</v>
      </c>
    </row>
    <row r="3266" spans="1:5" x14ac:dyDescent="0.2">
      <c r="A3266" s="19">
        <v>82</v>
      </c>
      <c r="B3266" s="19">
        <v>15</v>
      </c>
      <c r="C3266" s="19" t="s">
        <v>112</v>
      </c>
      <c r="D3266" s="20">
        <v>0.24535809457302094</v>
      </c>
      <c r="E3266" s="20">
        <v>-1.6554821049794555E-3</v>
      </c>
    </row>
    <row r="3267" spans="1:5" x14ac:dyDescent="0.2">
      <c r="A3267" s="19">
        <v>82</v>
      </c>
      <c r="B3267" s="19">
        <v>16</v>
      </c>
      <c r="C3267" s="19" t="s">
        <v>112</v>
      </c>
      <c r="D3267" s="20">
        <v>0.24630522727966309</v>
      </c>
      <c r="E3267" s="20">
        <v>-8.4049860015511513E-4</v>
      </c>
    </row>
    <row r="3268" spans="1:5" x14ac:dyDescent="0.2">
      <c r="A3268" s="19">
        <v>82</v>
      </c>
      <c r="B3268" s="19">
        <v>17</v>
      </c>
      <c r="C3268" s="19" t="s">
        <v>112</v>
      </c>
      <c r="D3268" s="20">
        <v>0.2482728511095047</v>
      </c>
      <c r="E3268" s="20">
        <v>9.9497602786868811E-4</v>
      </c>
    </row>
    <row r="3269" spans="1:5" x14ac:dyDescent="0.2">
      <c r="A3269" s="19">
        <v>82</v>
      </c>
      <c r="B3269" s="19">
        <v>18</v>
      </c>
      <c r="C3269" s="19" t="s">
        <v>112</v>
      </c>
      <c r="D3269" s="20">
        <v>0.25186076760292053</v>
      </c>
      <c r="E3269" s="20">
        <v>4.4507435522973537E-3</v>
      </c>
    </row>
    <row r="3270" spans="1:5" x14ac:dyDescent="0.2">
      <c r="A3270" s="19">
        <v>82</v>
      </c>
      <c r="B3270" s="19">
        <v>19</v>
      </c>
      <c r="C3270" s="19" t="s">
        <v>112</v>
      </c>
      <c r="D3270" s="20">
        <v>0.25734168291091919</v>
      </c>
      <c r="E3270" s="20">
        <v>9.799509309232235E-3</v>
      </c>
    </row>
    <row r="3271" spans="1:5" x14ac:dyDescent="0.2">
      <c r="A3271" s="19">
        <v>82</v>
      </c>
      <c r="B3271" s="19">
        <v>20</v>
      </c>
      <c r="C3271" s="19" t="s">
        <v>112</v>
      </c>
      <c r="D3271" s="20">
        <v>0.2662804126739502</v>
      </c>
      <c r="E3271" s="20">
        <v>1.8606090918183327E-2</v>
      </c>
    </row>
    <row r="3272" spans="1:5" x14ac:dyDescent="0.2">
      <c r="A3272" s="19">
        <v>82</v>
      </c>
      <c r="B3272" s="19">
        <v>21</v>
      </c>
      <c r="C3272" s="19" t="s">
        <v>112</v>
      </c>
      <c r="D3272" s="20">
        <v>0.27951782941818237</v>
      </c>
      <c r="E3272" s="20">
        <v>3.1711358577013016E-2</v>
      </c>
    </row>
    <row r="3273" spans="1:5" x14ac:dyDescent="0.2">
      <c r="A3273" s="19">
        <v>82</v>
      </c>
      <c r="B3273" s="19">
        <v>22</v>
      </c>
      <c r="C3273" s="19" t="s">
        <v>112</v>
      </c>
      <c r="D3273" s="20">
        <v>0.29676589369773865</v>
      </c>
      <c r="E3273" s="20">
        <v>4.8827271908521652E-2</v>
      </c>
    </row>
    <row r="3274" spans="1:5" x14ac:dyDescent="0.2">
      <c r="A3274" s="19">
        <v>82</v>
      </c>
      <c r="B3274" s="19">
        <v>23</v>
      </c>
      <c r="C3274" s="19" t="s">
        <v>112</v>
      </c>
      <c r="D3274" s="20">
        <v>0.31564444303512573</v>
      </c>
      <c r="E3274" s="20">
        <v>6.7573674023151398E-2</v>
      </c>
    </row>
    <row r="3275" spans="1:5" x14ac:dyDescent="0.2">
      <c r="A3275" s="19">
        <v>82</v>
      </c>
      <c r="B3275" s="19">
        <v>24</v>
      </c>
      <c r="C3275" s="19" t="s">
        <v>112</v>
      </c>
      <c r="D3275" s="20">
        <v>0.33293476700782776</v>
      </c>
      <c r="E3275" s="20">
        <v>8.4731847047805786E-2</v>
      </c>
    </row>
    <row r="3276" spans="1:5" x14ac:dyDescent="0.2">
      <c r="A3276" s="19">
        <v>82</v>
      </c>
      <c r="B3276" s="19">
        <v>25</v>
      </c>
      <c r="C3276" s="19" t="s">
        <v>112</v>
      </c>
      <c r="D3276" s="20">
        <v>0.3465408980846405</v>
      </c>
      <c r="E3276" s="20">
        <v>9.8205827176570892E-2</v>
      </c>
    </row>
    <row r="3277" spans="1:5" x14ac:dyDescent="0.2">
      <c r="A3277" s="19">
        <v>82</v>
      </c>
      <c r="B3277" s="19">
        <v>26</v>
      </c>
      <c r="C3277" s="19" t="s">
        <v>112</v>
      </c>
      <c r="D3277" s="20">
        <v>0.35699531435966492</v>
      </c>
      <c r="E3277" s="20">
        <v>0.10852809995412827</v>
      </c>
    </row>
    <row r="3278" spans="1:5" x14ac:dyDescent="0.2">
      <c r="A3278" s="19">
        <v>82</v>
      </c>
      <c r="B3278" s="19">
        <v>27</v>
      </c>
      <c r="C3278" s="19" t="s">
        <v>112</v>
      </c>
      <c r="D3278" s="20">
        <v>0.36338987946510315</v>
      </c>
      <c r="E3278" s="20">
        <v>0.11479051411151886</v>
      </c>
    </row>
    <row r="3279" spans="1:5" x14ac:dyDescent="0.2">
      <c r="A3279" s="19">
        <v>82</v>
      </c>
      <c r="B3279" s="19">
        <v>28</v>
      </c>
      <c r="C3279" s="19" t="s">
        <v>112</v>
      </c>
      <c r="D3279" s="20">
        <v>0.36730664968490601</v>
      </c>
      <c r="E3279" s="20">
        <v>0.11857513338327408</v>
      </c>
    </row>
    <row r="3280" spans="1:5" x14ac:dyDescent="0.2">
      <c r="A3280" s="19">
        <v>82</v>
      </c>
      <c r="B3280" s="19">
        <v>29</v>
      </c>
      <c r="C3280" s="19" t="s">
        <v>112</v>
      </c>
      <c r="D3280" s="20">
        <v>0.36911728978157043</v>
      </c>
      <c r="E3280" s="20">
        <v>0.12025362253189087</v>
      </c>
    </row>
    <row r="3281" spans="1:5" x14ac:dyDescent="0.2">
      <c r="A3281" s="19">
        <v>82</v>
      </c>
      <c r="B3281" s="19">
        <v>30</v>
      </c>
      <c r="C3281" s="19" t="s">
        <v>112</v>
      </c>
      <c r="D3281" s="20">
        <v>0.36956134438514709</v>
      </c>
      <c r="E3281" s="20">
        <v>0.12056553363800049</v>
      </c>
    </row>
    <row r="3282" spans="1:5" x14ac:dyDescent="0.2">
      <c r="A3282" s="19">
        <v>82</v>
      </c>
      <c r="B3282" s="19">
        <v>31</v>
      </c>
      <c r="C3282" s="19" t="s">
        <v>112</v>
      </c>
      <c r="D3282" s="20">
        <v>0.37040954828262329</v>
      </c>
      <c r="E3282" s="20">
        <v>0.12128158658742905</v>
      </c>
    </row>
    <row r="3283" spans="1:5" x14ac:dyDescent="0.2">
      <c r="A3283" s="19">
        <v>82</v>
      </c>
      <c r="B3283" s="19">
        <v>32</v>
      </c>
      <c r="C3283" s="19" t="s">
        <v>112</v>
      </c>
      <c r="D3283" s="20">
        <v>0.37127122282981873</v>
      </c>
      <c r="E3283" s="20">
        <v>0.12201111018657684</v>
      </c>
    </row>
    <row r="3284" spans="1:5" x14ac:dyDescent="0.2">
      <c r="A3284" s="19">
        <v>82</v>
      </c>
      <c r="B3284" s="19">
        <v>33</v>
      </c>
      <c r="C3284" s="19" t="s">
        <v>112</v>
      </c>
      <c r="D3284" s="20">
        <v>0.37142258882522583</v>
      </c>
      <c r="E3284" s="20">
        <v>0.12203032523393631</v>
      </c>
    </row>
    <row r="3285" spans="1:5" x14ac:dyDescent="0.2">
      <c r="A3285" s="19">
        <v>82</v>
      </c>
      <c r="B3285" s="19">
        <v>34</v>
      </c>
      <c r="C3285" s="19" t="s">
        <v>112</v>
      </c>
      <c r="D3285" s="20">
        <v>0.37116450071334839</v>
      </c>
      <c r="E3285" s="20">
        <v>0.12164008617401123</v>
      </c>
    </row>
    <row r="3286" spans="1:5" x14ac:dyDescent="0.2">
      <c r="A3286" s="19">
        <v>82</v>
      </c>
      <c r="B3286" s="19">
        <v>35</v>
      </c>
      <c r="C3286" s="19" t="s">
        <v>112</v>
      </c>
      <c r="D3286" s="20">
        <v>0.37141326069831848</v>
      </c>
      <c r="E3286" s="20">
        <v>0.12175670266151428</v>
      </c>
    </row>
    <row r="3287" spans="1:5" x14ac:dyDescent="0.2">
      <c r="A3287" s="19">
        <v>82</v>
      </c>
      <c r="B3287" s="19">
        <v>36</v>
      </c>
      <c r="C3287" s="19" t="s">
        <v>112</v>
      </c>
      <c r="D3287" s="20">
        <v>0.37196704745292664</v>
      </c>
      <c r="E3287" s="20">
        <v>0.1221783384680748</v>
      </c>
    </row>
    <row r="3288" spans="1:5" x14ac:dyDescent="0.2">
      <c r="A3288" s="19">
        <v>82</v>
      </c>
      <c r="B3288" s="19">
        <v>37</v>
      </c>
      <c r="C3288" s="19" t="s">
        <v>112</v>
      </c>
      <c r="D3288" s="20">
        <v>0.37258964776992798</v>
      </c>
      <c r="E3288" s="20">
        <v>0.1226687878370285</v>
      </c>
    </row>
    <row r="3289" spans="1:5" x14ac:dyDescent="0.2">
      <c r="A3289" s="19">
        <v>82</v>
      </c>
      <c r="B3289" s="19">
        <v>38</v>
      </c>
      <c r="C3289" s="19" t="s">
        <v>112</v>
      </c>
      <c r="D3289" s="20">
        <v>0.37249299883842468</v>
      </c>
      <c r="E3289" s="20">
        <v>0.12243998795747757</v>
      </c>
    </row>
    <row r="3290" spans="1:5" x14ac:dyDescent="0.2">
      <c r="A3290" s="19">
        <v>82</v>
      </c>
      <c r="B3290" s="19">
        <v>39</v>
      </c>
      <c r="C3290" s="19" t="s">
        <v>112</v>
      </c>
      <c r="D3290" s="20">
        <v>0.37289181351661682</v>
      </c>
      <c r="E3290" s="20">
        <v>0.12270665913820267</v>
      </c>
    </row>
    <row r="3291" spans="1:5" x14ac:dyDescent="0.2">
      <c r="A3291" s="19">
        <v>82</v>
      </c>
      <c r="B3291" s="19">
        <v>40</v>
      </c>
      <c r="C3291" s="19" t="s">
        <v>112</v>
      </c>
      <c r="D3291" s="20">
        <v>0.37328633666038513</v>
      </c>
      <c r="E3291" s="20">
        <v>0.12296903133392334</v>
      </c>
    </row>
    <row r="3292" spans="1:5" x14ac:dyDescent="0.2">
      <c r="A3292" s="19">
        <v>83</v>
      </c>
      <c r="B3292" s="19">
        <v>1</v>
      </c>
      <c r="C3292" s="19" t="s">
        <v>112</v>
      </c>
      <c r="D3292" s="20">
        <v>0.25161805748939514</v>
      </c>
      <c r="E3292" s="20">
        <v>2.630891976878047E-3</v>
      </c>
    </row>
    <row r="3293" spans="1:5" x14ac:dyDescent="0.2">
      <c r="A3293" s="19">
        <v>83</v>
      </c>
      <c r="B3293" s="19">
        <v>2</v>
      </c>
      <c r="C3293" s="19" t="s">
        <v>112</v>
      </c>
      <c r="D3293" s="20">
        <v>0.25143852829933167</v>
      </c>
      <c r="E3293" s="20">
        <v>2.4458081461489201E-3</v>
      </c>
    </row>
    <row r="3294" spans="1:5" x14ac:dyDescent="0.2">
      <c r="A3294" s="19">
        <v>83</v>
      </c>
      <c r="B3294" s="19">
        <v>3</v>
      </c>
      <c r="C3294" s="19" t="s">
        <v>112</v>
      </c>
      <c r="D3294" s="20">
        <v>0.25037434697151184</v>
      </c>
      <c r="E3294" s="20">
        <v>1.3760721776634455E-3</v>
      </c>
    </row>
    <row r="3295" spans="1:5" x14ac:dyDescent="0.2">
      <c r="A3295" s="19">
        <v>83</v>
      </c>
      <c r="B3295" s="19">
        <v>4</v>
      </c>
      <c r="C3295" s="19" t="s">
        <v>112</v>
      </c>
      <c r="D3295" s="20">
        <v>0.24998950958251953</v>
      </c>
      <c r="E3295" s="20">
        <v>9.8568003159016371E-4</v>
      </c>
    </row>
    <row r="3296" spans="1:5" x14ac:dyDescent="0.2">
      <c r="A3296" s="19">
        <v>83</v>
      </c>
      <c r="B3296" s="19">
        <v>5</v>
      </c>
      <c r="C3296" s="19" t="s">
        <v>112</v>
      </c>
      <c r="D3296" s="20">
        <v>0.24953724443912506</v>
      </c>
      <c r="E3296" s="20">
        <v>5.2786024753004313E-4</v>
      </c>
    </row>
    <row r="3297" spans="1:5" x14ac:dyDescent="0.2">
      <c r="A3297" s="19">
        <v>83</v>
      </c>
      <c r="B3297" s="19">
        <v>6</v>
      </c>
      <c r="C3297" s="19" t="s">
        <v>112</v>
      </c>
      <c r="D3297" s="20">
        <v>0.2491440623998642</v>
      </c>
      <c r="E3297" s="20">
        <v>1.2912358215544373E-4</v>
      </c>
    </row>
    <row r="3298" spans="1:5" x14ac:dyDescent="0.2">
      <c r="A3298" s="19">
        <v>83</v>
      </c>
      <c r="B3298" s="19">
        <v>7</v>
      </c>
      <c r="C3298" s="19" t="s">
        <v>112</v>
      </c>
      <c r="D3298" s="20">
        <v>0.24888633191585541</v>
      </c>
      <c r="E3298" s="20">
        <v>-1.3416155707091093E-4</v>
      </c>
    </row>
    <row r="3299" spans="1:5" x14ac:dyDescent="0.2">
      <c r="A3299" s="19">
        <v>83</v>
      </c>
      <c r="B3299" s="19">
        <v>8</v>
      </c>
      <c r="C3299" s="19" t="s">
        <v>112</v>
      </c>
      <c r="D3299" s="20">
        <v>0.24877755343914032</v>
      </c>
      <c r="E3299" s="20">
        <v>-2.4849470355547965E-4</v>
      </c>
    </row>
    <row r="3300" spans="1:5" x14ac:dyDescent="0.2">
      <c r="A3300" s="19">
        <v>83</v>
      </c>
      <c r="B3300" s="19">
        <v>9</v>
      </c>
      <c r="C3300" s="19" t="s">
        <v>112</v>
      </c>
      <c r="D3300" s="20">
        <v>0.24894165992736816</v>
      </c>
      <c r="E3300" s="20">
        <v>-8.9942863269243389E-5</v>
      </c>
    </row>
    <row r="3301" spans="1:5" x14ac:dyDescent="0.2">
      <c r="A3301" s="19">
        <v>83</v>
      </c>
      <c r="B3301" s="19">
        <v>10</v>
      </c>
      <c r="C3301" s="19" t="s">
        <v>112</v>
      </c>
      <c r="D3301" s="20">
        <v>0.24854642152786255</v>
      </c>
      <c r="E3301" s="20">
        <v>-4.9073592526838183E-4</v>
      </c>
    </row>
    <row r="3302" spans="1:5" x14ac:dyDescent="0.2">
      <c r="A3302" s="19">
        <v>83</v>
      </c>
      <c r="B3302" s="19">
        <v>11</v>
      </c>
      <c r="C3302" s="19" t="s">
        <v>112</v>
      </c>
      <c r="D3302" s="20">
        <v>0.24823084473609924</v>
      </c>
      <c r="E3302" s="20">
        <v>-8.1186735769733787E-4</v>
      </c>
    </row>
    <row r="3303" spans="1:5" x14ac:dyDescent="0.2">
      <c r="A3303" s="19">
        <v>83</v>
      </c>
      <c r="B3303" s="19">
        <v>12</v>
      </c>
      <c r="C3303" s="19" t="s">
        <v>112</v>
      </c>
      <c r="D3303" s="20">
        <v>0.24834525585174561</v>
      </c>
      <c r="E3303" s="20">
        <v>-7.0301088271662593E-4</v>
      </c>
    </row>
    <row r="3304" spans="1:5" x14ac:dyDescent="0.2">
      <c r="A3304" s="19">
        <v>83</v>
      </c>
      <c r="B3304" s="19">
        <v>13</v>
      </c>
      <c r="C3304" s="19" t="s">
        <v>112</v>
      </c>
      <c r="D3304" s="20">
        <v>0.24833647906780243</v>
      </c>
      <c r="E3304" s="20">
        <v>-7.1734236553311348E-4</v>
      </c>
    </row>
    <row r="3305" spans="1:5" x14ac:dyDescent="0.2">
      <c r="A3305" s="19">
        <v>83</v>
      </c>
      <c r="B3305" s="19">
        <v>14</v>
      </c>
      <c r="C3305" s="19" t="s">
        <v>112</v>
      </c>
      <c r="D3305" s="20">
        <v>0.2482326477766037</v>
      </c>
      <c r="E3305" s="20">
        <v>-8.2672829739749432E-4</v>
      </c>
    </row>
    <row r="3306" spans="1:5" x14ac:dyDescent="0.2">
      <c r="A3306" s="19">
        <v>83</v>
      </c>
      <c r="B3306" s="19">
        <v>15</v>
      </c>
      <c r="C3306" s="19" t="s">
        <v>112</v>
      </c>
      <c r="D3306" s="20">
        <v>0.24832251667976379</v>
      </c>
      <c r="E3306" s="20">
        <v>-7.4241403490304947E-4</v>
      </c>
    </row>
    <row r="3307" spans="1:5" x14ac:dyDescent="0.2">
      <c r="A3307" s="19">
        <v>83</v>
      </c>
      <c r="B3307" s="19">
        <v>16</v>
      </c>
      <c r="C3307" s="19" t="s">
        <v>112</v>
      </c>
      <c r="D3307" s="20">
        <v>0.24803423881530762</v>
      </c>
      <c r="E3307" s="20">
        <v>-1.0362465400248766E-3</v>
      </c>
    </row>
    <row r="3308" spans="1:5" x14ac:dyDescent="0.2">
      <c r="A3308" s="19">
        <v>83</v>
      </c>
      <c r="B3308" s="19">
        <v>17</v>
      </c>
      <c r="C3308" s="19" t="s">
        <v>112</v>
      </c>
      <c r="D3308" s="20">
        <v>0.24802094697952271</v>
      </c>
      <c r="E3308" s="20">
        <v>-1.0550930164754391E-3</v>
      </c>
    </row>
    <row r="3309" spans="1:5" x14ac:dyDescent="0.2">
      <c r="A3309" s="19">
        <v>83</v>
      </c>
      <c r="B3309" s="19">
        <v>18</v>
      </c>
      <c r="C3309" s="19" t="s">
        <v>112</v>
      </c>
      <c r="D3309" s="20">
        <v>0.24848867952823639</v>
      </c>
      <c r="E3309" s="20">
        <v>-5.9291516663506627E-4</v>
      </c>
    </row>
    <row r="3310" spans="1:5" x14ac:dyDescent="0.2">
      <c r="A3310" s="19">
        <v>83</v>
      </c>
      <c r="B3310" s="19">
        <v>19</v>
      </c>
      <c r="C3310" s="19" t="s">
        <v>112</v>
      </c>
      <c r="D3310" s="20">
        <v>0.2491241991519928</v>
      </c>
      <c r="E3310" s="20">
        <v>3.7049801903776824E-5</v>
      </c>
    </row>
    <row r="3311" spans="1:5" x14ac:dyDescent="0.2">
      <c r="A3311" s="19">
        <v>83</v>
      </c>
      <c r="B3311" s="19">
        <v>20</v>
      </c>
      <c r="C3311" s="19" t="s">
        <v>112</v>
      </c>
      <c r="D3311" s="20">
        <v>0.25030267238616943</v>
      </c>
      <c r="E3311" s="20">
        <v>1.2099683517590165E-3</v>
      </c>
    </row>
    <row r="3312" spans="1:5" x14ac:dyDescent="0.2">
      <c r="A3312" s="19">
        <v>83</v>
      </c>
      <c r="B3312" s="19">
        <v>21</v>
      </c>
      <c r="C3312" s="19" t="s">
        <v>112</v>
      </c>
      <c r="D3312" s="20">
        <v>0.25228145718574524</v>
      </c>
      <c r="E3312" s="20">
        <v>3.1831986270844936E-3</v>
      </c>
    </row>
    <row r="3313" spans="1:5" x14ac:dyDescent="0.2">
      <c r="A3313" s="19">
        <v>83</v>
      </c>
      <c r="B3313" s="19">
        <v>22</v>
      </c>
      <c r="C3313" s="19" t="s">
        <v>112</v>
      </c>
      <c r="D3313" s="20">
        <v>0.25677245855331421</v>
      </c>
      <c r="E3313" s="20">
        <v>7.6686451211571693E-3</v>
      </c>
    </row>
    <row r="3314" spans="1:5" x14ac:dyDescent="0.2">
      <c r="A3314" s="19">
        <v>83</v>
      </c>
      <c r="B3314" s="19">
        <v>23</v>
      </c>
      <c r="C3314" s="19" t="s">
        <v>112</v>
      </c>
      <c r="D3314" s="20">
        <v>0.2640421986579895</v>
      </c>
      <c r="E3314" s="20">
        <v>1.4932830817997456E-2</v>
      </c>
    </row>
    <row r="3315" spans="1:5" x14ac:dyDescent="0.2">
      <c r="A3315" s="19">
        <v>83</v>
      </c>
      <c r="B3315" s="19">
        <v>24</v>
      </c>
      <c r="C3315" s="19" t="s">
        <v>112</v>
      </c>
      <c r="D3315" s="20">
        <v>0.27648568153381348</v>
      </c>
      <c r="E3315" s="20">
        <v>2.7370758354663849E-2</v>
      </c>
    </row>
    <row r="3316" spans="1:5" x14ac:dyDescent="0.2">
      <c r="A3316" s="19">
        <v>83</v>
      </c>
      <c r="B3316" s="19">
        <v>25</v>
      </c>
      <c r="C3316" s="19" t="s">
        <v>112</v>
      </c>
      <c r="D3316" s="20">
        <v>0.29210761189460754</v>
      </c>
      <c r="E3316" s="20">
        <v>4.298713430762291E-2</v>
      </c>
    </row>
    <row r="3317" spans="1:5" x14ac:dyDescent="0.2">
      <c r="A3317" s="19">
        <v>83</v>
      </c>
      <c r="B3317" s="19">
        <v>26</v>
      </c>
      <c r="C3317" s="19" t="s">
        <v>112</v>
      </c>
      <c r="D3317" s="20">
        <v>0.31040266156196594</v>
      </c>
      <c r="E3317" s="20">
        <v>6.1276629567146301E-2</v>
      </c>
    </row>
    <row r="3318" spans="1:5" x14ac:dyDescent="0.2">
      <c r="A3318" s="19">
        <v>83</v>
      </c>
      <c r="B3318" s="19">
        <v>27</v>
      </c>
      <c r="C3318" s="19" t="s">
        <v>112</v>
      </c>
      <c r="D3318" s="20">
        <v>0.32897087931632996</v>
      </c>
      <c r="E3318" s="20">
        <v>7.983928918838501E-2</v>
      </c>
    </row>
    <row r="3319" spans="1:5" x14ac:dyDescent="0.2">
      <c r="A3319" s="19">
        <v>83</v>
      </c>
      <c r="B3319" s="19">
        <v>28</v>
      </c>
      <c r="C3319" s="19" t="s">
        <v>112</v>
      </c>
      <c r="D3319" s="20">
        <v>0.34519186615943909</v>
      </c>
      <c r="E3319" s="20">
        <v>9.6054725348949432E-2</v>
      </c>
    </row>
    <row r="3320" spans="1:5" x14ac:dyDescent="0.2">
      <c r="A3320" s="19">
        <v>83</v>
      </c>
      <c r="B3320" s="19">
        <v>29</v>
      </c>
      <c r="C3320" s="19" t="s">
        <v>112</v>
      </c>
      <c r="D3320" s="20">
        <v>0.35752120614051819</v>
      </c>
      <c r="E3320" s="20">
        <v>0.10837850719690323</v>
      </c>
    </row>
    <row r="3321" spans="1:5" x14ac:dyDescent="0.2">
      <c r="A3321" s="19">
        <v>83</v>
      </c>
      <c r="B3321" s="19">
        <v>30</v>
      </c>
      <c r="C3321" s="19" t="s">
        <v>112</v>
      </c>
      <c r="D3321" s="20">
        <v>0.36540743708610535</v>
      </c>
      <c r="E3321" s="20">
        <v>0.11625918745994568</v>
      </c>
    </row>
    <row r="3322" spans="1:5" x14ac:dyDescent="0.2">
      <c r="A3322" s="19">
        <v>83</v>
      </c>
      <c r="B3322" s="19">
        <v>31</v>
      </c>
      <c r="C3322" s="19" t="s">
        <v>112</v>
      </c>
      <c r="D3322" s="20">
        <v>0.36981567740440369</v>
      </c>
      <c r="E3322" s="20">
        <v>0.12066186964511871</v>
      </c>
    </row>
    <row r="3323" spans="1:5" x14ac:dyDescent="0.2">
      <c r="A3323" s="19">
        <v>83</v>
      </c>
      <c r="B3323" s="19">
        <v>32</v>
      </c>
      <c r="C3323" s="19" t="s">
        <v>112</v>
      </c>
      <c r="D3323" s="20">
        <v>0.37213650345802307</v>
      </c>
      <c r="E3323" s="20">
        <v>0.12297714501619339</v>
      </c>
    </row>
    <row r="3324" spans="1:5" x14ac:dyDescent="0.2">
      <c r="A3324" s="19">
        <v>83</v>
      </c>
      <c r="B3324" s="19">
        <v>33</v>
      </c>
      <c r="C3324" s="19" t="s">
        <v>112</v>
      </c>
      <c r="D3324" s="20">
        <v>0.37343299388885498</v>
      </c>
      <c r="E3324" s="20">
        <v>0.12426807731389999</v>
      </c>
    </row>
    <row r="3325" spans="1:5" x14ac:dyDescent="0.2">
      <c r="A3325" s="19">
        <v>83</v>
      </c>
      <c r="B3325" s="19">
        <v>34</v>
      </c>
      <c r="C3325" s="19" t="s">
        <v>112</v>
      </c>
      <c r="D3325" s="20">
        <v>0.37450677156448364</v>
      </c>
      <c r="E3325" s="20">
        <v>0.12533630430698395</v>
      </c>
    </row>
    <row r="3326" spans="1:5" x14ac:dyDescent="0.2">
      <c r="A3326" s="19">
        <v>83</v>
      </c>
      <c r="B3326" s="19">
        <v>35</v>
      </c>
      <c r="C3326" s="19" t="s">
        <v>112</v>
      </c>
      <c r="D3326" s="20">
        <v>0.37493246793746948</v>
      </c>
      <c r="E3326" s="20">
        <v>0.12575644254684448</v>
      </c>
    </row>
    <row r="3327" spans="1:5" x14ac:dyDescent="0.2">
      <c r="A3327" s="19">
        <v>83</v>
      </c>
      <c r="B3327" s="19">
        <v>36</v>
      </c>
      <c r="C3327" s="19" t="s">
        <v>112</v>
      </c>
      <c r="D3327" s="20">
        <v>0.37490963935852051</v>
      </c>
      <c r="E3327" s="20">
        <v>0.1257280558347702</v>
      </c>
    </row>
    <row r="3328" spans="1:5" x14ac:dyDescent="0.2">
      <c r="A3328" s="19">
        <v>83</v>
      </c>
      <c r="B3328" s="19">
        <v>37</v>
      </c>
      <c r="C3328" s="19" t="s">
        <v>112</v>
      </c>
      <c r="D3328" s="20">
        <v>0.37500038743019104</v>
      </c>
      <c r="E3328" s="20">
        <v>0.12581326067447662</v>
      </c>
    </row>
    <row r="3329" spans="1:5" x14ac:dyDescent="0.2">
      <c r="A3329" s="19">
        <v>83</v>
      </c>
      <c r="B3329" s="19">
        <v>38</v>
      </c>
      <c r="C3329" s="19" t="s">
        <v>112</v>
      </c>
      <c r="D3329" s="20">
        <v>0.37528565526008606</v>
      </c>
      <c r="E3329" s="20">
        <v>0.12609297037124634</v>
      </c>
    </row>
    <row r="3330" spans="1:5" x14ac:dyDescent="0.2">
      <c r="A3330" s="19">
        <v>83</v>
      </c>
      <c r="B3330" s="19">
        <v>39</v>
      </c>
      <c r="C3330" s="19" t="s">
        <v>112</v>
      </c>
      <c r="D3330" s="20">
        <v>0.37548163533210754</v>
      </c>
      <c r="E3330" s="20">
        <v>0.12628339231014252</v>
      </c>
    </row>
    <row r="3331" spans="1:5" x14ac:dyDescent="0.2">
      <c r="A3331" s="19">
        <v>83</v>
      </c>
      <c r="B3331" s="19">
        <v>40</v>
      </c>
      <c r="C3331" s="19" t="s">
        <v>112</v>
      </c>
      <c r="D3331" s="20">
        <v>0.37580865621566772</v>
      </c>
      <c r="E3331" s="20">
        <v>0.12660485506057739</v>
      </c>
    </row>
    <row r="3332" spans="1:5" x14ac:dyDescent="0.2">
      <c r="A3332" s="19">
        <v>84</v>
      </c>
      <c r="B3332" s="19">
        <v>1</v>
      </c>
      <c r="C3332" s="19" t="s">
        <v>112</v>
      </c>
      <c r="D3332" s="20">
        <v>0.25476959347724915</v>
      </c>
      <c r="E3332" s="20">
        <v>1.5780915273353457E-3</v>
      </c>
    </row>
    <row r="3333" spans="1:5" x14ac:dyDescent="0.2">
      <c r="A3333" s="19">
        <v>84</v>
      </c>
      <c r="B3333" s="19">
        <v>2</v>
      </c>
      <c r="C3333" s="19" t="s">
        <v>112</v>
      </c>
      <c r="D3333" s="20">
        <v>0.25488460063934326</v>
      </c>
      <c r="E3333" s="20">
        <v>1.6427516238763928E-3</v>
      </c>
    </row>
    <row r="3334" spans="1:5" x14ac:dyDescent="0.2">
      <c r="A3334" s="19">
        <v>84</v>
      </c>
      <c r="B3334" s="19">
        <v>3</v>
      </c>
      <c r="C3334" s="19" t="s">
        <v>112</v>
      </c>
      <c r="D3334" s="20">
        <v>0.25461626052856445</v>
      </c>
      <c r="E3334" s="20">
        <v>1.3240643311291933E-3</v>
      </c>
    </row>
    <row r="3335" spans="1:5" x14ac:dyDescent="0.2">
      <c r="A3335" s="19">
        <v>84</v>
      </c>
      <c r="B3335" s="19">
        <v>4</v>
      </c>
      <c r="C3335" s="19" t="s">
        <v>112</v>
      </c>
      <c r="D3335" s="20">
        <v>0.25434443354606628</v>
      </c>
      <c r="E3335" s="20">
        <v>1.0018901666626334E-3</v>
      </c>
    </row>
    <row r="3336" spans="1:5" x14ac:dyDescent="0.2">
      <c r="A3336" s="19">
        <v>84</v>
      </c>
      <c r="B3336" s="19">
        <v>5</v>
      </c>
      <c r="C3336" s="19" t="s">
        <v>112</v>
      </c>
      <c r="D3336" s="20">
        <v>0.25369572639465332</v>
      </c>
      <c r="E3336" s="20">
        <v>3.0283589148893952E-4</v>
      </c>
    </row>
    <row r="3337" spans="1:5" x14ac:dyDescent="0.2">
      <c r="A3337" s="19">
        <v>84</v>
      </c>
      <c r="B3337" s="19">
        <v>6</v>
      </c>
      <c r="C3337" s="19" t="s">
        <v>112</v>
      </c>
      <c r="D3337" s="20">
        <v>0.25348234176635742</v>
      </c>
      <c r="E3337" s="20">
        <v>3.910409941454418E-5</v>
      </c>
    </row>
    <row r="3338" spans="1:5" x14ac:dyDescent="0.2">
      <c r="A3338" s="19">
        <v>84</v>
      </c>
      <c r="B3338" s="19">
        <v>7</v>
      </c>
      <c r="C3338" s="19" t="s">
        <v>112</v>
      </c>
      <c r="D3338" s="20">
        <v>0.25376281142234802</v>
      </c>
      <c r="E3338" s="20">
        <v>2.692266134545207E-4</v>
      </c>
    </row>
    <row r="3339" spans="1:5" x14ac:dyDescent="0.2">
      <c r="A3339" s="19">
        <v>84</v>
      </c>
      <c r="B3339" s="19">
        <v>8</v>
      </c>
      <c r="C3339" s="19" t="s">
        <v>112</v>
      </c>
      <c r="D3339" s="20">
        <v>0.25343480706214905</v>
      </c>
      <c r="E3339" s="20">
        <v>-1.0912491416092962E-4</v>
      </c>
    </row>
    <row r="3340" spans="1:5" x14ac:dyDescent="0.2">
      <c r="A3340" s="19">
        <v>84</v>
      </c>
      <c r="B3340" s="19">
        <v>9</v>
      </c>
      <c r="C3340" s="19" t="s">
        <v>112</v>
      </c>
      <c r="D3340" s="20">
        <v>0.25326448678970337</v>
      </c>
      <c r="E3340" s="20">
        <v>-3.2979235402308404E-4</v>
      </c>
    </row>
    <row r="3341" spans="1:5" x14ac:dyDescent="0.2">
      <c r="A3341" s="19">
        <v>84</v>
      </c>
      <c r="B3341" s="19">
        <v>10</v>
      </c>
      <c r="C3341" s="19" t="s">
        <v>112</v>
      </c>
      <c r="D3341" s="20">
        <v>0.25321188569068909</v>
      </c>
      <c r="E3341" s="20">
        <v>-4.3274060590192676E-4</v>
      </c>
    </row>
    <row r="3342" spans="1:5" x14ac:dyDescent="0.2">
      <c r="A3342" s="19">
        <v>84</v>
      </c>
      <c r="B3342" s="19">
        <v>11</v>
      </c>
      <c r="C3342" s="19" t="s">
        <v>112</v>
      </c>
      <c r="D3342" s="20">
        <v>0.25322598218917847</v>
      </c>
      <c r="E3342" s="20">
        <v>-4.6899126027710736E-4</v>
      </c>
    </row>
    <row r="3343" spans="1:5" x14ac:dyDescent="0.2">
      <c r="A3343" s="19">
        <v>84</v>
      </c>
      <c r="B3343" s="19">
        <v>12</v>
      </c>
      <c r="C3343" s="19" t="s">
        <v>112</v>
      </c>
      <c r="D3343" s="20">
        <v>0.25341266393661499</v>
      </c>
      <c r="E3343" s="20">
        <v>-3.3265666570514441E-4</v>
      </c>
    </row>
    <row r="3344" spans="1:5" x14ac:dyDescent="0.2">
      <c r="A3344" s="19">
        <v>84</v>
      </c>
      <c r="B3344" s="19">
        <v>13</v>
      </c>
      <c r="C3344" s="19" t="s">
        <v>112</v>
      </c>
      <c r="D3344" s="20">
        <v>0.25331106781959534</v>
      </c>
      <c r="E3344" s="20">
        <v>-4.8459993558935821E-4</v>
      </c>
    </row>
    <row r="3345" spans="1:5" x14ac:dyDescent="0.2">
      <c r="A3345" s="19">
        <v>84</v>
      </c>
      <c r="B3345" s="19">
        <v>14</v>
      </c>
      <c r="C3345" s="19" t="s">
        <v>112</v>
      </c>
      <c r="D3345" s="20">
        <v>0.25294926762580872</v>
      </c>
      <c r="E3345" s="20">
        <v>-8.9674728224053979E-4</v>
      </c>
    </row>
    <row r="3346" spans="1:5" x14ac:dyDescent="0.2">
      <c r="A3346" s="19">
        <v>84</v>
      </c>
      <c r="B3346" s="19">
        <v>15</v>
      </c>
      <c r="C3346" s="19" t="s">
        <v>112</v>
      </c>
      <c r="D3346" s="20">
        <v>0.25211250782012939</v>
      </c>
      <c r="E3346" s="20">
        <v>-1.7838542116805911E-3</v>
      </c>
    </row>
    <row r="3347" spans="1:5" x14ac:dyDescent="0.2">
      <c r="A3347" s="19">
        <v>84</v>
      </c>
      <c r="B3347" s="19">
        <v>16</v>
      </c>
      <c r="C3347" s="19" t="s">
        <v>112</v>
      </c>
      <c r="D3347" s="20">
        <v>0.25216802954673767</v>
      </c>
      <c r="E3347" s="20">
        <v>-1.7786796670407057E-3</v>
      </c>
    </row>
    <row r="3348" spans="1:5" x14ac:dyDescent="0.2">
      <c r="A3348" s="19">
        <v>84</v>
      </c>
      <c r="B3348" s="19">
        <v>17</v>
      </c>
      <c r="C3348" s="19" t="s">
        <v>112</v>
      </c>
      <c r="D3348" s="20">
        <v>0.25329932570457458</v>
      </c>
      <c r="E3348" s="20">
        <v>-6.9773069117218256E-4</v>
      </c>
    </row>
    <row r="3349" spans="1:5" x14ac:dyDescent="0.2">
      <c r="A3349" s="19">
        <v>84</v>
      </c>
      <c r="B3349" s="19">
        <v>18</v>
      </c>
      <c r="C3349" s="19" t="s">
        <v>112</v>
      </c>
      <c r="D3349" s="20">
        <v>0.25378918647766113</v>
      </c>
      <c r="E3349" s="20">
        <v>-2.5821704184636474E-4</v>
      </c>
    </row>
    <row r="3350" spans="1:5" x14ac:dyDescent="0.2">
      <c r="A3350" s="19">
        <v>84</v>
      </c>
      <c r="B3350" s="19">
        <v>19</v>
      </c>
      <c r="C3350" s="19" t="s">
        <v>112</v>
      </c>
      <c r="D3350" s="20">
        <v>0.25388720631599426</v>
      </c>
      <c r="E3350" s="20">
        <v>-2.1054435637779534E-4</v>
      </c>
    </row>
    <row r="3351" spans="1:5" x14ac:dyDescent="0.2">
      <c r="A3351" s="19">
        <v>84</v>
      </c>
      <c r="B3351" s="19">
        <v>20</v>
      </c>
      <c r="C3351" s="19" t="s">
        <v>112</v>
      </c>
      <c r="D3351" s="20">
        <v>0.25563901662826538</v>
      </c>
      <c r="E3351" s="20">
        <v>1.4909188030287623E-3</v>
      </c>
    </row>
    <row r="3352" spans="1:5" x14ac:dyDescent="0.2">
      <c r="A3352" s="19">
        <v>84</v>
      </c>
      <c r="B3352" s="19">
        <v>21</v>
      </c>
      <c r="C3352" s="19" t="s">
        <v>112</v>
      </c>
      <c r="D3352" s="20">
        <v>0.25755408406257629</v>
      </c>
      <c r="E3352" s="20">
        <v>3.3556390553712845E-3</v>
      </c>
    </row>
    <row r="3353" spans="1:5" x14ac:dyDescent="0.2">
      <c r="A3353" s="19">
        <v>84</v>
      </c>
      <c r="B3353" s="19">
        <v>22</v>
      </c>
      <c r="C3353" s="19" t="s">
        <v>112</v>
      </c>
      <c r="D3353" s="20">
        <v>0.26184955239295959</v>
      </c>
      <c r="E3353" s="20">
        <v>7.6007600873708725E-3</v>
      </c>
    </row>
    <row r="3354" spans="1:5" x14ac:dyDescent="0.2">
      <c r="A3354" s="19">
        <v>84</v>
      </c>
      <c r="B3354" s="19">
        <v>23</v>
      </c>
      <c r="C3354" s="19" t="s">
        <v>112</v>
      </c>
      <c r="D3354" s="20">
        <v>0.26909518241882324</v>
      </c>
      <c r="E3354" s="20">
        <v>1.4796042814850807E-2</v>
      </c>
    </row>
    <row r="3355" spans="1:5" x14ac:dyDescent="0.2">
      <c r="A3355" s="19">
        <v>84</v>
      </c>
      <c r="B3355" s="19">
        <v>24</v>
      </c>
      <c r="C3355" s="19" t="s">
        <v>112</v>
      </c>
      <c r="D3355" s="20">
        <v>0.28067240118980408</v>
      </c>
      <c r="E3355" s="20">
        <v>2.6322914287447929E-2</v>
      </c>
    </row>
    <row r="3356" spans="1:5" x14ac:dyDescent="0.2">
      <c r="A3356" s="19">
        <v>84</v>
      </c>
      <c r="B3356" s="19">
        <v>25</v>
      </c>
      <c r="C3356" s="19" t="s">
        <v>112</v>
      </c>
      <c r="D3356" s="20">
        <v>0.29642891883850098</v>
      </c>
      <c r="E3356" s="20">
        <v>4.2029086500406265E-2</v>
      </c>
    </row>
    <row r="3357" spans="1:5" x14ac:dyDescent="0.2">
      <c r="A3357" s="19">
        <v>84</v>
      </c>
      <c r="B3357" s="19">
        <v>26</v>
      </c>
      <c r="C3357" s="19" t="s">
        <v>112</v>
      </c>
      <c r="D3357" s="20">
        <v>0.31426644325256348</v>
      </c>
      <c r="E3357" s="20">
        <v>5.9816263616085052E-2</v>
      </c>
    </row>
    <row r="3358" spans="1:5" x14ac:dyDescent="0.2">
      <c r="A3358" s="19">
        <v>84</v>
      </c>
      <c r="B3358" s="19">
        <v>27</v>
      </c>
      <c r="C3358" s="19" t="s">
        <v>112</v>
      </c>
      <c r="D3358" s="20">
        <v>0.33275043964385986</v>
      </c>
      <c r="E3358" s="20">
        <v>7.8249908983707428E-2</v>
      </c>
    </row>
    <row r="3359" spans="1:5" x14ac:dyDescent="0.2">
      <c r="A3359" s="19">
        <v>84</v>
      </c>
      <c r="B3359" s="19">
        <v>28</v>
      </c>
      <c r="C3359" s="19" t="s">
        <v>112</v>
      </c>
      <c r="D3359" s="20">
        <v>0.34909185767173767</v>
      </c>
      <c r="E3359" s="20">
        <v>9.4540983438491821E-2</v>
      </c>
    </row>
    <row r="3360" spans="1:5" x14ac:dyDescent="0.2">
      <c r="A3360" s="19">
        <v>84</v>
      </c>
      <c r="B3360" s="19">
        <v>29</v>
      </c>
      <c r="C3360" s="19" t="s">
        <v>112</v>
      </c>
      <c r="D3360" s="20">
        <v>0.36128595471382141</v>
      </c>
      <c r="E3360" s="20">
        <v>0.10668472945690155</v>
      </c>
    </row>
    <row r="3361" spans="1:5" x14ac:dyDescent="0.2">
      <c r="A3361" s="19">
        <v>84</v>
      </c>
      <c r="B3361" s="19">
        <v>30</v>
      </c>
      <c r="C3361" s="19" t="s">
        <v>112</v>
      </c>
      <c r="D3361" s="20">
        <v>0.36903274059295654</v>
      </c>
      <c r="E3361" s="20">
        <v>0.11438117176294327</v>
      </c>
    </row>
    <row r="3362" spans="1:5" x14ac:dyDescent="0.2">
      <c r="A3362" s="19">
        <v>84</v>
      </c>
      <c r="B3362" s="19">
        <v>31</v>
      </c>
      <c r="C3362" s="19" t="s">
        <v>112</v>
      </c>
      <c r="D3362" s="20">
        <v>0.37338125705718994</v>
      </c>
      <c r="E3362" s="20">
        <v>0.11867933720350266</v>
      </c>
    </row>
    <row r="3363" spans="1:5" x14ac:dyDescent="0.2">
      <c r="A3363" s="19">
        <v>84</v>
      </c>
      <c r="B3363" s="19">
        <v>32</v>
      </c>
      <c r="C3363" s="19" t="s">
        <v>112</v>
      </c>
      <c r="D3363" s="20">
        <v>0.37665879726409912</v>
      </c>
      <c r="E3363" s="20">
        <v>0.12190653383731842</v>
      </c>
    </row>
    <row r="3364" spans="1:5" x14ac:dyDescent="0.2">
      <c r="A3364" s="19">
        <v>84</v>
      </c>
      <c r="B3364" s="19">
        <v>33</v>
      </c>
      <c r="C3364" s="19" t="s">
        <v>112</v>
      </c>
      <c r="D3364" s="20">
        <v>0.377806156873703</v>
      </c>
      <c r="E3364" s="20">
        <v>0.12300354242324829</v>
      </c>
    </row>
    <row r="3365" spans="1:5" x14ac:dyDescent="0.2">
      <c r="A3365" s="19">
        <v>84</v>
      </c>
      <c r="B3365" s="19">
        <v>34</v>
      </c>
      <c r="C3365" s="19" t="s">
        <v>112</v>
      </c>
      <c r="D3365" s="20">
        <v>0.37830448150634766</v>
      </c>
      <c r="E3365" s="20">
        <v>0.12345152348279953</v>
      </c>
    </row>
    <row r="3366" spans="1:5" x14ac:dyDescent="0.2">
      <c r="A3366" s="19">
        <v>84</v>
      </c>
      <c r="B3366" s="19">
        <v>35</v>
      </c>
      <c r="C3366" s="19" t="s">
        <v>112</v>
      </c>
      <c r="D3366" s="20">
        <v>0.37895053625106812</v>
      </c>
      <c r="E3366" s="20">
        <v>0.12404723465442657</v>
      </c>
    </row>
    <row r="3367" spans="1:5" x14ac:dyDescent="0.2">
      <c r="A3367" s="19">
        <v>84</v>
      </c>
      <c r="B3367" s="19">
        <v>36</v>
      </c>
      <c r="C3367" s="19" t="s">
        <v>112</v>
      </c>
      <c r="D3367" s="20">
        <v>0.37887012958526611</v>
      </c>
      <c r="E3367" s="20">
        <v>0.12391647696495056</v>
      </c>
    </row>
    <row r="3368" spans="1:5" x14ac:dyDescent="0.2">
      <c r="A3368" s="19">
        <v>84</v>
      </c>
      <c r="B3368" s="19">
        <v>37</v>
      </c>
      <c r="C3368" s="19" t="s">
        <v>112</v>
      </c>
      <c r="D3368" s="20">
        <v>0.37930953502655029</v>
      </c>
      <c r="E3368" s="20">
        <v>0.12430553883314133</v>
      </c>
    </row>
    <row r="3369" spans="1:5" x14ac:dyDescent="0.2">
      <c r="A3369" s="19">
        <v>84</v>
      </c>
      <c r="B3369" s="19">
        <v>38</v>
      </c>
      <c r="C3369" s="19" t="s">
        <v>112</v>
      </c>
      <c r="D3369" s="20">
        <v>0.37976968288421631</v>
      </c>
      <c r="E3369" s="20">
        <v>0.12471533566713333</v>
      </c>
    </row>
    <row r="3370" spans="1:5" x14ac:dyDescent="0.2">
      <c r="A3370" s="19">
        <v>84</v>
      </c>
      <c r="B3370" s="19">
        <v>39</v>
      </c>
      <c r="C3370" s="19" t="s">
        <v>112</v>
      </c>
      <c r="D3370" s="20">
        <v>0.38021349906921387</v>
      </c>
      <c r="E3370" s="20">
        <v>0.12510880827903748</v>
      </c>
    </row>
    <row r="3371" spans="1:5" x14ac:dyDescent="0.2">
      <c r="A3371" s="19">
        <v>84</v>
      </c>
      <c r="B3371" s="19">
        <v>40</v>
      </c>
      <c r="C3371" s="19" t="s">
        <v>112</v>
      </c>
      <c r="D3371" s="20">
        <v>0.38048896193504333</v>
      </c>
      <c r="E3371" s="20">
        <v>0.12533392012119293</v>
      </c>
    </row>
    <row r="3372" spans="1:5" x14ac:dyDescent="0.2">
      <c r="A3372" s="19">
        <v>85</v>
      </c>
      <c r="B3372" s="19">
        <v>1</v>
      </c>
      <c r="C3372" s="19" t="s">
        <v>112</v>
      </c>
      <c r="D3372" s="20">
        <v>0.26460081338882446</v>
      </c>
      <c r="E3372" s="20">
        <v>2.0461066160351038E-3</v>
      </c>
    </row>
    <row r="3373" spans="1:5" x14ac:dyDescent="0.2">
      <c r="A3373" s="19">
        <v>85</v>
      </c>
      <c r="B3373" s="19">
        <v>2</v>
      </c>
      <c r="C3373" s="19" t="s">
        <v>112</v>
      </c>
      <c r="D3373" s="20">
        <v>0.26488009095191956</v>
      </c>
      <c r="E3373" s="20">
        <v>2.1038011182099581E-3</v>
      </c>
    </row>
    <row r="3374" spans="1:5" x14ac:dyDescent="0.2">
      <c r="A3374" s="19">
        <v>85</v>
      </c>
      <c r="B3374" s="19">
        <v>3</v>
      </c>
      <c r="C3374" s="19" t="s">
        <v>112</v>
      </c>
      <c r="D3374" s="20">
        <v>0.2645263671875</v>
      </c>
      <c r="E3374" s="20">
        <v>1.5284942928701639E-3</v>
      </c>
    </row>
    <row r="3375" spans="1:5" x14ac:dyDescent="0.2">
      <c r="A3375" s="19">
        <v>85</v>
      </c>
      <c r="B3375" s="19">
        <v>4</v>
      </c>
      <c r="C3375" s="19" t="s">
        <v>112</v>
      </c>
      <c r="D3375" s="20">
        <v>0.26439851522445679</v>
      </c>
      <c r="E3375" s="20">
        <v>1.1790592689067125E-3</v>
      </c>
    </row>
    <row r="3376" spans="1:5" x14ac:dyDescent="0.2">
      <c r="A3376" s="19">
        <v>85</v>
      </c>
      <c r="B3376" s="19">
        <v>5</v>
      </c>
      <c r="C3376" s="19" t="s">
        <v>112</v>
      </c>
      <c r="D3376" s="20">
        <v>0.26445215940475464</v>
      </c>
      <c r="E3376" s="20">
        <v>1.0111203882843256E-3</v>
      </c>
    </row>
    <row r="3377" spans="1:5" x14ac:dyDescent="0.2">
      <c r="A3377" s="19">
        <v>85</v>
      </c>
      <c r="B3377" s="19">
        <v>6</v>
      </c>
      <c r="C3377" s="19" t="s">
        <v>112</v>
      </c>
      <c r="D3377" s="20">
        <v>0.26430442929267883</v>
      </c>
      <c r="E3377" s="20">
        <v>6.4180727349594235E-4</v>
      </c>
    </row>
    <row r="3378" spans="1:5" x14ac:dyDescent="0.2">
      <c r="A3378" s="19">
        <v>85</v>
      </c>
      <c r="B3378" s="19">
        <v>7</v>
      </c>
      <c r="C3378" s="19" t="s">
        <v>112</v>
      </c>
      <c r="D3378" s="20">
        <v>0.26398620009422302</v>
      </c>
      <c r="E3378" s="20">
        <v>1.0199507232755423E-4</v>
      </c>
    </row>
    <row r="3379" spans="1:5" x14ac:dyDescent="0.2">
      <c r="A3379" s="19">
        <v>85</v>
      </c>
      <c r="B3379" s="19">
        <v>8</v>
      </c>
      <c r="C3379" s="19" t="s">
        <v>112</v>
      </c>
      <c r="D3379" s="20">
        <v>0.26333895325660706</v>
      </c>
      <c r="E3379" s="20">
        <v>-7.6683476800099015E-4</v>
      </c>
    </row>
    <row r="3380" spans="1:5" x14ac:dyDescent="0.2">
      <c r="A3380" s="19">
        <v>85</v>
      </c>
      <c r="B3380" s="19">
        <v>9</v>
      </c>
      <c r="C3380" s="19" t="s">
        <v>112</v>
      </c>
      <c r="D3380" s="20">
        <v>0.2631186842918396</v>
      </c>
      <c r="E3380" s="20">
        <v>-1.2086867354810238E-3</v>
      </c>
    </row>
    <row r="3381" spans="1:5" x14ac:dyDescent="0.2">
      <c r="A3381" s="19">
        <v>85</v>
      </c>
      <c r="B3381" s="19">
        <v>10</v>
      </c>
      <c r="C3381" s="19" t="s">
        <v>112</v>
      </c>
      <c r="D3381" s="20">
        <v>0.26301771402359009</v>
      </c>
      <c r="E3381" s="20">
        <v>-1.531240064650774E-3</v>
      </c>
    </row>
    <row r="3382" spans="1:5" x14ac:dyDescent="0.2">
      <c r="A3382" s="19">
        <v>85</v>
      </c>
      <c r="B3382" s="19">
        <v>11</v>
      </c>
      <c r="C3382" s="19" t="s">
        <v>112</v>
      </c>
      <c r="D3382" s="20">
        <v>0.26339289546012878</v>
      </c>
      <c r="E3382" s="20">
        <v>-1.3776416890323162E-3</v>
      </c>
    </row>
    <row r="3383" spans="1:5" x14ac:dyDescent="0.2">
      <c r="A3383" s="19">
        <v>85</v>
      </c>
      <c r="B3383" s="19">
        <v>12</v>
      </c>
      <c r="C3383" s="19" t="s">
        <v>112</v>
      </c>
      <c r="D3383" s="20">
        <v>0.2635597288608551</v>
      </c>
      <c r="E3383" s="20">
        <v>-1.4323913492262363E-3</v>
      </c>
    </row>
    <row r="3384" spans="1:5" x14ac:dyDescent="0.2">
      <c r="A3384" s="19">
        <v>85</v>
      </c>
      <c r="B3384" s="19">
        <v>13</v>
      </c>
      <c r="C3384" s="19" t="s">
        <v>112</v>
      </c>
      <c r="D3384" s="20">
        <v>0.26378920674324036</v>
      </c>
      <c r="E3384" s="20">
        <v>-1.4244964113458991E-3</v>
      </c>
    </row>
    <row r="3385" spans="1:5" x14ac:dyDescent="0.2">
      <c r="A3385" s="19">
        <v>85</v>
      </c>
      <c r="B3385" s="19">
        <v>14</v>
      </c>
      <c r="C3385" s="19" t="s">
        <v>112</v>
      </c>
      <c r="D3385" s="20">
        <v>0.26452171802520752</v>
      </c>
      <c r="E3385" s="20">
        <v>-9.1356819029897451E-4</v>
      </c>
    </row>
    <row r="3386" spans="1:5" x14ac:dyDescent="0.2">
      <c r="A3386" s="19">
        <v>85</v>
      </c>
      <c r="B3386" s="19">
        <v>15</v>
      </c>
      <c r="C3386" s="19" t="s">
        <v>112</v>
      </c>
      <c r="D3386" s="20">
        <v>0.26486605405807495</v>
      </c>
      <c r="E3386" s="20">
        <v>-7.9081516014412045E-4</v>
      </c>
    </row>
    <row r="3387" spans="1:5" x14ac:dyDescent="0.2">
      <c r="A3387" s="19">
        <v>85</v>
      </c>
      <c r="B3387" s="19">
        <v>16</v>
      </c>
      <c r="C3387" s="19" t="s">
        <v>112</v>
      </c>
      <c r="D3387" s="20">
        <v>0.26573783159255981</v>
      </c>
      <c r="E3387" s="20">
        <v>-1.4062068657949567E-4</v>
      </c>
    </row>
    <row r="3388" spans="1:5" x14ac:dyDescent="0.2">
      <c r="A3388" s="19">
        <v>85</v>
      </c>
      <c r="B3388" s="19">
        <v>17</v>
      </c>
      <c r="C3388" s="19" t="s">
        <v>112</v>
      </c>
      <c r="D3388" s="20">
        <v>0.26716232299804688</v>
      </c>
      <c r="E3388" s="20">
        <v>1.0622877161949873E-3</v>
      </c>
    </row>
    <row r="3389" spans="1:5" x14ac:dyDescent="0.2">
      <c r="A3389" s="19">
        <v>85</v>
      </c>
      <c r="B3389" s="19">
        <v>18</v>
      </c>
      <c r="C3389" s="19" t="s">
        <v>112</v>
      </c>
      <c r="D3389" s="20">
        <v>0.27038314938545227</v>
      </c>
      <c r="E3389" s="20">
        <v>4.061531275510788E-3</v>
      </c>
    </row>
    <row r="3390" spans="1:5" x14ac:dyDescent="0.2">
      <c r="A3390" s="19">
        <v>85</v>
      </c>
      <c r="B3390" s="19">
        <v>19</v>
      </c>
      <c r="C3390" s="19" t="s">
        <v>112</v>
      </c>
      <c r="D3390" s="20">
        <v>0.2766374945640564</v>
      </c>
      <c r="E3390" s="20">
        <v>1.0094293393194675E-2</v>
      </c>
    </row>
    <row r="3391" spans="1:5" x14ac:dyDescent="0.2">
      <c r="A3391" s="19">
        <v>85</v>
      </c>
      <c r="B3391" s="19">
        <v>20</v>
      </c>
      <c r="C3391" s="19" t="s">
        <v>112</v>
      </c>
      <c r="D3391" s="20">
        <v>0.28654387593269348</v>
      </c>
      <c r="E3391" s="20">
        <v>1.9779091700911522E-2</v>
      </c>
    </row>
    <row r="3392" spans="1:5" x14ac:dyDescent="0.2">
      <c r="A3392" s="19">
        <v>85</v>
      </c>
      <c r="B3392" s="19">
        <v>21</v>
      </c>
      <c r="C3392" s="19" t="s">
        <v>112</v>
      </c>
      <c r="D3392" s="20">
        <v>0.30067348480224609</v>
      </c>
      <c r="E3392" s="20">
        <v>3.368711844086647E-2</v>
      </c>
    </row>
    <row r="3393" spans="1:5" x14ac:dyDescent="0.2">
      <c r="A3393" s="19">
        <v>85</v>
      </c>
      <c r="B3393" s="19">
        <v>22</v>
      </c>
      <c r="C3393" s="19" t="s">
        <v>112</v>
      </c>
      <c r="D3393" s="20">
        <v>0.31844013929367065</v>
      </c>
      <c r="E3393" s="20">
        <v>5.1232188940048218E-2</v>
      </c>
    </row>
    <row r="3394" spans="1:5" x14ac:dyDescent="0.2">
      <c r="A3394" s="19">
        <v>85</v>
      </c>
      <c r="B3394" s="19">
        <v>23</v>
      </c>
      <c r="C3394" s="19" t="s">
        <v>112</v>
      </c>
      <c r="D3394" s="20">
        <v>0.33767339587211609</v>
      </c>
      <c r="E3394" s="20">
        <v>7.0243865251541138E-2</v>
      </c>
    </row>
    <row r="3395" spans="1:5" x14ac:dyDescent="0.2">
      <c r="A3395" s="19">
        <v>85</v>
      </c>
      <c r="B3395" s="19">
        <v>24</v>
      </c>
      <c r="C3395" s="19" t="s">
        <v>112</v>
      </c>
      <c r="D3395" s="20">
        <v>0.35529613494873047</v>
      </c>
      <c r="E3395" s="20">
        <v>8.7645016610622406E-2</v>
      </c>
    </row>
    <row r="3396" spans="1:5" x14ac:dyDescent="0.2">
      <c r="A3396" s="19">
        <v>85</v>
      </c>
      <c r="B3396" s="19">
        <v>25</v>
      </c>
      <c r="C3396" s="19" t="s">
        <v>112</v>
      </c>
      <c r="D3396" s="20">
        <v>0.36986786127090454</v>
      </c>
      <c r="E3396" s="20">
        <v>0.10199516266584396</v>
      </c>
    </row>
    <row r="3397" spans="1:5" x14ac:dyDescent="0.2">
      <c r="A3397" s="19">
        <v>85</v>
      </c>
      <c r="B3397" s="19">
        <v>26</v>
      </c>
      <c r="C3397" s="19" t="s">
        <v>112</v>
      </c>
      <c r="D3397" s="20">
        <v>0.37998223304748535</v>
      </c>
      <c r="E3397" s="20">
        <v>0.11188795417547226</v>
      </c>
    </row>
    <row r="3398" spans="1:5" x14ac:dyDescent="0.2">
      <c r="A3398" s="19">
        <v>85</v>
      </c>
      <c r="B3398" s="19">
        <v>27</v>
      </c>
      <c r="C3398" s="19" t="s">
        <v>112</v>
      </c>
      <c r="D3398" s="20">
        <v>0.38706353306770325</v>
      </c>
      <c r="E3398" s="20">
        <v>0.11874766647815704</v>
      </c>
    </row>
    <row r="3399" spans="1:5" x14ac:dyDescent="0.2">
      <c r="A3399" s="19">
        <v>85</v>
      </c>
      <c r="B3399" s="19">
        <v>28</v>
      </c>
      <c r="C3399" s="19" t="s">
        <v>112</v>
      </c>
      <c r="D3399" s="20">
        <v>0.39069712162017822</v>
      </c>
      <c r="E3399" s="20">
        <v>0.1221596747636795</v>
      </c>
    </row>
    <row r="3400" spans="1:5" x14ac:dyDescent="0.2">
      <c r="A3400" s="19">
        <v>85</v>
      </c>
      <c r="B3400" s="19">
        <v>29</v>
      </c>
      <c r="C3400" s="19" t="s">
        <v>112</v>
      </c>
      <c r="D3400" s="20">
        <v>0.39247560501098633</v>
      </c>
      <c r="E3400" s="20">
        <v>0.1237165704369545</v>
      </c>
    </row>
    <row r="3401" spans="1:5" x14ac:dyDescent="0.2">
      <c r="A3401" s="19">
        <v>85</v>
      </c>
      <c r="B3401" s="19">
        <v>30</v>
      </c>
      <c r="C3401" s="19" t="s">
        <v>112</v>
      </c>
      <c r="D3401" s="20">
        <v>0.39351966977119446</v>
      </c>
      <c r="E3401" s="20">
        <v>0.12453905493021011</v>
      </c>
    </row>
    <row r="3402" spans="1:5" x14ac:dyDescent="0.2">
      <c r="A3402" s="19">
        <v>85</v>
      </c>
      <c r="B3402" s="19">
        <v>31</v>
      </c>
      <c r="C3402" s="19" t="s">
        <v>112</v>
      </c>
      <c r="D3402" s="20">
        <v>0.39401927590370178</v>
      </c>
      <c r="E3402" s="20">
        <v>0.12481708079576492</v>
      </c>
    </row>
    <row r="3403" spans="1:5" x14ac:dyDescent="0.2">
      <c r="A3403" s="19">
        <v>85</v>
      </c>
      <c r="B3403" s="19">
        <v>32</v>
      </c>
      <c r="C3403" s="19" t="s">
        <v>112</v>
      </c>
      <c r="D3403" s="20">
        <v>0.39466646313667297</v>
      </c>
      <c r="E3403" s="20">
        <v>0.125242680311203</v>
      </c>
    </row>
    <row r="3404" spans="1:5" x14ac:dyDescent="0.2">
      <c r="A3404" s="19">
        <v>85</v>
      </c>
      <c r="B3404" s="19">
        <v>33</v>
      </c>
      <c r="C3404" s="19" t="s">
        <v>112</v>
      </c>
      <c r="D3404" s="20">
        <v>0.39525210857391357</v>
      </c>
      <c r="E3404" s="20">
        <v>0.12560674548149109</v>
      </c>
    </row>
    <row r="3405" spans="1:5" x14ac:dyDescent="0.2">
      <c r="A3405" s="19">
        <v>85</v>
      </c>
      <c r="B3405" s="19">
        <v>34</v>
      </c>
      <c r="C3405" s="19" t="s">
        <v>112</v>
      </c>
      <c r="D3405" s="20">
        <v>0.3955426812171936</v>
      </c>
      <c r="E3405" s="20">
        <v>0.1256757378578186</v>
      </c>
    </row>
    <row r="3406" spans="1:5" x14ac:dyDescent="0.2">
      <c r="A3406" s="19">
        <v>85</v>
      </c>
      <c r="B3406" s="19">
        <v>35</v>
      </c>
      <c r="C3406" s="19" t="s">
        <v>112</v>
      </c>
      <c r="D3406" s="20">
        <v>0.39580783247947693</v>
      </c>
      <c r="E3406" s="20">
        <v>0.12571930885314941</v>
      </c>
    </row>
    <row r="3407" spans="1:5" x14ac:dyDescent="0.2">
      <c r="A3407" s="19">
        <v>85</v>
      </c>
      <c r="B3407" s="19">
        <v>36</v>
      </c>
      <c r="C3407" s="19" t="s">
        <v>112</v>
      </c>
      <c r="D3407" s="20">
        <v>0.39607721567153931</v>
      </c>
      <c r="E3407" s="20">
        <v>0.12576709687709808</v>
      </c>
    </row>
    <row r="3408" spans="1:5" x14ac:dyDescent="0.2">
      <c r="A3408" s="19">
        <v>85</v>
      </c>
      <c r="B3408" s="19">
        <v>37</v>
      </c>
      <c r="C3408" s="19" t="s">
        <v>112</v>
      </c>
      <c r="D3408" s="20">
        <v>0.39604085683822632</v>
      </c>
      <c r="E3408" s="20">
        <v>0.12550915777683258</v>
      </c>
    </row>
    <row r="3409" spans="1:5" x14ac:dyDescent="0.2">
      <c r="A3409" s="19">
        <v>85</v>
      </c>
      <c r="B3409" s="19">
        <v>38</v>
      </c>
      <c r="C3409" s="19" t="s">
        <v>112</v>
      </c>
      <c r="D3409" s="20">
        <v>0.3964850902557373</v>
      </c>
      <c r="E3409" s="20">
        <v>0.12573181092739105</v>
      </c>
    </row>
    <row r="3410" spans="1:5" x14ac:dyDescent="0.2">
      <c r="A3410" s="19">
        <v>85</v>
      </c>
      <c r="B3410" s="19">
        <v>39</v>
      </c>
      <c r="C3410" s="19" t="s">
        <v>112</v>
      </c>
      <c r="D3410" s="20">
        <v>0.3967527449131012</v>
      </c>
      <c r="E3410" s="20">
        <v>0.12577788531780243</v>
      </c>
    </row>
    <row r="3411" spans="1:5" x14ac:dyDescent="0.2">
      <c r="A3411" s="19">
        <v>85</v>
      </c>
      <c r="B3411" s="19">
        <v>40</v>
      </c>
      <c r="C3411" s="19" t="s">
        <v>112</v>
      </c>
      <c r="D3411" s="20">
        <v>0.39661917090415955</v>
      </c>
      <c r="E3411" s="20">
        <v>0.12542273104190826</v>
      </c>
    </row>
    <row r="3412" spans="1:5" x14ac:dyDescent="0.2">
      <c r="A3412" s="19">
        <v>86</v>
      </c>
      <c r="B3412" s="19">
        <v>1</v>
      </c>
      <c r="C3412" s="19" t="s">
        <v>112</v>
      </c>
      <c r="D3412" s="20">
        <v>0.25194862484931946</v>
      </c>
      <c r="E3412" s="20">
        <v>1.9074997399002314E-3</v>
      </c>
    </row>
    <row r="3413" spans="1:5" x14ac:dyDescent="0.2">
      <c r="A3413" s="19">
        <v>86</v>
      </c>
      <c r="B3413" s="19">
        <v>2</v>
      </c>
      <c r="C3413" s="19" t="s">
        <v>112</v>
      </c>
      <c r="D3413" s="20">
        <v>0.25211843848228455</v>
      </c>
      <c r="E3413" s="20">
        <v>1.8060922157019377E-3</v>
      </c>
    </row>
    <row r="3414" spans="1:5" x14ac:dyDescent="0.2">
      <c r="A3414" s="19">
        <v>86</v>
      </c>
      <c r="B3414" s="19">
        <v>3</v>
      </c>
      <c r="C3414" s="19" t="s">
        <v>112</v>
      </c>
      <c r="D3414" s="20">
        <v>0.25149619579315186</v>
      </c>
      <c r="E3414" s="20">
        <v>9.1262842761352658E-4</v>
      </c>
    </row>
    <row r="3415" spans="1:5" x14ac:dyDescent="0.2">
      <c r="A3415" s="19">
        <v>86</v>
      </c>
      <c r="B3415" s="19">
        <v>4</v>
      </c>
      <c r="C3415" s="19" t="s">
        <v>112</v>
      </c>
      <c r="D3415" s="20">
        <v>0.2514435350894928</v>
      </c>
      <c r="E3415" s="20">
        <v>5.8874656679108739E-4</v>
      </c>
    </row>
    <row r="3416" spans="1:5" x14ac:dyDescent="0.2">
      <c r="A3416" s="19">
        <v>86</v>
      </c>
      <c r="B3416" s="19">
        <v>5</v>
      </c>
      <c r="C3416" s="19" t="s">
        <v>112</v>
      </c>
      <c r="D3416" s="20">
        <v>0.25192210078239441</v>
      </c>
      <c r="E3416" s="20">
        <v>7.9609110252931714E-4</v>
      </c>
    </row>
    <row r="3417" spans="1:5" x14ac:dyDescent="0.2">
      <c r="A3417" s="19">
        <v>86</v>
      </c>
      <c r="B3417" s="19">
        <v>6</v>
      </c>
      <c r="C3417" s="19" t="s">
        <v>112</v>
      </c>
      <c r="D3417" s="20">
        <v>0.25187599658966064</v>
      </c>
      <c r="E3417" s="20">
        <v>4.7876572352834046E-4</v>
      </c>
    </row>
    <row r="3418" spans="1:5" x14ac:dyDescent="0.2">
      <c r="A3418" s="19">
        <v>86</v>
      </c>
      <c r="B3418" s="19">
        <v>7</v>
      </c>
      <c r="C3418" s="19" t="s">
        <v>112</v>
      </c>
      <c r="D3418" s="20">
        <v>0.25189921259880066</v>
      </c>
      <c r="E3418" s="20">
        <v>2.307605609530583E-4</v>
      </c>
    </row>
    <row r="3419" spans="1:5" x14ac:dyDescent="0.2">
      <c r="A3419" s="19">
        <v>86</v>
      </c>
      <c r="B3419" s="19">
        <v>8</v>
      </c>
      <c r="C3419" s="19" t="s">
        <v>112</v>
      </c>
      <c r="D3419" s="20">
        <v>0.25170931220054626</v>
      </c>
      <c r="E3419" s="20">
        <v>-2.3036099446471781E-4</v>
      </c>
    </row>
    <row r="3420" spans="1:5" x14ac:dyDescent="0.2">
      <c r="A3420" s="19">
        <v>86</v>
      </c>
      <c r="B3420" s="19">
        <v>9</v>
      </c>
      <c r="C3420" s="19" t="s">
        <v>112</v>
      </c>
      <c r="D3420" s="20">
        <v>0.25159794092178345</v>
      </c>
      <c r="E3420" s="20">
        <v>-6.1295344494283199E-4</v>
      </c>
    </row>
    <row r="3421" spans="1:5" x14ac:dyDescent="0.2">
      <c r="A3421" s="19">
        <v>86</v>
      </c>
      <c r="B3421" s="19">
        <v>10</v>
      </c>
      <c r="C3421" s="19" t="s">
        <v>112</v>
      </c>
      <c r="D3421" s="20">
        <v>0.25189772248268127</v>
      </c>
      <c r="E3421" s="20">
        <v>-5.8439304120838642E-4</v>
      </c>
    </row>
    <row r="3422" spans="1:5" x14ac:dyDescent="0.2">
      <c r="A3422" s="19">
        <v>86</v>
      </c>
      <c r="B3422" s="19">
        <v>11</v>
      </c>
      <c r="C3422" s="19" t="s">
        <v>112</v>
      </c>
      <c r="D3422" s="20">
        <v>0.25197625160217285</v>
      </c>
      <c r="E3422" s="20">
        <v>-7.7708507888019085E-4</v>
      </c>
    </row>
    <row r="3423" spans="1:5" x14ac:dyDescent="0.2">
      <c r="A3423" s="19">
        <v>86</v>
      </c>
      <c r="B3423" s="19">
        <v>12</v>
      </c>
      <c r="C3423" s="19" t="s">
        <v>112</v>
      </c>
      <c r="D3423" s="20">
        <v>0.25227704644203186</v>
      </c>
      <c r="E3423" s="20">
        <v>-7.4751139618456364E-4</v>
      </c>
    </row>
    <row r="3424" spans="1:5" x14ac:dyDescent="0.2">
      <c r="A3424" s="19">
        <v>86</v>
      </c>
      <c r="B3424" s="19">
        <v>13</v>
      </c>
      <c r="C3424" s="19" t="s">
        <v>112</v>
      </c>
      <c r="D3424" s="20">
        <v>0.25201722979545593</v>
      </c>
      <c r="E3424" s="20">
        <v>-1.2785491999238729E-3</v>
      </c>
    </row>
    <row r="3425" spans="1:5" x14ac:dyDescent="0.2">
      <c r="A3425" s="19">
        <v>86</v>
      </c>
      <c r="B3425" s="19">
        <v>14</v>
      </c>
      <c r="C3425" s="19" t="s">
        <v>112</v>
      </c>
      <c r="D3425" s="20">
        <v>0.2518678605556488</v>
      </c>
      <c r="E3425" s="20">
        <v>-1.6991395968943834E-3</v>
      </c>
    </row>
    <row r="3426" spans="1:5" x14ac:dyDescent="0.2">
      <c r="A3426" s="19">
        <v>86</v>
      </c>
      <c r="B3426" s="19">
        <v>15</v>
      </c>
      <c r="C3426" s="19" t="s">
        <v>112</v>
      </c>
      <c r="D3426" s="20">
        <v>0.25225052237510681</v>
      </c>
      <c r="E3426" s="20">
        <v>-1.5876989345997572E-3</v>
      </c>
    </row>
    <row r="3427" spans="1:5" x14ac:dyDescent="0.2">
      <c r="A3427" s="19">
        <v>86</v>
      </c>
      <c r="B3427" s="19">
        <v>16</v>
      </c>
      <c r="C3427" s="19" t="s">
        <v>112</v>
      </c>
      <c r="D3427" s="20">
        <v>0.25349307060241699</v>
      </c>
      <c r="E3427" s="20">
        <v>-6.1637192266061902E-4</v>
      </c>
    </row>
    <row r="3428" spans="1:5" x14ac:dyDescent="0.2">
      <c r="A3428" s="19">
        <v>86</v>
      </c>
      <c r="B3428" s="19">
        <v>17</v>
      </c>
      <c r="C3428" s="19" t="s">
        <v>112</v>
      </c>
      <c r="D3428" s="20">
        <v>0.25542119145393372</v>
      </c>
      <c r="E3428" s="20">
        <v>1.0405278299003839E-3</v>
      </c>
    </row>
    <row r="3429" spans="1:5" x14ac:dyDescent="0.2">
      <c r="A3429" s="19">
        <v>86</v>
      </c>
      <c r="B3429" s="19">
        <v>18</v>
      </c>
      <c r="C3429" s="19" t="s">
        <v>112</v>
      </c>
      <c r="D3429" s="20">
        <v>0.25873842835426331</v>
      </c>
      <c r="E3429" s="20">
        <v>4.0865433402359486E-3</v>
      </c>
    </row>
    <row r="3430" spans="1:5" x14ac:dyDescent="0.2">
      <c r="A3430" s="19">
        <v>86</v>
      </c>
      <c r="B3430" s="19">
        <v>19</v>
      </c>
      <c r="C3430" s="19" t="s">
        <v>112</v>
      </c>
      <c r="D3430" s="20">
        <v>0.26459851861000061</v>
      </c>
      <c r="E3430" s="20">
        <v>9.6754124388098717E-3</v>
      </c>
    </row>
    <row r="3431" spans="1:5" x14ac:dyDescent="0.2">
      <c r="A3431" s="19">
        <v>86</v>
      </c>
      <c r="B3431" s="19">
        <v>20</v>
      </c>
      <c r="C3431" s="19" t="s">
        <v>112</v>
      </c>
      <c r="D3431" s="20">
        <v>0.27395054697990417</v>
      </c>
      <c r="E3431" s="20">
        <v>1.8756220117211342E-2</v>
      </c>
    </row>
    <row r="3432" spans="1:5" x14ac:dyDescent="0.2">
      <c r="A3432" s="19">
        <v>86</v>
      </c>
      <c r="B3432" s="19">
        <v>21</v>
      </c>
      <c r="C3432" s="19" t="s">
        <v>112</v>
      </c>
      <c r="D3432" s="20">
        <v>0.28766864538192749</v>
      </c>
      <c r="E3432" s="20">
        <v>3.2203096896409988E-2</v>
      </c>
    </row>
    <row r="3433" spans="1:5" x14ac:dyDescent="0.2">
      <c r="A3433" s="19">
        <v>86</v>
      </c>
      <c r="B3433" s="19">
        <v>22</v>
      </c>
      <c r="C3433" s="19" t="s">
        <v>112</v>
      </c>
      <c r="D3433" s="20">
        <v>0.30506518483161926</v>
      </c>
      <c r="E3433" s="20">
        <v>4.9328416585922241E-2</v>
      </c>
    </row>
    <row r="3434" spans="1:5" x14ac:dyDescent="0.2">
      <c r="A3434" s="19">
        <v>86</v>
      </c>
      <c r="B3434" s="19">
        <v>23</v>
      </c>
      <c r="C3434" s="19" t="s">
        <v>112</v>
      </c>
      <c r="D3434" s="20">
        <v>0.32401758432388306</v>
      </c>
      <c r="E3434" s="20">
        <v>6.8009592592716217E-2</v>
      </c>
    </row>
    <row r="3435" spans="1:5" x14ac:dyDescent="0.2">
      <c r="A3435" s="19">
        <v>86</v>
      </c>
      <c r="B3435" s="19">
        <v>24</v>
      </c>
      <c r="C3435" s="19" t="s">
        <v>112</v>
      </c>
      <c r="D3435" s="20">
        <v>0.34093189239501953</v>
      </c>
      <c r="E3435" s="20">
        <v>8.4652677178382874E-2</v>
      </c>
    </row>
    <row r="3436" spans="1:5" x14ac:dyDescent="0.2">
      <c r="A3436" s="19">
        <v>86</v>
      </c>
      <c r="B3436" s="19">
        <v>25</v>
      </c>
      <c r="C3436" s="19" t="s">
        <v>112</v>
      </c>
      <c r="D3436" s="20">
        <v>0.35517019033432007</v>
      </c>
      <c r="E3436" s="20">
        <v>9.8619759082794189E-2</v>
      </c>
    </row>
    <row r="3437" spans="1:5" x14ac:dyDescent="0.2">
      <c r="A3437" s="19">
        <v>86</v>
      </c>
      <c r="B3437" s="19">
        <v>26</v>
      </c>
      <c r="C3437" s="19" t="s">
        <v>112</v>
      </c>
      <c r="D3437" s="20">
        <v>0.36497148871421814</v>
      </c>
      <c r="E3437" s="20">
        <v>0.10814983397722244</v>
      </c>
    </row>
    <row r="3438" spans="1:5" x14ac:dyDescent="0.2">
      <c r="A3438" s="19">
        <v>86</v>
      </c>
      <c r="B3438" s="19">
        <v>27</v>
      </c>
      <c r="C3438" s="19" t="s">
        <v>112</v>
      </c>
      <c r="D3438" s="20">
        <v>0.37171393632888794</v>
      </c>
      <c r="E3438" s="20">
        <v>0.11462105810642242</v>
      </c>
    </row>
    <row r="3439" spans="1:5" x14ac:dyDescent="0.2">
      <c r="A3439" s="19">
        <v>86</v>
      </c>
      <c r="B3439" s="19">
        <v>28</v>
      </c>
      <c r="C3439" s="19" t="s">
        <v>112</v>
      </c>
      <c r="D3439" s="20">
        <v>0.37557309865951538</v>
      </c>
      <c r="E3439" s="20">
        <v>0.11820900440216064</v>
      </c>
    </row>
    <row r="3440" spans="1:5" x14ac:dyDescent="0.2">
      <c r="A3440" s="19">
        <v>86</v>
      </c>
      <c r="B3440" s="19">
        <v>29</v>
      </c>
      <c r="C3440" s="19" t="s">
        <v>112</v>
      </c>
      <c r="D3440" s="20">
        <v>0.37720164656639099</v>
      </c>
      <c r="E3440" s="20">
        <v>0.11956632882356644</v>
      </c>
    </row>
    <row r="3441" spans="1:5" x14ac:dyDescent="0.2">
      <c r="A3441" s="19">
        <v>86</v>
      </c>
      <c r="B3441" s="19">
        <v>30</v>
      </c>
      <c r="C3441" s="19" t="s">
        <v>112</v>
      </c>
      <c r="D3441" s="20">
        <v>0.37815162539482117</v>
      </c>
      <c r="E3441" s="20">
        <v>0.12024508416652679</v>
      </c>
    </row>
    <row r="3442" spans="1:5" x14ac:dyDescent="0.2">
      <c r="A3442" s="19">
        <v>86</v>
      </c>
      <c r="B3442" s="19">
        <v>31</v>
      </c>
      <c r="C3442" s="19" t="s">
        <v>112</v>
      </c>
      <c r="D3442" s="20">
        <v>0.37848964333534241</v>
      </c>
      <c r="E3442" s="20">
        <v>0.12031188607215881</v>
      </c>
    </row>
    <row r="3443" spans="1:5" x14ac:dyDescent="0.2">
      <c r="A3443" s="19">
        <v>86</v>
      </c>
      <c r="B3443" s="19">
        <v>32</v>
      </c>
      <c r="C3443" s="19" t="s">
        <v>112</v>
      </c>
      <c r="D3443" s="20">
        <v>0.37856549024581909</v>
      </c>
      <c r="E3443" s="20">
        <v>0.12011650949716568</v>
      </c>
    </row>
    <row r="3444" spans="1:5" x14ac:dyDescent="0.2">
      <c r="A3444" s="19">
        <v>86</v>
      </c>
      <c r="B3444" s="19">
        <v>33</v>
      </c>
      <c r="C3444" s="19" t="s">
        <v>112</v>
      </c>
      <c r="D3444" s="20">
        <v>0.37886244058609009</v>
      </c>
      <c r="E3444" s="20">
        <v>0.12014223635196686</v>
      </c>
    </row>
    <row r="3445" spans="1:5" x14ac:dyDescent="0.2">
      <c r="A3445" s="19">
        <v>86</v>
      </c>
      <c r="B3445" s="19">
        <v>34</v>
      </c>
      <c r="C3445" s="19" t="s">
        <v>112</v>
      </c>
      <c r="D3445" s="20">
        <v>0.37904393672943115</v>
      </c>
      <c r="E3445" s="20">
        <v>0.1200525164604187</v>
      </c>
    </row>
    <row r="3446" spans="1:5" x14ac:dyDescent="0.2">
      <c r="A3446" s="19">
        <v>86</v>
      </c>
      <c r="B3446" s="19">
        <v>35</v>
      </c>
      <c r="C3446" s="19" t="s">
        <v>112</v>
      </c>
      <c r="D3446" s="20">
        <v>0.38002052903175354</v>
      </c>
      <c r="E3446" s="20">
        <v>0.12075788527727127</v>
      </c>
    </row>
    <row r="3447" spans="1:5" x14ac:dyDescent="0.2">
      <c r="A3447" s="19">
        <v>86</v>
      </c>
      <c r="B3447" s="19">
        <v>36</v>
      </c>
      <c r="C3447" s="19" t="s">
        <v>112</v>
      </c>
      <c r="D3447" s="20">
        <v>0.38073694705963135</v>
      </c>
      <c r="E3447" s="20">
        <v>0.12120307981967926</v>
      </c>
    </row>
    <row r="3448" spans="1:5" x14ac:dyDescent="0.2">
      <c r="A3448" s="19">
        <v>86</v>
      </c>
      <c r="B3448" s="19">
        <v>37</v>
      </c>
      <c r="C3448" s="19" t="s">
        <v>112</v>
      </c>
      <c r="D3448" s="20">
        <v>0.38073983788490295</v>
      </c>
      <c r="E3448" s="20">
        <v>0.12093475461006165</v>
      </c>
    </row>
    <row r="3449" spans="1:5" x14ac:dyDescent="0.2">
      <c r="A3449" s="19">
        <v>86</v>
      </c>
      <c r="B3449" s="19">
        <v>38</v>
      </c>
      <c r="C3449" s="19" t="s">
        <v>112</v>
      </c>
      <c r="D3449" s="20">
        <v>0.38067144155502319</v>
      </c>
      <c r="E3449" s="20">
        <v>0.12059513479471207</v>
      </c>
    </row>
    <row r="3450" spans="1:5" x14ac:dyDescent="0.2">
      <c r="A3450" s="19">
        <v>86</v>
      </c>
      <c r="B3450" s="19">
        <v>39</v>
      </c>
      <c r="C3450" s="19" t="s">
        <v>112</v>
      </c>
      <c r="D3450" s="20">
        <v>0.38092926144599915</v>
      </c>
      <c r="E3450" s="20">
        <v>0.1205817312002182</v>
      </c>
    </row>
    <row r="3451" spans="1:5" x14ac:dyDescent="0.2">
      <c r="A3451" s="19">
        <v>86</v>
      </c>
      <c r="B3451" s="19">
        <v>40</v>
      </c>
      <c r="C3451" s="19" t="s">
        <v>112</v>
      </c>
      <c r="D3451" s="20">
        <v>0.38145652413368225</v>
      </c>
      <c r="E3451" s="20">
        <v>0.12083777040243149</v>
      </c>
    </row>
    <row r="3452" spans="1:5" x14ac:dyDescent="0.2">
      <c r="A3452" s="19">
        <v>87</v>
      </c>
      <c r="B3452" s="19">
        <v>1</v>
      </c>
      <c r="C3452" s="19" t="s">
        <v>112</v>
      </c>
      <c r="D3452" s="20">
        <v>0.25012025237083435</v>
      </c>
      <c r="E3452" s="20">
        <v>1.7403776291757822E-3</v>
      </c>
    </row>
    <row r="3453" spans="1:5" x14ac:dyDescent="0.2">
      <c r="A3453" s="19">
        <v>87</v>
      </c>
      <c r="B3453" s="19">
        <v>2</v>
      </c>
      <c r="C3453" s="19" t="s">
        <v>112</v>
      </c>
      <c r="D3453" s="20">
        <v>0.25007990002632141</v>
      </c>
      <c r="E3453" s="20">
        <v>1.6523018712177873E-3</v>
      </c>
    </row>
    <row r="3454" spans="1:5" x14ac:dyDescent="0.2">
      <c r="A3454" s="19">
        <v>87</v>
      </c>
      <c r="B3454" s="19">
        <v>3</v>
      </c>
      <c r="C3454" s="19" t="s">
        <v>112</v>
      </c>
      <c r="D3454" s="20">
        <v>0.24988569319248199</v>
      </c>
      <c r="E3454" s="20">
        <v>1.4103717403486371E-3</v>
      </c>
    </row>
    <row r="3455" spans="1:5" x14ac:dyDescent="0.2">
      <c r="A3455" s="19">
        <v>87</v>
      </c>
      <c r="B3455" s="19">
        <v>4</v>
      </c>
      <c r="C3455" s="19" t="s">
        <v>112</v>
      </c>
      <c r="D3455" s="20">
        <v>0.24975357949733734</v>
      </c>
      <c r="E3455" s="20">
        <v>1.2305347481742501E-3</v>
      </c>
    </row>
    <row r="3456" spans="1:5" x14ac:dyDescent="0.2">
      <c r="A3456" s="19">
        <v>87</v>
      </c>
      <c r="B3456" s="19">
        <v>5</v>
      </c>
      <c r="C3456" s="19" t="s">
        <v>112</v>
      </c>
      <c r="D3456" s="20">
        <v>0.24939633905887604</v>
      </c>
      <c r="E3456" s="20">
        <v>8.2557101268321276E-4</v>
      </c>
    </row>
    <row r="3457" spans="1:5" x14ac:dyDescent="0.2">
      <c r="A3457" s="19">
        <v>87</v>
      </c>
      <c r="B3457" s="19">
        <v>6</v>
      </c>
      <c r="C3457" s="19" t="s">
        <v>112</v>
      </c>
      <c r="D3457" s="20">
        <v>0.2488982081413269</v>
      </c>
      <c r="E3457" s="20">
        <v>2.7971676900051534E-4</v>
      </c>
    </row>
    <row r="3458" spans="1:5" x14ac:dyDescent="0.2">
      <c r="A3458" s="19">
        <v>87</v>
      </c>
      <c r="B3458" s="19">
        <v>7</v>
      </c>
      <c r="C3458" s="19" t="s">
        <v>112</v>
      </c>
      <c r="D3458" s="20">
        <v>0.24841602146625519</v>
      </c>
      <c r="E3458" s="20">
        <v>-2.5019323220476508E-4</v>
      </c>
    </row>
    <row r="3459" spans="1:5" x14ac:dyDescent="0.2">
      <c r="A3459" s="19">
        <v>87</v>
      </c>
      <c r="B3459" s="19">
        <v>8</v>
      </c>
      <c r="C3459" s="19" t="s">
        <v>112</v>
      </c>
      <c r="D3459" s="20">
        <v>0.24818158149719238</v>
      </c>
      <c r="E3459" s="20">
        <v>-5.3235655650496483E-4</v>
      </c>
    </row>
    <row r="3460" spans="1:5" x14ac:dyDescent="0.2">
      <c r="A3460" s="19">
        <v>87</v>
      </c>
      <c r="B3460" s="19">
        <v>9</v>
      </c>
      <c r="C3460" s="19" t="s">
        <v>112</v>
      </c>
      <c r="D3460" s="20">
        <v>0.24836680293083191</v>
      </c>
      <c r="E3460" s="20">
        <v>-3.9485841989517212E-4</v>
      </c>
    </row>
    <row r="3461" spans="1:5" x14ac:dyDescent="0.2">
      <c r="A3461" s="19">
        <v>87</v>
      </c>
      <c r="B3461" s="19">
        <v>10</v>
      </c>
      <c r="C3461" s="19" t="s">
        <v>112</v>
      </c>
      <c r="D3461" s="20">
        <v>0.24812710285186768</v>
      </c>
      <c r="E3461" s="20">
        <v>-6.8228179588913918E-4</v>
      </c>
    </row>
    <row r="3462" spans="1:5" x14ac:dyDescent="0.2">
      <c r="A3462" s="19">
        <v>87</v>
      </c>
      <c r="B3462" s="19">
        <v>11</v>
      </c>
      <c r="C3462" s="19" t="s">
        <v>112</v>
      </c>
      <c r="D3462" s="20">
        <v>0.24795517325401306</v>
      </c>
      <c r="E3462" s="20">
        <v>-9.01934748981148E-4</v>
      </c>
    </row>
    <row r="3463" spans="1:5" x14ac:dyDescent="0.2">
      <c r="A3463" s="19">
        <v>87</v>
      </c>
      <c r="B3463" s="19">
        <v>12</v>
      </c>
      <c r="C3463" s="19" t="s">
        <v>112</v>
      </c>
      <c r="D3463" s="20">
        <v>0.2481139749288559</v>
      </c>
      <c r="E3463" s="20">
        <v>-7.9085637116804719E-4</v>
      </c>
    </row>
    <row r="3464" spans="1:5" x14ac:dyDescent="0.2">
      <c r="A3464" s="19">
        <v>87</v>
      </c>
      <c r="B3464" s="19">
        <v>13</v>
      </c>
      <c r="C3464" s="19" t="s">
        <v>112</v>
      </c>
      <c r="D3464" s="20">
        <v>0.24831674993038177</v>
      </c>
      <c r="E3464" s="20">
        <v>-6.3580472487956285E-4</v>
      </c>
    </row>
    <row r="3465" spans="1:5" x14ac:dyDescent="0.2">
      <c r="A3465" s="19">
        <v>87</v>
      </c>
      <c r="B3465" s="19">
        <v>14</v>
      </c>
      <c r="C3465" s="19" t="s">
        <v>112</v>
      </c>
      <c r="D3465" s="20">
        <v>0.24837775528430939</v>
      </c>
      <c r="E3465" s="20">
        <v>-6.2252266798168421E-4</v>
      </c>
    </row>
    <row r="3466" spans="1:5" x14ac:dyDescent="0.2">
      <c r="A3466" s="19">
        <v>87</v>
      </c>
      <c r="B3466" s="19">
        <v>15</v>
      </c>
      <c r="C3466" s="19" t="s">
        <v>112</v>
      </c>
      <c r="D3466" s="20">
        <v>0.24805575609207153</v>
      </c>
      <c r="E3466" s="20">
        <v>-9.9224515724927187E-4</v>
      </c>
    </row>
    <row r="3467" spans="1:5" x14ac:dyDescent="0.2">
      <c r="A3467" s="19">
        <v>87</v>
      </c>
      <c r="B3467" s="19">
        <v>16</v>
      </c>
      <c r="C3467" s="19" t="s">
        <v>112</v>
      </c>
      <c r="D3467" s="20">
        <v>0.24791738390922546</v>
      </c>
      <c r="E3467" s="20">
        <v>-1.1783406371250749E-3</v>
      </c>
    </row>
    <row r="3468" spans="1:5" x14ac:dyDescent="0.2">
      <c r="A3468" s="19">
        <v>87</v>
      </c>
      <c r="B3468" s="19">
        <v>17</v>
      </c>
      <c r="C3468" s="19" t="s">
        <v>112</v>
      </c>
      <c r="D3468" s="20">
        <v>0.24842701852321625</v>
      </c>
      <c r="E3468" s="20">
        <v>-7.1642937837168574E-4</v>
      </c>
    </row>
    <row r="3469" spans="1:5" x14ac:dyDescent="0.2">
      <c r="A3469" s="19">
        <v>87</v>
      </c>
      <c r="B3469" s="19">
        <v>18</v>
      </c>
      <c r="C3469" s="19" t="s">
        <v>112</v>
      </c>
      <c r="D3469" s="20">
        <v>0.24861584603786469</v>
      </c>
      <c r="E3469" s="20">
        <v>-5.7532521896064281E-4</v>
      </c>
    </row>
    <row r="3470" spans="1:5" x14ac:dyDescent="0.2">
      <c r="A3470" s="19">
        <v>87</v>
      </c>
      <c r="B3470" s="19">
        <v>19</v>
      </c>
      <c r="C3470" s="19" t="s">
        <v>112</v>
      </c>
      <c r="D3470" s="20">
        <v>0.24921151995658875</v>
      </c>
      <c r="E3470" s="20">
        <v>-2.7374609999242239E-5</v>
      </c>
    </row>
    <row r="3471" spans="1:5" x14ac:dyDescent="0.2">
      <c r="A3471" s="19">
        <v>87</v>
      </c>
      <c r="B3471" s="19">
        <v>20</v>
      </c>
      <c r="C3471" s="19" t="s">
        <v>112</v>
      </c>
      <c r="D3471" s="20">
        <v>0.25031545758247375</v>
      </c>
      <c r="E3471" s="20">
        <v>1.0288397315889597E-3</v>
      </c>
    </row>
    <row r="3472" spans="1:5" x14ac:dyDescent="0.2">
      <c r="A3472" s="19">
        <v>87</v>
      </c>
      <c r="B3472" s="19">
        <v>21</v>
      </c>
      <c r="C3472" s="19" t="s">
        <v>112</v>
      </c>
      <c r="D3472" s="20">
        <v>0.25285983085632324</v>
      </c>
      <c r="E3472" s="20">
        <v>3.5254897084087133E-3</v>
      </c>
    </row>
    <row r="3473" spans="1:5" x14ac:dyDescent="0.2">
      <c r="A3473" s="19">
        <v>87</v>
      </c>
      <c r="B3473" s="19">
        <v>22</v>
      </c>
      <c r="C3473" s="19" t="s">
        <v>112</v>
      </c>
      <c r="D3473" s="20">
        <v>0.25739246606826782</v>
      </c>
      <c r="E3473" s="20">
        <v>8.0104013904929161E-3</v>
      </c>
    </row>
    <row r="3474" spans="1:5" x14ac:dyDescent="0.2">
      <c r="A3474" s="19">
        <v>87</v>
      </c>
      <c r="B3474" s="19">
        <v>23</v>
      </c>
      <c r="C3474" s="19" t="s">
        <v>112</v>
      </c>
      <c r="D3474" s="20">
        <v>0.26500049233436584</v>
      </c>
      <c r="E3474" s="20">
        <v>1.5570704825222492E-2</v>
      </c>
    </row>
    <row r="3475" spans="1:5" x14ac:dyDescent="0.2">
      <c r="A3475" s="19">
        <v>87</v>
      </c>
      <c r="B3475" s="19">
        <v>24</v>
      </c>
      <c r="C3475" s="19" t="s">
        <v>112</v>
      </c>
      <c r="D3475" s="20">
        <v>0.27749419212341309</v>
      </c>
      <c r="E3475" s="20">
        <v>2.8016680851578712E-2</v>
      </c>
    </row>
    <row r="3476" spans="1:5" x14ac:dyDescent="0.2">
      <c r="A3476" s="19">
        <v>87</v>
      </c>
      <c r="B3476" s="19">
        <v>25</v>
      </c>
      <c r="C3476" s="19" t="s">
        <v>112</v>
      </c>
      <c r="D3476" s="20">
        <v>0.29395699501037598</v>
      </c>
      <c r="E3476" s="20">
        <v>4.4431760907173157E-2</v>
      </c>
    </row>
    <row r="3477" spans="1:5" x14ac:dyDescent="0.2">
      <c r="A3477" s="19">
        <v>87</v>
      </c>
      <c r="B3477" s="19">
        <v>26</v>
      </c>
      <c r="C3477" s="19" t="s">
        <v>112</v>
      </c>
      <c r="D3477" s="20">
        <v>0.31307888031005859</v>
      </c>
      <c r="E3477" s="20">
        <v>6.3505925238132477E-2</v>
      </c>
    </row>
    <row r="3478" spans="1:5" x14ac:dyDescent="0.2">
      <c r="A3478" s="19">
        <v>87</v>
      </c>
      <c r="B3478" s="19">
        <v>27</v>
      </c>
      <c r="C3478" s="19" t="s">
        <v>112</v>
      </c>
      <c r="D3478" s="20">
        <v>0.331798255443573</v>
      </c>
      <c r="E3478" s="20">
        <v>8.2177571952342987E-2</v>
      </c>
    </row>
    <row r="3479" spans="1:5" x14ac:dyDescent="0.2">
      <c r="A3479" s="19">
        <v>87</v>
      </c>
      <c r="B3479" s="19">
        <v>28</v>
      </c>
      <c r="C3479" s="19" t="s">
        <v>112</v>
      </c>
      <c r="D3479" s="20">
        <v>0.34762457013130188</v>
      </c>
      <c r="E3479" s="20">
        <v>9.7956165671348572E-2</v>
      </c>
    </row>
    <row r="3480" spans="1:5" x14ac:dyDescent="0.2">
      <c r="A3480" s="19">
        <v>87</v>
      </c>
      <c r="B3480" s="19">
        <v>29</v>
      </c>
      <c r="C3480" s="19" t="s">
        <v>112</v>
      </c>
      <c r="D3480" s="20">
        <v>0.35935479402542114</v>
      </c>
      <c r="E3480" s="20">
        <v>0.10963866859674454</v>
      </c>
    </row>
    <row r="3481" spans="1:5" x14ac:dyDescent="0.2">
      <c r="A3481" s="19">
        <v>87</v>
      </c>
      <c r="B3481" s="19">
        <v>30</v>
      </c>
      <c r="C3481" s="19" t="s">
        <v>112</v>
      </c>
      <c r="D3481" s="20">
        <v>0.36620801687240601</v>
      </c>
      <c r="E3481" s="20">
        <v>0.11644416302442551</v>
      </c>
    </row>
    <row r="3482" spans="1:5" x14ac:dyDescent="0.2">
      <c r="A3482" s="19">
        <v>87</v>
      </c>
      <c r="B3482" s="19">
        <v>31</v>
      </c>
      <c r="C3482" s="19" t="s">
        <v>112</v>
      </c>
      <c r="D3482" s="20">
        <v>0.3704608678817749</v>
      </c>
      <c r="E3482" s="20">
        <v>0.12064929306507111</v>
      </c>
    </row>
    <row r="3483" spans="1:5" x14ac:dyDescent="0.2">
      <c r="A3483" s="19">
        <v>87</v>
      </c>
      <c r="B3483" s="19">
        <v>32</v>
      </c>
      <c r="C3483" s="19" t="s">
        <v>112</v>
      </c>
      <c r="D3483" s="20">
        <v>0.37257736921310425</v>
      </c>
      <c r="E3483" s="20">
        <v>0.12271807342767715</v>
      </c>
    </row>
    <row r="3484" spans="1:5" x14ac:dyDescent="0.2">
      <c r="A3484" s="19">
        <v>87</v>
      </c>
      <c r="B3484" s="19">
        <v>33</v>
      </c>
      <c r="C3484" s="19" t="s">
        <v>112</v>
      </c>
      <c r="D3484" s="20">
        <v>0.3738216757774353</v>
      </c>
      <c r="E3484" s="20">
        <v>0.12391465157270432</v>
      </c>
    </row>
    <row r="3485" spans="1:5" x14ac:dyDescent="0.2">
      <c r="A3485" s="19">
        <v>87</v>
      </c>
      <c r="B3485" s="19">
        <v>34</v>
      </c>
      <c r="C3485" s="19" t="s">
        <v>112</v>
      </c>
      <c r="D3485" s="20">
        <v>0.37441703677177429</v>
      </c>
      <c r="E3485" s="20">
        <v>0.12446229159832001</v>
      </c>
    </row>
    <row r="3486" spans="1:5" x14ac:dyDescent="0.2">
      <c r="A3486" s="19">
        <v>87</v>
      </c>
      <c r="B3486" s="19">
        <v>35</v>
      </c>
      <c r="C3486" s="19" t="s">
        <v>112</v>
      </c>
      <c r="D3486" s="20">
        <v>0.3746526837348938</v>
      </c>
      <c r="E3486" s="20">
        <v>0.12465021759271622</v>
      </c>
    </row>
    <row r="3487" spans="1:5" x14ac:dyDescent="0.2">
      <c r="A3487" s="19">
        <v>87</v>
      </c>
      <c r="B3487" s="19">
        <v>36</v>
      </c>
      <c r="C3487" s="19" t="s">
        <v>112</v>
      </c>
      <c r="D3487" s="20">
        <v>0.3754822313785553</v>
      </c>
      <c r="E3487" s="20">
        <v>0.12543204426765442</v>
      </c>
    </row>
    <row r="3488" spans="1:5" x14ac:dyDescent="0.2">
      <c r="A3488" s="19">
        <v>87</v>
      </c>
      <c r="B3488" s="19">
        <v>37</v>
      </c>
      <c r="C3488" s="19" t="s">
        <v>112</v>
      </c>
      <c r="D3488" s="20">
        <v>0.37572824954986572</v>
      </c>
      <c r="E3488" s="20">
        <v>0.12563033401966095</v>
      </c>
    </row>
    <row r="3489" spans="1:5" x14ac:dyDescent="0.2">
      <c r="A3489" s="19">
        <v>87</v>
      </c>
      <c r="B3489" s="19">
        <v>38</v>
      </c>
      <c r="C3489" s="19" t="s">
        <v>112</v>
      </c>
      <c r="D3489" s="20">
        <v>0.3758331835269928</v>
      </c>
      <c r="E3489" s="20">
        <v>0.12568753957748413</v>
      </c>
    </row>
    <row r="3490" spans="1:5" x14ac:dyDescent="0.2">
      <c r="A3490" s="19">
        <v>87</v>
      </c>
      <c r="B3490" s="19">
        <v>39</v>
      </c>
      <c r="C3490" s="19" t="s">
        <v>112</v>
      </c>
      <c r="D3490" s="20">
        <v>0.37660256028175354</v>
      </c>
      <c r="E3490" s="20">
        <v>0.12640920281410217</v>
      </c>
    </row>
    <row r="3491" spans="1:5" x14ac:dyDescent="0.2">
      <c r="A3491" s="19">
        <v>87</v>
      </c>
      <c r="B3491" s="19">
        <v>40</v>
      </c>
      <c r="C3491" s="19" t="s">
        <v>112</v>
      </c>
      <c r="D3491" s="20">
        <v>0.37747028470039368</v>
      </c>
      <c r="E3491" s="20">
        <v>0.12722919881343842</v>
      </c>
    </row>
    <row r="3492" spans="1:5" x14ac:dyDescent="0.2">
      <c r="A3492" s="19">
        <v>88</v>
      </c>
      <c r="B3492" s="19">
        <v>1</v>
      </c>
      <c r="C3492" s="19" t="s">
        <v>112</v>
      </c>
      <c r="D3492" s="20">
        <v>0.2576097846031189</v>
      </c>
      <c r="E3492" s="20">
        <v>1.5656376490369439E-3</v>
      </c>
    </row>
    <row r="3493" spans="1:5" x14ac:dyDescent="0.2">
      <c r="A3493" s="19">
        <v>88</v>
      </c>
      <c r="B3493" s="19">
        <v>2</v>
      </c>
      <c r="C3493" s="19" t="s">
        <v>112</v>
      </c>
      <c r="D3493" s="20">
        <v>0.25734102725982666</v>
      </c>
      <c r="E3493" s="20">
        <v>1.2315631611272693E-3</v>
      </c>
    </row>
    <row r="3494" spans="1:5" x14ac:dyDescent="0.2">
      <c r="A3494" s="19">
        <v>88</v>
      </c>
      <c r="B3494" s="19">
        <v>3</v>
      </c>
      <c r="C3494" s="19" t="s">
        <v>112</v>
      </c>
      <c r="D3494" s="20">
        <v>0.25725138187408447</v>
      </c>
      <c r="E3494" s="20">
        <v>1.0766007471829653E-3</v>
      </c>
    </row>
    <row r="3495" spans="1:5" x14ac:dyDescent="0.2">
      <c r="A3495" s="19">
        <v>88</v>
      </c>
      <c r="B3495" s="19">
        <v>4</v>
      </c>
      <c r="C3495" s="19" t="s">
        <v>112</v>
      </c>
      <c r="D3495" s="20">
        <v>0.25732973217964172</v>
      </c>
      <c r="E3495" s="20">
        <v>1.0896340245380998E-3</v>
      </c>
    </row>
    <row r="3496" spans="1:5" x14ac:dyDescent="0.2">
      <c r="A3496" s="19">
        <v>88</v>
      </c>
      <c r="B3496" s="19">
        <v>5</v>
      </c>
      <c r="C3496" s="19" t="s">
        <v>112</v>
      </c>
      <c r="D3496" s="20">
        <v>0.25696876645088196</v>
      </c>
      <c r="E3496" s="20">
        <v>6.6335115116089582E-4</v>
      </c>
    </row>
    <row r="3497" spans="1:5" x14ac:dyDescent="0.2">
      <c r="A3497" s="19">
        <v>88</v>
      </c>
      <c r="B3497" s="19">
        <v>6</v>
      </c>
      <c r="C3497" s="19" t="s">
        <v>112</v>
      </c>
      <c r="D3497" s="20">
        <v>0.25665292143821716</v>
      </c>
      <c r="E3497" s="20">
        <v>2.8218908119015396E-4</v>
      </c>
    </row>
    <row r="3498" spans="1:5" x14ac:dyDescent="0.2">
      <c r="A3498" s="19">
        <v>88</v>
      </c>
      <c r="B3498" s="19">
        <v>7</v>
      </c>
      <c r="C3498" s="19" t="s">
        <v>112</v>
      </c>
      <c r="D3498" s="20">
        <v>0.25638541579246521</v>
      </c>
      <c r="E3498" s="20">
        <v>-5.0633621867746115E-5</v>
      </c>
    </row>
    <row r="3499" spans="1:5" x14ac:dyDescent="0.2">
      <c r="A3499" s="19">
        <v>88</v>
      </c>
      <c r="B3499" s="19">
        <v>8</v>
      </c>
      <c r="C3499" s="19" t="s">
        <v>112</v>
      </c>
      <c r="D3499" s="20">
        <v>0.25689470767974854</v>
      </c>
      <c r="E3499" s="20">
        <v>3.9334120810963213E-4</v>
      </c>
    </row>
    <row r="3500" spans="1:5" x14ac:dyDescent="0.2">
      <c r="A3500" s="19">
        <v>88</v>
      </c>
      <c r="B3500" s="19">
        <v>9</v>
      </c>
      <c r="C3500" s="19" t="s">
        <v>112</v>
      </c>
      <c r="D3500" s="20">
        <v>0.25657975673675537</v>
      </c>
      <c r="E3500" s="20">
        <v>1.3073180525680073E-5</v>
      </c>
    </row>
    <row r="3501" spans="1:5" x14ac:dyDescent="0.2">
      <c r="A3501" s="19">
        <v>88</v>
      </c>
      <c r="B3501" s="19">
        <v>10</v>
      </c>
      <c r="C3501" s="19" t="s">
        <v>112</v>
      </c>
      <c r="D3501" s="20">
        <v>0.25602898001670837</v>
      </c>
      <c r="E3501" s="20">
        <v>-6.0302059864625335E-4</v>
      </c>
    </row>
    <row r="3502" spans="1:5" x14ac:dyDescent="0.2">
      <c r="A3502" s="19">
        <v>88</v>
      </c>
      <c r="B3502" s="19">
        <v>11</v>
      </c>
      <c r="C3502" s="19" t="s">
        <v>112</v>
      </c>
      <c r="D3502" s="20">
        <v>0.25570729374885559</v>
      </c>
      <c r="E3502" s="20">
        <v>-9.9002395290881395E-4</v>
      </c>
    </row>
    <row r="3503" spans="1:5" x14ac:dyDescent="0.2">
      <c r="A3503" s="19">
        <v>88</v>
      </c>
      <c r="B3503" s="19">
        <v>12</v>
      </c>
      <c r="C3503" s="19" t="s">
        <v>112</v>
      </c>
      <c r="D3503" s="20">
        <v>0.25601446628570557</v>
      </c>
      <c r="E3503" s="20">
        <v>-7.4816850246861577E-4</v>
      </c>
    </row>
    <row r="3504" spans="1:5" x14ac:dyDescent="0.2">
      <c r="A3504" s="19">
        <v>88</v>
      </c>
      <c r="B3504" s="19">
        <v>13</v>
      </c>
      <c r="C3504" s="19" t="s">
        <v>112</v>
      </c>
      <c r="D3504" s="20">
        <v>0.25575533509254456</v>
      </c>
      <c r="E3504" s="20">
        <v>-1.0726167820394039E-3</v>
      </c>
    </row>
    <row r="3505" spans="1:5" x14ac:dyDescent="0.2">
      <c r="A3505" s="19">
        <v>88</v>
      </c>
      <c r="B3505" s="19">
        <v>14</v>
      </c>
      <c r="C3505" s="19" t="s">
        <v>112</v>
      </c>
      <c r="D3505" s="20">
        <v>0.25555998086929321</v>
      </c>
      <c r="E3505" s="20">
        <v>-1.3332880334928632E-3</v>
      </c>
    </row>
    <row r="3506" spans="1:5" x14ac:dyDescent="0.2">
      <c r="A3506" s="19">
        <v>88</v>
      </c>
      <c r="B3506" s="19">
        <v>15</v>
      </c>
      <c r="C3506" s="19" t="s">
        <v>112</v>
      </c>
      <c r="D3506" s="20">
        <v>0.25575202703475952</v>
      </c>
      <c r="E3506" s="20">
        <v>-1.2065588962286711E-3</v>
      </c>
    </row>
    <row r="3507" spans="1:5" x14ac:dyDescent="0.2">
      <c r="A3507" s="19">
        <v>88</v>
      </c>
      <c r="B3507" s="19">
        <v>16</v>
      </c>
      <c r="C3507" s="19" t="s">
        <v>112</v>
      </c>
      <c r="D3507" s="20">
        <v>0.25591033697128296</v>
      </c>
      <c r="E3507" s="20">
        <v>-1.1135661043226719E-3</v>
      </c>
    </row>
    <row r="3508" spans="1:5" x14ac:dyDescent="0.2">
      <c r="A3508" s="19">
        <v>88</v>
      </c>
      <c r="B3508" s="19">
        <v>17</v>
      </c>
      <c r="C3508" s="19" t="s">
        <v>112</v>
      </c>
      <c r="D3508" s="20">
        <v>0.25633770227432251</v>
      </c>
      <c r="E3508" s="20">
        <v>-7.515178294852376E-4</v>
      </c>
    </row>
    <row r="3509" spans="1:5" x14ac:dyDescent="0.2">
      <c r="A3509" s="19">
        <v>88</v>
      </c>
      <c r="B3509" s="19">
        <v>18</v>
      </c>
      <c r="C3509" s="19" t="s">
        <v>112</v>
      </c>
      <c r="D3509" s="20">
        <v>0.25653022527694702</v>
      </c>
      <c r="E3509" s="20">
        <v>-6.2431191327050328E-4</v>
      </c>
    </row>
    <row r="3510" spans="1:5" x14ac:dyDescent="0.2">
      <c r="A3510" s="19">
        <v>88</v>
      </c>
      <c r="B3510" s="19">
        <v>19</v>
      </c>
      <c r="C3510" s="19" t="s">
        <v>112</v>
      </c>
      <c r="D3510" s="20">
        <v>0.25738406181335449</v>
      </c>
      <c r="E3510" s="20">
        <v>1.6420755127910525E-4</v>
      </c>
    </row>
    <row r="3511" spans="1:5" x14ac:dyDescent="0.2">
      <c r="A3511" s="19">
        <v>88</v>
      </c>
      <c r="B3511" s="19">
        <v>20</v>
      </c>
      <c r="C3511" s="19" t="s">
        <v>112</v>
      </c>
      <c r="D3511" s="20">
        <v>0.25851339101791382</v>
      </c>
      <c r="E3511" s="20">
        <v>1.2282197130843997E-3</v>
      </c>
    </row>
    <row r="3512" spans="1:5" x14ac:dyDescent="0.2">
      <c r="A3512" s="19">
        <v>88</v>
      </c>
      <c r="B3512" s="19">
        <v>21</v>
      </c>
      <c r="C3512" s="19" t="s">
        <v>112</v>
      </c>
      <c r="D3512" s="20">
        <v>0.26093357801437378</v>
      </c>
      <c r="E3512" s="20">
        <v>3.5830896813422441E-3</v>
      </c>
    </row>
    <row r="3513" spans="1:5" x14ac:dyDescent="0.2">
      <c r="A3513" s="19">
        <v>88</v>
      </c>
      <c r="B3513" s="19">
        <v>22</v>
      </c>
      <c r="C3513" s="19" t="s">
        <v>112</v>
      </c>
      <c r="D3513" s="20">
        <v>0.26566529273986816</v>
      </c>
      <c r="E3513" s="20">
        <v>8.2494877278804779E-3</v>
      </c>
    </row>
    <row r="3514" spans="1:5" x14ac:dyDescent="0.2">
      <c r="A3514" s="19">
        <v>88</v>
      </c>
      <c r="B3514" s="19">
        <v>23</v>
      </c>
      <c r="C3514" s="19" t="s">
        <v>112</v>
      </c>
      <c r="D3514" s="20">
        <v>0.27376502752304077</v>
      </c>
      <c r="E3514" s="20">
        <v>1.6283905133605003E-2</v>
      </c>
    </row>
    <row r="3515" spans="1:5" x14ac:dyDescent="0.2">
      <c r="A3515" s="19">
        <v>88</v>
      </c>
      <c r="B3515" s="19">
        <v>24</v>
      </c>
      <c r="C3515" s="19" t="s">
        <v>112</v>
      </c>
      <c r="D3515" s="20">
        <v>0.28638827800750732</v>
      </c>
      <c r="E3515" s="20">
        <v>2.8841838240623474E-2</v>
      </c>
    </row>
    <row r="3516" spans="1:5" x14ac:dyDescent="0.2">
      <c r="A3516" s="19">
        <v>88</v>
      </c>
      <c r="B3516" s="19">
        <v>25</v>
      </c>
      <c r="C3516" s="19" t="s">
        <v>112</v>
      </c>
      <c r="D3516" s="20">
        <v>0.30311518907546997</v>
      </c>
      <c r="E3516" s="20">
        <v>4.5503433793783188E-2</v>
      </c>
    </row>
    <row r="3517" spans="1:5" x14ac:dyDescent="0.2">
      <c r="A3517" s="19">
        <v>88</v>
      </c>
      <c r="B3517" s="19">
        <v>26</v>
      </c>
      <c r="C3517" s="19" t="s">
        <v>112</v>
      </c>
      <c r="D3517" s="20">
        <v>0.32271203398704529</v>
      </c>
      <c r="E3517" s="20">
        <v>6.5034963190555573E-2</v>
      </c>
    </row>
    <row r="3518" spans="1:5" x14ac:dyDescent="0.2">
      <c r="A3518" s="19">
        <v>88</v>
      </c>
      <c r="B3518" s="19">
        <v>27</v>
      </c>
      <c r="C3518" s="19" t="s">
        <v>112</v>
      </c>
      <c r="D3518" s="20">
        <v>0.34196385741233826</v>
      </c>
      <c r="E3518" s="20">
        <v>8.422146737575531E-2</v>
      </c>
    </row>
    <row r="3519" spans="1:5" x14ac:dyDescent="0.2">
      <c r="A3519" s="19">
        <v>88</v>
      </c>
      <c r="B3519" s="19">
        <v>28</v>
      </c>
      <c r="C3519" s="19" t="s">
        <v>112</v>
      </c>
      <c r="D3519" s="20">
        <v>0.35770270228385925</v>
      </c>
      <c r="E3519" s="20">
        <v>9.9894993007183075E-2</v>
      </c>
    </row>
    <row r="3520" spans="1:5" x14ac:dyDescent="0.2">
      <c r="A3520" s="19">
        <v>88</v>
      </c>
      <c r="B3520" s="19">
        <v>29</v>
      </c>
      <c r="C3520" s="19" t="s">
        <v>112</v>
      </c>
      <c r="D3520" s="20">
        <v>0.36913883686065674</v>
      </c>
      <c r="E3520" s="20">
        <v>0.11126580834388733</v>
      </c>
    </row>
    <row r="3521" spans="1:5" x14ac:dyDescent="0.2">
      <c r="A3521" s="19">
        <v>88</v>
      </c>
      <c r="B3521" s="19">
        <v>30</v>
      </c>
      <c r="C3521" s="19" t="s">
        <v>112</v>
      </c>
      <c r="D3521" s="20">
        <v>0.37773978710174561</v>
      </c>
      <c r="E3521" s="20">
        <v>0.11980144679546356</v>
      </c>
    </row>
    <row r="3522" spans="1:5" x14ac:dyDescent="0.2">
      <c r="A3522" s="19">
        <v>88</v>
      </c>
      <c r="B3522" s="19">
        <v>31</v>
      </c>
      <c r="C3522" s="19" t="s">
        <v>112</v>
      </c>
      <c r="D3522" s="20">
        <v>0.38258516788482666</v>
      </c>
      <c r="E3522" s="20">
        <v>0.12458150833845139</v>
      </c>
    </row>
    <row r="3523" spans="1:5" x14ac:dyDescent="0.2">
      <c r="A3523" s="19">
        <v>88</v>
      </c>
      <c r="B3523" s="19">
        <v>32</v>
      </c>
      <c r="C3523" s="19" t="s">
        <v>112</v>
      </c>
      <c r="D3523" s="20">
        <v>0.3846682608127594</v>
      </c>
      <c r="E3523" s="20">
        <v>0.12659928202629089</v>
      </c>
    </row>
    <row r="3524" spans="1:5" x14ac:dyDescent="0.2">
      <c r="A3524" s="19">
        <v>88</v>
      </c>
      <c r="B3524" s="19">
        <v>33</v>
      </c>
      <c r="C3524" s="19" t="s">
        <v>112</v>
      </c>
      <c r="D3524" s="20">
        <v>0.3857632577419281</v>
      </c>
      <c r="E3524" s="20">
        <v>0.12762896716594696</v>
      </c>
    </row>
    <row r="3525" spans="1:5" x14ac:dyDescent="0.2">
      <c r="A3525" s="19">
        <v>88</v>
      </c>
      <c r="B3525" s="19">
        <v>34</v>
      </c>
      <c r="C3525" s="19" t="s">
        <v>112</v>
      </c>
      <c r="D3525" s="20">
        <v>0.38643088936805725</v>
      </c>
      <c r="E3525" s="20">
        <v>0.12823127210140228</v>
      </c>
    </row>
    <row r="3526" spans="1:5" x14ac:dyDescent="0.2">
      <c r="A3526" s="19">
        <v>88</v>
      </c>
      <c r="B3526" s="19">
        <v>35</v>
      </c>
      <c r="C3526" s="19" t="s">
        <v>112</v>
      </c>
      <c r="D3526" s="20">
        <v>0.38689553737640381</v>
      </c>
      <c r="E3526" s="20">
        <v>0.12863060832023621</v>
      </c>
    </row>
    <row r="3527" spans="1:5" x14ac:dyDescent="0.2">
      <c r="A3527" s="19">
        <v>88</v>
      </c>
      <c r="B3527" s="19">
        <v>36</v>
      </c>
      <c r="C3527" s="19" t="s">
        <v>112</v>
      </c>
      <c r="D3527" s="20">
        <v>0.38728275895118713</v>
      </c>
      <c r="E3527" s="20">
        <v>0.1289525181055069</v>
      </c>
    </row>
    <row r="3528" spans="1:5" x14ac:dyDescent="0.2">
      <c r="A3528" s="19">
        <v>88</v>
      </c>
      <c r="B3528" s="19">
        <v>37</v>
      </c>
      <c r="C3528" s="19" t="s">
        <v>112</v>
      </c>
      <c r="D3528" s="20">
        <v>0.38804644346237183</v>
      </c>
      <c r="E3528" s="20">
        <v>0.12965087592601776</v>
      </c>
    </row>
    <row r="3529" spans="1:5" x14ac:dyDescent="0.2">
      <c r="A3529" s="19">
        <v>88</v>
      </c>
      <c r="B3529" s="19">
        <v>38</v>
      </c>
      <c r="C3529" s="19" t="s">
        <v>112</v>
      </c>
      <c r="D3529" s="20">
        <v>0.38857245445251465</v>
      </c>
      <c r="E3529" s="20">
        <v>0.13011157512664795</v>
      </c>
    </row>
    <row r="3530" spans="1:5" x14ac:dyDescent="0.2">
      <c r="A3530" s="19">
        <v>88</v>
      </c>
      <c r="B3530" s="19">
        <v>39</v>
      </c>
      <c r="C3530" s="19" t="s">
        <v>112</v>
      </c>
      <c r="D3530" s="20">
        <v>0.38836038112640381</v>
      </c>
      <c r="E3530" s="20">
        <v>0.12983419001102448</v>
      </c>
    </row>
    <row r="3531" spans="1:5" x14ac:dyDescent="0.2">
      <c r="A3531" s="19">
        <v>88</v>
      </c>
      <c r="B3531" s="19">
        <v>40</v>
      </c>
      <c r="C3531" s="19" t="s">
        <v>112</v>
      </c>
      <c r="D3531" s="20">
        <v>0.38853329420089722</v>
      </c>
      <c r="E3531" s="20">
        <v>0.12994177639484406</v>
      </c>
    </row>
    <row r="3532" spans="1:5" x14ac:dyDescent="0.2">
      <c r="A3532" s="19">
        <v>89</v>
      </c>
      <c r="B3532" s="19">
        <v>1</v>
      </c>
      <c r="C3532" s="19" t="s">
        <v>112</v>
      </c>
      <c r="D3532" s="20">
        <v>0.2480834573507309</v>
      </c>
      <c r="E3532" s="20">
        <v>1.1112808715552092E-3</v>
      </c>
    </row>
    <row r="3533" spans="1:5" x14ac:dyDescent="0.2">
      <c r="A3533" s="19">
        <v>89</v>
      </c>
      <c r="B3533" s="19">
        <v>2</v>
      </c>
      <c r="C3533" s="19" t="s">
        <v>112</v>
      </c>
      <c r="D3533" s="20">
        <v>0.2479064017534256</v>
      </c>
      <c r="E3533" s="20">
        <v>9.2995789600536227E-4</v>
      </c>
    </row>
    <row r="3534" spans="1:5" x14ac:dyDescent="0.2">
      <c r="A3534" s="19">
        <v>89</v>
      </c>
      <c r="B3534" s="19">
        <v>3</v>
      </c>
      <c r="C3534" s="19" t="s">
        <v>112</v>
      </c>
      <c r="D3534" s="20">
        <v>0.24790142476558685</v>
      </c>
      <c r="E3534" s="20">
        <v>9.2071352992206812E-4</v>
      </c>
    </row>
    <row r="3535" spans="1:5" x14ac:dyDescent="0.2">
      <c r="A3535" s="19">
        <v>89</v>
      </c>
      <c r="B3535" s="19">
        <v>4</v>
      </c>
      <c r="C3535" s="19" t="s">
        <v>112</v>
      </c>
      <c r="D3535" s="20">
        <v>0.24750509858131409</v>
      </c>
      <c r="E3535" s="20">
        <v>5.2011996740475297E-4</v>
      </c>
    </row>
    <row r="3536" spans="1:5" x14ac:dyDescent="0.2">
      <c r="A3536" s="19">
        <v>89</v>
      </c>
      <c r="B3536" s="19">
        <v>5</v>
      </c>
      <c r="C3536" s="19" t="s">
        <v>112</v>
      </c>
      <c r="D3536" s="20">
        <v>0.24722345173358917</v>
      </c>
      <c r="E3536" s="20">
        <v>2.3420574143528938E-4</v>
      </c>
    </row>
    <row r="3537" spans="1:5" x14ac:dyDescent="0.2">
      <c r="A3537" s="19">
        <v>89</v>
      </c>
      <c r="B3537" s="19">
        <v>6</v>
      </c>
      <c r="C3537" s="19" t="s">
        <v>112</v>
      </c>
      <c r="D3537" s="20">
        <v>0.24746887385845184</v>
      </c>
      <c r="E3537" s="20">
        <v>4.7536048805341125E-4</v>
      </c>
    </row>
    <row r="3538" spans="1:5" x14ac:dyDescent="0.2">
      <c r="A3538" s="19">
        <v>89</v>
      </c>
      <c r="B3538" s="19">
        <v>7</v>
      </c>
      <c r="C3538" s="19" t="s">
        <v>112</v>
      </c>
      <c r="D3538" s="20">
        <v>0.24738778173923492</v>
      </c>
      <c r="E3538" s="20">
        <v>3.9000099059194326E-4</v>
      </c>
    </row>
    <row r="3539" spans="1:5" x14ac:dyDescent="0.2">
      <c r="A3539" s="19">
        <v>89</v>
      </c>
      <c r="B3539" s="19">
        <v>8</v>
      </c>
      <c r="C3539" s="19" t="s">
        <v>112</v>
      </c>
      <c r="D3539" s="20">
        <v>0.24752315878868103</v>
      </c>
      <c r="E3539" s="20">
        <v>5.2111066179350019E-4</v>
      </c>
    </row>
    <row r="3540" spans="1:5" x14ac:dyDescent="0.2">
      <c r="A3540" s="19">
        <v>89</v>
      </c>
      <c r="B3540" s="19">
        <v>9</v>
      </c>
      <c r="C3540" s="19" t="s">
        <v>112</v>
      </c>
      <c r="D3540" s="20">
        <v>0.24716594815254211</v>
      </c>
      <c r="E3540" s="20">
        <v>1.5963264741003513E-4</v>
      </c>
    </row>
    <row r="3541" spans="1:5" x14ac:dyDescent="0.2">
      <c r="A3541" s="19">
        <v>89</v>
      </c>
      <c r="B3541" s="19">
        <v>10</v>
      </c>
      <c r="C3541" s="19" t="s">
        <v>112</v>
      </c>
      <c r="D3541" s="20">
        <v>0.24694536626338959</v>
      </c>
      <c r="E3541" s="20">
        <v>-6.5216627262998372E-5</v>
      </c>
    </row>
    <row r="3542" spans="1:5" x14ac:dyDescent="0.2">
      <c r="A3542" s="19">
        <v>89</v>
      </c>
      <c r="B3542" s="19">
        <v>11</v>
      </c>
      <c r="C3542" s="19" t="s">
        <v>112</v>
      </c>
      <c r="D3542" s="20">
        <v>0.24675936996936798</v>
      </c>
      <c r="E3542" s="20">
        <v>-2.5548029225319624E-4</v>
      </c>
    </row>
    <row r="3543" spans="1:5" x14ac:dyDescent="0.2">
      <c r="A3543" s="19">
        <v>89</v>
      </c>
      <c r="B3543" s="19">
        <v>12</v>
      </c>
      <c r="C3543" s="19" t="s">
        <v>112</v>
      </c>
      <c r="D3543" s="20">
        <v>0.246776282787323</v>
      </c>
      <c r="E3543" s="20">
        <v>-2.4283486709464341E-4</v>
      </c>
    </row>
    <row r="3544" spans="1:5" x14ac:dyDescent="0.2">
      <c r="A3544" s="19">
        <v>89</v>
      </c>
      <c r="B3544" s="19">
        <v>13</v>
      </c>
      <c r="C3544" s="19" t="s">
        <v>112</v>
      </c>
      <c r="D3544" s="20">
        <v>0.24673087894916534</v>
      </c>
      <c r="E3544" s="20">
        <v>-2.9250609804876149E-4</v>
      </c>
    </row>
    <row r="3545" spans="1:5" x14ac:dyDescent="0.2">
      <c r="A3545" s="19">
        <v>89</v>
      </c>
      <c r="B3545" s="19">
        <v>14</v>
      </c>
      <c r="C3545" s="19" t="s">
        <v>112</v>
      </c>
      <c r="D3545" s="20">
        <v>0.24677072465419769</v>
      </c>
      <c r="E3545" s="20">
        <v>-2.5692777126096189E-4</v>
      </c>
    </row>
    <row r="3546" spans="1:5" x14ac:dyDescent="0.2">
      <c r="A3546" s="19">
        <v>89</v>
      </c>
      <c r="B3546" s="19">
        <v>15</v>
      </c>
      <c r="C3546" s="19" t="s">
        <v>112</v>
      </c>
      <c r="D3546" s="20">
        <v>0.24655266106128693</v>
      </c>
      <c r="E3546" s="20">
        <v>-4.7925874241627753E-4</v>
      </c>
    </row>
    <row r="3547" spans="1:5" x14ac:dyDescent="0.2">
      <c r="A3547" s="19">
        <v>89</v>
      </c>
      <c r="B3547" s="19">
        <v>16</v>
      </c>
      <c r="C3547" s="19" t="s">
        <v>112</v>
      </c>
      <c r="D3547" s="20">
        <v>0.24647301435470581</v>
      </c>
      <c r="E3547" s="20">
        <v>-5.6317279813811183E-4</v>
      </c>
    </row>
    <row r="3548" spans="1:5" x14ac:dyDescent="0.2">
      <c r="A3548" s="19">
        <v>89</v>
      </c>
      <c r="B3548" s="19">
        <v>17</v>
      </c>
      <c r="C3548" s="19" t="s">
        <v>112</v>
      </c>
      <c r="D3548" s="20">
        <v>0.24657084047794342</v>
      </c>
      <c r="E3548" s="20">
        <v>-4.6961408224888146E-4</v>
      </c>
    </row>
    <row r="3549" spans="1:5" x14ac:dyDescent="0.2">
      <c r="A3549" s="19">
        <v>89</v>
      </c>
      <c r="B3549" s="19">
        <v>18</v>
      </c>
      <c r="C3549" s="19" t="s">
        <v>112</v>
      </c>
      <c r="D3549" s="20">
        <v>0.24677206575870514</v>
      </c>
      <c r="E3549" s="20">
        <v>-2.7265617973171175E-4</v>
      </c>
    </row>
    <row r="3550" spans="1:5" x14ac:dyDescent="0.2">
      <c r="A3550" s="19">
        <v>89</v>
      </c>
      <c r="B3550" s="19">
        <v>19</v>
      </c>
      <c r="C3550" s="19" t="s">
        <v>112</v>
      </c>
      <c r="D3550" s="20">
        <v>0.24658261239528656</v>
      </c>
      <c r="E3550" s="20">
        <v>-4.6637692139483988E-4</v>
      </c>
    </row>
    <row r="3551" spans="1:5" x14ac:dyDescent="0.2">
      <c r="A3551" s="19">
        <v>89</v>
      </c>
      <c r="B3551" s="19">
        <v>20</v>
      </c>
      <c r="C3551" s="19" t="s">
        <v>112</v>
      </c>
      <c r="D3551" s="20">
        <v>0.24644985795021057</v>
      </c>
      <c r="E3551" s="20">
        <v>-6.0339877381920815E-4</v>
      </c>
    </row>
    <row r="3552" spans="1:5" x14ac:dyDescent="0.2">
      <c r="A3552" s="19">
        <v>89</v>
      </c>
      <c r="B3552" s="19">
        <v>21</v>
      </c>
      <c r="C3552" s="19" t="s">
        <v>112</v>
      </c>
      <c r="D3552" s="20">
        <v>0.24679499864578247</v>
      </c>
      <c r="E3552" s="20">
        <v>-2.6252542738802731E-4</v>
      </c>
    </row>
    <row r="3553" spans="1:5" x14ac:dyDescent="0.2">
      <c r="A3553" s="19">
        <v>89</v>
      </c>
      <c r="B3553" s="19">
        <v>22</v>
      </c>
      <c r="C3553" s="19" t="s">
        <v>112</v>
      </c>
      <c r="D3553" s="20">
        <v>0.24690303206443787</v>
      </c>
      <c r="E3553" s="20">
        <v>-1.5875940152909607E-4</v>
      </c>
    </row>
    <row r="3554" spans="1:5" x14ac:dyDescent="0.2">
      <c r="A3554" s="19">
        <v>89</v>
      </c>
      <c r="B3554" s="19">
        <v>23</v>
      </c>
      <c r="C3554" s="19" t="s">
        <v>112</v>
      </c>
      <c r="D3554" s="20">
        <v>0.24683600664138794</v>
      </c>
      <c r="E3554" s="20">
        <v>-2.3005220282357186E-4</v>
      </c>
    </row>
    <row r="3555" spans="1:5" x14ac:dyDescent="0.2">
      <c r="A3555" s="19">
        <v>89</v>
      </c>
      <c r="B3555" s="19">
        <v>24</v>
      </c>
      <c r="C3555" s="19" t="s">
        <v>112</v>
      </c>
      <c r="D3555" s="20">
        <v>0.24682825803756714</v>
      </c>
      <c r="E3555" s="20">
        <v>-2.4206818488892168E-4</v>
      </c>
    </row>
    <row r="3556" spans="1:5" x14ac:dyDescent="0.2">
      <c r="A3556" s="19">
        <v>89</v>
      </c>
      <c r="B3556" s="19">
        <v>25</v>
      </c>
      <c r="C3556" s="19" t="s">
        <v>112</v>
      </c>
      <c r="D3556" s="20">
        <v>0.24667695164680481</v>
      </c>
      <c r="E3556" s="20">
        <v>-3.9764196844771504E-4</v>
      </c>
    </row>
    <row r="3557" spans="1:5" x14ac:dyDescent="0.2">
      <c r="A3557" s="19">
        <v>89</v>
      </c>
      <c r="B3557" s="19">
        <v>26</v>
      </c>
      <c r="C3557" s="19" t="s">
        <v>112</v>
      </c>
      <c r="D3557" s="20">
        <v>0.24685628712177277</v>
      </c>
      <c r="E3557" s="20">
        <v>-2.2257387172430754E-4</v>
      </c>
    </row>
    <row r="3558" spans="1:5" x14ac:dyDescent="0.2">
      <c r="A3558" s="19">
        <v>89</v>
      </c>
      <c r="B3558" s="19">
        <v>27</v>
      </c>
      <c r="C3558" s="19" t="s">
        <v>112</v>
      </c>
      <c r="D3558" s="20">
        <v>0.24681375920772552</v>
      </c>
      <c r="E3558" s="20">
        <v>-2.6936916401609778E-4</v>
      </c>
    </row>
    <row r="3559" spans="1:5" x14ac:dyDescent="0.2">
      <c r="A3559" s="19">
        <v>89</v>
      </c>
      <c r="B3559" s="19">
        <v>28</v>
      </c>
      <c r="C3559" s="19" t="s">
        <v>112</v>
      </c>
      <c r="D3559" s="20">
        <v>0.24693837761878967</v>
      </c>
      <c r="E3559" s="20">
        <v>-1.4901813119649887E-4</v>
      </c>
    </row>
    <row r="3560" spans="1:5" x14ac:dyDescent="0.2">
      <c r="A3560" s="19">
        <v>89</v>
      </c>
      <c r="B3560" s="19">
        <v>29</v>
      </c>
      <c r="C3560" s="19" t="s">
        <v>112</v>
      </c>
      <c r="D3560" s="20">
        <v>0.24734559655189514</v>
      </c>
      <c r="E3560" s="20">
        <v>2.5393342366442084E-4</v>
      </c>
    </row>
    <row r="3561" spans="1:5" x14ac:dyDescent="0.2">
      <c r="A3561" s="19">
        <v>89</v>
      </c>
      <c r="B3561" s="19">
        <v>30</v>
      </c>
      <c r="C3561" s="19" t="s">
        <v>112</v>
      </c>
      <c r="D3561" s="20">
        <v>0.24733954668045044</v>
      </c>
      <c r="E3561" s="20">
        <v>2.4361617397516966E-4</v>
      </c>
    </row>
    <row r="3562" spans="1:5" x14ac:dyDescent="0.2">
      <c r="A3562" s="19">
        <v>89</v>
      </c>
      <c r="B3562" s="19">
        <v>31</v>
      </c>
      <c r="C3562" s="19" t="s">
        <v>112</v>
      </c>
      <c r="D3562" s="20">
        <v>0.24723127484321594</v>
      </c>
      <c r="E3562" s="20">
        <v>1.3107695849612355E-4</v>
      </c>
    </row>
    <row r="3563" spans="1:5" x14ac:dyDescent="0.2">
      <c r="A3563" s="19">
        <v>89</v>
      </c>
      <c r="B3563" s="19">
        <v>32</v>
      </c>
      <c r="C3563" s="19" t="s">
        <v>112</v>
      </c>
      <c r="D3563" s="20">
        <v>0.24712367355823517</v>
      </c>
      <c r="E3563" s="20">
        <v>1.9208286175853573E-5</v>
      </c>
    </row>
    <row r="3564" spans="1:5" x14ac:dyDescent="0.2">
      <c r="A3564" s="19">
        <v>89</v>
      </c>
      <c r="B3564" s="19">
        <v>33</v>
      </c>
      <c r="C3564" s="19" t="s">
        <v>112</v>
      </c>
      <c r="D3564" s="20">
        <v>0.24725690484046936</v>
      </c>
      <c r="E3564" s="20">
        <v>1.4817218470852822E-4</v>
      </c>
    </row>
    <row r="3565" spans="1:5" x14ac:dyDescent="0.2">
      <c r="A3565" s="19">
        <v>89</v>
      </c>
      <c r="B3565" s="19">
        <v>34</v>
      </c>
      <c r="C3565" s="19" t="s">
        <v>112</v>
      </c>
      <c r="D3565" s="20">
        <v>0.24720209836959839</v>
      </c>
      <c r="E3565" s="20">
        <v>8.9098335593007505E-5</v>
      </c>
    </row>
    <row r="3566" spans="1:5" x14ac:dyDescent="0.2">
      <c r="A3566" s="19">
        <v>89</v>
      </c>
      <c r="B3566" s="19">
        <v>35</v>
      </c>
      <c r="C3566" s="19" t="s">
        <v>112</v>
      </c>
      <c r="D3566" s="20">
        <v>0.24748888611793518</v>
      </c>
      <c r="E3566" s="20">
        <v>3.7161869113333523E-4</v>
      </c>
    </row>
    <row r="3567" spans="1:5" x14ac:dyDescent="0.2">
      <c r="A3567" s="19">
        <v>89</v>
      </c>
      <c r="B3567" s="19">
        <v>36</v>
      </c>
      <c r="C3567" s="19" t="s">
        <v>112</v>
      </c>
      <c r="D3567" s="20">
        <v>0.24741366505622864</v>
      </c>
      <c r="E3567" s="20">
        <v>2.9213025118224323E-4</v>
      </c>
    </row>
    <row r="3568" spans="1:5" x14ac:dyDescent="0.2">
      <c r="A3568" s="19">
        <v>89</v>
      </c>
      <c r="B3568" s="19">
        <v>37</v>
      </c>
      <c r="C3568" s="19" t="s">
        <v>112</v>
      </c>
      <c r="D3568" s="20">
        <v>0.24739402532577515</v>
      </c>
      <c r="E3568" s="20">
        <v>2.6822314248420298E-4</v>
      </c>
    </row>
    <row r="3569" spans="1:5" x14ac:dyDescent="0.2">
      <c r="A3569" s="19">
        <v>89</v>
      </c>
      <c r="B3569" s="19">
        <v>38</v>
      </c>
      <c r="C3569" s="19" t="s">
        <v>112</v>
      </c>
      <c r="D3569" s="20">
        <v>0.24756057560443878</v>
      </c>
      <c r="E3569" s="20">
        <v>4.305060429032892E-4</v>
      </c>
    </row>
    <row r="3570" spans="1:5" x14ac:dyDescent="0.2">
      <c r="A3570" s="19">
        <v>89</v>
      </c>
      <c r="B3570" s="19">
        <v>39</v>
      </c>
      <c r="C3570" s="19" t="s">
        <v>112</v>
      </c>
      <c r="D3570" s="20">
        <v>0.24756506085395813</v>
      </c>
      <c r="E3570" s="20">
        <v>4.3072391417808831E-4</v>
      </c>
    </row>
    <row r="3571" spans="1:5" x14ac:dyDescent="0.2">
      <c r="A3571" s="19">
        <v>89</v>
      </c>
      <c r="B3571" s="19">
        <v>40</v>
      </c>
      <c r="C3571" s="19" t="s">
        <v>112</v>
      </c>
      <c r="D3571" s="20">
        <v>0.24763433635234833</v>
      </c>
      <c r="E3571" s="20">
        <v>4.9573200521990657E-4</v>
      </c>
    </row>
    <row r="3572" spans="1:5" x14ac:dyDescent="0.2">
      <c r="A3572" s="19">
        <v>90</v>
      </c>
      <c r="B3572" s="19">
        <v>1</v>
      </c>
      <c r="C3572" s="19" t="s">
        <v>112</v>
      </c>
      <c r="D3572" s="20">
        <v>0.24693553149700165</v>
      </c>
      <c r="E3572" s="20">
        <v>3.2802339410409331E-4</v>
      </c>
    </row>
    <row r="3573" spans="1:5" x14ac:dyDescent="0.2">
      <c r="A3573" s="19">
        <v>90</v>
      </c>
      <c r="B3573" s="19">
        <v>2</v>
      </c>
      <c r="C3573" s="19" t="s">
        <v>112</v>
      </c>
      <c r="D3573" s="20">
        <v>0.24698595702648163</v>
      </c>
      <c r="E3573" s="20">
        <v>3.9725637179799378E-4</v>
      </c>
    </row>
    <row r="3574" spans="1:5" x14ac:dyDescent="0.2">
      <c r="A3574" s="19">
        <v>90</v>
      </c>
      <c r="B3574" s="19">
        <v>3</v>
      </c>
      <c r="C3574" s="19" t="s">
        <v>112</v>
      </c>
      <c r="D3574" s="20">
        <v>0.24680690467357635</v>
      </c>
      <c r="E3574" s="20">
        <v>2.3701145255472511E-4</v>
      </c>
    </row>
    <row r="3575" spans="1:5" x14ac:dyDescent="0.2">
      <c r="A3575" s="19">
        <v>90</v>
      </c>
      <c r="B3575" s="19">
        <v>4</v>
      </c>
      <c r="C3575" s="19" t="s">
        <v>112</v>
      </c>
      <c r="D3575" s="20">
        <v>0.24653010070323944</v>
      </c>
      <c r="E3575" s="20">
        <v>-2.098508775816299E-5</v>
      </c>
    </row>
    <row r="3576" spans="1:5" x14ac:dyDescent="0.2">
      <c r="A3576" s="19">
        <v>90</v>
      </c>
      <c r="B3576" s="19">
        <v>5</v>
      </c>
      <c r="C3576" s="19" t="s">
        <v>112</v>
      </c>
      <c r="D3576" s="20">
        <v>0.24657759070396423</v>
      </c>
      <c r="E3576" s="20">
        <v>4.5312346628634259E-5</v>
      </c>
    </row>
    <row r="3577" spans="1:5" x14ac:dyDescent="0.2">
      <c r="A3577" s="19">
        <v>90</v>
      </c>
      <c r="B3577" s="19">
        <v>6</v>
      </c>
      <c r="C3577" s="19" t="s">
        <v>112</v>
      </c>
      <c r="D3577" s="20">
        <v>0.2470451146364212</v>
      </c>
      <c r="E3577" s="20">
        <v>5.3164368728175759E-4</v>
      </c>
    </row>
    <row r="3578" spans="1:5" x14ac:dyDescent="0.2">
      <c r="A3578" s="19">
        <v>90</v>
      </c>
      <c r="B3578" s="19">
        <v>7</v>
      </c>
      <c r="C3578" s="19" t="s">
        <v>112</v>
      </c>
      <c r="D3578" s="20">
        <v>0.24720834195613861</v>
      </c>
      <c r="E3578" s="20">
        <v>7.1367848431691527E-4</v>
      </c>
    </row>
    <row r="3579" spans="1:5" x14ac:dyDescent="0.2">
      <c r="A3579" s="19">
        <v>90</v>
      </c>
      <c r="B3579" s="19">
        <v>8</v>
      </c>
      <c r="C3579" s="19" t="s">
        <v>112</v>
      </c>
      <c r="D3579" s="20">
        <v>0.24695231020450592</v>
      </c>
      <c r="E3579" s="20">
        <v>4.7645415179431438E-4</v>
      </c>
    </row>
    <row r="3580" spans="1:5" x14ac:dyDescent="0.2">
      <c r="A3580" s="19">
        <v>90</v>
      </c>
      <c r="B3580" s="19">
        <v>9</v>
      </c>
      <c r="C3580" s="19" t="s">
        <v>112</v>
      </c>
      <c r="D3580" s="20">
        <v>0.24674583971500397</v>
      </c>
      <c r="E3580" s="20">
        <v>2.8879111050628126E-4</v>
      </c>
    </row>
    <row r="3581" spans="1:5" x14ac:dyDescent="0.2">
      <c r="A3581" s="19">
        <v>90</v>
      </c>
      <c r="B3581" s="19">
        <v>10</v>
      </c>
      <c r="C3581" s="19" t="s">
        <v>112</v>
      </c>
      <c r="D3581" s="20">
        <v>0.24650880694389343</v>
      </c>
      <c r="E3581" s="20">
        <v>7.0565758505836129E-5</v>
      </c>
    </row>
    <row r="3582" spans="1:5" x14ac:dyDescent="0.2">
      <c r="A3582" s="19">
        <v>90</v>
      </c>
      <c r="B3582" s="19">
        <v>11</v>
      </c>
      <c r="C3582" s="19" t="s">
        <v>112</v>
      </c>
      <c r="D3582" s="20">
        <v>0.246320441365242</v>
      </c>
      <c r="E3582" s="20">
        <v>-9.8992386483587325E-5</v>
      </c>
    </row>
    <row r="3583" spans="1:5" x14ac:dyDescent="0.2">
      <c r="A3583" s="19">
        <v>90</v>
      </c>
      <c r="B3583" s="19">
        <v>12</v>
      </c>
      <c r="C3583" s="19" t="s">
        <v>112</v>
      </c>
      <c r="D3583" s="20">
        <v>0.24652384221553802</v>
      </c>
      <c r="E3583" s="20">
        <v>1.2321589747443795E-4</v>
      </c>
    </row>
    <row r="3584" spans="1:5" x14ac:dyDescent="0.2">
      <c r="A3584" s="19">
        <v>90</v>
      </c>
      <c r="B3584" s="19">
        <v>13</v>
      </c>
      <c r="C3584" s="19" t="s">
        <v>112</v>
      </c>
      <c r="D3584" s="20">
        <v>0.24624037742614746</v>
      </c>
      <c r="E3584" s="20">
        <v>-1.4144145825412124E-4</v>
      </c>
    </row>
    <row r="3585" spans="1:5" x14ac:dyDescent="0.2">
      <c r="A3585" s="19">
        <v>90</v>
      </c>
      <c r="B3585" s="19">
        <v>14</v>
      </c>
      <c r="C3585" s="19" t="s">
        <v>112</v>
      </c>
      <c r="D3585" s="20">
        <v>0.24593530595302582</v>
      </c>
      <c r="E3585" s="20">
        <v>-4.2770549771375954E-4</v>
      </c>
    </row>
    <row r="3586" spans="1:5" x14ac:dyDescent="0.2">
      <c r="A3586" s="19">
        <v>90</v>
      </c>
      <c r="B3586" s="19">
        <v>15</v>
      </c>
      <c r="C3586" s="19" t="s">
        <v>112</v>
      </c>
      <c r="D3586" s="20">
        <v>0.2459932416677475</v>
      </c>
      <c r="E3586" s="20">
        <v>-3.5096233477815986E-4</v>
      </c>
    </row>
    <row r="3587" spans="1:5" x14ac:dyDescent="0.2">
      <c r="A3587" s="19">
        <v>90</v>
      </c>
      <c r="B3587" s="19">
        <v>16</v>
      </c>
      <c r="C3587" s="19" t="s">
        <v>112</v>
      </c>
      <c r="D3587" s="20">
        <v>0.24582387506961823</v>
      </c>
      <c r="E3587" s="20">
        <v>-5.0152151379734278E-4</v>
      </c>
    </row>
    <row r="3588" spans="1:5" x14ac:dyDescent="0.2">
      <c r="A3588" s="19">
        <v>90</v>
      </c>
      <c r="B3588" s="19">
        <v>17</v>
      </c>
      <c r="C3588" s="19" t="s">
        <v>112</v>
      </c>
      <c r="D3588" s="20">
        <v>0.24578356742858887</v>
      </c>
      <c r="E3588" s="20">
        <v>-5.2302173571661115E-4</v>
      </c>
    </row>
    <row r="3589" spans="1:5" x14ac:dyDescent="0.2">
      <c r="A3589" s="19">
        <v>90</v>
      </c>
      <c r="B3589" s="19">
        <v>18</v>
      </c>
      <c r="C3589" s="19" t="s">
        <v>112</v>
      </c>
      <c r="D3589" s="20">
        <v>0.24597768485546112</v>
      </c>
      <c r="E3589" s="20">
        <v>-3.1009686063043773E-4</v>
      </c>
    </row>
    <row r="3590" spans="1:5" x14ac:dyDescent="0.2">
      <c r="A3590" s="19">
        <v>90</v>
      </c>
      <c r="B3590" s="19">
        <v>19</v>
      </c>
      <c r="C3590" s="19" t="s">
        <v>112</v>
      </c>
      <c r="D3590" s="20">
        <v>0.24601899087429047</v>
      </c>
      <c r="E3590" s="20">
        <v>-2.4998339358717203E-4</v>
      </c>
    </row>
    <row r="3591" spans="1:5" x14ac:dyDescent="0.2">
      <c r="A3591" s="19">
        <v>90</v>
      </c>
      <c r="B3591" s="19">
        <v>20</v>
      </c>
      <c r="C3591" s="19" t="s">
        <v>112</v>
      </c>
      <c r="D3591" s="20">
        <v>0.24601440131664276</v>
      </c>
      <c r="E3591" s="20">
        <v>-2.3576551757287234E-4</v>
      </c>
    </row>
    <row r="3592" spans="1:5" x14ac:dyDescent="0.2">
      <c r="A3592" s="19">
        <v>90</v>
      </c>
      <c r="B3592" s="19">
        <v>21</v>
      </c>
      <c r="C3592" s="19" t="s">
        <v>112</v>
      </c>
      <c r="D3592" s="20">
        <v>0.24602092802524567</v>
      </c>
      <c r="E3592" s="20">
        <v>-2.104313753079623E-4</v>
      </c>
    </row>
    <row r="3593" spans="1:5" x14ac:dyDescent="0.2">
      <c r="A3593" s="19">
        <v>90</v>
      </c>
      <c r="B3593" s="19">
        <v>22</v>
      </c>
      <c r="C3593" s="19" t="s">
        <v>112</v>
      </c>
      <c r="D3593" s="20">
        <v>0.24589027464389801</v>
      </c>
      <c r="E3593" s="20">
        <v>-3.2227733754552901E-4</v>
      </c>
    </row>
    <row r="3594" spans="1:5" x14ac:dyDescent="0.2">
      <c r="A3594" s="19">
        <v>90</v>
      </c>
      <c r="B3594" s="19">
        <v>23</v>
      </c>
      <c r="C3594" s="19" t="s">
        <v>112</v>
      </c>
      <c r="D3594" s="20">
        <v>0.24587705731391907</v>
      </c>
      <c r="E3594" s="20">
        <v>-3.1668721931055188E-4</v>
      </c>
    </row>
    <row r="3595" spans="1:5" x14ac:dyDescent="0.2">
      <c r="A3595" s="19">
        <v>90</v>
      </c>
      <c r="B3595" s="19">
        <v>24</v>
      </c>
      <c r="C3595" s="19" t="s">
        <v>112</v>
      </c>
      <c r="D3595" s="20">
        <v>0.24600259959697723</v>
      </c>
      <c r="E3595" s="20">
        <v>-1.7233750259038061E-4</v>
      </c>
    </row>
    <row r="3596" spans="1:5" x14ac:dyDescent="0.2">
      <c r="A3596" s="19">
        <v>90</v>
      </c>
      <c r="B3596" s="19">
        <v>25</v>
      </c>
      <c r="C3596" s="19" t="s">
        <v>112</v>
      </c>
      <c r="D3596" s="20">
        <v>0.24592602252960205</v>
      </c>
      <c r="E3596" s="20">
        <v>-2.3010713630355895E-4</v>
      </c>
    </row>
    <row r="3597" spans="1:5" x14ac:dyDescent="0.2">
      <c r="A3597" s="19">
        <v>90</v>
      </c>
      <c r="B3597" s="19">
        <v>26</v>
      </c>
      <c r="C3597" s="19" t="s">
        <v>112</v>
      </c>
      <c r="D3597" s="20">
        <v>0.24607758224010468</v>
      </c>
      <c r="E3597" s="20">
        <v>-5.9739992138929665E-5</v>
      </c>
    </row>
    <row r="3598" spans="1:5" x14ac:dyDescent="0.2">
      <c r="A3598" s="19">
        <v>90</v>
      </c>
      <c r="B3598" s="19">
        <v>27</v>
      </c>
      <c r="C3598" s="19" t="s">
        <v>112</v>
      </c>
      <c r="D3598" s="20">
        <v>0.24620184302330017</v>
      </c>
      <c r="E3598" s="20">
        <v>8.3328224718570709E-5</v>
      </c>
    </row>
    <row r="3599" spans="1:5" x14ac:dyDescent="0.2">
      <c r="A3599" s="19">
        <v>90</v>
      </c>
      <c r="B3599" s="19">
        <v>28</v>
      </c>
      <c r="C3599" s="19" t="s">
        <v>112</v>
      </c>
      <c r="D3599" s="20">
        <v>0.2462397962808609</v>
      </c>
      <c r="E3599" s="20">
        <v>1.4008891594130546E-4</v>
      </c>
    </row>
    <row r="3600" spans="1:5" x14ac:dyDescent="0.2">
      <c r="A3600" s="19">
        <v>90</v>
      </c>
      <c r="B3600" s="19">
        <v>29</v>
      </c>
      <c r="C3600" s="19" t="s">
        <v>112</v>
      </c>
      <c r="D3600" s="20">
        <v>0.24635662138462067</v>
      </c>
      <c r="E3600" s="20">
        <v>2.7572145336307585E-4</v>
      </c>
    </row>
    <row r="3601" spans="1:5" x14ac:dyDescent="0.2">
      <c r="A3601" s="19">
        <v>90</v>
      </c>
      <c r="B3601" s="19">
        <v>30</v>
      </c>
      <c r="C3601" s="19" t="s">
        <v>112</v>
      </c>
      <c r="D3601" s="20">
        <v>0.24624292552471161</v>
      </c>
      <c r="E3601" s="20">
        <v>1.80833027116023E-4</v>
      </c>
    </row>
    <row r="3602" spans="1:5" x14ac:dyDescent="0.2">
      <c r="A3602" s="19">
        <v>90</v>
      </c>
      <c r="B3602" s="19">
        <v>31</v>
      </c>
      <c r="C3602" s="19" t="s">
        <v>112</v>
      </c>
      <c r="D3602" s="20">
        <v>0.24602620303630829</v>
      </c>
      <c r="E3602" s="20">
        <v>-1.7082022168324329E-5</v>
      </c>
    </row>
    <row r="3603" spans="1:5" x14ac:dyDescent="0.2">
      <c r="A3603" s="19">
        <v>90</v>
      </c>
      <c r="B3603" s="19">
        <v>32</v>
      </c>
      <c r="C3603" s="19" t="s">
        <v>112</v>
      </c>
      <c r="D3603" s="20">
        <v>0.24584633111953735</v>
      </c>
      <c r="E3603" s="20">
        <v>-1.7814651073422283E-4</v>
      </c>
    </row>
    <row r="3604" spans="1:5" x14ac:dyDescent="0.2">
      <c r="A3604" s="19">
        <v>90</v>
      </c>
      <c r="B3604" s="19">
        <v>33</v>
      </c>
      <c r="C3604" s="19" t="s">
        <v>112</v>
      </c>
      <c r="D3604" s="20">
        <v>0.24605861306190491</v>
      </c>
      <c r="E3604" s="20">
        <v>5.2942872571293265E-5</v>
      </c>
    </row>
    <row r="3605" spans="1:5" x14ac:dyDescent="0.2">
      <c r="A3605" s="19">
        <v>90</v>
      </c>
      <c r="B3605" s="19">
        <v>34</v>
      </c>
      <c r="C3605" s="19" t="s">
        <v>112</v>
      </c>
      <c r="D3605" s="20">
        <v>0.24617354571819305</v>
      </c>
      <c r="E3605" s="20">
        <v>1.8668296979740262E-4</v>
      </c>
    </row>
    <row r="3606" spans="1:5" x14ac:dyDescent="0.2">
      <c r="A3606" s="19">
        <v>90</v>
      </c>
      <c r="B3606" s="19">
        <v>35</v>
      </c>
      <c r="C3606" s="19" t="s">
        <v>112</v>
      </c>
      <c r="D3606" s="20">
        <v>0.24592378735542297</v>
      </c>
      <c r="E3606" s="20">
        <v>-4.4267966586630791E-5</v>
      </c>
    </row>
    <row r="3607" spans="1:5" x14ac:dyDescent="0.2">
      <c r="A3607" s="19">
        <v>90</v>
      </c>
      <c r="B3607" s="19">
        <v>36</v>
      </c>
      <c r="C3607" s="19" t="s">
        <v>112</v>
      </c>
      <c r="D3607" s="20">
        <v>0.24586322903633118</v>
      </c>
      <c r="E3607" s="20">
        <v>-8.6018852016422898E-5</v>
      </c>
    </row>
    <row r="3608" spans="1:5" x14ac:dyDescent="0.2">
      <c r="A3608" s="19">
        <v>90</v>
      </c>
      <c r="B3608" s="19">
        <v>37</v>
      </c>
      <c r="C3608" s="19" t="s">
        <v>112</v>
      </c>
      <c r="D3608" s="20">
        <v>0.24592976272106171</v>
      </c>
      <c r="E3608" s="20">
        <v>-6.7773083856081939E-7</v>
      </c>
    </row>
    <row r="3609" spans="1:5" x14ac:dyDescent="0.2">
      <c r="A3609" s="19">
        <v>90</v>
      </c>
      <c r="B3609" s="19">
        <v>38</v>
      </c>
      <c r="C3609" s="19" t="s">
        <v>112</v>
      </c>
      <c r="D3609" s="20">
        <v>0.24654191732406616</v>
      </c>
      <c r="E3609" s="20">
        <v>6.3028431031852961E-4</v>
      </c>
    </row>
    <row r="3610" spans="1:5" x14ac:dyDescent="0.2">
      <c r="A3610" s="19">
        <v>90</v>
      </c>
      <c r="B3610" s="19">
        <v>39</v>
      </c>
      <c r="C3610" s="19" t="s">
        <v>112</v>
      </c>
      <c r="D3610" s="20">
        <v>0.24635452032089233</v>
      </c>
      <c r="E3610" s="20">
        <v>4.6169472625479102E-4</v>
      </c>
    </row>
    <row r="3611" spans="1:5" x14ac:dyDescent="0.2">
      <c r="A3611" s="19">
        <v>90</v>
      </c>
      <c r="B3611" s="19">
        <v>40</v>
      </c>
      <c r="C3611" s="19" t="s">
        <v>112</v>
      </c>
      <c r="D3611" s="20">
        <v>0.24621443450450897</v>
      </c>
      <c r="E3611" s="20">
        <v>3.404163580853492E-4</v>
      </c>
    </row>
    <row r="3612" spans="1:5" x14ac:dyDescent="0.2">
      <c r="A3612" s="19">
        <v>91</v>
      </c>
      <c r="B3612" s="19">
        <v>1</v>
      </c>
      <c r="C3612" s="19" t="s">
        <v>112</v>
      </c>
      <c r="D3612" s="20">
        <v>0.2699025571346283</v>
      </c>
      <c r="E3612" s="20">
        <v>8.1691695377230644E-3</v>
      </c>
    </row>
    <row r="3613" spans="1:5" x14ac:dyDescent="0.2">
      <c r="A3613" s="19">
        <v>91</v>
      </c>
      <c r="B3613" s="19">
        <v>2</v>
      </c>
      <c r="C3613" s="19" t="s">
        <v>112</v>
      </c>
      <c r="D3613" s="20">
        <v>0.27072539925575256</v>
      </c>
      <c r="E3613" s="20">
        <v>6.1198994517326355E-3</v>
      </c>
    </row>
    <row r="3614" spans="1:5" x14ac:dyDescent="0.2">
      <c r="A3614" s="19">
        <v>91</v>
      </c>
      <c r="B3614" s="19">
        <v>3</v>
      </c>
      <c r="C3614" s="19" t="s">
        <v>112</v>
      </c>
      <c r="D3614" s="20">
        <v>0.27220016717910767</v>
      </c>
      <c r="E3614" s="20">
        <v>4.7225551679730415E-3</v>
      </c>
    </row>
    <row r="3615" spans="1:5" x14ac:dyDescent="0.2">
      <c r="A3615" s="19">
        <v>91</v>
      </c>
      <c r="B3615" s="19">
        <v>4</v>
      </c>
      <c r="C3615" s="19" t="s">
        <v>112</v>
      </c>
      <c r="D3615" s="20">
        <v>0.27352967858314514</v>
      </c>
      <c r="E3615" s="20">
        <v>3.1799543648958206E-3</v>
      </c>
    </row>
    <row r="3616" spans="1:5" x14ac:dyDescent="0.2">
      <c r="A3616" s="19">
        <v>91</v>
      </c>
      <c r="B3616" s="19">
        <v>5</v>
      </c>
      <c r="C3616" s="19" t="s">
        <v>112</v>
      </c>
      <c r="D3616" s="20">
        <v>0.275215744972229</v>
      </c>
      <c r="E3616" s="20">
        <v>1.9939085468649864E-3</v>
      </c>
    </row>
    <row r="3617" spans="1:5" x14ac:dyDescent="0.2">
      <c r="A3617" s="19">
        <v>91</v>
      </c>
      <c r="B3617" s="19">
        <v>6</v>
      </c>
      <c r="C3617" s="19" t="s">
        <v>112</v>
      </c>
      <c r="D3617" s="20">
        <v>0.27718394994735718</v>
      </c>
      <c r="E3617" s="20">
        <v>1.0900011984631419E-3</v>
      </c>
    </row>
    <row r="3618" spans="1:5" x14ac:dyDescent="0.2">
      <c r="A3618" s="19">
        <v>91</v>
      </c>
      <c r="B3618" s="19">
        <v>7</v>
      </c>
      <c r="C3618" s="19" t="s">
        <v>112</v>
      </c>
      <c r="D3618" s="20">
        <v>0.27954778075218201</v>
      </c>
      <c r="E3618" s="20">
        <v>5.817197379656136E-4</v>
      </c>
    </row>
    <row r="3619" spans="1:5" x14ac:dyDescent="0.2">
      <c r="A3619" s="19">
        <v>91</v>
      </c>
      <c r="B3619" s="19">
        <v>8</v>
      </c>
      <c r="C3619" s="19" t="s">
        <v>112</v>
      </c>
      <c r="D3619" s="20">
        <v>0.28181949257850647</v>
      </c>
      <c r="E3619" s="20">
        <v>-1.8680706489249133E-5</v>
      </c>
    </row>
    <row r="3620" spans="1:5" x14ac:dyDescent="0.2">
      <c r="A3620" s="19">
        <v>91</v>
      </c>
      <c r="B3620" s="19">
        <v>9</v>
      </c>
      <c r="C3620" s="19" t="s">
        <v>112</v>
      </c>
      <c r="D3620" s="20">
        <v>0.28428986668586731</v>
      </c>
      <c r="E3620" s="20">
        <v>-4.2041885899379849E-4</v>
      </c>
    </row>
    <row r="3621" spans="1:5" x14ac:dyDescent="0.2">
      <c r="A3621" s="19">
        <v>91</v>
      </c>
      <c r="B3621" s="19">
        <v>10</v>
      </c>
      <c r="C3621" s="19" t="s">
        <v>112</v>
      </c>
      <c r="D3621" s="20">
        <v>0.28670114278793335</v>
      </c>
      <c r="E3621" s="20">
        <v>-8.8125502225011587E-4</v>
      </c>
    </row>
    <row r="3622" spans="1:5" x14ac:dyDescent="0.2">
      <c r="A3622" s="19">
        <v>91</v>
      </c>
      <c r="B3622" s="19">
        <v>11</v>
      </c>
      <c r="C3622" s="19" t="s">
        <v>112</v>
      </c>
      <c r="D3622" s="20">
        <v>0.28911280632019043</v>
      </c>
      <c r="E3622" s="20">
        <v>-1.3417038135230541E-3</v>
      </c>
    </row>
    <row r="3623" spans="1:5" x14ac:dyDescent="0.2">
      <c r="A3623" s="19">
        <v>91</v>
      </c>
      <c r="B3623" s="19">
        <v>12</v>
      </c>
      <c r="C3623" s="19" t="s">
        <v>112</v>
      </c>
      <c r="D3623" s="20">
        <v>0.29218938946723938</v>
      </c>
      <c r="E3623" s="20">
        <v>-1.1372328735888004E-3</v>
      </c>
    </row>
    <row r="3624" spans="1:5" x14ac:dyDescent="0.2">
      <c r="A3624" s="19">
        <v>91</v>
      </c>
      <c r="B3624" s="19">
        <v>13</v>
      </c>
      <c r="C3624" s="19" t="s">
        <v>112</v>
      </c>
      <c r="D3624" s="20">
        <v>0.29463359713554382</v>
      </c>
      <c r="E3624" s="20">
        <v>-1.5651375288143754E-3</v>
      </c>
    </row>
    <row r="3625" spans="1:5" x14ac:dyDescent="0.2">
      <c r="A3625" s="19">
        <v>91</v>
      </c>
      <c r="B3625" s="19">
        <v>14</v>
      </c>
      <c r="C3625" s="19" t="s">
        <v>112</v>
      </c>
      <c r="D3625" s="20">
        <v>0.29691281914710999</v>
      </c>
      <c r="E3625" s="20">
        <v>-2.1580278407782316E-3</v>
      </c>
    </row>
    <row r="3626" spans="1:5" x14ac:dyDescent="0.2">
      <c r="A3626" s="19">
        <v>91</v>
      </c>
      <c r="B3626" s="19">
        <v>15</v>
      </c>
      <c r="C3626" s="19" t="s">
        <v>112</v>
      </c>
      <c r="D3626" s="20">
        <v>0.29963493347167969</v>
      </c>
      <c r="E3626" s="20">
        <v>-2.308025723323226E-3</v>
      </c>
    </row>
    <row r="3627" spans="1:5" x14ac:dyDescent="0.2">
      <c r="A3627" s="19">
        <v>91</v>
      </c>
      <c r="B3627" s="19">
        <v>16</v>
      </c>
      <c r="C3627" s="19" t="s">
        <v>112</v>
      </c>
      <c r="D3627" s="20">
        <v>0.3024347722530365</v>
      </c>
      <c r="E3627" s="20">
        <v>-2.380299149081111E-3</v>
      </c>
    </row>
    <row r="3628" spans="1:5" x14ac:dyDescent="0.2">
      <c r="A3628" s="19">
        <v>91</v>
      </c>
      <c r="B3628" s="19">
        <v>17</v>
      </c>
      <c r="C3628" s="19" t="s">
        <v>112</v>
      </c>
      <c r="D3628" s="20">
        <v>0.30557075142860413</v>
      </c>
      <c r="E3628" s="20">
        <v>-2.1164321806281805E-3</v>
      </c>
    </row>
    <row r="3629" spans="1:5" x14ac:dyDescent="0.2">
      <c r="A3629" s="19">
        <v>91</v>
      </c>
      <c r="B3629" s="19">
        <v>18</v>
      </c>
      <c r="C3629" s="19" t="s">
        <v>112</v>
      </c>
      <c r="D3629" s="20">
        <v>0.30885139107704163</v>
      </c>
      <c r="E3629" s="20">
        <v>-1.7079048557206988E-3</v>
      </c>
    </row>
    <row r="3630" spans="1:5" x14ac:dyDescent="0.2">
      <c r="A3630" s="19">
        <v>91</v>
      </c>
      <c r="B3630" s="19">
        <v>19</v>
      </c>
      <c r="C3630" s="19" t="s">
        <v>112</v>
      </c>
      <c r="D3630" s="20">
        <v>0.31145516037940979</v>
      </c>
      <c r="E3630" s="20">
        <v>-1.9762478768825531E-3</v>
      </c>
    </row>
    <row r="3631" spans="1:5" x14ac:dyDescent="0.2">
      <c r="A3631" s="19">
        <v>91</v>
      </c>
      <c r="B3631" s="19">
        <v>20</v>
      </c>
      <c r="C3631" s="19" t="s">
        <v>112</v>
      </c>
      <c r="D3631" s="20">
        <v>0.31400927901268005</v>
      </c>
      <c r="E3631" s="20">
        <v>-2.2942414507269859E-3</v>
      </c>
    </row>
    <row r="3632" spans="1:5" x14ac:dyDescent="0.2">
      <c r="A3632" s="19">
        <v>91</v>
      </c>
      <c r="B3632" s="19">
        <v>21</v>
      </c>
      <c r="C3632" s="19" t="s">
        <v>112</v>
      </c>
      <c r="D3632" s="20">
        <v>0.31713774800300598</v>
      </c>
      <c r="E3632" s="20">
        <v>-2.0378846675157547E-3</v>
      </c>
    </row>
    <row r="3633" spans="1:5" x14ac:dyDescent="0.2">
      <c r="A3633" s="19">
        <v>91</v>
      </c>
      <c r="B3633" s="19">
        <v>22</v>
      </c>
      <c r="C3633" s="19" t="s">
        <v>112</v>
      </c>
      <c r="D3633" s="20">
        <v>0.32010513544082642</v>
      </c>
      <c r="E3633" s="20">
        <v>-1.9426095532253385E-3</v>
      </c>
    </row>
    <row r="3634" spans="1:5" x14ac:dyDescent="0.2">
      <c r="A3634" s="19">
        <v>91</v>
      </c>
      <c r="B3634" s="19">
        <v>23</v>
      </c>
      <c r="C3634" s="19" t="s">
        <v>112</v>
      </c>
      <c r="D3634" s="20">
        <v>0.32382982969284058</v>
      </c>
      <c r="E3634" s="20">
        <v>-1.0900276247411966E-3</v>
      </c>
    </row>
    <row r="3635" spans="1:5" x14ac:dyDescent="0.2">
      <c r="A3635" s="19">
        <v>91</v>
      </c>
      <c r="B3635" s="19">
        <v>24</v>
      </c>
      <c r="C3635" s="19" t="s">
        <v>112</v>
      </c>
      <c r="D3635" s="20">
        <v>0.327858567237854</v>
      </c>
      <c r="E3635" s="20">
        <v>6.6597698605619371E-5</v>
      </c>
    </row>
    <row r="3636" spans="1:5" x14ac:dyDescent="0.2">
      <c r="A3636" s="19">
        <v>91</v>
      </c>
      <c r="B3636" s="19">
        <v>25</v>
      </c>
      <c r="C3636" s="19" t="s">
        <v>112</v>
      </c>
      <c r="D3636" s="20">
        <v>0.33100619912147522</v>
      </c>
      <c r="E3636" s="20">
        <v>3.4211730235256255E-4</v>
      </c>
    </row>
    <row r="3637" spans="1:5" x14ac:dyDescent="0.2">
      <c r="A3637" s="19">
        <v>91</v>
      </c>
      <c r="B3637" s="19">
        <v>26</v>
      </c>
      <c r="C3637" s="19" t="s">
        <v>112</v>
      </c>
      <c r="D3637" s="20">
        <v>0.33531937003135681</v>
      </c>
      <c r="E3637" s="20">
        <v>1.7831759760156274E-3</v>
      </c>
    </row>
    <row r="3638" spans="1:5" x14ac:dyDescent="0.2">
      <c r="A3638" s="19">
        <v>91</v>
      </c>
      <c r="B3638" s="19">
        <v>27</v>
      </c>
      <c r="C3638" s="19" t="s">
        <v>112</v>
      </c>
      <c r="D3638" s="20">
        <v>0.34046757221221924</v>
      </c>
      <c r="E3638" s="20">
        <v>4.0592658333480358E-3</v>
      </c>
    </row>
    <row r="3639" spans="1:5" x14ac:dyDescent="0.2">
      <c r="A3639" s="19">
        <v>91</v>
      </c>
      <c r="B3639" s="19">
        <v>28</v>
      </c>
      <c r="C3639" s="19" t="s">
        <v>112</v>
      </c>
      <c r="D3639" s="20">
        <v>0.34683725237846375</v>
      </c>
      <c r="E3639" s="20">
        <v>7.5568337924778461E-3</v>
      </c>
    </row>
    <row r="3640" spans="1:5" x14ac:dyDescent="0.2">
      <c r="A3640" s="19">
        <v>91</v>
      </c>
      <c r="B3640" s="19">
        <v>29</v>
      </c>
      <c r="C3640" s="19" t="s">
        <v>112</v>
      </c>
      <c r="D3640" s="20">
        <v>0.35565775632858276</v>
      </c>
      <c r="E3640" s="20">
        <v>1.3505225069820881E-2</v>
      </c>
    </row>
    <row r="3641" spans="1:5" x14ac:dyDescent="0.2">
      <c r="A3641" s="19">
        <v>91</v>
      </c>
      <c r="B3641" s="19">
        <v>30</v>
      </c>
      <c r="C3641" s="19" t="s">
        <v>112</v>
      </c>
      <c r="D3641" s="20">
        <v>0.36885812878608704</v>
      </c>
      <c r="E3641" s="20">
        <v>2.3833485320210457E-2</v>
      </c>
    </row>
    <row r="3642" spans="1:5" x14ac:dyDescent="0.2">
      <c r="A3642" s="19">
        <v>91</v>
      </c>
      <c r="B3642" s="19">
        <v>31</v>
      </c>
      <c r="C3642" s="19" t="s">
        <v>112</v>
      </c>
      <c r="D3642" s="20">
        <v>0.3867606520652771</v>
      </c>
      <c r="E3642" s="20">
        <v>3.8863897323608398E-2</v>
      </c>
    </row>
    <row r="3643" spans="1:5" x14ac:dyDescent="0.2">
      <c r="A3643" s="19">
        <v>91</v>
      </c>
      <c r="B3643" s="19">
        <v>32</v>
      </c>
      <c r="C3643" s="19" t="s">
        <v>112</v>
      </c>
      <c r="D3643" s="20">
        <v>0.40984651446342468</v>
      </c>
      <c r="E3643" s="20">
        <v>5.907764658331871E-2</v>
      </c>
    </row>
    <row r="3644" spans="1:5" x14ac:dyDescent="0.2">
      <c r="A3644" s="19">
        <v>91</v>
      </c>
      <c r="B3644" s="19">
        <v>33</v>
      </c>
      <c r="C3644" s="19" t="s">
        <v>112</v>
      </c>
      <c r="D3644" s="20">
        <v>0.43600192666053772</v>
      </c>
      <c r="E3644" s="20">
        <v>8.2360945641994476E-2</v>
      </c>
    </row>
    <row r="3645" spans="1:5" x14ac:dyDescent="0.2">
      <c r="A3645" s="19">
        <v>91</v>
      </c>
      <c r="B3645" s="19">
        <v>34</v>
      </c>
      <c r="C3645" s="19" t="s">
        <v>112</v>
      </c>
      <c r="D3645" s="20">
        <v>0.46167492866516113</v>
      </c>
      <c r="E3645" s="20">
        <v>0.10516183823347092</v>
      </c>
    </row>
    <row r="3646" spans="1:5" x14ac:dyDescent="0.2">
      <c r="A3646" s="19">
        <v>91</v>
      </c>
      <c r="B3646" s="19">
        <v>35</v>
      </c>
      <c r="C3646" s="19" t="s">
        <v>112</v>
      </c>
      <c r="D3646" s="20">
        <v>0.48539283871650696</v>
      </c>
      <c r="E3646" s="20">
        <v>0.12600763142108917</v>
      </c>
    </row>
    <row r="3647" spans="1:5" x14ac:dyDescent="0.2">
      <c r="A3647" s="19">
        <v>91</v>
      </c>
      <c r="B3647" s="19">
        <v>36</v>
      </c>
      <c r="C3647" s="19" t="s">
        <v>112</v>
      </c>
      <c r="D3647" s="20">
        <v>0.50544285774230957</v>
      </c>
      <c r="E3647" s="20">
        <v>0.14318554103374481</v>
      </c>
    </row>
    <row r="3648" spans="1:5" x14ac:dyDescent="0.2">
      <c r="A3648" s="19">
        <v>91</v>
      </c>
      <c r="B3648" s="19">
        <v>37</v>
      </c>
      <c r="C3648" s="19" t="s">
        <v>112</v>
      </c>
      <c r="D3648" s="20">
        <v>0.52021044492721558</v>
      </c>
      <c r="E3648" s="20">
        <v>0.15508101880550385</v>
      </c>
    </row>
    <row r="3649" spans="1:5" x14ac:dyDescent="0.2">
      <c r="A3649" s="19">
        <v>91</v>
      </c>
      <c r="B3649" s="19">
        <v>38</v>
      </c>
      <c r="C3649" s="19" t="s">
        <v>112</v>
      </c>
      <c r="D3649" s="20">
        <v>0.53253960609436035</v>
      </c>
      <c r="E3649" s="20">
        <v>0.16453807055950165</v>
      </c>
    </row>
    <row r="3650" spans="1:5" x14ac:dyDescent="0.2">
      <c r="A3650" s="19">
        <v>91</v>
      </c>
      <c r="B3650" s="19">
        <v>39</v>
      </c>
      <c r="C3650" s="19" t="s">
        <v>112</v>
      </c>
      <c r="D3650" s="20">
        <v>0.54164743423461914</v>
      </c>
      <c r="E3650" s="20">
        <v>0.17077377438545227</v>
      </c>
    </row>
    <row r="3651" spans="1:5" x14ac:dyDescent="0.2">
      <c r="A3651" s="19">
        <v>91</v>
      </c>
      <c r="B3651" s="19">
        <v>40</v>
      </c>
      <c r="C3651" s="19" t="s">
        <v>112</v>
      </c>
      <c r="D3651" s="20">
        <v>0.5450940728187561</v>
      </c>
      <c r="E3651" s="20">
        <v>0.17134830355644226</v>
      </c>
    </row>
    <row r="3652" spans="1:5" x14ac:dyDescent="0.2">
      <c r="A3652" s="19">
        <v>92</v>
      </c>
      <c r="B3652" s="19">
        <v>1</v>
      </c>
      <c r="C3652" s="19" t="s">
        <v>112</v>
      </c>
      <c r="D3652" s="20">
        <v>0.30196872353553772</v>
      </c>
      <c r="E3652" s="20">
        <v>6.4734662882983685E-3</v>
      </c>
    </row>
    <row r="3653" spans="1:5" x14ac:dyDescent="0.2">
      <c r="A3653" s="19">
        <v>92</v>
      </c>
      <c r="B3653" s="19">
        <v>2</v>
      </c>
      <c r="C3653" s="19" t="s">
        <v>112</v>
      </c>
      <c r="D3653" s="20">
        <v>0.30276980996131897</v>
      </c>
      <c r="E3653" s="20">
        <v>4.4423993676900864E-3</v>
      </c>
    </row>
    <row r="3654" spans="1:5" x14ac:dyDescent="0.2">
      <c r="A3654" s="19">
        <v>92</v>
      </c>
      <c r="B3654" s="19">
        <v>3</v>
      </c>
      <c r="C3654" s="19" t="s">
        <v>112</v>
      </c>
      <c r="D3654" s="20">
        <v>0.3045518696308136</v>
      </c>
      <c r="E3654" s="20">
        <v>3.3923056907951832E-3</v>
      </c>
    </row>
    <row r="3655" spans="1:5" x14ac:dyDescent="0.2">
      <c r="A3655" s="19">
        <v>92</v>
      </c>
      <c r="B3655" s="19">
        <v>4</v>
      </c>
      <c r="C3655" s="19" t="s">
        <v>112</v>
      </c>
      <c r="D3655" s="20">
        <v>0.30714747309684753</v>
      </c>
      <c r="E3655" s="20">
        <v>3.1557558104395866E-3</v>
      </c>
    </row>
    <row r="3656" spans="1:5" x14ac:dyDescent="0.2">
      <c r="A3656" s="19">
        <v>92</v>
      </c>
      <c r="B3656" s="19">
        <v>5</v>
      </c>
      <c r="C3656" s="19" t="s">
        <v>112</v>
      </c>
      <c r="D3656" s="20">
        <v>0.30931112170219421</v>
      </c>
      <c r="E3656" s="20">
        <v>2.4872508365660906E-3</v>
      </c>
    </row>
    <row r="3657" spans="1:5" x14ac:dyDescent="0.2">
      <c r="A3657" s="19">
        <v>92</v>
      </c>
      <c r="B3657" s="19">
        <v>6</v>
      </c>
      <c r="C3657" s="19" t="s">
        <v>112</v>
      </c>
      <c r="D3657" s="20">
        <v>0.31076014041900635</v>
      </c>
      <c r="E3657" s="20">
        <v>1.1041162069886923E-3</v>
      </c>
    </row>
    <row r="3658" spans="1:5" x14ac:dyDescent="0.2">
      <c r="A3658" s="19">
        <v>92</v>
      </c>
      <c r="B3658" s="19">
        <v>7</v>
      </c>
      <c r="C3658" s="19" t="s">
        <v>112</v>
      </c>
      <c r="D3658" s="20">
        <v>0.31263023614883423</v>
      </c>
      <c r="E3658" s="20">
        <v>1.4205854677129537E-4</v>
      </c>
    </row>
    <row r="3659" spans="1:5" x14ac:dyDescent="0.2">
      <c r="A3659" s="19">
        <v>92</v>
      </c>
      <c r="B3659" s="19">
        <v>8</v>
      </c>
      <c r="C3659" s="19" t="s">
        <v>112</v>
      </c>
      <c r="D3659" s="20">
        <v>0.31502923369407654</v>
      </c>
      <c r="E3659" s="20">
        <v>-2.9109732713550329E-4</v>
      </c>
    </row>
    <row r="3660" spans="1:5" x14ac:dyDescent="0.2">
      <c r="A3660" s="19">
        <v>92</v>
      </c>
      <c r="B3660" s="19">
        <v>9</v>
      </c>
      <c r="C3660" s="19" t="s">
        <v>112</v>
      </c>
      <c r="D3660" s="20">
        <v>0.31768110394477844</v>
      </c>
      <c r="E3660" s="20">
        <v>-4.71380481030792E-4</v>
      </c>
    </row>
    <row r="3661" spans="1:5" x14ac:dyDescent="0.2">
      <c r="A3661" s="19">
        <v>92</v>
      </c>
      <c r="B3661" s="19">
        <v>10</v>
      </c>
      <c r="C3661" s="19" t="s">
        <v>112</v>
      </c>
      <c r="D3661" s="20">
        <v>0.32048055529594421</v>
      </c>
      <c r="E3661" s="20">
        <v>-5.0408253446221352E-4</v>
      </c>
    </row>
    <row r="3662" spans="1:5" x14ac:dyDescent="0.2">
      <c r="A3662" s="19">
        <v>92</v>
      </c>
      <c r="B3662" s="19">
        <v>11</v>
      </c>
      <c r="C3662" s="19" t="s">
        <v>112</v>
      </c>
      <c r="D3662" s="20">
        <v>0.32304179668426514</v>
      </c>
      <c r="E3662" s="20">
        <v>-7.7499455073848367E-4</v>
      </c>
    </row>
    <row r="3663" spans="1:5" x14ac:dyDescent="0.2">
      <c r="A3663" s="19">
        <v>92</v>
      </c>
      <c r="B3663" s="19">
        <v>12</v>
      </c>
      <c r="C3663" s="19" t="s">
        <v>112</v>
      </c>
      <c r="D3663" s="20">
        <v>0.32529532909393311</v>
      </c>
      <c r="E3663" s="20">
        <v>-1.3536155456677079E-3</v>
      </c>
    </row>
    <row r="3664" spans="1:5" x14ac:dyDescent="0.2">
      <c r="A3664" s="19">
        <v>92</v>
      </c>
      <c r="B3664" s="19">
        <v>13</v>
      </c>
      <c r="C3664" s="19" t="s">
        <v>112</v>
      </c>
      <c r="D3664" s="20">
        <v>0.32813054323196411</v>
      </c>
      <c r="E3664" s="20">
        <v>-1.3505547540262341E-3</v>
      </c>
    </row>
    <row r="3665" spans="1:5" x14ac:dyDescent="0.2">
      <c r="A3665" s="19">
        <v>92</v>
      </c>
      <c r="B3665" s="19">
        <v>14</v>
      </c>
      <c r="C3665" s="19" t="s">
        <v>112</v>
      </c>
      <c r="D3665" s="20">
        <v>0.33057445287704468</v>
      </c>
      <c r="E3665" s="20">
        <v>-1.7387985717505217E-3</v>
      </c>
    </row>
    <row r="3666" spans="1:5" x14ac:dyDescent="0.2">
      <c r="A3666" s="19">
        <v>92</v>
      </c>
      <c r="B3666" s="19">
        <v>15</v>
      </c>
      <c r="C3666" s="19" t="s">
        <v>112</v>
      </c>
      <c r="D3666" s="20">
        <v>0.33325669169425964</v>
      </c>
      <c r="E3666" s="20">
        <v>-1.8887131009250879E-3</v>
      </c>
    </row>
    <row r="3667" spans="1:5" x14ac:dyDescent="0.2">
      <c r="A3667" s="19">
        <v>92</v>
      </c>
      <c r="B3667" s="19">
        <v>16</v>
      </c>
      <c r="C3667" s="19" t="s">
        <v>112</v>
      </c>
      <c r="D3667" s="20">
        <v>0.33537951111793518</v>
      </c>
      <c r="E3667" s="20">
        <v>-2.5980470236390829E-3</v>
      </c>
    </row>
    <row r="3668" spans="1:5" x14ac:dyDescent="0.2">
      <c r="A3668" s="19">
        <v>92</v>
      </c>
      <c r="B3668" s="19">
        <v>17</v>
      </c>
      <c r="C3668" s="19" t="s">
        <v>112</v>
      </c>
      <c r="D3668" s="20">
        <v>0.33851140737533569</v>
      </c>
      <c r="E3668" s="20">
        <v>-2.298304345458746E-3</v>
      </c>
    </row>
    <row r="3669" spans="1:5" x14ac:dyDescent="0.2">
      <c r="A3669" s="19">
        <v>92</v>
      </c>
      <c r="B3669" s="19">
        <v>18</v>
      </c>
      <c r="C3669" s="19" t="s">
        <v>112</v>
      </c>
      <c r="D3669" s="20">
        <v>0.34122303128242493</v>
      </c>
      <c r="E3669" s="20">
        <v>-2.4188337847590446E-3</v>
      </c>
    </row>
    <row r="3670" spans="1:5" x14ac:dyDescent="0.2">
      <c r="A3670" s="19">
        <v>92</v>
      </c>
      <c r="B3670" s="19">
        <v>19</v>
      </c>
      <c r="C3670" s="19" t="s">
        <v>112</v>
      </c>
      <c r="D3670" s="20">
        <v>0.34478700160980225</v>
      </c>
      <c r="E3670" s="20">
        <v>-1.6870168037712574E-3</v>
      </c>
    </row>
    <row r="3671" spans="1:5" x14ac:dyDescent="0.2">
      <c r="A3671" s="19">
        <v>92</v>
      </c>
      <c r="B3671" s="19">
        <v>20</v>
      </c>
      <c r="C3671" s="19" t="s">
        <v>112</v>
      </c>
      <c r="D3671" s="20">
        <v>0.34786161780357361</v>
      </c>
      <c r="E3671" s="20">
        <v>-1.444554072804749E-3</v>
      </c>
    </row>
    <row r="3672" spans="1:5" x14ac:dyDescent="0.2">
      <c r="A3672" s="19">
        <v>92</v>
      </c>
      <c r="B3672" s="19">
        <v>21</v>
      </c>
      <c r="C3672" s="19" t="s">
        <v>112</v>
      </c>
      <c r="D3672" s="20">
        <v>0.35109367966651917</v>
      </c>
      <c r="E3672" s="20">
        <v>-1.0446455562487245E-3</v>
      </c>
    </row>
    <row r="3673" spans="1:5" x14ac:dyDescent="0.2">
      <c r="A3673" s="19">
        <v>92</v>
      </c>
      <c r="B3673" s="19">
        <v>22</v>
      </c>
      <c r="C3673" s="19" t="s">
        <v>112</v>
      </c>
      <c r="D3673" s="20">
        <v>0.3537808358669281</v>
      </c>
      <c r="E3673" s="20">
        <v>-1.1896428186446428E-3</v>
      </c>
    </row>
    <row r="3674" spans="1:5" x14ac:dyDescent="0.2">
      <c r="A3674" s="19">
        <v>92</v>
      </c>
      <c r="B3674" s="19">
        <v>23</v>
      </c>
      <c r="C3674" s="19" t="s">
        <v>112</v>
      </c>
      <c r="D3674" s="20">
        <v>0.35723423957824707</v>
      </c>
      <c r="E3674" s="20">
        <v>-5.6839251192286611E-4</v>
      </c>
    </row>
    <row r="3675" spans="1:5" x14ac:dyDescent="0.2">
      <c r="A3675" s="19">
        <v>92</v>
      </c>
      <c r="B3675" s="19">
        <v>24</v>
      </c>
      <c r="C3675" s="19" t="s">
        <v>112</v>
      </c>
      <c r="D3675" s="20">
        <v>0.36059406399726868</v>
      </c>
      <c r="E3675" s="20">
        <v>-4.0721475670579821E-5</v>
      </c>
    </row>
    <row r="3676" spans="1:5" x14ac:dyDescent="0.2">
      <c r="A3676" s="19">
        <v>92</v>
      </c>
      <c r="B3676" s="19">
        <v>25</v>
      </c>
      <c r="C3676" s="19" t="s">
        <v>112</v>
      </c>
      <c r="D3676" s="20">
        <v>0.36398804187774658</v>
      </c>
      <c r="E3676" s="20">
        <v>5.2110297838225961E-4</v>
      </c>
    </row>
    <row r="3677" spans="1:5" x14ac:dyDescent="0.2">
      <c r="A3677" s="19">
        <v>92</v>
      </c>
      <c r="B3677" s="19">
        <v>26</v>
      </c>
      <c r="C3677" s="19" t="s">
        <v>112</v>
      </c>
      <c r="D3677" s="20">
        <v>0.36780312657356262</v>
      </c>
      <c r="E3677" s="20">
        <v>1.5040342696011066E-3</v>
      </c>
    </row>
    <row r="3678" spans="1:5" x14ac:dyDescent="0.2">
      <c r="A3678" s="19">
        <v>92</v>
      </c>
      <c r="B3678" s="19">
        <v>27</v>
      </c>
      <c r="C3678" s="19" t="s">
        <v>112</v>
      </c>
      <c r="D3678" s="20">
        <v>0.37221378087997437</v>
      </c>
      <c r="E3678" s="20">
        <v>3.0825352296233177E-3</v>
      </c>
    </row>
    <row r="3679" spans="1:5" x14ac:dyDescent="0.2">
      <c r="A3679" s="19">
        <v>92</v>
      </c>
      <c r="B3679" s="19">
        <v>28</v>
      </c>
      <c r="C3679" s="19" t="s">
        <v>112</v>
      </c>
      <c r="D3679" s="20">
        <v>0.37823763489723206</v>
      </c>
      <c r="E3679" s="20">
        <v>6.2742359004914761E-3</v>
      </c>
    </row>
    <row r="3680" spans="1:5" x14ac:dyDescent="0.2">
      <c r="A3680" s="19">
        <v>92</v>
      </c>
      <c r="B3680" s="19">
        <v>29</v>
      </c>
      <c r="C3680" s="19" t="s">
        <v>112</v>
      </c>
      <c r="D3680" s="20">
        <v>0.38499104976654053</v>
      </c>
      <c r="E3680" s="20">
        <v>1.0195497423410416E-2</v>
      </c>
    </row>
    <row r="3681" spans="1:5" x14ac:dyDescent="0.2">
      <c r="A3681" s="19">
        <v>92</v>
      </c>
      <c r="B3681" s="19">
        <v>30</v>
      </c>
      <c r="C3681" s="19" t="s">
        <v>112</v>
      </c>
      <c r="D3681" s="20">
        <v>0.39524710178375244</v>
      </c>
      <c r="E3681" s="20">
        <v>1.761939562857151E-2</v>
      </c>
    </row>
    <row r="3682" spans="1:5" x14ac:dyDescent="0.2">
      <c r="A3682" s="19">
        <v>92</v>
      </c>
      <c r="B3682" s="19">
        <v>31</v>
      </c>
      <c r="C3682" s="19" t="s">
        <v>112</v>
      </c>
      <c r="D3682" s="20">
        <v>0.41014057397842407</v>
      </c>
      <c r="E3682" s="20">
        <v>2.9680714011192322E-2</v>
      </c>
    </row>
    <row r="3683" spans="1:5" x14ac:dyDescent="0.2">
      <c r="A3683" s="19">
        <v>92</v>
      </c>
      <c r="B3683" s="19">
        <v>32</v>
      </c>
      <c r="C3683" s="19" t="s">
        <v>112</v>
      </c>
      <c r="D3683" s="20">
        <v>0.43013262748718262</v>
      </c>
      <c r="E3683" s="20">
        <v>4.6840615570545197E-2</v>
      </c>
    </row>
    <row r="3684" spans="1:5" x14ac:dyDescent="0.2">
      <c r="A3684" s="19">
        <v>92</v>
      </c>
      <c r="B3684" s="19">
        <v>33</v>
      </c>
      <c r="C3684" s="19" t="s">
        <v>112</v>
      </c>
      <c r="D3684" s="20">
        <v>0.4544852077960968</v>
      </c>
      <c r="E3684" s="20">
        <v>6.8361043930053711E-2</v>
      </c>
    </row>
    <row r="3685" spans="1:5" x14ac:dyDescent="0.2">
      <c r="A3685" s="19">
        <v>92</v>
      </c>
      <c r="B3685" s="19">
        <v>34</v>
      </c>
      <c r="C3685" s="19" t="s">
        <v>112</v>
      </c>
      <c r="D3685" s="20">
        <v>0.48027768731117249</v>
      </c>
      <c r="E3685" s="20">
        <v>9.1321371495723724E-2</v>
      </c>
    </row>
    <row r="3686" spans="1:5" x14ac:dyDescent="0.2">
      <c r="A3686" s="19">
        <v>92</v>
      </c>
      <c r="B3686" s="19">
        <v>35</v>
      </c>
      <c r="C3686" s="19" t="s">
        <v>112</v>
      </c>
      <c r="D3686" s="20">
        <v>0.50620323419570923</v>
      </c>
      <c r="E3686" s="20">
        <v>0.1144147589802742</v>
      </c>
    </row>
    <row r="3687" spans="1:5" x14ac:dyDescent="0.2">
      <c r="A3687" s="19">
        <v>92</v>
      </c>
      <c r="B3687" s="19">
        <v>36</v>
      </c>
      <c r="C3687" s="19" t="s">
        <v>112</v>
      </c>
      <c r="D3687" s="20">
        <v>0.52824312448501587</v>
      </c>
      <c r="E3687" s="20">
        <v>0.13362249732017517</v>
      </c>
    </row>
    <row r="3688" spans="1:5" x14ac:dyDescent="0.2">
      <c r="A3688" s="19">
        <v>92</v>
      </c>
      <c r="B3688" s="19">
        <v>37</v>
      </c>
      <c r="C3688" s="19" t="s">
        <v>112</v>
      </c>
      <c r="D3688" s="20">
        <v>0.54598039388656616</v>
      </c>
      <c r="E3688" s="20">
        <v>0.1485276073217392</v>
      </c>
    </row>
    <row r="3689" spans="1:5" x14ac:dyDescent="0.2">
      <c r="A3689" s="19">
        <v>92</v>
      </c>
      <c r="B3689" s="19">
        <v>38</v>
      </c>
      <c r="C3689" s="19" t="s">
        <v>112</v>
      </c>
      <c r="D3689" s="20">
        <v>0.55994313955307007</v>
      </c>
      <c r="E3689" s="20">
        <v>0.15965820848941803</v>
      </c>
    </row>
    <row r="3690" spans="1:5" x14ac:dyDescent="0.2">
      <c r="A3690" s="19">
        <v>92</v>
      </c>
      <c r="B3690" s="19">
        <v>39</v>
      </c>
      <c r="C3690" s="19" t="s">
        <v>112</v>
      </c>
      <c r="D3690" s="20">
        <v>0.571155846118927</v>
      </c>
      <c r="E3690" s="20">
        <v>0.1680387556552887</v>
      </c>
    </row>
    <row r="3691" spans="1:5" x14ac:dyDescent="0.2">
      <c r="A3691" s="19">
        <v>92</v>
      </c>
      <c r="B3691" s="19">
        <v>40</v>
      </c>
      <c r="C3691" s="19" t="s">
        <v>112</v>
      </c>
      <c r="D3691" s="20">
        <v>0.57620090246200562</v>
      </c>
      <c r="E3691" s="20">
        <v>0.17025166749954224</v>
      </c>
    </row>
    <row r="3692" spans="1:5" x14ac:dyDescent="0.2">
      <c r="A3692" s="19">
        <v>93</v>
      </c>
      <c r="B3692" s="19">
        <v>1</v>
      </c>
      <c r="C3692" s="19" t="s">
        <v>112</v>
      </c>
      <c r="D3692" s="20">
        <v>0.27878379821777344</v>
      </c>
      <c r="E3692" s="20">
        <v>8.4638195112347603E-3</v>
      </c>
    </row>
    <row r="3693" spans="1:5" x14ac:dyDescent="0.2">
      <c r="A3693" s="19">
        <v>93</v>
      </c>
      <c r="B3693" s="19">
        <v>2</v>
      </c>
      <c r="C3693" s="19" t="s">
        <v>112</v>
      </c>
      <c r="D3693" s="20">
        <v>0.27962464094161987</v>
      </c>
      <c r="E3693" s="20">
        <v>6.4141140319406986E-3</v>
      </c>
    </row>
    <row r="3694" spans="1:5" x14ac:dyDescent="0.2">
      <c r="A3694" s="19">
        <v>93</v>
      </c>
      <c r="B3694" s="19">
        <v>3</v>
      </c>
      <c r="C3694" s="19" t="s">
        <v>112</v>
      </c>
      <c r="D3694" s="20">
        <v>0.28103867173194885</v>
      </c>
      <c r="E3694" s="20">
        <v>4.9375970847904682E-3</v>
      </c>
    </row>
    <row r="3695" spans="1:5" x14ac:dyDescent="0.2">
      <c r="A3695" s="19">
        <v>93</v>
      </c>
      <c r="B3695" s="19">
        <v>4</v>
      </c>
      <c r="C3695" s="19" t="s">
        <v>112</v>
      </c>
      <c r="D3695" s="20">
        <v>0.28272056579589844</v>
      </c>
      <c r="E3695" s="20">
        <v>3.7289431784301996E-3</v>
      </c>
    </row>
    <row r="3696" spans="1:5" x14ac:dyDescent="0.2">
      <c r="A3696" s="19">
        <v>93</v>
      </c>
      <c r="B3696" s="19">
        <v>5</v>
      </c>
      <c r="C3696" s="19" t="s">
        <v>112</v>
      </c>
      <c r="D3696" s="20">
        <v>0.2845587432384491</v>
      </c>
      <c r="E3696" s="20">
        <v>2.6765726506710052E-3</v>
      </c>
    </row>
    <row r="3697" spans="1:5" x14ac:dyDescent="0.2">
      <c r="A3697" s="19">
        <v>93</v>
      </c>
      <c r="B3697" s="19">
        <v>6</v>
      </c>
      <c r="C3697" s="19" t="s">
        <v>112</v>
      </c>
      <c r="D3697" s="20">
        <v>0.28624823689460754</v>
      </c>
      <c r="E3697" s="20">
        <v>1.4755184529349208E-3</v>
      </c>
    </row>
    <row r="3698" spans="1:5" x14ac:dyDescent="0.2">
      <c r="A3698" s="19">
        <v>93</v>
      </c>
      <c r="B3698" s="19">
        <v>7</v>
      </c>
      <c r="C3698" s="19" t="s">
        <v>112</v>
      </c>
      <c r="D3698" s="20">
        <v>0.28820925951004028</v>
      </c>
      <c r="E3698" s="20">
        <v>5.4599315626546741E-4</v>
      </c>
    </row>
    <row r="3699" spans="1:5" x14ac:dyDescent="0.2">
      <c r="A3699" s="19">
        <v>93</v>
      </c>
      <c r="B3699" s="19">
        <v>8</v>
      </c>
      <c r="C3699" s="19" t="s">
        <v>112</v>
      </c>
      <c r="D3699" s="20">
        <v>0.29075750708580017</v>
      </c>
      <c r="E3699" s="20">
        <v>2.0369284902699292E-4</v>
      </c>
    </row>
    <row r="3700" spans="1:5" x14ac:dyDescent="0.2">
      <c r="A3700" s="19">
        <v>93</v>
      </c>
      <c r="B3700" s="19">
        <v>9</v>
      </c>
      <c r="C3700" s="19" t="s">
        <v>112</v>
      </c>
      <c r="D3700" s="20">
        <v>0.29304984211921692</v>
      </c>
      <c r="E3700" s="20">
        <v>-3.9452000055462122E-4</v>
      </c>
    </row>
    <row r="3701" spans="1:5" x14ac:dyDescent="0.2">
      <c r="A3701" s="19">
        <v>93</v>
      </c>
      <c r="B3701" s="19">
        <v>10</v>
      </c>
      <c r="C3701" s="19" t="s">
        <v>112</v>
      </c>
      <c r="D3701" s="20">
        <v>0.2955746054649353</v>
      </c>
      <c r="E3701" s="20">
        <v>-7.6030450873076916E-4</v>
      </c>
    </row>
    <row r="3702" spans="1:5" x14ac:dyDescent="0.2">
      <c r="A3702" s="19">
        <v>93</v>
      </c>
      <c r="B3702" s="19">
        <v>11</v>
      </c>
      <c r="C3702" s="19" t="s">
        <v>112</v>
      </c>
      <c r="D3702" s="20">
        <v>0.29806625843048096</v>
      </c>
      <c r="E3702" s="20">
        <v>-1.1591993970796466E-3</v>
      </c>
    </row>
    <row r="3703" spans="1:5" x14ac:dyDescent="0.2">
      <c r="A3703" s="19">
        <v>93</v>
      </c>
      <c r="B3703" s="19">
        <v>12</v>
      </c>
      <c r="C3703" s="19" t="s">
        <v>112</v>
      </c>
      <c r="D3703" s="20">
        <v>0.3002716600894928</v>
      </c>
      <c r="E3703" s="20">
        <v>-1.8443457083776593E-3</v>
      </c>
    </row>
    <row r="3704" spans="1:5" x14ac:dyDescent="0.2">
      <c r="A3704" s="19">
        <v>93</v>
      </c>
      <c r="B3704" s="19">
        <v>13</v>
      </c>
      <c r="C3704" s="19" t="s">
        <v>112</v>
      </c>
      <c r="D3704" s="20">
        <v>0.30273810029029846</v>
      </c>
      <c r="E3704" s="20">
        <v>-2.268453361466527E-3</v>
      </c>
    </row>
    <row r="3705" spans="1:5" x14ac:dyDescent="0.2">
      <c r="A3705" s="19">
        <v>93</v>
      </c>
      <c r="B3705" s="19">
        <v>14</v>
      </c>
      <c r="C3705" s="19" t="s">
        <v>112</v>
      </c>
      <c r="D3705" s="20">
        <v>0.30545401573181152</v>
      </c>
      <c r="E3705" s="20">
        <v>-2.443085890263319E-3</v>
      </c>
    </row>
    <row r="3706" spans="1:5" x14ac:dyDescent="0.2">
      <c r="A3706" s="19">
        <v>93</v>
      </c>
      <c r="B3706" s="19">
        <v>15</v>
      </c>
      <c r="C3706" s="19" t="s">
        <v>112</v>
      </c>
      <c r="D3706" s="20">
        <v>0.30832624435424805</v>
      </c>
      <c r="E3706" s="20">
        <v>-2.4614050053060055E-3</v>
      </c>
    </row>
    <row r="3707" spans="1:5" x14ac:dyDescent="0.2">
      <c r="A3707" s="19">
        <v>93</v>
      </c>
      <c r="B3707" s="19">
        <v>16</v>
      </c>
      <c r="C3707" s="19" t="s">
        <v>112</v>
      </c>
      <c r="D3707" s="20">
        <v>0.31087672710418701</v>
      </c>
      <c r="E3707" s="20">
        <v>-2.8014702256768942E-3</v>
      </c>
    </row>
    <row r="3708" spans="1:5" x14ac:dyDescent="0.2">
      <c r="A3708" s="19">
        <v>93</v>
      </c>
      <c r="B3708" s="19">
        <v>17</v>
      </c>
      <c r="C3708" s="19" t="s">
        <v>112</v>
      </c>
      <c r="D3708" s="20">
        <v>0.31417074799537659</v>
      </c>
      <c r="E3708" s="20">
        <v>-2.3979970719665289E-3</v>
      </c>
    </row>
    <row r="3709" spans="1:5" x14ac:dyDescent="0.2">
      <c r="A3709" s="19">
        <v>93</v>
      </c>
      <c r="B3709" s="19">
        <v>18</v>
      </c>
      <c r="C3709" s="19" t="s">
        <v>112</v>
      </c>
      <c r="D3709" s="20">
        <v>0.31720089912414551</v>
      </c>
      <c r="E3709" s="20">
        <v>-2.2583939135074615E-3</v>
      </c>
    </row>
    <row r="3710" spans="1:5" x14ac:dyDescent="0.2">
      <c r="A3710" s="19">
        <v>93</v>
      </c>
      <c r="B3710" s="19">
        <v>19</v>
      </c>
      <c r="C3710" s="19" t="s">
        <v>112</v>
      </c>
      <c r="D3710" s="20">
        <v>0.32033616304397583</v>
      </c>
      <c r="E3710" s="20">
        <v>-2.0136779639869928E-3</v>
      </c>
    </row>
    <row r="3711" spans="1:5" x14ac:dyDescent="0.2">
      <c r="A3711" s="19">
        <v>93</v>
      </c>
      <c r="B3711" s="19">
        <v>20</v>
      </c>
      <c r="C3711" s="19" t="s">
        <v>112</v>
      </c>
      <c r="D3711" s="20">
        <v>0.32320910692214966</v>
      </c>
      <c r="E3711" s="20">
        <v>-2.0312818232923746E-3</v>
      </c>
    </row>
    <row r="3712" spans="1:5" x14ac:dyDescent="0.2">
      <c r="A3712" s="19">
        <v>93</v>
      </c>
      <c r="B3712" s="19">
        <v>21</v>
      </c>
      <c r="C3712" s="19" t="s">
        <v>112</v>
      </c>
      <c r="D3712" s="20">
        <v>0.32642987370491028</v>
      </c>
      <c r="E3712" s="20">
        <v>-1.701063010841608E-3</v>
      </c>
    </row>
    <row r="3713" spans="1:5" x14ac:dyDescent="0.2">
      <c r="A3713" s="19">
        <v>93</v>
      </c>
      <c r="B3713" s="19">
        <v>22</v>
      </c>
      <c r="C3713" s="19" t="s">
        <v>112</v>
      </c>
      <c r="D3713" s="20">
        <v>0.32990536093711853</v>
      </c>
      <c r="E3713" s="20">
        <v>-1.1161236325278878E-3</v>
      </c>
    </row>
    <row r="3714" spans="1:5" x14ac:dyDescent="0.2">
      <c r="A3714" s="19">
        <v>93</v>
      </c>
      <c r="B3714" s="19">
        <v>23</v>
      </c>
      <c r="C3714" s="19" t="s">
        <v>112</v>
      </c>
      <c r="D3714" s="20">
        <v>0.33234763145446777</v>
      </c>
      <c r="E3714" s="20">
        <v>-1.5644009690731764E-3</v>
      </c>
    </row>
    <row r="3715" spans="1:5" x14ac:dyDescent="0.2">
      <c r="A3715" s="19">
        <v>93</v>
      </c>
      <c r="B3715" s="19">
        <v>24</v>
      </c>
      <c r="C3715" s="19" t="s">
        <v>112</v>
      </c>
      <c r="D3715" s="20">
        <v>0.33579865097999573</v>
      </c>
      <c r="E3715" s="20">
        <v>-1.003929297439754E-3</v>
      </c>
    </row>
    <row r="3716" spans="1:5" x14ac:dyDescent="0.2">
      <c r="A3716" s="19">
        <v>93</v>
      </c>
      <c r="B3716" s="19">
        <v>25</v>
      </c>
      <c r="C3716" s="19" t="s">
        <v>112</v>
      </c>
      <c r="D3716" s="20">
        <v>0.33974072337150574</v>
      </c>
      <c r="E3716" s="20">
        <v>4.7595156502211466E-5</v>
      </c>
    </row>
    <row r="3717" spans="1:5" x14ac:dyDescent="0.2">
      <c r="A3717" s="19">
        <v>93</v>
      </c>
      <c r="B3717" s="19">
        <v>26</v>
      </c>
      <c r="C3717" s="19" t="s">
        <v>112</v>
      </c>
      <c r="D3717" s="20">
        <v>0.34322789311408997</v>
      </c>
      <c r="E3717" s="20">
        <v>6.4421701245009899E-4</v>
      </c>
    </row>
    <row r="3718" spans="1:5" x14ac:dyDescent="0.2">
      <c r="A3718" s="19">
        <v>93</v>
      </c>
      <c r="B3718" s="19">
        <v>27</v>
      </c>
      <c r="C3718" s="19" t="s">
        <v>112</v>
      </c>
      <c r="D3718" s="20">
        <v>0.34741708636283875</v>
      </c>
      <c r="E3718" s="20">
        <v>1.9428624073043466E-3</v>
      </c>
    </row>
    <row r="3719" spans="1:5" x14ac:dyDescent="0.2">
      <c r="A3719" s="19">
        <v>93</v>
      </c>
      <c r="B3719" s="19">
        <v>28</v>
      </c>
      <c r="C3719" s="19" t="s">
        <v>112</v>
      </c>
      <c r="D3719" s="20">
        <v>0.35253086686134338</v>
      </c>
      <c r="E3719" s="20">
        <v>4.1660950519144535E-3</v>
      </c>
    </row>
    <row r="3720" spans="1:5" x14ac:dyDescent="0.2">
      <c r="A3720" s="19">
        <v>93</v>
      </c>
      <c r="B3720" s="19">
        <v>29</v>
      </c>
      <c r="C3720" s="19" t="s">
        <v>112</v>
      </c>
      <c r="D3720" s="20">
        <v>0.35910588502883911</v>
      </c>
      <c r="E3720" s="20">
        <v>7.8505650162696838E-3</v>
      </c>
    </row>
    <row r="3721" spans="1:5" x14ac:dyDescent="0.2">
      <c r="A3721" s="19">
        <v>93</v>
      </c>
      <c r="B3721" s="19">
        <v>30</v>
      </c>
      <c r="C3721" s="19" t="s">
        <v>112</v>
      </c>
      <c r="D3721" s="20">
        <v>0.36723661422729492</v>
      </c>
      <c r="E3721" s="20">
        <v>1.3090746477246284E-2</v>
      </c>
    </row>
    <row r="3722" spans="1:5" x14ac:dyDescent="0.2">
      <c r="A3722" s="19">
        <v>93</v>
      </c>
      <c r="B3722" s="19">
        <v>31</v>
      </c>
      <c r="C3722" s="19" t="s">
        <v>112</v>
      </c>
      <c r="D3722" s="20">
        <v>0.37887689471244812</v>
      </c>
      <c r="E3722" s="20">
        <v>2.1840479224920273E-2</v>
      </c>
    </row>
    <row r="3723" spans="1:5" x14ac:dyDescent="0.2">
      <c r="A3723" s="19">
        <v>93</v>
      </c>
      <c r="B3723" s="19">
        <v>32</v>
      </c>
      <c r="C3723" s="19" t="s">
        <v>112</v>
      </c>
      <c r="D3723" s="20">
        <v>0.39599058032035828</v>
      </c>
      <c r="E3723" s="20">
        <v>3.606361523270607E-2</v>
      </c>
    </row>
    <row r="3724" spans="1:5" x14ac:dyDescent="0.2">
      <c r="A3724" s="19">
        <v>93</v>
      </c>
      <c r="B3724" s="19">
        <v>33</v>
      </c>
      <c r="C3724" s="19" t="s">
        <v>112</v>
      </c>
      <c r="D3724" s="20">
        <v>0.41804325580596924</v>
      </c>
      <c r="E3724" s="20">
        <v>5.5225744843482971E-2</v>
      </c>
    </row>
    <row r="3725" spans="1:5" x14ac:dyDescent="0.2">
      <c r="A3725" s="19">
        <v>93</v>
      </c>
      <c r="B3725" s="19">
        <v>34</v>
      </c>
      <c r="C3725" s="19" t="s">
        <v>112</v>
      </c>
      <c r="D3725" s="20">
        <v>0.44342008233070374</v>
      </c>
      <c r="E3725" s="20">
        <v>7.7712021768093109E-2</v>
      </c>
    </row>
    <row r="3726" spans="1:5" x14ac:dyDescent="0.2">
      <c r="A3726" s="19">
        <v>93</v>
      </c>
      <c r="B3726" s="19">
        <v>35</v>
      </c>
      <c r="C3726" s="19" t="s">
        <v>112</v>
      </c>
      <c r="D3726" s="20">
        <v>0.46995016932487488</v>
      </c>
      <c r="E3726" s="20">
        <v>0.10135155916213989</v>
      </c>
    </row>
    <row r="3727" spans="1:5" x14ac:dyDescent="0.2">
      <c r="A3727" s="19">
        <v>93</v>
      </c>
      <c r="B3727" s="19">
        <v>36</v>
      </c>
      <c r="C3727" s="19" t="s">
        <v>112</v>
      </c>
      <c r="D3727" s="20">
        <v>0.49532699584960938</v>
      </c>
      <c r="E3727" s="20">
        <v>0.12383784353733063</v>
      </c>
    </row>
    <row r="3728" spans="1:5" x14ac:dyDescent="0.2">
      <c r="A3728" s="19">
        <v>93</v>
      </c>
      <c r="B3728" s="19">
        <v>37</v>
      </c>
      <c r="C3728" s="19" t="s">
        <v>112</v>
      </c>
      <c r="D3728" s="20">
        <v>0.51671761274337769</v>
      </c>
      <c r="E3728" s="20">
        <v>0.14233790338039398</v>
      </c>
    </row>
    <row r="3729" spans="1:5" x14ac:dyDescent="0.2">
      <c r="A3729" s="19">
        <v>93</v>
      </c>
      <c r="B3729" s="19">
        <v>38</v>
      </c>
      <c r="C3729" s="19" t="s">
        <v>112</v>
      </c>
      <c r="D3729" s="20">
        <v>0.53275966644287109</v>
      </c>
      <c r="E3729" s="20">
        <v>0.15548941493034363</v>
      </c>
    </row>
    <row r="3730" spans="1:5" x14ac:dyDescent="0.2">
      <c r="A3730" s="19">
        <v>93</v>
      </c>
      <c r="B3730" s="19">
        <v>39</v>
      </c>
      <c r="C3730" s="19" t="s">
        <v>112</v>
      </c>
      <c r="D3730" s="20">
        <v>0.54545766115188599</v>
      </c>
      <c r="E3730" s="20">
        <v>0.16529686748981476</v>
      </c>
    </row>
    <row r="3731" spans="1:5" x14ac:dyDescent="0.2">
      <c r="A3731" s="19">
        <v>93</v>
      </c>
      <c r="B3731" s="19">
        <v>40</v>
      </c>
      <c r="C3731" s="19" t="s">
        <v>112</v>
      </c>
      <c r="D3731" s="20">
        <v>0.552509605884552</v>
      </c>
      <c r="E3731" s="20">
        <v>0.16945825517177582</v>
      </c>
    </row>
    <row r="3732" spans="1:5" x14ac:dyDescent="0.2">
      <c r="A3732" s="19">
        <v>94</v>
      </c>
      <c r="B3732" s="19">
        <v>1</v>
      </c>
      <c r="C3732" s="19" t="s">
        <v>112</v>
      </c>
      <c r="D3732" s="20">
        <v>0.26524609327316284</v>
      </c>
      <c r="E3732" s="20">
        <v>7.6878564432263374E-3</v>
      </c>
    </row>
    <row r="3733" spans="1:5" x14ac:dyDescent="0.2">
      <c r="A3733" s="19">
        <v>94</v>
      </c>
      <c r="B3733" s="19">
        <v>2</v>
      </c>
      <c r="C3733" s="19" t="s">
        <v>112</v>
      </c>
      <c r="D3733" s="20">
        <v>0.2659013569355011</v>
      </c>
      <c r="E3733" s="20">
        <v>5.6172828190028667E-3</v>
      </c>
    </row>
    <row r="3734" spans="1:5" x14ac:dyDescent="0.2">
      <c r="A3734" s="19">
        <v>94</v>
      </c>
      <c r="B3734" s="19">
        <v>3</v>
      </c>
      <c r="C3734" s="19" t="s">
        <v>112</v>
      </c>
      <c r="D3734" s="20">
        <v>0.26733919978141785</v>
      </c>
      <c r="E3734" s="20">
        <v>4.3292888440191746E-3</v>
      </c>
    </row>
    <row r="3735" spans="1:5" x14ac:dyDescent="0.2">
      <c r="A3735" s="19">
        <v>94</v>
      </c>
      <c r="B3735" s="19">
        <v>4</v>
      </c>
      <c r="C3735" s="19" t="s">
        <v>112</v>
      </c>
      <c r="D3735" s="20">
        <v>0.2689422070980072</v>
      </c>
      <c r="E3735" s="20">
        <v>3.2064591068774462E-3</v>
      </c>
    </row>
    <row r="3736" spans="1:5" x14ac:dyDescent="0.2">
      <c r="A3736" s="19">
        <v>94</v>
      </c>
      <c r="B3736" s="19">
        <v>5</v>
      </c>
      <c r="C3736" s="19" t="s">
        <v>112</v>
      </c>
      <c r="D3736" s="20">
        <v>0.27049893140792847</v>
      </c>
      <c r="E3736" s="20">
        <v>2.0373465958982706E-3</v>
      </c>
    </row>
    <row r="3737" spans="1:5" x14ac:dyDescent="0.2">
      <c r="A3737" s="19">
        <v>94</v>
      </c>
      <c r="B3737" s="19">
        <v>6</v>
      </c>
      <c r="C3737" s="19" t="s">
        <v>112</v>
      </c>
      <c r="D3737" s="20">
        <v>0.27266359329223633</v>
      </c>
      <c r="E3737" s="20">
        <v>1.4761713100597262E-3</v>
      </c>
    </row>
    <row r="3738" spans="1:5" x14ac:dyDescent="0.2">
      <c r="A3738" s="19">
        <v>94</v>
      </c>
      <c r="B3738" s="19">
        <v>7</v>
      </c>
      <c r="C3738" s="19" t="s">
        <v>112</v>
      </c>
      <c r="D3738" s="20">
        <v>0.27451813220977783</v>
      </c>
      <c r="E3738" s="20">
        <v>6.048732902854681E-4</v>
      </c>
    </row>
    <row r="3739" spans="1:5" x14ac:dyDescent="0.2">
      <c r="A3739" s="19">
        <v>94</v>
      </c>
      <c r="B3739" s="19">
        <v>8</v>
      </c>
      <c r="C3739" s="19" t="s">
        <v>112</v>
      </c>
      <c r="D3739" s="20">
        <v>0.27631840109825134</v>
      </c>
      <c r="E3739" s="20">
        <v>-3.2069484586827457E-4</v>
      </c>
    </row>
    <row r="3740" spans="1:5" x14ac:dyDescent="0.2">
      <c r="A3740" s="19">
        <v>94</v>
      </c>
      <c r="B3740" s="19">
        <v>9</v>
      </c>
      <c r="C3740" s="19" t="s">
        <v>112</v>
      </c>
      <c r="D3740" s="20">
        <v>0.27865520119667053</v>
      </c>
      <c r="E3740" s="20">
        <v>-7.0973177207633853E-4</v>
      </c>
    </row>
    <row r="3741" spans="1:5" x14ac:dyDescent="0.2">
      <c r="A3741" s="19">
        <v>94</v>
      </c>
      <c r="B3741" s="19">
        <v>10</v>
      </c>
      <c r="C3741" s="19" t="s">
        <v>112</v>
      </c>
      <c r="D3741" s="20">
        <v>0.28141716122627258</v>
      </c>
      <c r="E3741" s="20">
        <v>-6.736087379977107E-4</v>
      </c>
    </row>
    <row r="3742" spans="1:5" x14ac:dyDescent="0.2">
      <c r="A3742" s="19">
        <v>94</v>
      </c>
      <c r="B3742" s="19">
        <v>11</v>
      </c>
      <c r="C3742" s="19" t="s">
        <v>112</v>
      </c>
      <c r="D3742" s="20">
        <v>0.28410542011260986</v>
      </c>
      <c r="E3742" s="20">
        <v>-7.1118684718385339E-4</v>
      </c>
    </row>
    <row r="3743" spans="1:5" x14ac:dyDescent="0.2">
      <c r="A3743" s="19">
        <v>94</v>
      </c>
      <c r="B3743" s="19">
        <v>12</v>
      </c>
      <c r="C3743" s="19" t="s">
        <v>112</v>
      </c>
      <c r="D3743" s="20">
        <v>0.28612551093101501</v>
      </c>
      <c r="E3743" s="20">
        <v>-1.416933024302125E-3</v>
      </c>
    </row>
    <row r="3744" spans="1:5" x14ac:dyDescent="0.2">
      <c r="A3744" s="19">
        <v>94</v>
      </c>
      <c r="B3744" s="19">
        <v>13</v>
      </c>
      <c r="C3744" s="19" t="s">
        <v>112</v>
      </c>
      <c r="D3744" s="20">
        <v>0.28828826546669006</v>
      </c>
      <c r="E3744" s="20">
        <v>-1.98001554235816E-3</v>
      </c>
    </row>
    <row r="3745" spans="1:5" x14ac:dyDescent="0.2">
      <c r="A3745" s="19">
        <v>94</v>
      </c>
      <c r="B3745" s="19">
        <v>14</v>
      </c>
      <c r="C3745" s="19" t="s">
        <v>112</v>
      </c>
      <c r="D3745" s="20">
        <v>0.29056698083877563</v>
      </c>
      <c r="E3745" s="20">
        <v>-2.4271372240036726E-3</v>
      </c>
    </row>
    <row r="3746" spans="1:5" x14ac:dyDescent="0.2">
      <c r="A3746" s="19">
        <v>94</v>
      </c>
      <c r="B3746" s="19">
        <v>15</v>
      </c>
      <c r="C3746" s="19" t="s">
        <v>112</v>
      </c>
      <c r="D3746" s="20">
        <v>0.29328420758247375</v>
      </c>
      <c r="E3746" s="20">
        <v>-2.4357473012059927E-3</v>
      </c>
    </row>
    <row r="3747" spans="1:5" x14ac:dyDescent="0.2">
      <c r="A3747" s="19">
        <v>94</v>
      </c>
      <c r="B3747" s="19">
        <v>16</v>
      </c>
      <c r="C3747" s="19" t="s">
        <v>112</v>
      </c>
      <c r="D3747" s="20">
        <v>0.29568424820899963</v>
      </c>
      <c r="E3747" s="20">
        <v>-2.7615437284111977E-3</v>
      </c>
    </row>
    <row r="3748" spans="1:5" x14ac:dyDescent="0.2">
      <c r="A3748" s="19">
        <v>94</v>
      </c>
      <c r="B3748" s="19">
        <v>17</v>
      </c>
      <c r="C3748" s="19" t="s">
        <v>112</v>
      </c>
      <c r="D3748" s="20">
        <v>0.29880446195602417</v>
      </c>
      <c r="E3748" s="20">
        <v>-2.3671670351177454E-3</v>
      </c>
    </row>
    <row r="3749" spans="1:5" x14ac:dyDescent="0.2">
      <c r="A3749" s="19">
        <v>94</v>
      </c>
      <c r="B3749" s="19">
        <v>18</v>
      </c>
      <c r="C3749" s="19" t="s">
        <v>112</v>
      </c>
      <c r="D3749" s="20">
        <v>0.30187517404556274</v>
      </c>
      <c r="E3749" s="20">
        <v>-2.0222919993102551E-3</v>
      </c>
    </row>
    <row r="3750" spans="1:5" x14ac:dyDescent="0.2">
      <c r="A3750" s="19">
        <v>94</v>
      </c>
      <c r="B3750" s="19">
        <v>19</v>
      </c>
      <c r="C3750" s="19" t="s">
        <v>112</v>
      </c>
      <c r="D3750" s="20">
        <v>0.30439987778663635</v>
      </c>
      <c r="E3750" s="20">
        <v>-2.2234253119677305E-3</v>
      </c>
    </row>
    <row r="3751" spans="1:5" x14ac:dyDescent="0.2">
      <c r="A3751" s="19">
        <v>94</v>
      </c>
      <c r="B3751" s="19">
        <v>20</v>
      </c>
      <c r="C3751" s="19" t="s">
        <v>112</v>
      </c>
      <c r="D3751" s="20">
        <v>0.30774319171905518</v>
      </c>
      <c r="E3751" s="20">
        <v>-1.6059483168646693E-3</v>
      </c>
    </row>
    <row r="3752" spans="1:5" x14ac:dyDescent="0.2">
      <c r="A3752" s="19">
        <v>94</v>
      </c>
      <c r="B3752" s="19">
        <v>21</v>
      </c>
      <c r="C3752" s="19" t="s">
        <v>112</v>
      </c>
      <c r="D3752" s="20">
        <v>0.31125703454017639</v>
      </c>
      <c r="E3752" s="20">
        <v>-8.1794249126687646E-4</v>
      </c>
    </row>
    <row r="3753" spans="1:5" x14ac:dyDescent="0.2">
      <c r="A3753" s="19">
        <v>94</v>
      </c>
      <c r="B3753" s="19">
        <v>22</v>
      </c>
      <c r="C3753" s="19" t="s">
        <v>112</v>
      </c>
      <c r="D3753" s="20">
        <v>0.3139910101890564</v>
      </c>
      <c r="E3753" s="20">
        <v>-8.0980383791029453E-4</v>
      </c>
    </row>
    <row r="3754" spans="1:5" x14ac:dyDescent="0.2">
      <c r="A3754" s="19">
        <v>94</v>
      </c>
      <c r="B3754" s="19">
        <v>23</v>
      </c>
      <c r="C3754" s="19" t="s">
        <v>112</v>
      </c>
      <c r="D3754" s="20">
        <v>0.31693944334983826</v>
      </c>
      <c r="E3754" s="20">
        <v>-5.8720767265185714E-4</v>
      </c>
    </row>
    <row r="3755" spans="1:5" x14ac:dyDescent="0.2">
      <c r="A3755" s="19">
        <v>94</v>
      </c>
      <c r="B3755" s="19">
        <v>24</v>
      </c>
      <c r="C3755" s="19" t="s">
        <v>112</v>
      </c>
      <c r="D3755" s="20">
        <v>0.32068410515785217</v>
      </c>
      <c r="E3755" s="20">
        <v>4.3161711073480546E-4</v>
      </c>
    </row>
    <row r="3756" spans="1:5" x14ac:dyDescent="0.2">
      <c r="A3756" s="19">
        <v>94</v>
      </c>
      <c r="B3756" s="19">
        <v>25</v>
      </c>
      <c r="C3756" s="19" t="s">
        <v>112</v>
      </c>
      <c r="D3756" s="20">
        <v>0.32383197546005249</v>
      </c>
      <c r="E3756" s="20">
        <v>8.5365038830786943E-4</v>
      </c>
    </row>
    <row r="3757" spans="1:5" x14ac:dyDescent="0.2">
      <c r="A3757" s="19">
        <v>94</v>
      </c>
      <c r="B3757" s="19">
        <v>26</v>
      </c>
      <c r="C3757" s="19" t="s">
        <v>112</v>
      </c>
      <c r="D3757" s="20">
        <v>0.32716134190559387</v>
      </c>
      <c r="E3757" s="20">
        <v>1.4571798965334892E-3</v>
      </c>
    </row>
    <row r="3758" spans="1:5" x14ac:dyDescent="0.2">
      <c r="A3758" s="19">
        <v>94</v>
      </c>
      <c r="B3758" s="19">
        <v>27</v>
      </c>
      <c r="C3758" s="19" t="s">
        <v>112</v>
      </c>
      <c r="D3758" s="20">
        <v>0.33191278576850891</v>
      </c>
      <c r="E3758" s="20">
        <v>3.4827867057174444E-3</v>
      </c>
    </row>
    <row r="3759" spans="1:5" x14ac:dyDescent="0.2">
      <c r="A3759" s="19">
        <v>94</v>
      </c>
      <c r="B3759" s="19">
        <v>28</v>
      </c>
      <c r="C3759" s="19" t="s">
        <v>112</v>
      </c>
      <c r="D3759" s="20">
        <v>0.33714684844017029</v>
      </c>
      <c r="E3759" s="20">
        <v>5.9910123236477375E-3</v>
      </c>
    </row>
    <row r="3760" spans="1:5" x14ac:dyDescent="0.2">
      <c r="A3760" s="19">
        <v>94</v>
      </c>
      <c r="B3760" s="19">
        <v>29</v>
      </c>
      <c r="C3760" s="19" t="s">
        <v>112</v>
      </c>
      <c r="D3760" s="20">
        <v>0.34356734156608582</v>
      </c>
      <c r="E3760" s="20">
        <v>9.6856681630015373E-3</v>
      </c>
    </row>
    <row r="3761" spans="1:5" x14ac:dyDescent="0.2">
      <c r="A3761" s="19">
        <v>94</v>
      </c>
      <c r="B3761" s="19">
        <v>30</v>
      </c>
      <c r="C3761" s="19" t="s">
        <v>112</v>
      </c>
      <c r="D3761" s="20">
        <v>0.35331740975379944</v>
      </c>
      <c r="E3761" s="20">
        <v>1.670989952981472E-2</v>
      </c>
    </row>
    <row r="3762" spans="1:5" x14ac:dyDescent="0.2">
      <c r="A3762" s="19">
        <v>94</v>
      </c>
      <c r="B3762" s="19">
        <v>31</v>
      </c>
      <c r="C3762" s="19" t="s">
        <v>112</v>
      </c>
      <c r="D3762" s="20">
        <v>0.36745736002922058</v>
      </c>
      <c r="E3762" s="20">
        <v>2.8124012053012848E-2</v>
      </c>
    </row>
    <row r="3763" spans="1:5" x14ac:dyDescent="0.2">
      <c r="A3763" s="19">
        <v>94</v>
      </c>
      <c r="B3763" s="19">
        <v>32</v>
      </c>
      <c r="C3763" s="19" t="s">
        <v>112</v>
      </c>
      <c r="D3763" s="20">
        <v>0.3864213228225708</v>
      </c>
      <c r="E3763" s="20">
        <v>4.4362138956785202E-2</v>
      </c>
    </row>
    <row r="3764" spans="1:5" x14ac:dyDescent="0.2">
      <c r="A3764" s="19">
        <v>94</v>
      </c>
      <c r="B3764" s="19">
        <v>33</v>
      </c>
      <c r="C3764" s="19" t="s">
        <v>112</v>
      </c>
      <c r="D3764" s="20">
        <v>0.40989670157432556</v>
      </c>
      <c r="E3764" s="20">
        <v>6.5111681818962097E-2</v>
      </c>
    </row>
    <row r="3765" spans="1:5" x14ac:dyDescent="0.2">
      <c r="A3765" s="19">
        <v>94</v>
      </c>
      <c r="B3765" s="19">
        <v>34</v>
      </c>
      <c r="C3765" s="19" t="s">
        <v>112</v>
      </c>
      <c r="D3765" s="20">
        <v>0.43510714173316956</v>
      </c>
      <c r="E3765" s="20">
        <v>8.7596282362937927E-2</v>
      </c>
    </row>
    <row r="3766" spans="1:5" x14ac:dyDescent="0.2">
      <c r="A3766" s="19">
        <v>94</v>
      </c>
      <c r="B3766" s="19">
        <v>35</v>
      </c>
      <c r="C3766" s="19" t="s">
        <v>112</v>
      </c>
      <c r="D3766" s="20">
        <v>0.45971521735191345</v>
      </c>
      <c r="E3766" s="20">
        <v>0.10947852581739426</v>
      </c>
    </row>
    <row r="3767" spans="1:5" x14ac:dyDescent="0.2">
      <c r="A3767" s="19">
        <v>94</v>
      </c>
      <c r="B3767" s="19">
        <v>36</v>
      </c>
      <c r="C3767" s="19" t="s">
        <v>112</v>
      </c>
      <c r="D3767" s="20">
        <v>0.4813632071018219</v>
      </c>
      <c r="E3767" s="20">
        <v>0.12840066850185394</v>
      </c>
    </row>
    <row r="3768" spans="1:5" x14ac:dyDescent="0.2">
      <c r="A3768" s="19">
        <v>94</v>
      </c>
      <c r="B3768" s="19">
        <v>37</v>
      </c>
      <c r="C3768" s="19" t="s">
        <v>112</v>
      </c>
      <c r="D3768" s="20">
        <v>0.49906313419342041</v>
      </c>
      <c r="E3768" s="20">
        <v>0.14337477087974548</v>
      </c>
    </row>
    <row r="3769" spans="1:5" x14ac:dyDescent="0.2">
      <c r="A3769" s="19">
        <v>94</v>
      </c>
      <c r="B3769" s="19">
        <v>38</v>
      </c>
      <c r="C3769" s="19" t="s">
        <v>112</v>
      </c>
      <c r="D3769" s="20">
        <v>0.5124470591545105</v>
      </c>
      <c r="E3769" s="20">
        <v>0.15403285622596741</v>
      </c>
    </row>
    <row r="3770" spans="1:5" x14ac:dyDescent="0.2">
      <c r="A3770" s="19">
        <v>94</v>
      </c>
      <c r="B3770" s="19">
        <v>39</v>
      </c>
      <c r="C3770" s="19" t="s">
        <v>112</v>
      </c>
      <c r="D3770" s="20">
        <v>0.52324157953262329</v>
      </c>
      <c r="E3770" s="20">
        <v>0.16210153698921204</v>
      </c>
    </row>
    <row r="3771" spans="1:5" x14ac:dyDescent="0.2">
      <c r="A3771" s="19">
        <v>94</v>
      </c>
      <c r="B3771" s="19">
        <v>40</v>
      </c>
      <c r="C3771" s="19" t="s">
        <v>112</v>
      </c>
      <c r="D3771" s="20">
        <v>0.52907317876815796</v>
      </c>
      <c r="E3771" s="20">
        <v>0.16520729660987854</v>
      </c>
    </row>
    <row r="3772" spans="1:5" x14ac:dyDescent="0.2">
      <c r="A3772" s="19">
        <v>95</v>
      </c>
      <c r="B3772" s="19">
        <v>1</v>
      </c>
      <c r="C3772" s="19" t="s">
        <v>112</v>
      </c>
      <c r="D3772" s="20">
        <v>0.26909974217414856</v>
      </c>
      <c r="E3772" s="20">
        <v>8.4217498078942299E-3</v>
      </c>
    </row>
    <row r="3773" spans="1:5" x14ac:dyDescent="0.2">
      <c r="A3773" s="19">
        <v>95</v>
      </c>
      <c r="B3773" s="19">
        <v>2</v>
      </c>
      <c r="C3773" s="19" t="s">
        <v>112</v>
      </c>
      <c r="D3773" s="20">
        <v>0.26987627148628235</v>
      </c>
      <c r="E3773" s="20">
        <v>6.4318948425352573E-3</v>
      </c>
    </row>
    <row r="3774" spans="1:5" x14ac:dyDescent="0.2">
      <c r="A3774" s="19">
        <v>95</v>
      </c>
      <c r="B3774" s="19">
        <v>3</v>
      </c>
      <c r="C3774" s="19" t="s">
        <v>112</v>
      </c>
      <c r="D3774" s="20">
        <v>0.27093642950057983</v>
      </c>
      <c r="E3774" s="20">
        <v>4.7256690450012684E-3</v>
      </c>
    </row>
    <row r="3775" spans="1:5" x14ac:dyDescent="0.2">
      <c r="A3775" s="19">
        <v>95</v>
      </c>
      <c r="B3775" s="19">
        <v>4</v>
      </c>
      <c r="C3775" s="19" t="s">
        <v>112</v>
      </c>
      <c r="D3775" s="20">
        <v>0.2720513641834259</v>
      </c>
      <c r="E3775" s="20">
        <v>3.0742196831852198E-3</v>
      </c>
    </row>
    <row r="3776" spans="1:5" x14ac:dyDescent="0.2">
      <c r="A3776" s="19">
        <v>95</v>
      </c>
      <c r="B3776" s="19">
        <v>5</v>
      </c>
      <c r="C3776" s="19" t="s">
        <v>112</v>
      </c>
      <c r="D3776" s="20">
        <v>0.27409482002258301</v>
      </c>
      <c r="E3776" s="20">
        <v>2.3512914776802063E-3</v>
      </c>
    </row>
    <row r="3777" spans="1:5" x14ac:dyDescent="0.2">
      <c r="A3777" s="19">
        <v>95</v>
      </c>
      <c r="B3777" s="19">
        <v>6</v>
      </c>
      <c r="C3777" s="19" t="s">
        <v>112</v>
      </c>
      <c r="D3777" s="20">
        <v>0.27643823623657227</v>
      </c>
      <c r="E3777" s="20">
        <v>1.9283235305920243E-3</v>
      </c>
    </row>
    <row r="3778" spans="1:5" x14ac:dyDescent="0.2">
      <c r="A3778" s="19">
        <v>95</v>
      </c>
      <c r="B3778" s="19">
        <v>7</v>
      </c>
      <c r="C3778" s="19" t="s">
        <v>112</v>
      </c>
      <c r="D3778" s="20">
        <v>0.27814030647277832</v>
      </c>
      <c r="E3778" s="20">
        <v>8.6400978034362197E-4</v>
      </c>
    </row>
    <row r="3779" spans="1:5" x14ac:dyDescent="0.2">
      <c r="A3779" s="19">
        <v>95</v>
      </c>
      <c r="B3779" s="19">
        <v>8</v>
      </c>
      <c r="C3779" s="19" t="s">
        <v>112</v>
      </c>
      <c r="D3779" s="20">
        <v>0.28041282296180725</v>
      </c>
      <c r="E3779" s="20">
        <v>3.7014225381426513E-4</v>
      </c>
    </row>
    <row r="3780" spans="1:5" x14ac:dyDescent="0.2">
      <c r="A3780" s="19">
        <v>95</v>
      </c>
      <c r="B3780" s="19">
        <v>9</v>
      </c>
      <c r="C3780" s="19" t="s">
        <v>112</v>
      </c>
      <c r="D3780" s="20">
        <v>0.28223472833633423</v>
      </c>
      <c r="E3780" s="20">
        <v>-5.7433638721704483E-4</v>
      </c>
    </row>
    <row r="3781" spans="1:5" x14ac:dyDescent="0.2">
      <c r="A3781" s="19">
        <v>95</v>
      </c>
      <c r="B3781" s="19">
        <v>10</v>
      </c>
      <c r="C3781" s="19" t="s">
        <v>112</v>
      </c>
      <c r="D3781" s="20">
        <v>0.28482416272163391</v>
      </c>
      <c r="E3781" s="20">
        <v>-7.5128604657948017E-4</v>
      </c>
    </row>
    <row r="3782" spans="1:5" x14ac:dyDescent="0.2">
      <c r="A3782" s="19">
        <v>95</v>
      </c>
      <c r="B3782" s="19">
        <v>11</v>
      </c>
      <c r="C3782" s="19" t="s">
        <v>112</v>
      </c>
      <c r="D3782" s="20">
        <v>0.28684478998184204</v>
      </c>
      <c r="E3782" s="20">
        <v>-1.4970428310334682E-3</v>
      </c>
    </row>
    <row r="3783" spans="1:5" x14ac:dyDescent="0.2">
      <c r="A3783" s="19">
        <v>95</v>
      </c>
      <c r="B3783" s="19">
        <v>12</v>
      </c>
      <c r="C3783" s="19" t="s">
        <v>112</v>
      </c>
      <c r="D3783" s="20">
        <v>0.28914204239845276</v>
      </c>
      <c r="E3783" s="20">
        <v>-1.9661744590848684E-3</v>
      </c>
    </row>
    <row r="3784" spans="1:5" x14ac:dyDescent="0.2">
      <c r="A3784" s="19">
        <v>95</v>
      </c>
      <c r="B3784" s="19">
        <v>13</v>
      </c>
      <c r="C3784" s="19" t="s">
        <v>112</v>
      </c>
      <c r="D3784" s="20">
        <v>0.29191702604293823</v>
      </c>
      <c r="E3784" s="20">
        <v>-1.9575748592615128E-3</v>
      </c>
    </row>
    <row r="3785" spans="1:5" x14ac:dyDescent="0.2">
      <c r="A3785" s="19">
        <v>95</v>
      </c>
      <c r="B3785" s="19">
        <v>14</v>
      </c>
      <c r="C3785" s="19" t="s">
        <v>112</v>
      </c>
      <c r="D3785" s="20">
        <v>0.29417753219604492</v>
      </c>
      <c r="E3785" s="20">
        <v>-2.4634527508169413E-3</v>
      </c>
    </row>
    <row r="3786" spans="1:5" x14ac:dyDescent="0.2">
      <c r="A3786" s="19">
        <v>95</v>
      </c>
      <c r="B3786" s="19">
        <v>15</v>
      </c>
      <c r="C3786" s="19" t="s">
        <v>112</v>
      </c>
      <c r="D3786" s="20">
        <v>0.29651826620101929</v>
      </c>
      <c r="E3786" s="20">
        <v>-2.889102790504694E-3</v>
      </c>
    </row>
    <row r="3787" spans="1:5" x14ac:dyDescent="0.2">
      <c r="A3787" s="19">
        <v>95</v>
      </c>
      <c r="B3787" s="19">
        <v>16</v>
      </c>
      <c r="C3787" s="19" t="s">
        <v>112</v>
      </c>
      <c r="D3787" s="20">
        <v>0.29890826344490051</v>
      </c>
      <c r="E3787" s="20">
        <v>-3.2654895912855864E-3</v>
      </c>
    </row>
    <row r="3788" spans="1:5" x14ac:dyDescent="0.2">
      <c r="A3788" s="19">
        <v>95</v>
      </c>
      <c r="B3788" s="19">
        <v>17</v>
      </c>
      <c r="C3788" s="19" t="s">
        <v>112</v>
      </c>
      <c r="D3788" s="20">
        <v>0.3020656406879425</v>
      </c>
      <c r="E3788" s="20">
        <v>-2.8744963929057121E-3</v>
      </c>
    </row>
    <row r="3789" spans="1:5" x14ac:dyDescent="0.2">
      <c r="A3789" s="19">
        <v>95</v>
      </c>
      <c r="B3789" s="19">
        <v>18</v>
      </c>
      <c r="C3789" s="19" t="s">
        <v>112</v>
      </c>
      <c r="D3789" s="20">
        <v>0.30521893501281738</v>
      </c>
      <c r="E3789" s="20">
        <v>-2.4875858798623085E-3</v>
      </c>
    </row>
    <row r="3790" spans="1:5" x14ac:dyDescent="0.2">
      <c r="A3790" s="19">
        <v>95</v>
      </c>
      <c r="B3790" s="19">
        <v>19</v>
      </c>
      <c r="C3790" s="19" t="s">
        <v>112</v>
      </c>
      <c r="D3790" s="20">
        <v>0.30840259790420532</v>
      </c>
      <c r="E3790" s="20">
        <v>-2.070307033136487E-3</v>
      </c>
    </row>
    <row r="3791" spans="1:5" x14ac:dyDescent="0.2">
      <c r="A3791" s="19">
        <v>95</v>
      </c>
      <c r="B3791" s="19">
        <v>20</v>
      </c>
      <c r="C3791" s="19" t="s">
        <v>112</v>
      </c>
      <c r="D3791" s="20">
        <v>0.31100329756736755</v>
      </c>
      <c r="E3791" s="20">
        <v>-2.2359914146363735E-3</v>
      </c>
    </row>
    <row r="3792" spans="1:5" x14ac:dyDescent="0.2">
      <c r="A3792" s="19">
        <v>95</v>
      </c>
      <c r="B3792" s="19">
        <v>21</v>
      </c>
      <c r="C3792" s="19" t="s">
        <v>112</v>
      </c>
      <c r="D3792" s="20">
        <v>0.31484490633010864</v>
      </c>
      <c r="E3792" s="20">
        <v>-1.1607668129727244E-3</v>
      </c>
    </row>
    <row r="3793" spans="1:5" x14ac:dyDescent="0.2">
      <c r="A3793" s="19">
        <v>95</v>
      </c>
      <c r="B3793" s="19">
        <v>22</v>
      </c>
      <c r="C3793" s="19" t="s">
        <v>112</v>
      </c>
      <c r="D3793" s="20">
        <v>0.31783616542816162</v>
      </c>
      <c r="E3793" s="20">
        <v>-9.3589170137420297E-4</v>
      </c>
    </row>
    <row r="3794" spans="1:5" x14ac:dyDescent="0.2">
      <c r="A3794" s="19">
        <v>95</v>
      </c>
      <c r="B3794" s="19">
        <v>23</v>
      </c>
      <c r="C3794" s="19" t="s">
        <v>112</v>
      </c>
      <c r="D3794" s="20">
        <v>0.32180911302566528</v>
      </c>
      <c r="E3794" s="20">
        <v>2.7067188057117164E-4</v>
      </c>
    </row>
    <row r="3795" spans="1:5" x14ac:dyDescent="0.2">
      <c r="A3795" s="19">
        <v>95</v>
      </c>
      <c r="B3795" s="19">
        <v>24</v>
      </c>
      <c r="C3795" s="19" t="s">
        <v>112</v>
      </c>
      <c r="D3795" s="20">
        <v>0.32468676567077637</v>
      </c>
      <c r="E3795" s="20">
        <v>3.8194048102013767E-4</v>
      </c>
    </row>
    <row r="3796" spans="1:5" x14ac:dyDescent="0.2">
      <c r="A3796" s="19">
        <v>95</v>
      </c>
      <c r="B3796" s="19">
        <v>25</v>
      </c>
      <c r="C3796" s="19" t="s">
        <v>112</v>
      </c>
      <c r="D3796" s="20">
        <v>0.32808223366737366</v>
      </c>
      <c r="E3796" s="20">
        <v>1.0110244620591402E-3</v>
      </c>
    </row>
    <row r="3797" spans="1:5" x14ac:dyDescent="0.2">
      <c r="A3797" s="19">
        <v>95</v>
      </c>
      <c r="B3797" s="19">
        <v>26</v>
      </c>
      <c r="C3797" s="19" t="s">
        <v>112</v>
      </c>
      <c r="D3797" s="20">
        <v>0.33233791589736938</v>
      </c>
      <c r="E3797" s="20">
        <v>2.5003226473927498E-3</v>
      </c>
    </row>
    <row r="3798" spans="1:5" x14ac:dyDescent="0.2">
      <c r="A3798" s="19">
        <v>95</v>
      </c>
      <c r="B3798" s="19">
        <v>27</v>
      </c>
      <c r="C3798" s="19" t="s">
        <v>112</v>
      </c>
      <c r="D3798" s="20">
        <v>0.33641323447227478</v>
      </c>
      <c r="E3798" s="20">
        <v>3.8092571776360273E-3</v>
      </c>
    </row>
    <row r="3799" spans="1:5" x14ac:dyDescent="0.2">
      <c r="A3799" s="19">
        <v>95</v>
      </c>
      <c r="B3799" s="19">
        <v>28</v>
      </c>
      <c r="C3799" s="19" t="s">
        <v>112</v>
      </c>
      <c r="D3799" s="20">
        <v>0.34121298789978027</v>
      </c>
      <c r="E3799" s="20">
        <v>5.8426265604794025E-3</v>
      </c>
    </row>
    <row r="3800" spans="1:5" x14ac:dyDescent="0.2">
      <c r="A3800" s="19">
        <v>95</v>
      </c>
      <c r="B3800" s="19">
        <v>29</v>
      </c>
      <c r="C3800" s="19" t="s">
        <v>112</v>
      </c>
      <c r="D3800" s="20">
        <v>0.34794014692306519</v>
      </c>
      <c r="E3800" s="20">
        <v>9.803401306271553E-3</v>
      </c>
    </row>
    <row r="3801" spans="1:5" x14ac:dyDescent="0.2">
      <c r="A3801" s="19">
        <v>95</v>
      </c>
      <c r="B3801" s="19">
        <v>30</v>
      </c>
      <c r="C3801" s="19" t="s">
        <v>112</v>
      </c>
      <c r="D3801" s="20">
        <v>0.35729259252548218</v>
      </c>
      <c r="E3801" s="20">
        <v>1.6389463096857071E-2</v>
      </c>
    </row>
    <row r="3802" spans="1:5" x14ac:dyDescent="0.2">
      <c r="A3802" s="19">
        <v>95</v>
      </c>
      <c r="B3802" s="19">
        <v>31</v>
      </c>
      <c r="C3802" s="19" t="s">
        <v>112</v>
      </c>
      <c r="D3802" s="20">
        <v>0.37001293897628784</v>
      </c>
      <c r="E3802" s="20">
        <v>2.6343425735831261E-2</v>
      </c>
    </row>
    <row r="3803" spans="1:5" x14ac:dyDescent="0.2">
      <c r="A3803" s="19">
        <v>95</v>
      </c>
      <c r="B3803" s="19">
        <v>32</v>
      </c>
      <c r="C3803" s="19" t="s">
        <v>112</v>
      </c>
      <c r="D3803" s="20">
        <v>0.38787230849266052</v>
      </c>
      <c r="E3803" s="20">
        <v>4.1436411440372467E-2</v>
      </c>
    </row>
    <row r="3804" spans="1:5" x14ac:dyDescent="0.2">
      <c r="A3804" s="19">
        <v>95</v>
      </c>
      <c r="B3804" s="19">
        <v>33</v>
      </c>
      <c r="C3804" s="19" t="s">
        <v>112</v>
      </c>
      <c r="D3804" s="20">
        <v>0.41054457426071167</v>
      </c>
      <c r="E3804" s="20">
        <v>6.1342291533946991E-2</v>
      </c>
    </row>
    <row r="3805" spans="1:5" x14ac:dyDescent="0.2">
      <c r="A3805" s="19">
        <v>95</v>
      </c>
      <c r="B3805" s="19">
        <v>34</v>
      </c>
      <c r="C3805" s="19" t="s">
        <v>112</v>
      </c>
      <c r="D3805" s="20">
        <v>0.4359193742275238</v>
      </c>
      <c r="E3805" s="20">
        <v>8.3950705826282501E-2</v>
      </c>
    </row>
    <row r="3806" spans="1:5" x14ac:dyDescent="0.2">
      <c r="A3806" s="19">
        <v>95</v>
      </c>
      <c r="B3806" s="19">
        <v>35</v>
      </c>
      <c r="C3806" s="19" t="s">
        <v>112</v>
      </c>
      <c r="D3806" s="20">
        <v>0.4611721932888031</v>
      </c>
      <c r="E3806" s="20">
        <v>0.10643714666366577</v>
      </c>
    </row>
    <row r="3807" spans="1:5" x14ac:dyDescent="0.2">
      <c r="A3807" s="19">
        <v>95</v>
      </c>
      <c r="B3807" s="19">
        <v>36</v>
      </c>
      <c r="C3807" s="19" t="s">
        <v>112</v>
      </c>
      <c r="D3807" s="20">
        <v>0.48272508382797241</v>
      </c>
      <c r="E3807" s="20">
        <v>0.12522365152835846</v>
      </c>
    </row>
    <row r="3808" spans="1:5" x14ac:dyDescent="0.2">
      <c r="A3808" s="19">
        <v>95</v>
      </c>
      <c r="B3808" s="19">
        <v>37</v>
      </c>
      <c r="C3808" s="19" t="s">
        <v>112</v>
      </c>
      <c r="D3808" s="20">
        <v>0.50115430355072021</v>
      </c>
      <c r="E3808" s="20">
        <v>0.14088648557662964</v>
      </c>
    </row>
    <row r="3809" spans="1:5" x14ac:dyDescent="0.2">
      <c r="A3809" s="19">
        <v>95</v>
      </c>
      <c r="B3809" s="19">
        <v>38</v>
      </c>
      <c r="C3809" s="19" t="s">
        <v>112</v>
      </c>
      <c r="D3809" s="20">
        <v>0.5164305567741394</v>
      </c>
      <c r="E3809" s="20">
        <v>0.1533963531255722</v>
      </c>
    </row>
    <row r="3810" spans="1:5" x14ac:dyDescent="0.2">
      <c r="A3810" s="19">
        <v>95</v>
      </c>
      <c r="B3810" s="19">
        <v>39</v>
      </c>
      <c r="C3810" s="19" t="s">
        <v>112</v>
      </c>
      <c r="D3810" s="20">
        <v>0.52722030878067017</v>
      </c>
      <c r="E3810" s="20">
        <v>0.16141971945762634</v>
      </c>
    </row>
    <row r="3811" spans="1:5" x14ac:dyDescent="0.2">
      <c r="A3811" s="19">
        <v>95</v>
      </c>
      <c r="B3811" s="19">
        <v>40</v>
      </c>
      <c r="C3811" s="19" t="s">
        <v>112</v>
      </c>
      <c r="D3811" s="20">
        <v>0.53237533569335938</v>
      </c>
      <c r="E3811" s="20">
        <v>0.16380836069583893</v>
      </c>
    </row>
    <row r="3812" spans="1:5" x14ac:dyDescent="0.2">
      <c r="A3812" s="19">
        <v>96</v>
      </c>
      <c r="B3812" s="19">
        <v>1</v>
      </c>
      <c r="C3812" s="19" t="s">
        <v>112</v>
      </c>
      <c r="D3812" s="20">
        <v>0.32068717479705811</v>
      </c>
      <c r="E3812" s="20">
        <v>9.7783841192722321E-3</v>
      </c>
    </row>
    <row r="3813" spans="1:5" x14ac:dyDescent="0.2">
      <c r="A3813" s="19">
        <v>96</v>
      </c>
      <c r="B3813" s="19">
        <v>2</v>
      </c>
      <c r="C3813" s="19" t="s">
        <v>112</v>
      </c>
      <c r="D3813" s="20">
        <v>0.32180416584014893</v>
      </c>
      <c r="E3813" s="20">
        <v>8.3057032898068428E-3</v>
      </c>
    </row>
    <row r="3814" spans="1:5" x14ac:dyDescent="0.2">
      <c r="A3814" s="19">
        <v>96</v>
      </c>
      <c r="B3814" s="19">
        <v>3</v>
      </c>
      <c r="C3814" s="19" t="s">
        <v>112</v>
      </c>
      <c r="D3814" s="20">
        <v>0.32245627045631409</v>
      </c>
      <c r="E3814" s="20">
        <v>6.3681355677545071E-3</v>
      </c>
    </row>
    <row r="3815" spans="1:5" x14ac:dyDescent="0.2">
      <c r="A3815" s="19">
        <v>96</v>
      </c>
      <c r="B3815" s="19">
        <v>4</v>
      </c>
      <c r="C3815" s="19" t="s">
        <v>112</v>
      </c>
      <c r="D3815" s="20">
        <v>0.32353946566581726</v>
      </c>
      <c r="E3815" s="20">
        <v>4.8616589047014713E-3</v>
      </c>
    </row>
    <row r="3816" spans="1:5" x14ac:dyDescent="0.2">
      <c r="A3816" s="19">
        <v>96</v>
      </c>
      <c r="B3816" s="19">
        <v>5</v>
      </c>
      <c r="C3816" s="19" t="s">
        <v>112</v>
      </c>
      <c r="D3816" s="20">
        <v>0.32429173588752747</v>
      </c>
      <c r="E3816" s="20">
        <v>3.0242570210248232E-3</v>
      </c>
    </row>
    <row r="3817" spans="1:5" x14ac:dyDescent="0.2">
      <c r="A3817" s="19">
        <v>96</v>
      </c>
      <c r="B3817" s="19">
        <v>6</v>
      </c>
      <c r="C3817" s="19" t="s">
        <v>112</v>
      </c>
      <c r="D3817" s="20">
        <v>0.32528963685035706</v>
      </c>
      <c r="E3817" s="20">
        <v>1.4324861112982035E-3</v>
      </c>
    </row>
    <row r="3818" spans="1:5" x14ac:dyDescent="0.2">
      <c r="A3818" s="19">
        <v>96</v>
      </c>
      <c r="B3818" s="19">
        <v>7</v>
      </c>
      <c r="C3818" s="19" t="s">
        <v>112</v>
      </c>
      <c r="D3818" s="20">
        <v>0.32700985670089722</v>
      </c>
      <c r="E3818" s="20">
        <v>5.6303408928215504E-4</v>
      </c>
    </row>
    <row r="3819" spans="1:5" x14ac:dyDescent="0.2">
      <c r="A3819" s="19">
        <v>96</v>
      </c>
      <c r="B3819" s="19">
        <v>8</v>
      </c>
      <c r="C3819" s="19" t="s">
        <v>112</v>
      </c>
      <c r="D3819" s="20">
        <v>0.32923039793968201</v>
      </c>
      <c r="E3819" s="20">
        <v>1.9390338275115937E-4</v>
      </c>
    </row>
    <row r="3820" spans="1:5" x14ac:dyDescent="0.2">
      <c r="A3820" s="19">
        <v>96</v>
      </c>
      <c r="B3820" s="19">
        <v>9</v>
      </c>
      <c r="C3820" s="19" t="s">
        <v>112</v>
      </c>
      <c r="D3820" s="20">
        <v>0.33085650205612183</v>
      </c>
      <c r="E3820" s="20">
        <v>-7.6966441702097654E-4</v>
      </c>
    </row>
    <row r="3821" spans="1:5" x14ac:dyDescent="0.2">
      <c r="A3821" s="19">
        <v>96</v>
      </c>
      <c r="B3821" s="19">
        <v>10</v>
      </c>
      <c r="C3821" s="19" t="s">
        <v>112</v>
      </c>
      <c r="D3821" s="20">
        <v>0.33247110247612</v>
      </c>
      <c r="E3821" s="20">
        <v>-1.744735985994339E-3</v>
      </c>
    </row>
    <row r="3822" spans="1:5" x14ac:dyDescent="0.2">
      <c r="A3822" s="19">
        <v>96</v>
      </c>
      <c r="B3822" s="19">
        <v>11</v>
      </c>
      <c r="C3822" s="19" t="s">
        <v>112</v>
      </c>
      <c r="D3822" s="20">
        <v>0.33426383137702942</v>
      </c>
      <c r="E3822" s="20">
        <v>-2.5416789576411247E-3</v>
      </c>
    </row>
    <row r="3823" spans="1:5" x14ac:dyDescent="0.2">
      <c r="A3823" s="19">
        <v>96</v>
      </c>
      <c r="B3823" s="19">
        <v>12</v>
      </c>
      <c r="C3823" s="19" t="s">
        <v>112</v>
      </c>
      <c r="D3823" s="20">
        <v>0.3368467390537262</v>
      </c>
      <c r="E3823" s="20">
        <v>-2.5484431535005569E-3</v>
      </c>
    </row>
    <row r="3824" spans="1:5" x14ac:dyDescent="0.2">
      <c r="A3824" s="19">
        <v>96</v>
      </c>
      <c r="B3824" s="19">
        <v>13</v>
      </c>
      <c r="C3824" s="19" t="s">
        <v>112</v>
      </c>
      <c r="D3824" s="20">
        <v>0.3390565812587738</v>
      </c>
      <c r="E3824" s="20">
        <v>-2.9282728210091591E-3</v>
      </c>
    </row>
    <row r="3825" spans="1:5" x14ac:dyDescent="0.2">
      <c r="A3825" s="19">
        <v>96</v>
      </c>
      <c r="B3825" s="19">
        <v>14</v>
      </c>
      <c r="C3825" s="19" t="s">
        <v>112</v>
      </c>
      <c r="D3825" s="20">
        <v>0.34131795167922974</v>
      </c>
      <c r="E3825" s="20">
        <v>-3.2565745059400797E-3</v>
      </c>
    </row>
    <row r="3826" spans="1:5" x14ac:dyDescent="0.2">
      <c r="A3826" s="19">
        <v>96</v>
      </c>
      <c r="B3826" s="19">
        <v>15</v>
      </c>
      <c r="C3826" s="19" t="s">
        <v>112</v>
      </c>
      <c r="D3826" s="20">
        <v>0.34375676512718201</v>
      </c>
      <c r="E3826" s="20">
        <v>-3.4074329305440187E-3</v>
      </c>
    </row>
    <row r="3827" spans="1:5" x14ac:dyDescent="0.2">
      <c r="A3827" s="19">
        <v>96</v>
      </c>
      <c r="B3827" s="19">
        <v>16</v>
      </c>
      <c r="C3827" s="19" t="s">
        <v>112</v>
      </c>
      <c r="D3827" s="20">
        <v>0.34623527526855469</v>
      </c>
      <c r="E3827" s="20">
        <v>-3.5185946617275476E-3</v>
      </c>
    </row>
    <row r="3828" spans="1:5" x14ac:dyDescent="0.2">
      <c r="A3828" s="19">
        <v>96</v>
      </c>
      <c r="B3828" s="19">
        <v>17</v>
      </c>
      <c r="C3828" s="19" t="s">
        <v>112</v>
      </c>
      <c r="D3828" s="20">
        <v>0.34949791431427002</v>
      </c>
      <c r="E3828" s="20">
        <v>-2.8456274885684252E-3</v>
      </c>
    </row>
    <row r="3829" spans="1:5" x14ac:dyDescent="0.2">
      <c r="A3829" s="19">
        <v>96</v>
      </c>
      <c r="B3829" s="19">
        <v>18</v>
      </c>
      <c r="C3829" s="19" t="s">
        <v>112</v>
      </c>
      <c r="D3829" s="20">
        <v>0.35267883539199829</v>
      </c>
      <c r="E3829" s="20">
        <v>-2.2543785162270069E-3</v>
      </c>
    </row>
    <row r="3830" spans="1:5" x14ac:dyDescent="0.2">
      <c r="A3830" s="19">
        <v>96</v>
      </c>
      <c r="B3830" s="19">
        <v>19</v>
      </c>
      <c r="C3830" s="19" t="s">
        <v>112</v>
      </c>
      <c r="D3830" s="20">
        <v>0.35547530651092529</v>
      </c>
      <c r="E3830" s="20">
        <v>-2.0475792698562145E-3</v>
      </c>
    </row>
    <row r="3831" spans="1:5" x14ac:dyDescent="0.2">
      <c r="A3831" s="19">
        <v>96</v>
      </c>
      <c r="B3831" s="19">
        <v>20</v>
      </c>
      <c r="C3831" s="19" t="s">
        <v>112</v>
      </c>
      <c r="D3831" s="20">
        <v>0.35842880606651306</v>
      </c>
      <c r="E3831" s="20">
        <v>-1.6837515868246555E-3</v>
      </c>
    </row>
    <row r="3832" spans="1:5" x14ac:dyDescent="0.2">
      <c r="A3832" s="19">
        <v>96</v>
      </c>
      <c r="B3832" s="19">
        <v>21</v>
      </c>
      <c r="C3832" s="19" t="s">
        <v>112</v>
      </c>
      <c r="D3832" s="20">
        <v>0.36111652851104736</v>
      </c>
      <c r="E3832" s="20">
        <v>-1.5857011312618852E-3</v>
      </c>
    </row>
    <row r="3833" spans="1:5" x14ac:dyDescent="0.2">
      <c r="A3833" s="19">
        <v>96</v>
      </c>
      <c r="B3833" s="19">
        <v>22</v>
      </c>
      <c r="C3833" s="19" t="s">
        <v>112</v>
      </c>
      <c r="D3833" s="20">
        <v>0.36464527249336243</v>
      </c>
      <c r="E3833" s="20">
        <v>-6.4662902150303125E-4</v>
      </c>
    </row>
    <row r="3834" spans="1:5" x14ac:dyDescent="0.2">
      <c r="A3834" s="19">
        <v>96</v>
      </c>
      <c r="B3834" s="19">
        <v>23</v>
      </c>
      <c r="C3834" s="19" t="s">
        <v>112</v>
      </c>
      <c r="D3834" s="20">
        <v>0.36779844760894775</v>
      </c>
      <c r="E3834" s="20">
        <v>-8.3125858509447426E-5</v>
      </c>
    </row>
    <row r="3835" spans="1:5" x14ac:dyDescent="0.2">
      <c r="A3835" s="19">
        <v>96</v>
      </c>
      <c r="B3835" s="19">
        <v>24</v>
      </c>
      <c r="C3835" s="19" t="s">
        <v>112</v>
      </c>
      <c r="D3835" s="20">
        <v>0.37102639675140381</v>
      </c>
      <c r="E3835" s="20">
        <v>5.5515137501060963E-4</v>
      </c>
    </row>
    <row r="3836" spans="1:5" x14ac:dyDescent="0.2">
      <c r="A3836" s="19">
        <v>96</v>
      </c>
      <c r="B3836" s="19">
        <v>25</v>
      </c>
      <c r="C3836" s="19" t="s">
        <v>112</v>
      </c>
      <c r="D3836" s="20">
        <v>0.37417313456535339</v>
      </c>
      <c r="E3836" s="20">
        <v>1.1122171999886632E-3</v>
      </c>
    </row>
    <row r="3837" spans="1:5" x14ac:dyDescent="0.2">
      <c r="A3837" s="19">
        <v>96</v>
      </c>
      <c r="B3837" s="19">
        <v>26</v>
      </c>
      <c r="C3837" s="19" t="s">
        <v>112</v>
      </c>
      <c r="D3837" s="20">
        <v>0.37799027562141418</v>
      </c>
      <c r="E3837" s="20">
        <v>2.3396862670779228E-3</v>
      </c>
    </row>
    <row r="3838" spans="1:5" x14ac:dyDescent="0.2">
      <c r="A3838" s="19">
        <v>96</v>
      </c>
      <c r="B3838" s="19">
        <v>27</v>
      </c>
      <c r="C3838" s="19" t="s">
        <v>112</v>
      </c>
      <c r="D3838" s="20">
        <v>0.38253366947174072</v>
      </c>
      <c r="E3838" s="20">
        <v>4.2934082448482513E-3</v>
      </c>
    </row>
    <row r="3839" spans="1:5" x14ac:dyDescent="0.2">
      <c r="A3839" s="19">
        <v>96</v>
      </c>
      <c r="B3839" s="19">
        <v>28</v>
      </c>
      <c r="C3839" s="19" t="s">
        <v>112</v>
      </c>
      <c r="D3839" s="20">
        <v>0.38794818520545959</v>
      </c>
      <c r="E3839" s="20">
        <v>7.1182521060109138E-3</v>
      </c>
    </row>
    <row r="3840" spans="1:5" x14ac:dyDescent="0.2">
      <c r="A3840" s="19">
        <v>96</v>
      </c>
      <c r="B3840" s="19">
        <v>29</v>
      </c>
      <c r="C3840" s="19" t="s">
        <v>112</v>
      </c>
      <c r="D3840" s="20">
        <v>0.39446941018104553</v>
      </c>
      <c r="E3840" s="20">
        <v>1.1049805209040642E-2</v>
      </c>
    </row>
    <row r="3841" spans="1:5" x14ac:dyDescent="0.2">
      <c r="A3841" s="19">
        <v>96</v>
      </c>
      <c r="B3841" s="19">
        <v>30</v>
      </c>
      <c r="C3841" s="19" t="s">
        <v>112</v>
      </c>
      <c r="D3841" s="20">
        <v>0.40356490015983582</v>
      </c>
      <c r="E3841" s="20">
        <v>1.7555622383952141E-2</v>
      </c>
    </row>
    <row r="3842" spans="1:5" x14ac:dyDescent="0.2">
      <c r="A3842" s="19">
        <v>96</v>
      </c>
      <c r="B3842" s="19">
        <v>31</v>
      </c>
      <c r="C3842" s="19" t="s">
        <v>112</v>
      </c>
      <c r="D3842" s="20">
        <v>0.4172939658164978</v>
      </c>
      <c r="E3842" s="20">
        <v>2.8695017099380493E-2</v>
      </c>
    </row>
    <row r="3843" spans="1:5" x14ac:dyDescent="0.2">
      <c r="A3843" s="19">
        <v>96</v>
      </c>
      <c r="B3843" s="19">
        <v>32</v>
      </c>
      <c r="C3843" s="19" t="s">
        <v>112</v>
      </c>
      <c r="D3843" s="20">
        <v>0.43527761101722717</v>
      </c>
      <c r="E3843" s="20">
        <v>4.4088989496231079E-2</v>
      </c>
    </row>
    <row r="3844" spans="1:5" x14ac:dyDescent="0.2">
      <c r="A3844" s="19">
        <v>96</v>
      </c>
      <c r="B3844" s="19">
        <v>33</v>
      </c>
      <c r="C3844" s="19" t="s">
        <v>112</v>
      </c>
      <c r="D3844" s="20">
        <v>0.45829969644546509</v>
      </c>
      <c r="E3844" s="20">
        <v>6.452140212059021E-2</v>
      </c>
    </row>
    <row r="3845" spans="1:5" x14ac:dyDescent="0.2">
      <c r="A3845" s="19">
        <v>96</v>
      </c>
      <c r="B3845" s="19">
        <v>34</v>
      </c>
      <c r="C3845" s="19" t="s">
        <v>112</v>
      </c>
      <c r="D3845" s="20">
        <v>0.48420384526252747</v>
      </c>
      <c r="E3845" s="20">
        <v>8.7835878133773804E-2</v>
      </c>
    </row>
    <row r="3846" spans="1:5" x14ac:dyDescent="0.2">
      <c r="A3846" s="19">
        <v>96</v>
      </c>
      <c r="B3846" s="19">
        <v>35</v>
      </c>
      <c r="C3846" s="19" t="s">
        <v>112</v>
      </c>
      <c r="D3846" s="20">
        <v>0.50943994522094727</v>
      </c>
      <c r="E3846" s="20">
        <v>0.11048230528831482</v>
      </c>
    </row>
    <row r="3847" spans="1:5" x14ac:dyDescent="0.2">
      <c r="A3847" s="19">
        <v>96</v>
      </c>
      <c r="B3847" s="19">
        <v>36</v>
      </c>
      <c r="C3847" s="19" t="s">
        <v>112</v>
      </c>
      <c r="D3847" s="20">
        <v>0.53328073024749756</v>
      </c>
      <c r="E3847" s="20">
        <v>0.13173341751098633</v>
      </c>
    </row>
    <row r="3848" spans="1:5" x14ac:dyDescent="0.2">
      <c r="A3848" s="19">
        <v>96</v>
      </c>
      <c r="B3848" s="19">
        <v>37</v>
      </c>
      <c r="C3848" s="19" t="s">
        <v>112</v>
      </c>
      <c r="D3848" s="20">
        <v>0.55194061994552612</v>
      </c>
      <c r="E3848" s="20">
        <v>0.14780363440513611</v>
      </c>
    </row>
    <row r="3849" spans="1:5" x14ac:dyDescent="0.2">
      <c r="A3849" s="19">
        <v>96</v>
      </c>
      <c r="B3849" s="19">
        <v>38</v>
      </c>
      <c r="C3849" s="19" t="s">
        <v>112</v>
      </c>
      <c r="D3849" s="20">
        <v>0.56740808486938477</v>
      </c>
      <c r="E3849" s="20">
        <v>0.16068142652511597</v>
      </c>
    </row>
    <row r="3850" spans="1:5" x14ac:dyDescent="0.2">
      <c r="A3850" s="19">
        <v>96</v>
      </c>
      <c r="B3850" s="19">
        <v>39</v>
      </c>
      <c r="C3850" s="19" t="s">
        <v>112</v>
      </c>
      <c r="D3850" s="20">
        <v>0.57832300662994385</v>
      </c>
      <c r="E3850" s="20">
        <v>0.16900667548179626</v>
      </c>
    </row>
    <row r="3851" spans="1:5" x14ac:dyDescent="0.2">
      <c r="A3851" s="19">
        <v>96</v>
      </c>
      <c r="B3851" s="19">
        <v>40</v>
      </c>
      <c r="C3851" s="19" t="s">
        <v>112</v>
      </c>
      <c r="D3851" s="20">
        <v>0.58462435007095337</v>
      </c>
      <c r="E3851" s="20">
        <v>0.1727183610200882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51"/>
  <sheetViews>
    <sheetView topLeftCell="A10" workbookViewId="0">
      <selection activeCell="F23" sqref="F23"/>
    </sheetView>
  </sheetViews>
  <sheetFormatPr defaultRowHeight="12.75" x14ac:dyDescent="0.2"/>
  <cols>
    <col min="1" max="16384" width="9.140625" style="19"/>
  </cols>
  <sheetData>
    <row r="1" spans="1:5" x14ac:dyDescent="0.2">
      <c r="A1" s="19" t="s">
        <v>90</v>
      </c>
      <c r="B1" s="19" t="s">
        <v>91</v>
      </c>
    </row>
    <row r="2" spans="1:5" x14ac:dyDescent="0.2">
      <c r="A2" s="19" t="s">
        <v>92</v>
      </c>
      <c r="B2" s="19" t="s">
        <v>93</v>
      </c>
    </row>
    <row r="3" spans="1:5" x14ac:dyDescent="0.2">
      <c r="A3" s="19" t="s">
        <v>94</v>
      </c>
      <c r="B3" s="19" t="s">
        <v>93</v>
      </c>
    </row>
    <row r="4" spans="1:5" x14ac:dyDescent="0.2">
      <c r="A4" s="19" t="s">
        <v>95</v>
      </c>
      <c r="B4" s="19" t="s">
        <v>96</v>
      </c>
    </row>
    <row r="5" spans="1:5" x14ac:dyDescent="0.2">
      <c r="A5" s="19" t="s">
        <v>97</v>
      </c>
      <c r="B5" s="19" t="s">
        <v>98</v>
      </c>
    </row>
    <row r="6" spans="1:5" x14ac:dyDescent="0.2">
      <c r="A6" s="19" t="s">
        <v>99</v>
      </c>
      <c r="B6" s="19" t="s">
        <v>100</v>
      </c>
    </row>
    <row r="7" spans="1:5" x14ac:dyDescent="0.2">
      <c r="A7" s="19" t="s">
        <v>101</v>
      </c>
      <c r="B7" s="19" t="s">
        <v>102</v>
      </c>
    </row>
    <row r="8" spans="1:5" x14ac:dyDescent="0.2">
      <c r="A8" s="19" t="s">
        <v>103</v>
      </c>
      <c r="B8" s="19" t="s">
        <v>104</v>
      </c>
    </row>
    <row r="9" spans="1:5" x14ac:dyDescent="0.2">
      <c r="A9" s="19" t="s">
        <v>105</v>
      </c>
      <c r="B9" s="19" t="s">
        <v>106</v>
      </c>
    </row>
    <row r="11" spans="1:5" x14ac:dyDescent="0.2">
      <c r="A11" s="19" t="s">
        <v>107</v>
      </c>
      <c r="B11" s="19" t="s">
        <v>108</v>
      </c>
      <c r="C11" s="19" t="s">
        <v>109</v>
      </c>
      <c r="D11" s="19" t="s">
        <v>110</v>
      </c>
      <c r="E11" s="19" t="s">
        <v>111</v>
      </c>
    </row>
    <row r="12" spans="1:5" x14ac:dyDescent="0.2">
      <c r="A12" s="19">
        <v>1</v>
      </c>
      <c r="B12" s="19">
        <v>1</v>
      </c>
      <c r="C12" s="19" t="s">
        <v>112</v>
      </c>
      <c r="D12" s="20">
        <v>0.26932665705680847</v>
      </c>
      <c r="E12" s="20">
        <v>1.3170886086300015E-3</v>
      </c>
    </row>
    <row r="13" spans="1:5" x14ac:dyDescent="0.2">
      <c r="A13" s="19">
        <v>1</v>
      </c>
      <c r="B13" s="19">
        <v>2</v>
      </c>
      <c r="C13" s="19" t="s">
        <v>112</v>
      </c>
      <c r="D13" s="20">
        <v>0.26969894766807556</v>
      </c>
      <c r="E13" s="20">
        <v>1.6323790187016129E-3</v>
      </c>
    </row>
    <row r="14" spans="1:5" x14ac:dyDescent="0.2">
      <c r="A14" s="19">
        <v>1</v>
      </c>
      <c r="B14" s="19">
        <v>3</v>
      </c>
      <c r="C14" s="19" t="s">
        <v>112</v>
      </c>
      <c r="D14" s="20">
        <v>0.26926729083061218</v>
      </c>
      <c r="E14" s="20">
        <v>1.1437219800427556E-3</v>
      </c>
    </row>
    <row r="15" spans="1:5" x14ac:dyDescent="0.2">
      <c r="A15" s="19">
        <v>1</v>
      </c>
      <c r="B15" s="19">
        <v>4</v>
      </c>
      <c r="C15" s="19" t="s">
        <v>112</v>
      </c>
      <c r="D15" s="20">
        <v>0.26903605461120605</v>
      </c>
      <c r="E15" s="20">
        <v>8.5548555944114923E-4</v>
      </c>
    </row>
    <row r="16" spans="1:5" x14ac:dyDescent="0.2">
      <c r="A16" s="19">
        <v>1</v>
      </c>
      <c r="B16" s="19">
        <v>5</v>
      </c>
      <c r="C16" s="19" t="s">
        <v>112</v>
      </c>
      <c r="D16" s="20">
        <v>0.2688254714012146</v>
      </c>
      <c r="E16" s="20">
        <v>5.8790214825421572E-4</v>
      </c>
    </row>
    <row r="17" spans="1:5" x14ac:dyDescent="0.2">
      <c r="A17" s="19">
        <v>1</v>
      </c>
      <c r="B17" s="19">
        <v>6</v>
      </c>
      <c r="C17" s="19" t="s">
        <v>112</v>
      </c>
      <c r="D17" s="20">
        <v>0.26863667368888855</v>
      </c>
      <c r="E17" s="20">
        <v>3.4210426383651793E-4</v>
      </c>
    </row>
    <row r="18" spans="1:5" x14ac:dyDescent="0.2">
      <c r="A18" s="19">
        <v>1</v>
      </c>
      <c r="B18" s="19">
        <v>7</v>
      </c>
      <c r="C18" s="19" t="s">
        <v>112</v>
      </c>
      <c r="D18" s="20">
        <v>0.26834660768508911</v>
      </c>
      <c r="E18" s="20">
        <v>-4.9619111450738274E-6</v>
      </c>
    </row>
    <row r="19" spans="1:5" x14ac:dyDescent="0.2">
      <c r="A19" s="19">
        <v>1</v>
      </c>
      <c r="B19" s="19">
        <v>8</v>
      </c>
      <c r="C19" s="19" t="s">
        <v>112</v>
      </c>
      <c r="D19" s="20">
        <v>0.26809972524642944</v>
      </c>
      <c r="E19" s="20">
        <v>-3.0884452280588448E-4</v>
      </c>
    </row>
    <row r="20" spans="1:5" x14ac:dyDescent="0.2">
      <c r="A20" s="19">
        <v>1</v>
      </c>
      <c r="B20" s="19">
        <v>9</v>
      </c>
      <c r="C20" s="19" t="s">
        <v>112</v>
      </c>
      <c r="D20" s="20">
        <v>0.26796066761016846</v>
      </c>
      <c r="E20" s="20">
        <v>-5.0490233115851879E-4</v>
      </c>
    </row>
    <row r="21" spans="1:5" x14ac:dyDescent="0.2">
      <c r="A21" s="19">
        <v>1</v>
      </c>
      <c r="B21" s="19">
        <v>10</v>
      </c>
      <c r="C21" s="19" t="s">
        <v>112</v>
      </c>
      <c r="D21" s="20">
        <v>0.26788315176963806</v>
      </c>
      <c r="E21" s="20">
        <v>-6.3941837288439274E-4</v>
      </c>
    </row>
    <row r="22" spans="1:5" x14ac:dyDescent="0.2">
      <c r="A22" s="19">
        <v>1</v>
      </c>
      <c r="B22" s="19">
        <v>11</v>
      </c>
      <c r="C22" s="19" t="s">
        <v>112</v>
      </c>
      <c r="D22" s="20">
        <v>0.26786398887634277</v>
      </c>
      <c r="E22" s="20">
        <v>-7.1558146737515926E-4</v>
      </c>
    </row>
    <row r="23" spans="1:5" x14ac:dyDescent="0.2">
      <c r="A23" s="19">
        <v>1</v>
      </c>
      <c r="B23" s="19">
        <v>12</v>
      </c>
      <c r="C23" s="19" t="s">
        <v>112</v>
      </c>
      <c r="D23" s="20">
        <v>0.26776310801506042</v>
      </c>
      <c r="E23" s="20">
        <v>-8.7346252985298634E-4</v>
      </c>
    </row>
    <row r="24" spans="1:5" x14ac:dyDescent="0.2">
      <c r="A24" s="19">
        <v>1</v>
      </c>
      <c r="B24" s="19">
        <v>13</v>
      </c>
      <c r="C24" s="19" t="s">
        <v>112</v>
      </c>
      <c r="D24" s="20">
        <v>0.2671850323677063</v>
      </c>
      <c r="E24" s="20">
        <v>-1.5085383784025908E-3</v>
      </c>
    </row>
    <row r="25" spans="1:5" x14ac:dyDescent="0.2">
      <c r="A25" s="19">
        <v>1</v>
      </c>
      <c r="B25" s="19">
        <v>14</v>
      </c>
      <c r="C25" s="19" t="s">
        <v>112</v>
      </c>
      <c r="D25" s="20">
        <v>0.26696431636810303</v>
      </c>
      <c r="E25" s="20">
        <v>-1.7862545792013407E-3</v>
      </c>
    </row>
    <row r="26" spans="1:5" x14ac:dyDescent="0.2">
      <c r="A26" s="19">
        <v>1</v>
      </c>
      <c r="B26" s="19">
        <v>15</v>
      </c>
      <c r="C26" s="19" t="s">
        <v>112</v>
      </c>
      <c r="D26" s="20">
        <v>0.26762521266937256</v>
      </c>
      <c r="E26" s="20">
        <v>-1.182358362711966E-3</v>
      </c>
    </row>
    <row r="27" spans="1:5" x14ac:dyDescent="0.2">
      <c r="A27" s="19">
        <v>1</v>
      </c>
      <c r="B27" s="19">
        <v>16</v>
      </c>
      <c r="C27" s="19" t="s">
        <v>112</v>
      </c>
      <c r="D27" s="20">
        <v>0.26852741837501526</v>
      </c>
      <c r="E27" s="20">
        <v>-3.3715288736857474E-4</v>
      </c>
    </row>
    <row r="28" spans="1:5" x14ac:dyDescent="0.2">
      <c r="A28" s="19">
        <v>1</v>
      </c>
      <c r="B28" s="19">
        <v>17</v>
      </c>
      <c r="C28" s="19" t="s">
        <v>112</v>
      </c>
      <c r="D28" s="20">
        <v>0.27000239491462708</v>
      </c>
      <c r="E28" s="20">
        <v>1.0808234801515937E-3</v>
      </c>
    </row>
    <row r="29" spans="1:5" x14ac:dyDescent="0.2">
      <c r="A29" s="19">
        <v>1</v>
      </c>
      <c r="B29" s="19">
        <v>18</v>
      </c>
      <c r="C29" s="19" t="s">
        <v>112</v>
      </c>
      <c r="D29" s="20">
        <v>0.27283000946044922</v>
      </c>
      <c r="E29" s="20">
        <v>3.8514379411935806E-3</v>
      </c>
    </row>
    <row r="30" spans="1:5" x14ac:dyDescent="0.2">
      <c r="A30" s="19">
        <v>1</v>
      </c>
      <c r="B30" s="19">
        <v>19</v>
      </c>
      <c r="C30" s="19" t="s">
        <v>112</v>
      </c>
      <c r="D30" s="20">
        <v>0.27830693125724792</v>
      </c>
      <c r="E30" s="20">
        <v>9.2713590711355209E-3</v>
      </c>
    </row>
    <row r="31" spans="1:5" x14ac:dyDescent="0.2">
      <c r="A31" s="19">
        <v>1</v>
      </c>
      <c r="B31" s="19">
        <v>20</v>
      </c>
      <c r="C31" s="19" t="s">
        <v>112</v>
      </c>
      <c r="D31" s="20">
        <v>0.28779655694961548</v>
      </c>
      <c r="E31" s="20">
        <v>1.8703984096646309E-2</v>
      </c>
    </row>
    <row r="32" spans="1:5" x14ac:dyDescent="0.2">
      <c r="A32" s="19">
        <v>1</v>
      </c>
      <c r="B32" s="19">
        <v>21</v>
      </c>
      <c r="C32" s="19" t="s">
        <v>112</v>
      </c>
      <c r="D32" s="20">
        <v>0.30107960104942322</v>
      </c>
      <c r="E32" s="20">
        <v>3.1930029392242432E-2</v>
      </c>
    </row>
    <row r="33" spans="1:5" x14ac:dyDescent="0.2">
      <c r="A33" s="19">
        <v>1</v>
      </c>
      <c r="B33" s="19">
        <v>22</v>
      </c>
      <c r="C33" s="19" t="s">
        <v>112</v>
      </c>
      <c r="D33" s="20">
        <v>0.31911978125572205</v>
      </c>
      <c r="E33" s="20">
        <v>4.9913208931684494E-2</v>
      </c>
    </row>
    <row r="34" spans="1:5" x14ac:dyDescent="0.2">
      <c r="A34" s="19">
        <v>1</v>
      </c>
      <c r="B34" s="19">
        <v>23</v>
      </c>
      <c r="C34" s="19" t="s">
        <v>112</v>
      </c>
      <c r="D34" s="20">
        <v>0.33934664726257324</v>
      </c>
      <c r="E34" s="20">
        <v>7.0083074271678925E-2</v>
      </c>
    </row>
    <row r="35" spans="1:5" x14ac:dyDescent="0.2">
      <c r="A35" s="19">
        <v>1</v>
      </c>
      <c r="B35" s="19">
        <v>24</v>
      </c>
      <c r="C35" s="19" t="s">
        <v>112</v>
      </c>
      <c r="D35" s="20">
        <v>0.35845160484313965</v>
      </c>
      <c r="E35" s="20">
        <v>8.9131034910678864E-2</v>
      </c>
    </row>
    <row r="36" spans="1:5" x14ac:dyDescent="0.2">
      <c r="A36" s="19">
        <v>1</v>
      </c>
      <c r="B36" s="19">
        <v>25</v>
      </c>
      <c r="C36" s="19" t="s">
        <v>112</v>
      </c>
      <c r="D36" s="20">
        <v>0.37462922930717468</v>
      </c>
      <c r="E36" s="20">
        <v>0.10525165498256683</v>
      </c>
    </row>
    <row r="37" spans="1:5" x14ac:dyDescent="0.2">
      <c r="A37" s="19">
        <v>1</v>
      </c>
      <c r="B37" s="19">
        <v>26</v>
      </c>
      <c r="C37" s="19" t="s">
        <v>112</v>
      </c>
      <c r="D37" s="20">
        <v>0.38582465052604675</v>
      </c>
      <c r="E37" s="20">
        <v>0.11639007925987244</v>
      </c>
    </row>
    <row r="38" spans="1:5" x14ac:dyDescent="0.2">
      <c r="A38" s="19">
        <v>1</v>
      </c>
      <c r="B38" s="19">
        <v>27</v>
      </c>
      <c r="C38" s="19" t="s">
        <v>112</v>
      </c>
      <c r="D38" s="20">
        <v>0.39260640740394592</v>
      </c>
      <c r="E38" s="20">
        <v>0.12311483174562454</v>
      </c>
    </row>
    <row r="39" spans="1:5" x14ac:dyDescent="0.2">
      <c r="A39" s="19">
        <v>1</v>
      </c>
      <c r="B39" s="19">
        <v>28</v>
      </c>
      <c r="C39" s="19" t="s">
        <v>112</v>
      </c>
      <c r="D39" s="20">
        <v>0.39650890231132507</v>
      </c>
      <c r="E39" s="20">
        <v>0.12696032226085663</v>
      </c>
    </row>
    <row r="40" spans="1:5" x14ac:dyDescent="0.2">
      <c r="A40" s="19">
        <v>1</v>
      </c>
      <c r="B40" s="19">
        <v>29</v>
      </c>
      <c r="C40" s="19" t="s">
        <v>112</v>
      </c>
      <c r="D40" s="20">
        <v>0.3983495831489563</v>
      </c>
      <c r="E40" s="20">
        <v>0.12874400615692139</v>
      </c>
    </row>
    <row r="41" spans="1:5" x14ac:dyDescent="0.2">
      <c r="A41" s="19">
        <v>1</v>
      </c>
      <c r="B41" s="19">
        <v>30</v>
      </c>
      <c r="C41" s="19" t="s">
        <v>112</v>
      </c>
      <c r="D41" s="20">
        <v>0.39924946427345276</v>
      </c>
      <c r="E41" s="20">
        <v>0.12958689033985138</v>
      </c>
    </row>
    <row r="42" spans="1:5" x14ac:dyDescent="0.2">
      <c r="A42" s="19">
        <v>1</v>
      </c>
      <c r="B42" s="19">
        <v>31</v>
      </c>
      <c r="C42" s="19" t="s">
        <v>112</v>
      </c>
      <c r="D42" s="20">
        <v>0.39963501691818237</v>
      </c>
      <c r="E42" s="20">
        <v>0.12991544604301453</v>
      </c>
    </row>
    <row r="43" spans="1:5" x14ac:dyDescent="0.2">
      <c r="A43" s="19">
        <v>1</v>
      </c>
      <c r="B43" s="19">
        <v>32</v>
      </c>
      <c r="C43" s="19" t="s">
        <v>112</v>
      </c>
      <c r="D43" s="20">
        <v>0.39980736374855042</v>
      </c>
      <c r="E43" s="20">
        <v>0.1300307959318161</v>
      </c>
    </row>
    <row r="44" spans="1:5" x14ac:dyDescent="0.2">
      <c r="A44" s="19">
        <v>1</v>
      </c>
      <c r="B44" s="19">
        <v>33</v>
      </c>
      <c r="C44" s="19" t="s">
        <v>112</v>
      </c>
      <c r="D44" s="20">
        <v>0.40037265419960022</v>
      </c>
      <c r="E44" s="20">
        <v>0.13053907454013824</v>
      </c>
    </row>
    <row r="45" spans="1:5" x14ac:dyDescent="0.2">
      <c r="A45" s="19">
        <v>1</v>
      </c>
      <c r="B45" s="19">
        <v>34</v>
      </c>
      <c r="C45" s="19" t="s">
        <v>112</v>
      </c>
      <c r="D45" s="20">
        <v>0.40115305781364441</v>
      </c>
      <c r="E45" s="20">
        <v>0.13126248121261597</v>
      </c>
    </row>
    <row r="46" spans="1:5" x14ac:dyDescent="0.2">
      <c r="A46" s="19">
        <v>1</v>
      </c>
      <c r="B46" s="19">
        <v>35</v>
      </c>
      <c r="C46" s="19" t="s">
        <v>112</v>
      </c>
      <c r="D46" s="20">
        <v>0.40149590373039246</v>
      </c>
      <c r="E46" s="20">
        <v>0.13154833018779755</v>
      </c>
    </row>
    <row r="47" spans="1:5" x14ac:dyDescent="0.2">
      <c r="A47" s="19">
        <v>1</v>
      </c>
      <c r="B47" s="19">
        <v>36</v>
      </c>
      <c r="C47" s="19" t="s">
        <v>112</v>
      </c>
      <c r="D47" s="20">
        <v>0.40186247229576111</v>
      </c>
      <c r="E47" s="20">
        <v>0.13185790181159973</v>
      </c>
    </row>
    <row r="48" spans="1:5" x14ac:dyDescent="0.2">
      <c r="A48" s="19">
        <v>1</v>
      </c>
      <c r="B48" s="19">
        <v>37</v>
      </c>
      <c r="C48" s="19" t="s">
        <v>112</v>
      </c>
      <c r="D48" s="20">
        <v>0.40176582336425781</v>
      </c>
      <c r="E48" s="20">
        <v>0.13170424103736877</v>
      </c>
    </row>
    <row r="49" spans="1:5" x14ac:dyDescent="0.2">
      <c r="A49" s="19">
        <v>1</v>
      </c>
      <c r="B49" s="19">
        <v>38</v>
      </c>
      <c r="C49" s="19" t="s">
        <v>112</v>
      </c>
      <c r="D49" s="20">
        <v>0.402109295129776</v>
      </c>
      <c r="E49" s="20">
        <v>0.1319907158613205</v>
      </c>
    </row>
    <row r="50" spans="1:5" x14ac:dyDescent="0.2">
      <c r="A50" s="19">
        <v>1</v>
      </c>
      <c r="B50" s="19">
        <v>39</v>
      </c>
      <c r="C50" s="19" t="s">
        <v>112</v>
      </c>
      <c r="D50" s="20">
        <v>0.40271687507629395</v>
      </c>
      <c r="E50" s="20">
        <v>0.13254129886627197</v>
      </c>
    </row>
    <row r="51" spans="1:5" x14ac:dyDescent="0.2">
      <c r="A51" s="19">
        <v>1</v>
      </c>
      <c r="B51" s="19">
        <v>40</v>
      </c>
      <c r="C51" s="19" t="s">
        <v>112</v>
      </c>
      <c r="D51" s="20">
        <v>0.4028836190700531</v>
      </c>
      <c r="E51" s="20">
        <v>0.13265104591846466</v>
      </c>
    </row>
    <row r="52" spans="1:5" x14ac:dyDescent="0.2">
      <c r="A52" s="19">
        <v>2</v>
      </c>
      <c r="B52" s="19">
        <v>1</v>
      </c>
      <c r="C52" s="19" t="s">
        <v>112</v>
      </c>
      <c r="D52" s="20">
        <v>0.26272070407867432</v>
      </c>
      <c r="E52" s="20">
        <v>2.1774680353701115E-3</v>
      </c>
    </row>
    <row r="53" spans="1:5" x14ac:dyDescent="0.2">
      <c r="A53" s="19">
        <v>2</v>
      </c>
      <c r="B53" s="19">
        <v>2</v>
      </c>
      <c r="C53" s="19" t="s">
        <v>112</v>
      </c>
      <c r="D53" s="20">
        <v>0.26261717081069946</v>
      </c>
      <c r="E53" s="20">
        <v>1.9582293462008238E-3</v>
      </c>
    </row>
    <row r="54" spans="1:5" x14ac:dyDescent="0.2">
      <c r="A54" s="19">
        <v>2</v>
      </c>
      <c r="B54" s="19">
        <v>3</v>
      </c>
      <c r="C54" s="19" t="s">
        <v>112</v>
      </c>
      <c r="D54" s="20">
        <v>0.26214081048965454</v>
      </c>
      <c r="E54" s="20">
        <v>1.3661636039614677E-3</v>
      </c>
    </row>
    <row r="55" spans="1:5" x14ac:dyDescent="0.2">
      <c r="A55" s="19">
        <v>2</v>
      </c>
      <c r="B55" s="19">
        <v>4</v>
      </c>
      <c r="C55" s="19" t="s">
        <v>112</v>
      </c>
      <c r="D55" s="20">
        <v>0.26179212331771851</v>
      </c>
      <c r="E55" s="20">
        <v>9.0177106903865933E-4</v>
      </c>
    </row>
    <row r="56" spans="1:5" x14ac:dyDescent="0.2">
      <c r="A56" s="19">
        <v>2</v>
      </c>
      <c r="B56" s="19">
        <v>5</v>
      </c>
      <c r="C56" s="19" t="s">
        <v>112</v>
      </c>
      <c r="D56" s="20">
        <v>0.26165145635604858</v>
      </c>
      <c r="E56" s="20">
        <v>6.4539868617430329E-4</v>
      </c>
    </row>
    <row r="57" spans="1:5" x14ac:dyDescent="0.2">
      <c r="A57" s="19">
        <v>2</v>
      </c>
      <c r="B57" s="19">
        <v>6</v>
      </c>
      <c r="C57" s="19" t="s">
        <v>112</v>
      </c>
      <c r="D57" s="20">
        <v>0.26135349273681641</v>
      </c>
      <c r="E57" s="20">
        <v>2.3172966029960662E-4</v>
      </c>
    </row>
    <row r="58" spans="1:5" x14ac:dyDescent="0.2">
      <c r="A58" s="19">
        <v>2</v>
      </c>
      <c r="B58" s="19">
        <v>7</v>
      </c>
      <c r="C58" s="19" t="s">
        <v>112</v>
      </c>
      <c r="D58" s="20">
        <v>0.2610543966293335</v>
      </c>
      <c r="E58" s="20">
        <v>-1.8307185382582247E-4</v>
      </c>
    </row>
    <row r="59" spans="1:5" x14ac:dyDescent="0.2">
      <c r="A59" s="19">
        <v>2</v>
      </c>
      <c r="B59" s="19">
        <v>8</v>
      </c>
      <c r="C59" s="19" t="s">
        <v>112</v>
      </c>
      <c r="D59" s="20">
        <v>0.26120111346244812</v>
      </c>
      <c r="E59" s="20">
        <v>-1.5206042735371739E-4</v>
      </c>
    </row>
    <row r="60" spans="1:5" x14ac:dyDescent="0.2">
      <c r="A60" s="19">
        <v>2</v>
      </c>
      <c r="B60" s="19">
        <v>9</v>
      </c>
      <c r="C60" s="19" t="s">
        <v>112</v>
      </c>
      <c r="D60" s="20">
        <v>0.26114740967750549</v>
      </c>
      <c r="E60" s="20">
        <v>-3.2146961893886328E-4</v>
      </c>
    </row>
    <row r="61" spans="1:5" x14ac:dyDescent="0.2">
      <c r="A61" s="19">
        <v>2</v>
      </c>
      <c r="B61" s="19">
        <v>10</v>
      </c>
      <c r="C61" s="19" t="s">
        <v>112</v>
      </c>
      <c r="D61" s="20">
        <v>0.26071569323539734</v>
      </c>
      <c r="E61" s="20">
        <v>-8.6889148224145174E-4</v>
      </c>
    </row>
    <row r="62" spans="1:5" x14ac:dyDescent="0.2">
      <c r="A62" s="19">
        <v>2</v>
      </c>
      <c r="B62" s="19">
        <v>11</v>
      </c>
      <c r="C62" s="19" t="s">
        <v>112</v>
      </c>
      <c r="D62" s="20">
        <v>0.26045653223991394</v>
      </c>
      <c r="E62" s="20">
        <v>-1.2437578989192843E-3</v>
      </c>
    </row>
    <row r="63" spans="1:5" x14ac:dyDescent="0.2">
      <c r="A63" s="19">
        <v>2</v>
      </c>
      <c r="B63" s="19">
        <v>12</v>
      </c>
      <c r="C63" s="19" t="s">
        <v>112</v>
      </c>
      <c r="D63" s="20">
        <v>0.26062032580375671</v>
      </c>
      <c r="E63" s="20">
        <v>-1.1956697562709451E-3</v>
      </c>
    </row>
    <row r="64" spans="1:5" x14ac:dyDescent="0.2">
      <c r="A64" s="19">
        <v>2</v>
      </c>
      <c r="B64" s="19">
        <v>13</v>
      </c>
      <c r="C64" s="19" t="s">
        <v>112</v>
      </c>
      <c r="D64" s="20">
        <v>0.26054313778877258</v>
      </c>
      <c r="E64" s="20">
        <v>-1.3885631924495101E-3</v>
      </c>
    </row>
    <row r="65" spans="1:5" x14ac:dyDescent="0.2">
      <c r="A65" s="19">
        <v>2</v>
      </c>
      <c r="B65" s="19">
        <v>14</v>
      </c>
      <c r="C65" s="19" t="s">
        <v>112</v>
      </c>
      <c r="D65" s="20">
        <v>0.26053985953330994</v>
      </c>
      <c r="E65" s="20">
        <v>-1.5075468691065907E-3</v>
      </c>
    </row>
    <row r="66" spans="1:5" x14ac:dyDescent="0.2">
      <c r="A66" s="19">
        <v>2</v>
      </c>
      <c r="B66" s="19">
        <v>15</v>
      </c>
      <c r="C66" s="19" t="s">
        <v>112</v>
      </c>
      <c r="D66" s="20">
        <v>0.26119861006736755</v>
      </c>
      <c r="E66" s="20">
        <v>-9.6450169803574681E-4</v>
      </c>
    </row>
    <row r="67" spans="1:5" x14ac:dyDescent="0.2">
      <c r="A67" s="19">
        <v>2</v>
      </c>
      <c r="B67" s="19">
        <v>16</v>
      </c>
      <c r="C67" s="19" t="s">
        <v>112</v>
      </c>
      <c r="D67" s="20">
        <v>0.26214614510536194</v>
      </c>
      <c r="E67" s="20">
        <v>-1.3267209578771144E-4</v>
      </c>
    </row>
    <row r="68" spans="1:5" x14ac:dyDescent="0.2">
      <c r="A68" s="19">
        <v>2</v>
      </c>
      <c r="B68" s="19">
        <v>17</v>
      </c>
      <c r="C68" s="19" t="s">
        <v>112</v>
      </c>
      <c r="D68" s="20">
        <v>0.26349726319313049</v>
      </c>
      <c r="E68" s="20">
        <v>1.1027405271306634E-3</v>
      </c>
    </row>
    <row r="69" spans="1:5" x14ac:dyDescent="0.2">
      <c r="A69" s="19">
        <v>2</v>
      </c>
      <c r="B69" s="19">
        <v>18</v>
      </c>
      <c r="C69" s="19" t="s">
        <v>112</v>
      </c>
      <c r="D69" s="20">
        <v>0.26622062921524048</v>
      </c>
      <c r="E69" s="20">
        <v>3.7104012444615364E-3</v>
      </c>
    </row>
    <row r="70" spans="1:5" x14ac:dyDescent="0.2">
      <c r="A70" s="19">
        <v>2</v>
      </c>
      <c r="B70" s="19">
        <v>19</v>
      </c>
      <c r="C70" s="19" t="s">
        <v>112</v>
      </c>
      <c r="D70" s="20">
        <v>0.2711414098739624</v>
      </c>
      <c r="E70" s="20">
        <v>8.5154762491583824E-3</v>
      </c>
    </row>
    <row r="71" spans="1:5" x14ac:dyDescent="0.2">
      <c r="A71" s="19">
        <v>2</v>
      </c>
      <c r="B71" s="19">
        <v>20</v>
      </c>
      <c r="C71" s="19" t="s">
        <v>112</v>
      </c>
      <c r="D71" s="20">
        <v>0.2796817421913147</v>
      </c>
      <c r="E71" s="20">
        <v>1.6940103843808174E-2</v>
      </c>
    </row>
    <row r="72" spans="1:5" x14ac:dyDescent="0.2">
      <c r="A72" s="19">
        <v>2</v>
      </c>
      <c r="B72" s="19">
        <v>21</v>
      </c>
      <c r="C72" s="19" t="s">
        <v>112</v>
      </c>
      <c r="D72" s="20">
        <v>0.29311266541481018</v>
      </c>
      <c r="E72" s="20">
        <v>3.025532141327858E-2</v>
      </c>
    </row>
    <row r="73" spans="1:5" x14ac:dyDescent="0.2">
      <c r="A73" s="19">
        <v>2</v>
      </c>
      <c r="B73" s="19">
        <v>22</v>
      </c>
      <c r="C73" s="19" t="s">
        <v>112</v>
      </c>
      <c r="D73" s="20">
        <v>0.3105272650718689</v>
      </c>
      <c r="E73" s="20">
        <v>4.7554213553667068E-2</v>
      </c>
    </row>
    <row r="74" spans="1:5" x14ac:dyDescent="0.2">
      <c r="A74" s="19">
        <v>2</v>
      </c>
      <c r="B74" s="19">
        <v>23</v>
      </c>
      <c r="C74" s="19" t="s">
        <v>112</v>
      </c>
      <c r="D74" s="20">
        <v>0.33078160881996155</v>
      </c>
      <c r="E74" s="20">
        <v>6.7692853510379791E-2</v>
      </c>
    </row>
    <row r="75" spans="1:5" x14ac:dyDescent="0.2">
      <c r="A75" s="19">
        <v>2</v>
      </c>
      <c r="B75" s="19">
        <v>24</v>
      </c>
      <c r="C75" s="19" t="s">
        <v>112</v>
      </c>
      <c r="D75" s="20">
        <v>0.35018369555473328</v>
      </c>
      <c r="E75" s="20">
        <v>8.6979232728481293E-2</v>
      </c>
    </row>
    <row r="76" spans="1:5" x14ac:dyDescent="0.2">
      <c r="A76" s="19">
        <v>2</v>
      </c>
      <c r="B76" s="19">
        <v>25</v>
      </c>
      <c r="C76" s="19" t="s">
        <v>112</v>
      </c>
      <c r="D76" s="20">
        <v>0.3663792610168457</v>
      </c>
      <c r="E76" s="20">
        <v>0.10305909812450409</v>
      </c>
    </row>
    <row r="77" spans="1:5" x14ac:dyDescent="0.2">
      <c r="A77" s="19">
        <v>2</v>
      </c>
      <c r="B77" s="19">
        <v>26</v>
      </c>
      <c r="C77" s="19" t="s">
        <v>112</v>
      </c>
      <c r="D77" s="20">
        <v>0.37803018093109131</v>
      </c>
      <c r="E77" s="20">
        <v>0.11459431052207947</v>
      </c>
    </row>
    <row r="78" spans="1:5" x14ac:dyDescent="0.2">
      <c r="A78" s="19">
        <v>2</v>
      </c>
      <c r="B78" s="19">
        <v>27</v>
      </c>
      <c r="C78" s="19" t="s">
        <v>112</v>
      </c>
      <c r="D78" s="20">
        <v>0.3853079080581665</v>
      </c>
      <c r="E78" s="20">
        <v>0.12175633013248444</v>
      </c>
    </row>
    <row r="79" spans="1:5" x14ac:dyDescent="0.2">
      <c r="A79" s="19">
        <v>2</v>
      </c>
      <c r="B79" s="19">
        <v>28</v>
      </c>
      <c r="C79" s="19" t="s">
        <v>112</v>
      </c>
      <c r="D79" s="20">
        <v>0.38958284258842468</v>
      </c>
      <c r="E79" s="20">
        <v>0.12591555714607239</v>
      </c>
    </row>
    <row r="80" spans="1:5" x14ac:dyDescent="0.2">
      <c r="A80" s="19">
        <v>2</v>
      </c>
      <c r="B80" s="19">
        <v>29</v>
      </c>
      <c r="C80" s="19" t="s">
        <v>112</v>
      </c>
      <c r="D80" s="20">
        <v>0.39238351583480835</v>
      </c>
      <c r="E80" s="20">
        <v>0.12860052287578583</v>
      </c>
    </row>
    <row r="81" spans="1:5" x14ac:dyDescent="0.2">
      <c r="A81" s="19">
        <v>2</v>
      </c>
      <c r="B81" s="19">
        <v>30</v>
      </c>
      <c r="C81" s="19" t="s">
        <v>112</v>
      </c>
      <c r="D81" s="20">
        <v>0.39328157901763916</v>
      </c>
      <c r="E81" s="20">
        <v>0.1293828934431076</v>
      </c>
    </row>
    <row r="82" spans="1:5" x14ac:dyDescent="0.2">
      <c r="A82" s="19">
        <v>2</v>
      </c>
      <c r="B82" s="19">
        <v>31</v>
      </c>
      <c r="C82" s="19" t="s">
        <v>112</v>
      </c>
      <c r="D82" s="20">
        <v>0.39363265037536621</v>
      </c>
      <c r="E82" s="20">
        <v>0.12961825728416443</v>
      </c>
    </row>
    <row r="83" spans="1:5" x14ac:dyDescent="0.2">
      <c r="A83" s="19">
        <v>2</v>
      </c>
      <c r="B83" s="19">
        <v>32</v>
      </c>
      <c r="C83" s="19" t="s">
        <v>112</v>
      </c>
      <c r="D83" s="20">
        <v>0.39404985308647156</v>
      </c>
      <c r="E83" s="20">
        <v>0.12991975247859955</v>
      </c>
    </row>
    <row r="84" spans="1:5" x14ac:dyDescent="0.2">
      <c r="A84" s="19">
        <v>2</v>
      </c>
      <c r="B84" s="19">
        <v>33</v>
      </c>
      <c r="C84" s="19" t="s">
        <v>112</v>
      </c>
      <c r="D84" s="20">
        <v>0.39492332935333252</v>
      </c>
      <c r="E84" s="20">
        <v>0.13067752122879028</v>
      </c>
    </row>
    <row r="85" spans="1:5" x14ac:dyDescent="0.2">
      <c r="A85" s="19">
        <v>2</v>
      </c>
      <c r="B85" s="19">
        <v>34</v>
      </c>
      <c r="C85" s="19" t="s">
        <v>112</v>
      </c>
      <c r="D85" s="20">
        <v>0.39512935280799866</v>
      </c>
      <c r="E85" s="20">
        <v>0.13076783716678619</v>
      </c>
    </row>
    <row r="86" spans="1:5" x14ac:dyDescent="0.2">
      <c r="A86" s="19">
        <v>2</v>
      </c>
      <c r="B86" s="19">
        <v>35</v>
      </c>
      <c r="C86" s="19" t="s">
        <v>112</v>
      </c>
      <c r="D86" s="20">
        <v>0.39604595303535461</v>
      </c>
      <c r="E86" s="20">
        <v>0.13156872987747192</v>
      </c>
    </row>
    <row r="87" spans="1:5" x14ac:dyDescent="0.2">
      <c r="A87" s="19">
        <v>2</v>
      </c>
      <c r="B87" s="19">
        <v>36</v>
      </c>
      <c r="C87" s="19" t="s">
        <v>112</v>
      </c>
      <c r="D87" s="20">
        <v>0.39652362465858459</v>
      </c>
      <c r="E87" s="20">
        <v>0.13193069398403168</v>
      </c>
    </row>
    <row r="88" spans="1:5" x14ac:dyDescent="0.2">
      <c r="A88" s="19">
        <v>2</v>
      </c>
      <c r="B88" s="19">
        <v>37</v>
      </c>
      <c r="C88" s="19" t="s">
        <v>112</v>
      </c>
      <c r="D88" s="20">
        <v>0.39623609185218811</v>
      </c>
      <c r="E88" s="20">
        <v>0.13152745366096497</v>
      </c>
    </row>
    <row r="89" spans="1:5" x14ac:dyDescent="0.2">
      <c r="A89" s="19">
        <v>2</v>
      </c>
      <c r="B89" s="19">
        <v>38</v>
      </c>
      <c r="C89" s="19" t="s">
        <v>112</v>
      </c>
      <c r="D89" s="20">
        <v>0.39666947722434998</v>
      </c>
      <c r="E89" s="20">
        <v>0.1318451464176178</v>
      </c>
    </row>
    <row r="90" spans="1:5" x14ac:dyDescent="0.2">
      <c r="A90" s="19">
        <v>2</v>
      </c>
      <c r="B90" s="19">
        <v>39</v>
      </c>
      <c r="C90" s="19" t="s">
        <v>112</v>
      </c>
      <c r="D90" s="20">
        <v>0.39671403169631958</v>
      </c>
      <c r="E90" s="20">
        <v>0.13177399337291718</v>
      </c>
    </row>
    <row r="91" spans="1:5" x14ac:dyDescent="0.2">
      <c r="A91" s="19">
        <v>2</v>
      </c>
      <c r="B91" s="19">
        <v>40</v>
      </c>
      <c r="C91" s="19" t="s">
        <v>112</v>
      </c>
      <c r="D91" s="20">
        <v>0.39692220091819763</v>
      </c>
      <c r="E91" s="20">
        <v>0.131866455078125</v>
      </c>
    </row>
    <row r="92" spans="1:5" x14ac:dyDescent="0.2">
      <c r="A92" s="19">
        <v>3</v>
      </c>
      <c r="B92" s="19">
        <v>1</v>
      </c>
      <c r="C92" s="19" t="s">
        <v>112</v>
      </c>
      <c r="D92" s="20">
        <v>0.26294958591461182</v>
      </c>
      <c r="E92" s="20">
        <v>1.0357218561694026E-3</v>
      </c>
    </row>
    <row r="93" spans="1:5" x14ac:dyDescent="0.2">
      <c r="A93" s="19">
        <v>3</v>
      </c>
      <c r="B93" s="19">
        <v>2</v>
      </c>
      <c r="C93" s="19" t="s">
        <v>112</v>
      </c>
      <c r="D93" s="20">
        <v>0.26330620050430298</v>
      </c>
      <c r="E93" s="20">
        <v>1.2407705653458834E-3</v>
      </c>
    </row>
    <row r="94" spans="1:5" x14ac:dyDescent="0.2">
      <c r="A94" s="19">
        <v>3</v>
      </c>
      <c r="B94" s="19">
        <v>3</v>
      </c>
      <c r="C94" s="19" t="s">
        <v>112</v>
      </c>
      <c r="D94" s="20">
        <v>0.26301920413970947</v>
      </c>
      <c r="E94" s="20">
        <v>8.0220820382237434E-4</v>
      </c>
    </row>
    <row r="95" spans="1:5" x14ac:dyDescent="0.2">
      <c r="A95" s="19">
        <v>3</v>
      </c>
      <c r="B95" s="19">
        <v>4</v>
      </c>
      <c r="C95" s="19" t="s">
        <v>112</v>
      </c>
      <c r="D95" s="20">
        <v>0.26287093758583069</v>
      </c>
      <c r="E95" s="20">
        <v>5.02375653013587E-4</v>
      </c>
    </row>
    <row r="96" spans="1:5" x14ac:dyDescent="0.2">
      <c r="A96" s="19">
        <v>3</v>
      </c>
      <c r="B96" s="19">
        <v>5</v>
      </c>
      <c r="C96" s="19" t="s">
        <v>112</v>
      </c>
      <c r="D96" s="20">
        <v>0.26287949085235596</v>
      </c>
      <c r="E96" s="20">
        <v>3.5936292260885239E-4</v>
      </c>
    </row>
    <row r="97" spans="1:5" x14ac:dyDescent="0.2">
      <c r="A97" s="19">
        <v>3</v>
      </c>
      <c r="B97" s="19">
        <v>6</v>
      </c>
      <c r="C97" s="19" t="s">
        <v>112</v>
      </c>
      <c r="D97" s="20">
        <v>0.26320001482963562</v>
      </c>
      <c r="E97" s="20">
        <v>5.2832096116617322E-4</v>
      </c>
    </row>
    <row r="98" spans="1:5" x14ac:dyDescent="0.2">
      <c r="A98" s="19">
        <v>3</v>
      </c>
      <c r="B98" s="19">
        <v>7</v>
      </c>
      <c r="C98" s="19" t="s">
        <v>112</v>
      </c>
      <c r="D98" s="20">
        <v>0.26286861300468445</v>
      </c>
      <c r="E98" s="20">
        <v>4.5353132009040564E-5</v>
      </c>
    </row>
    <row r="99" spans="1:5" x14ac:dyDescent="0.2">
      <c r="A99" s="19">
        <v>3</v>
      </c>
      <c r="B99" s="19">
        <v>8</v>
      </c>
      <c r="C99" s="19" t="s">
        <v>112</v>
      </c>
      <c r="D99" s="20">
        <v>0.26309689879417419</v>
      </c>
      <c r="E99" s="20">
        <v>1.2207294639665633E-4</v>
      </c>
    </row>
    <row r="100" spans="1:5" x14ac:dyDescent="0.2">
      <c r="A100" s="19">
        <v>3</v>
      </c>
      <c r="B100" s="19">
        <v>9</v>
      </c>
      <c r="C100" s="19" t="s">
        <v>112</v>
      </c>
      <c r="D100" s="20">
        <v>0.26278391480445862</v>
      </c>
      <c r="E100" s="20">
        <v>-3.4247702569700778E-4</v>
      </c>
    </row>
    <row r="101" spans="1:5" x14ac:dyDescent="0.2">
      <c r="A101" s="19">
        <v>3</v>
      </c>
      <c r="B101" s="19">
        <v>10</v>
      </c>
      <c r="C101" s="19" t="s">
        <v>112</v>
      </c>
      <c r="D101" s="20">
        <v>0.26255890727043152</v>
      </c>
      <c r="E101" s="20">
        <v>-7.1905052755028009E-4</v>
      </c>
    </row>
    <row r="102" spans="1:5" x14ac:dyDescent="0.2">
      <c r="A102" s="19">
        <v>3</v>
      </c>
      <c r="B102" s="19">
        <v>11</v>
      </c>
      <c r="C102" s="19" t="s">
        <v>112</v>
      </c>
      <c r="D102" s="20">
        <v>0.26268509030342102</v>
      </c>
      <c r="E102" s="20">
        <v>-7.4443349149078131E-4</v>
      </c>
    </row>
    <row r="103" spans="1:5" x14ac:dyDescent="0.2">
      <c r="A103" s="19">
        <v>3</v>
      </c>
      <c r="B103" s="19">
        <v>12</v>
      </c>
      <c r="C103" s="19" t="s">
        <v>112</v>
      </c>
      <c r="D103" s="20">
        <v>0.26273342967033386</v>
      </c>
      <c r="E103" s="20">
        <v>-8.4766012150794268E-4</v>
      </c>
    </row>
    <row r="104" spans="1:5" x14ac:dyDescent="0.2">
      <c r="A104" s="19">
        <v>3</v>
      </c>
      <c r="B104" s="19">
        <v>13</v>
      </c>
      <c r="C104" s="19" t="s">
        <v>112</v>
      </c>
      <c r="D104" s="20">
        <v>0.26290982961654663</v>
      </c>
      <c r="E104" s="20">
        <v>-8.2282611401751637E-4</v>
      </c>
    </row>
    <row r="105" spans="1:5" x14ac:dyDescent="0.2">
      <c r="A105" s="19">
        <v>3</v>
      </c>
      <c r="B105" s="19">
        <v>14</v>
      </c>
      <c r="C105" s="19" t="s">
        <v>112</v>
      </c>
      <c r="D105" s="20">
        <v>0.26282224059104919</v>
      </c>
      <c r="E105" s="20">
        <v>-1.0619810782372952E-3</v>
      </c>
    </row>
    <row r="106" spans="1:5" x14ac:dyDescent="0.2">
      <c r="A106" s="19">
        <v>3</v>
      </c>
      <c r="B106" s="19">
        <v>15</v>
      </c>
      <c r="C106" s="19" t="s">
        <v>112</v>
      </c>
      <c r="D106" s="20">
        <v>0.26283103227615356</v>
      </c>
      <c r="E106" s="20">
        <v>-1.2047553900629282E-3</v>
      </c>
    </row>
    <row r="107" spans="1:5" x14ac:dyDescent="0.2">
      <c r="A107" s="19">
        <v>3</v>
      </c>
      <c r="B107" s="19">
        <v>16</v>
      </c>
      <c r="C107" s="19" t="s">
        <v>112</v>
      </c>
      <c r="D107" s="20">
        <v>0.26340481638908386</v>
      </c>
      <c r="E107" s="20">
        <v>-7.8253727406263351E-4</v>
      </c>
    </row>
    <row r="108" spans="1:5" x14ac:dyDescent="0.2">
      <c r="A108" s="19">
        <v>3</v>
      </c>
      <c r="B108" s="19">
        <v>17</v>
      </c>
      <c r="C108" s="19" t="s">
        <v>112</v>
      </c>
      <c r="D108" s="20">
        <v>0.26521444320678711</v>
      </c>
      <c r="E108" s="20">
        <v>8.7552354671061039E-4</v>
      </c>
    </row>
    <row r="109" spans="1:5" x14ac:dyDescent="0.2">
      <c r="A109" s="19">
        <v>3</v>
      </c>
      <c r="B109" s="19">
        <v>18</v>
      </c>
      <c r="C109" s="19" t="s">
        <v>112</v>
      </c>
      <c r="D109" s="20">
        <v>0.26778098940849304</v>
      </c>
      <c r="E109" s="20">
        <v>3.2905037514865398E-3</v>
      </c>
    </row>
    <row r="110" spans="1:5" x14ac:dyDescent="0.2">
      <c r="A110" s="19">
        <v>3</v>
      </c>
      <c r="B110" s="19">
        <v>19</v>
      </c>
      <c r="C110" s="19" t="s">
        <v>112</v>
      </c>
      <c r="D110" s="20">
        <v>0.27265733480453491</v>
      </c>
      <c r="E110" s="20">
        <v>8.0152833834290504E-3</v>
      </c>
    </row>
    <row r="111" spans="1:5" x14ac:dyDescent="0.2">
      <c r="A111" s="19">
        <v>3</v>
      </c>
      <c r="B111" s="19">
        <v>20</v>
      </c>
      <c r="C111" s="19" t="s">
        <v>112</v>
      </c>
      <c r="D111" s="20">
        <v>0.28118979930877686</v>
      </c>
      <c r="E111" s="20">
        <v>1.6396181657910347E-2</v>
      </c>
    </row>
    <row r="112" spans="1:5" x14ac:dyDescent="0.2">
      <c r="A112" s="19">
        <v>3</v>
      </c>
      <c r="B112" s="19">
        <v>21</v>
      </c>
      <c r="C112" s="19" t="s">
        <v>112</v>
      </c>
      <c r="D112" s="20">
        <v>0.29447123408317566</v>
      </c>
      <c r="E112" s="20">
        <v>2.9526051133871078E-2</v>
      </c>
    </row>
    <row r="113" spans="1:5" x14ac:dyDescent="0.2">
      <c r="A113" s="19">
        <v>3</v>
      </c>
      <c r="B113" s="19">
        <v>22</v>
      </c>
      <c r="C113" s="19" t="s">
        <v>112</v>
      </c>
      <c r="D113" s="20">
        <v>0.31170055270195007</v>
      </c>
      <c r="E113" s="20">
        <v>4.6603802591562271E-2</v>
      </c>
    </row>
    <row r="114" spans="1:5" x14ac:dyDescent="0.2">
      <c r="A114" s="19">
        <v>3</v>
      </c>
      <c r="B114" s="19">
        <v>23</v>
      </c>
      <c r="C114" s="19" t="s">
        <v>112</v>
      </c>
      <c r="D114" s="20">
        <v>0.3316013514995575</v>
      </c>
      <c r="E114" s="20">
        <v>6.635303795337677E-2</v>
      </c>
    </row>
    <row r="115" spans="1:5" x14ac:dyDescent="0.2">
      <c r="A115" s="19">
        <v>3</v>
      </c>
      <c r="B115" s="19">
        <v>24</v>
      </c>
      <c r="C115" s="19" t="s">
        <v>112</v>
      </c>
      <c r="D115" s="20">
        <v>0.35089015960693359</v>
      </c>
      <c r="E115" s="20">
        <v>8.5490278899669647E-2</v>
      </c>
    </row>
    <row r="116" spans="1:5" x14ac:dyDescent="0.2">
      <c r="A116" s="19">
        <v>3</v>
      </c>
      <c r="B116" s="19">
        <v>25</v>
      </c>
      <c r="C116" s="19" t="s">
        <v>112</v>
      </c>
      <c r="D116" s="20">
        <v>0.36640498042106628</v>
      </c>
      <c r="E116" s="20">
        <v>0.10085353255271912</v>
      </c>
    </row>
    <row r="117" spans="1:5" x14ac:dyDescent="0.2">
      <c r="A117" s="19">
        <v>3</v>
      </c>
      <c r="B117" s="19">
        <v>26</v>
      </c>
      <c r="C117" s="19" t="s">
        <v>112</v>
      </c>
      <c r="D117" s="20">
        <v>0.37779852747917175</v>
      </c>
      <c r="E117" s="20">
        <v>0.11209551244974136</v>
      </c>
    </row>
    <row r="118" spans="1:5" x14ac:dyDescent="0.2">
      <c r="A118" s="19">
        <v>3</v>
      </c>
      <c r="B118" s="19">
        <v>27</v>
      </c>
      <c r="C118" s="19" t="s">
        <v>112</v>
      </c>
      <c r="D118" s="20">
        <v>0.38532471656799316</v>
      </c>
      <c r="E118" s="20">
        <v>0.11947013437747955</v>
      </c>
    </row>
    <row r="119" spans="1:5" x14ac:dyDescent="0.2">
      <c r="A119" s="19">
        <v>3</v>
      </c>
      <c r="B119" s="19">
        <v>28</v>
      </c>
      <c r="C119" s="19" t="s">
        <v>112</v>
      </c>
      <c r="D119" s="20">
        <v>0.38903182744979858</v>
      </c>
      <c r="E119" s="20">
        <v>0.12302568554878235</v>
      </c>
    </row>
    <row r="120" spans="1:5" x14ac:dyDescent="0.2">
      <c r="A120" s="19">
        <v>3</v>
      </c>
      <c r="B120" s="19">
        <v>29</v>
      </c>
      <c r="C120" s="19" t="s">
        <v>112</v>
      </c>
      <c r="D120" s="20">
        <v>0.390735924243927</v>
      </c>
      <c r="E120" s="20">
        <v>0.12457821518182755</v>
      </c>
    </row>
    <row r="121" spans="1:5" x14ac:dyDescent="0.2">
      <c r="A121" s="19">
        <v>3</v>
      </c>
      <c r="B121" s="19">
        <v>30</v>
      </c>
      <c r="C121" s="19" t="s">
        <v>112</v>
      </c>
      <c r="D121" s="20">
        <v>0.39176294207572937</v>
      </c>
      <c r="E121" s="20">
        <v>0.12545366585254669</v>
      </c>
    </row>
    <row r="122" spans="1:5" x14ac:dyDescent="0.2">
      <c r="A122" s="19">
        <v>3</v>
      </c>
      <c r="B122" s="19">
        <v>31</v>
      </c>
      <c r="C122" s="19" t="s">
        <v>112</v>
      </c>
      <c r="D122" s="20">
        <v>0.39256265759468079</v>
      </c>
      <c r="E122" s="20">
        <v>0.12610182166099548</v>
      </c>
    </row>
    <row r="123" spans="1:5" x14ac:dyDescent="0.2">
      <c r="A123" s="19">
        <v>3</v>
      </c>
      <c r="B123" s="19">
        <v>32</v>
      </c>
      <c r="C123" s="19" t="s">
        <v>112</v>
      </c>
      <c r="D123" s="20">
        <v>0.39277279376983643</v>
      </c>
      <c r="E123" s="20">
        <v>0.1261603832244873</v>
      </c>
    </row>
    <row r="124" spans="1:5" x14ac:dyDescent="0.2">
      <c r="A124" s="19">
        <v>3</v>
      </c>
      <c r="B124" s="19">
        <v>33</v>
      </c>
      <c r="C124" s="19" t="s">
        <v>112</v>
      </c>
      <c r="D124" s="20">
        <v>0.39328232407569885</v>
      </c>
      <c r="E124" s="20">
        <v>0.12651835381984711</v>
      </c>
    </row>
    <row r="125" spans="1:5" x14ac:dyDescent="0.2">
      <c r="A125" s="19">
        <v>3</v>
      </c>
      <c r="B125" s="19">
        <v>34</v>
      </c>
      <c r="C125" s="19" t="s">
        <v>112</v>
      </c>
      <c r="D125" s="20">
        <v>0.39399078488349915</v>
      </c>
      <c r="E125" s="20">
        <v>0.12707524001598358</v>
      </c>
    </row>
    <row r="126" spans="1:5" x14ac:dyDescent="0.2">
      <c r="A126" s="19">
        <v>3</v>
      </c>
      <c r="B126" s="19">
        <v>35</v>
      </c>
      <c r="C126" s="19" t="s">
        <v>112</v>
      </c>
      <c r="D126" s="20">
        <v>0.39403954148292542</v>
      </c>
      <c r="E126" s="20">
        <v>0.12697243690490723</v>
      </c>
    </row>
    <row r="127" spans="1:5" x14ac:dyDescent="0.2">
      <c r="A127" s="19">
        <v>3</v>
      </c>
      <c r="B127" s="19">
        <v>36</v>
      </c>
      <c r="C127" s="19" t="s">
        <v>112</v>
      </c>
      <c r="D127" s="20">
        <v>0.39398381114006042</v>
      </c>
      <c r="E127" s="20">
        <v>0.12676513195037842</v>
      </c>
    </row>
    <row r="128" spans="1:5" x14ac:dyDescent="0.2">
      <c r="A128" s="19">
        <v>3</v>
      </c>
      <c r="B128" s="19">
        <v>37</v>
      </c>
      <c r="C128" s="19" t="s">
        <v>112</v>
      </c>
      <c r="D128" s="20">
        <v>0.39402812719345093</v>
      </c>
      <c r="E128" s="20">
        <v>0.1266578882932663</v>
      </c>
    </row>
    <row r="129" spans="1:5" x14ac:dyDescent="0.2">
      <c r="A129" s="19">
        <v>3</v>
      </c>
      <c r="B129" s="19">
        <v>38</v>
      </c>
      <c r="C129" s="19" t="s">
        <v>112</v>
      </c>
      <c r="D129" s="20">
        <v>0.39430391788482666</v>
      </c>
      <c r="E129" s="20">
        <v>0.1267821192741394</v>
      </c>
    </row>
    <row r="130" spans="1:5" x14ac:dyDescent="0.2">
      <c r="A130" s="19">
        <v>3</v>
      </c>
      <c r="B130" s="19">
        <v>39</v>
      </c>
      <c r="C130" s="19" t="s">
        <v>112</v>
      </c>
      <c r="D130" s="20">
        <v>0.39443686604499817</v>
      </c>
      <c r="E130" s="20">
        <v>0.12676349282264709</v>
      </c>
    </row>
    <row r="131" spans="1:5" x14ac:dyDescent="0.2">
      <c r="A131" s="19">
        <v>3</v>
      </c>
      <c r="B131" s="19">
        <v>40</v>
      </c>
      <c r="C131" s="19" t="s">
        <v>112</v>
      </c>
      <c r="D131" s="20">
        <v>0.3942924439907074</v>
      </c>
      <c r="E131" s="20">
        <v>0.1264675110578537</v>
      </c>
    </row>
    <row r="132" spans="1:5" x14ac:dyDescent="0.2">
      <c r="A132" s="19">
        <v>4</v>
      </c>
      <c r="B132" s="19">
        <v>1</v>
      </c>
      <c r="C132" s="19" t="s">
        <v>112</v>
      </c>
      <c r="D132" s="20">
        <v>0.25749868154525757</v>
      </c>
      <c r="E132" s="20">
        <v>2.1861144341528416E-3</v>
      </c>
    </row>
    <row r="133" spans="1:5" x14ac:dyDescent="0.2">
      <c r="A133" s="19">
        <v>4</v>
      </c>
      <c r="B133" s="19">
        <v>2</v>
      </c>
      <c r="C133" s="19" t="s">
        <v>112</v>
      </c>
      <c r="D133" s="20">
        <v>0.2571277916431427</v>
      </c>
      <c r="E133" s="20">
        <v>1.7947745509445667E-3</v>
      </c>
    </row>
    <row r="134" spans="1:5" x14ac:dyDescent="0.2">
      <c r="A134" s="19">
        <v>4</v>
      </c>
      <c r="B134" s="19">
        <v>3</v>
      </c>
      <c r="C134" s="19" t="s">
        <v>112</v>
      </c>
      <c r="D134" s="20">
        <v>0.25637587904930115</v>
      </c>
      <c r="E134" s="20">
        <v>1.0224120924249291E-3</v>
      </c>
    </row>
    <row r="135" spans="1:5" x14ac:dyDescent="0.2">
      <c r="A135" s="19">
        <v>4</v>
      </c>
      <c r="B135" s="19">
        <v>4</v>
      </c>
      <c r="C135" s="19" t="s">
        <v>112</v>
      </c>
      <c r="D135" s="20">
        <v>0.25627478957176208</v>
      </c>
      <c r="E135" s="20">
        <v>9.0087269200012088E-4</v>
      </c>
    </row>
    <row r="136" spans="1:5" x14ac:dyDescent="0.2">
      <c r="A136" s="19">
        <v>4</v>
      </c>
      <c r="B136" s="19">
        <v>5</v>
      </c>
      <c r="C136" s="19" t="s">
        <v>112</v>
      </c>
      <c r="D136" s="20">
        <v>0.25633159279823303</v>
      </c>
      <c r="E136" s="20">
        <v>9.3722605379298329E-4</v>
      </c>
    </row>
    <row r="137" spans="1:5" x14ac:dyDescent="0.2">
      <c r="A137" s="19">
        <v>4</v>
      </c>
      <c r="B137" s="19">
        <v>6</v>
      </c>
      <c r="C137" s="19" t="s">
        <v>112</v>
      </c>
      <c r="D137" s="20">
        <v>0.25586581230163574</v>
      </c>
      <c r="E137" s="20">
        <v>4.5099563430994749E-4</v>
      </c>
    </row>
    <row r="138" spans="1:5" x14ac:dyDescent="0.2">
      <c r="A138" s="19">
        <v>4</v>
      </c>
      <c r="B138" s="19">
        <v>7</v>
      </c>
      <c r="C138" s="19" t="s">
        <v>112</v>
      </c>
      <c r="D138" s="20">
        <v>0.25580582022666931</v>
      </c>
      <c r="E138" s="20">
        <v>3.7055366556160152E-4</v>
      </c>
    </row>
    <row r="139" spans="1:5" x14ac:dyDescent="0.2">
      <c r="A139" s="19">
        <v>4</v>
      </c>
      <c r="B139" s="19">
        <v>8</v>
      </c>
      <c r="C139" s="19" t="s">
        <v>112</v>
      </c>
      <c r="D139" s="20">
        <v>0.255563884973526</v>
      </c>
      <c r="E139" s="20">
        <v>1.0816848953254521E-4</v>
      </c>
    </row>
    <row r="140" spans="1:5" x14ac:dyDescent="0.2">
      <c r="A140" s="19">
        <v>4</v>
      </c>
      <c r="B140" s="19">
        <v>9</v>
      </c>
      <c r="C140" s="19" t="s">
        <v>112</v>
      </c>
      <c r="D140" s="20">
        <v>0.2553047239780426</v>
      </c>
      <c r="E140" s="20">
        <v>-1.7144241428468376E-4</v>
      </c>
    </row>
    <row r="141" spans="1:5" x14ac:dyDescent="0.2">
      <c r="A141" s="19">
        <v>4</v>
      </c>
      <c r="B141" s="19">
        <v>10</v>
      </c>
      <c r="C141" s="19" t="s">
        <v>112</v>
      </c>
      <c r="D141" s="20">
        <v>0.25506439805030823</v>
      </c>
      <c r="E141" s="20">
        <v>-4.322182503528893E-4</v>
      </c>
    </row>
    <row r="142" spans="1:5" x14ac:dyDescent="0.2">
      <c r="A142" s="19">
        <v>4</v>
      </c>
      <c r="B142" s="19">
        <v>11</v>
      </c>
      <c r="C142" s="19" t="s">
        <v>112</v>
      </c>
      <c r="D142" s="20">
        <v>0.2548220157623291</v>
      </c>
      <c r="E142" s="20">
        <v>-6.9505046121776104E-4</v>
      </c>
    </row>
    <row r="143" spans="1:5" x14ac:dyDescent="0.2">
      <c r="A143" s="19">
        <v>4</v>
      </c>
      <c r="B143" s="19">
        <v>12</v>
      </c>
      <c r="C143" s="19" t="s">
        <v>112</v>
      </c>
      <c r="D143" s="20">
        <v>0.25449457764625549</v>
      </c>
      <c r="E143" s="20">
        <v>-1.0429384419694543E-3</v>
      </c>
    </row>
    <row r="144" spans="1:5" x14ac:dyDescent="0.2">
      <c r="A144" s="19">
        <v>4</v>
      </c>
      <c r="B144" s="19">
        <v>13</v>
      </c>
      <c r="C144" s="19" t="s">
        <v>112</v>
      </c>
      <c r="D144" s="20">
        <v>0.25419601798057556</v>
      </c>
      <c r="E144" s="20">
        <v>-1.3619479723274708E-3</v>
      </c>
    </row>
    <row r="145" spans="1:5" x14ac:dyDescent="0.2">
      <c r="A145" s="19">
        <v>4</v>
      </c>
      <c r="B145" s="19">
        <v>14</v>
      </c>
      <c r="C145" s="19" t="s">
        <v>112</v>
      </c>
      <c r="D145" s="20">
        <v>0.25428104400634766</v>
      </c>
      <c r="E145" s="20">
        <v>-1.2973719276487827E-3</v>
      </c>
    </row>
    <row r="146" spans="1:5" x14ac:dyDescent="0.2">
      <c r="A146" s="19">
        <v>4</v>
      </c>
      <c r="B146" s="19">
        <v>15</v>
      </c>
      <c r="C146" s="19" t="s">
        <v>112</v>
      </c>
      <c r="D146" s="20">
        <v>0.2544231116771698</v>
      </c>
      <c r="E146" s="20">
        <v>-1.175754121504724E-3</v>
      </c>
    </row>
    <row r="147" spans="1:5" x14ac:dyDescent="0.2">
      <c r="A147" s="19">
        <v>4</v>
      </c>
      <c r="B147" s="19">
        <v>16</v>
      </c>
      <c r="C147" s="19" t="s">
        <v>112</v>
      </c>
      <c r="D147" s="20">
        <v>0.25443071126937866</v>
      </c>
      <c r="E147" s="20">
        <v>-1.1886045103892684E-3</v>
      </c>
    </row>
    <row r="148" spans="1:5" x14ac:dyDescent="0.2">
      <c r="A148" s="19">
        <v>4</v>
      </c>
      <c r="B148" s="19">
        <v>17</v>
      </c>
      <c r="C148" s="19" t="s">
        <v>112</v>
      </c>
      <c r="D148" s="20">
        <v>0.25496873259544373</v>
      </c>
      <c r="E148" s="20">
        <v>-6.7103304900228977E-4</v>
      </c>
    </row>
    <row r="149" spans="1:5" x14ac:dyDescent="0.2">
      <c r="A149" s="19">
        <v>4</v>
      </c>
      <c r="B149" s="19">
        <v>18</v>
      </c>
      <c r="C149" s="19" t="s">
        <v>112</v>
      </c>
      <c r="D149" s="20">
        <v>0.25539880990982056</v>
      </c>
      <c r="E149" s="20">
        <v>-2.6140562840737402E-4</v>
      </c>
    </row>
    <row r="150" spans="1:5" x14ac:dyDescent="0.2">
      <c r="A150" s="19">
        <v>4</v>
      </c>
      <c r="B150" s="19">
        <v>19</v>
      </c>
      <c r="C150" s="19" t="s">
        <v>112</v>
      </c>
      <c r="D150" s="20">
        <v>0.25571504235267639</v>
      </c>
      <c r="E150" s="20">
        <v>3.4376913390588015E-5</v>
      </c>
    </row>
    <row r="151" spans="1:5" x14ac:dyDescent="0.2">
      <c r="A151" s="19">
        <v>4</v>
      </c>
      <c r="B151" s="19">
        <v>20</v>
      </c>
      <c r="C151" s="19" t="s">
        <v>112</v>
      </c>
      <c r="D151" s="20">
        <v>0.25611323118209839</v>
      </c>
      <c r="E151" s="20">
        <v>4.1211582720279694E-4</v>
      </c>
    </row>
    <row r="152" spans="1:5" x14ac:dyDescent="0.2">
      <c r="A152" s="19">
        <v>4</v>
      </c>
      <c r="B152" s="19">
        <v>21</v>
      </c>
      <c r="C152" s="19" t="s">
        <v>112</v>
      </c>
      <c r="D152" s="20">
        <v>0.25682073831558228</v>
      </c>
      <c r="E152" s="20">
        <v>1.0991730960085988E-3</v>
      </c>
    </row>
    <row r="153" spans="1:5" x14ac:dyDescent="0.2">
      <c r="A153" s="19">
        <v>4</v>
      </c>
      <c r="B153" s="19">
        <v>22</v>
      </c>
      <c r="C153" s="19" t="s">
        <v>112</v>
      </c>
      <c r="D153" s="20">
        <v>0.25870388746261597</v>
      </c>
      <c r="E153" s="20">
        <v>2.9618723783642054E-3</v>
      </c>
    </row>
    <row r="154" spans="1:5" x14ac:dyDescent="0.2">
      <c r="A154" s="19">
        <v>4</v>
      </c>
      <c r="B154" s="19">
        <v>23</v>
      </c>
      <c r="C154" s="19" t="s">
        <v>112</v>
      </c>
      <c r="D154" s="20">
        <v>0.26250749826431274</v>
      </c>
      <c r="E154" s="20">
        <v>6.7450334317982197E-3</v>
      </c>
    </row>
    <row r="155" spans="1:5" x14ac:dyDescent="0.2">
      <c r="A155" s="19">
        <v>4</v>
      </c>
      <c r="B155" s="19">
        <v>24</v>
      </c>
      <c r="C155" s="19" t="s">
        <v>112</v>
      </c>
      <c r="D155" s="20">
        <v>0.26921644806861877</v>
      </c>
      <c r="E155" s="20">
        <v>1.3433532789349556E-2</v>
      </c>
    </row>
    <row r="156" spans="1:5" x14ac:dyDescent="0.2">
      <c r="A156" s="19">
        <v>4</v>
      </c>
      <c r="B156" s="19">
        <v>25</v>
      </c>
      <c r="C156" s="19" t="s">
        <v>112</v>
      </c>
      <c r="D156" s="20">
        <v>0.27964606881141663</v>
      </c>
      <c r="E156" s="20">
        <v>2.3842703551054001E-2</v>
      </c>
    </row>
    <row r="157" spans="1:5" x14ac:dyDescent="0.2">
      <c r="A157" s="19">
        <v>4</v>
      </c>
      <c r="B157" s="19">
        <v>26</v>
      </c>
      <c r="C157" s="19" t="s">
        <v>112</v>
      </c>
      <c r="D157" s="20">
        <v>0.29468578100204468</v>
      </c>
      <c r="E157" s="20">
        <v>3.8861967623233795E-2</v>
      </c>
    </row>
    <row r="158" spans="1:5" x14ac:dyDescent="0.2">
      <c r="A158" s="19">
        <v>4</v>
      </c>
      <c r="B158" s="19">
        <v>27</v>
      </c>
      <c r="C158" s="19" t="s">
        <v>112</v>
      </c>
      <c r="D158" s="20">
        <v>0.31334656476974487</v>
      </c>
      <c r="E158" s="20">
        <v>5.7502299547195435E-2</v>
      </c>
    </row>
    <row r="159" spans="1:5" x14ac:dyDescent="0.2">
      <c r="A159" s="19">
        <v>4</v>
      </c>
      <c r="B159" s="19">
        <v>28</v>
      </c>
      <c r="C159" s="19" t="s">
        <v>112</v>
      </c>
      <c r="D159" s="20">
        <v>0.33313992619514465</v>
      </c>
      <c r="E159" s="20">
        <v>7.7275209128856659E-2</v>
      </c>
    </row>
    <row r="160" spans="1:5" x14ac:dyDescent="0.2">
      <c r="A160" s="19">
        <v>4</v>
      </c>
      <c r="B160" s="19">
        <v>29</v>
      </c>
      <c r="C160" s="19" t="s">
        <v>112</v>
      </c>
      <c r="D160" s="20">
        <v>0.35042119026184082</v>
      </c>
      <c r="E160" s="20">
        <v>9.4536028802394867E-2</v>
      </c>
    </row>
    <row r="161" spans="1:5" x14ac:dyDescent="0.2">
      <c r="A161" s="19">
        <v>4</v>
      </c>
      <c r="B161" s="19">
        <v>30</v>
      </c>
      <c r="C161" s="19" t="s">
        <v>112</v>
      </c>
      <c r="D161" s="20">
        <v>0.36391809582710266</v>
      </c>
      <c r="E161" s="20">
        <v>0.10801248252391815</v>
      </c>
    </row>
    <row r="162" spans="1:5" x14ac:dyDescent="0.2">
      <c r="A162" s="19">
        <v>4</v>
      </c>
      <c r="B162" s="19">
        <v>31</v>
      </c>
      <c r="C162" s="19" t="s">
        <v>112</v>
      </c>
      <c r="D162" s="20">
        <v>0.3731519877910614</v>
      </c>
      <c r="E162" s="20">
        <v>0.11722592264413834</v>
      </c>
    </row>
    <row r="163" spans="1:5" x14ac:dyDescent="0.2">
      <c r="A163" s="19">
        <v>4</v>
      </c>
      <c r="B163" s="19">
        <v>32</v>
      </c>
      <c r="C163" s="19" t="s">
        <v>112</v>
      </c>
      <c r="D163" s="20">
        <v>0.37823003530502319</v>
      </c>
      <c r="E163" s="20">
        <v>0.12228351831436157</v>
      </c>
    </row>
    <row r="164" spans="1:5" x14ac:dyDescent="0.2">
      <c r="A164" s="19">
        <v>4</v>
      </c>
      <c r="B164" s="19">
        <v>33</v>
      </c>
      <c r="C164" s="19" t="s">
        <v>112</v>
      </c>
      <c r="D164" s="20">
        <v>0.38095822930335999</v>
      </c>
      <c r="E164" s="20">
        <v>0.12499126791954041</v>
      </c>
    </row>
    <row r="165" spans="1:5" x14ac:dyDescent="0.2">
      <c r="A165" s="19">
        <v>4</v>
      </c>
      <c r="B165" s="19">
        <v>34</v>
      </c>
      <c r="C165" s="19" t="s">
        <v>112</v>
      </c>
      <c r="D165" s="20">
        <v>0.38238993287086487</v>
      </c>
      <c r="E165" s="20">
        <v>0.12640251219272614</v>
      </c>
    </row>
    <row r="166" spans="1:5" x14ac:dyDescent="0.2">
      <c r="A166" s="19">
        <v>4</v>
      </c>
      <c r="B166" s="19">
        <v>35</v>
      </c>
      <c r="C166" s="19" t="s">
        <v>112</v>
      </c>
      <c r="D166" s="20">
        <v>0.38323128223419189</v>
      </c>
      <c r="E166" s="20">
        <v>0.1272234171628952</v>
      </c>
    </row>
    <row r="167" spans="1:5" x14ac:dyDescent="0.2">
      <c r="A167" s="19">
        <v>4</v>
      </c>
      <c r="B167" s="19">
        <v>36</v>
      </c>
      <c r="C167" s="19" t="s">
        <v>112</v>
      </c>
      <c r="D167" s="20">
        <v>0.38392999768257141</v>
      </c>
      <c r="E167" s="20">
        <v>0.12790168821811676</v>
      </c>
    </row>
    <row r="168" spans="1:5" x14ac:dyDescent="0.2">
      <c r="A168" s="19">
        <v>4</v>
      </c>
      <c r="B168" s="19">
        <v>37</v>
      </c>
      <c r="C168" s="19" t="s">
        <v>112</v>
      </c>
      <c r="D168" s="20">
        <v>0.38437002897262573</v>
      </c>
      <c r="E168" s="20">
        <v>0.12832126021385193</v>
      </c>
    </row>
    <row r="169" spans="1:5" x14ac:dyDescent="0.2">
      <c r="A169" s="19">
        <v>4</v>
      </c>
      <c r="B169" s="19">
        <v>38</v>
      </c>
      <c r="C169" s="19" t="s">
        <v>112</v>
      </c>
      <c r="D169" s="20">
        <v>0.38471820950508118</v>
      </c>
      <c r="E169" s="20">
        <v>0.12864899635314941</v>
      </c>
    </row>
    <row r="170" spans="1:5" x14ac:dyDescent="0.2">
      <c r="A170" s="19">
        <v>4</v>
      </c>
      <c r="B170" s="19">
        <v>39</v>
      </c>
      <c r="C170" s="19" t="s">
        <v>112</v>
      </c>
      <c r="D170" s="20">
        <v>0.38454046845436096</v>
      </c>
      <c r="E170" s="20">
        <v>0.12845081090927124</v>
      </c>
    </row>
    <row r="171" spans="1:5" x14ac:dyDescent="0.2">
      <c r="A171" s="19">
        <v>4</v>
      </c>
      <c r="B171" s="19">
        <v>40</v>
      </c>
      <c r="C171" s="19" t="s">
        <v>112</v>
      </c>
      <c r="D171" s="20">
        <v>0.38530370593070984</v>
      </c>
      <c r="E171" s="20">
        <v>0.12919358909130096</v>
      </c>
    </row>
    <row r="172" spans="1:5" x14ac:dyDescent="0.2">
      <c r="A172" s="19">
        <v>5</v>
      </c>
      <c r="B172" s="19">
        <v>1</v>
      </c>
      <c r="C172" s="19" t="s">
        <v>112</v>
      </c>
      <c r="D172" s="20">
        <v>0.25019776821136475</v>
      </c>
      <c r="E172" s="20">
        <v>2.2411462850868702E-3</v>
      </c>
    </row>
    <row r="173" spans="1:5" x14ac:dyDescent="0.2">
      <c r="A173" s="19">
        <v>5</v>
      </c>
      <c r="B173" s="19">
        <v>2</v>
      </c>
      <c r="C173" s="19" t="s">
        <v>112</v>
      </c>
      <c r="D173" s="20">
        <v>0.25008836388587952</v>
      </c>
      <c r="E173" s="20">
        <v>2.0254622213542461E-3</v>
      </c>
    </row>
    <row r="174" spans="1:5" x14ac:dyDescent="0.2">
      <c r="A174" s="19">
        <v>5</v>
      </c>
      <c r="B174" s="19">
        <v>3</v>
      </c>
      <c r="C174" s="19" t="s">
        <v>112</v>
      </c>
      <c r="D174" s="20">
        <v>0.24974077939987183</v>
      </c>
      <c r="E174" s="20">
        <v>1.5715977642685175E-3</v>
      </c>
    </row>
    <row r="175" spans="1:5" x14ac:dyDescent="0.2">
      <c r="A175" s="19">
        <v>5</v>
      </c>
      <c r="B175" s="19">
        <v>4</v>
      </c>
      <c r="C175" s="19" t="s">
        <v>112</v>
      </c>
      <c r="D175" s="20">
        <v>0.24961863458156586</v>
      </c>
      <c r="E175" s="20">
        <v>1.34317297488451E-3</v>
      </c>
    </row>
    <row r="176" spans="1:5" x14ac:dyDescent="0.2">
      <c r="A176" s="19">
        <v>5</v>
      </c>
      <c r="B176" s="19">
        <v>5</v>
      </c>
      <c r="C176" s="19" t="s">
        <v>112</v>
      </c>
      <c r="D176" s="20">
        <v>0.24938958883285522</v>
      </c>
      <c r="E176" s="20">
        <v>1.0078473715111613E-3</v>
      </c>
    </row>
    <row r="177" spans="1:5" x14ac:dyDescent="0.2">
      <c r="A177" s="19">
        <v>5</v>
      </c>
      <c r="B177" s="19">
        <v>6</v>
      </c>
      <c r="C177" s="19" t="s">
        <v>112</v>
      </c>
      <c r="D177" s="20">
        <v>0.24918726086616516</v>
      </c>
      <c r="E177" s="20">
        <v>6.9923949195072055E-4</v>
      </c>
    </row>
    <row r="178" spans="1:5" x14ac:dyDescent="0.2">
      <c r="A178" s="19">
        <v>5</v>
      </c>
      <c r="B178" s="19">
        <v>7</v>
      </c>
      <c r="C178" s="19" t="s">
        <v>112</v>
      </c>
      <c r="D178" s="20">
        <v>0.24914053082466125</v>
      </c>
      <c r="E178" s="20">
        <v>5.46229537576437E-4</v>
      </c>
    </row>
    <row r="179" spans="1:5" x14ac:dyDescent="0.2">
      <c r="A179" s="19">
        <v>5</v>
      </c>
      <c r="B179" s="19">
        <v>8</v>
      </c>
      <c r="C179" s="19" t="s">
        <v>112</v>
      </c>
      <c r="D179" s="20">
        <v>0.24865128099918365</v>
      </c>
      <c r="E179" s="20">
        <v>-4.930016802973114E-5</v>
      </c>
    </row>
    <row r="180" spans="1:5" x14ac:dyDescent="0.2">
      <c r="A180" s="19">
        <v>5</v>
      </c>
      <c r="B180" s="19">
        <v>9</v>
      </c>
      <c r="C180" s="19" t="s">
        <v>112</v>
      </c>
      <c r="D180" s="20">
        <v>0.24845592677593231</v>
      </c>
      <c r="E180" s="20">
        <v>-3.5093427868559957E-4</v>
      </c>
    </row>
    <row r="181" spans="1:5" x14ac:dyDescent="0.2">
      <c r="A181" s="19">
        <v>5</v>
      </c>
      <c r="B181" s="19">
        <v>10</v>
      </c>
      <c r="C181" s="19" t="s">
        <v>112</v>
      </c>
      <c r="D181" s="20">
        <v>0.24823230504989624</v>
      </c>
      <c r="E181" s="20">
        <v>-6.8083591759204865E-4</v>
      </c>
    </row>
    <row r="182" spans="1:5" x14ac:dyDescent="0.2">
      <c r="A182" s="19">
        <v>5</v>
      </c>
      <c r="B182" s="19">
        <v>11</v>
      </c>
      <c r="C182" s="19" t="s">
        <v>112</v>
      </c>
      <c r="D182" s="20">
        <v>0.24825745820999146</v>
      </c>
      <c r="E182" s="20">
        <v>-7.619626703672111E-4</v>
      </c>
    </row>
    <row r="183" spans="1:5" x14ac:dyDescent="0.2">
      <c r="A183" s="19">
        <v>5</v>
      </c>
      <c r="B183" s="19">
        <v>12</v>
      </c>
      <c r="C183" s="19" t="s">
        <v>112</v>
      </c>
      <c r="D183" s="20">
        <v>0.24835440516471863</v>
      </c>
      <c r="E183" s="20">
        <v>-7.7129562851041555E-4</v>
      </c>
    </row>
    <row r="184" spans="1:5" x14ac:dyDescent="0.2">
      <c r="A184" s="19">
        <v>5</v>
      </c>
      <c r="B184" s="19">
        <v>13</v>
      </c>
      <c r="C184" s="19" t="s">
        <v>112</v>
      </c>
      <c r="D184" s="20">
        <v>0.24816396832466125</v>
      </c>
      <c r="E184" s="20">
        <v>-1.068012323230505E-3</v>
      </c>
    </row>
    <row r="185" spans="1:5" x14ac:dyDescent="0.2">
      <c r="A185" s="19">
        <v>5</v>
      </c>
      <c r="B185" s="19">
        <v>14</v>
      </c>
      <c r="C185" s="19" t="s">
        <v>112</v>
      </c>
      <c r="D185" s="20">
        <v>0.24818433821201324</v>
      </c>
      <c r="E185" s="20">
        <v>-1.1539224069565535E-3</v>
      </c>
    </row>
    <row r="186" spans="1:5" x14ac:dyDescent="0.2">
      <c r="A186" s="19">
        <v>5</v>
      </c>
      <c r="B186" s="19">
        <v>15</v>
      </c>
      <c r="C186" s="19" t="s">
        <v>112</v>
      </c>
      <c r="D186" s="20">
        <v>0.24823954701423645</v>
      </c>
      <c r="E186" s="20">
        <v>-1.2049934593960643E-3</v>
      </c>
    </row>
    <row r="187" spans="1:5" x14ac:dyDescent="0.2">
      <c r="A187" s="19">
        <v>5</v>
      </c>
      <c r="B187" s="19">
        <v>16</v>
      </c>
      <c r="C187" s="19" t="s">
        <v>112</v>
      </c>
      <c r="D187" s="20">
        <v>0.24813784658908844</v>
      </c>
      <c r="E187" s="20">
        <v>-1.4129737392067909E-3</v>
      </c>
    </row>
    <row r="188" spans="1:5" x14ac:dyDescent="0.2">
      <c r="A188" s="19">
        <v>5</v>
      </c>
      <c r="B188" s="19">
        <v>17</v>
      </c>
      <c r="C188" s="19" t="s">
        <v>112</v>
      </c>
      <c r="D188" s="20">
        <v>0.24820204079151154</v>
      </c>
      <c r="E188" s="20">
        <v>-1.4550595078617334E-3</v>
      </c>
    </row>
    <row r="189" spans="1:5" x14ac:dyDescent="0.2">
      <c r="A189" s="19">
        <v>5</v>
      </c>
      <c r="B189" s="19">
        <v>18</v>
      </c>
      <c r="C189" s="19" t="s">
        <v>112</v>
      </c>
      <c r="D189" s="20">
        <v>0.24817147850990295</v>
      </c>
      <c r="E189" s="20">
        <v>-1.5919016441330314E-3</v>
      </c>
    </row>
    <row r="190" spans="1:5" x14ac:dyDescent="0.2">
      <c r="A190" s="19">
        <v>5</v>
      </c>
      <c r="B190" s="19">
        <v>19</v>
      </c>
      <c r="C190" s="19" t="s">
        <v>112</v>
      </c>
      <c r="D190" s="20">
        <v>0.24856886267662048</v>
      </c>
      <c r="E190" s="20">
        <v>-1.3007974484935403E-3</v>
      </c>
    </row>
    <row r="191" spans="1:5" x14ac:dyDescent="0.2">
      <c r="A191" s="19">
        <v>5</v>
      </c>
      <c r="B191" s="19">
        <v>20</v>
      </c>
      <c r="C191" s="19" t="s">
        <v>112</v>
      </c>
      <c r="D191" s="20">
        <v>0.24882833659648895</v>
      </c>
      <c r="E191" s="20">
        <v>-1.1476033832877874E-3</v>
      </c>
    </row>
    <row r="192" spans="1:5" x14ac:dyDescent="0.2">
      <c r="A192" s="19">
        <v>5</v>
      </c>
      <c r="B192" s="19">
        <v>21</v>
      </c>
      <c r="C192" s="19" t="s">
        <v>112</v>
      </c>
      <c r="D192" s="20">
        <v>0.25008761882781982</v>
      </c>
      <c r="E192" s="20">
        <v>5.3989551815902814E-6</v>
      </c>
    </row>
    <row r="193" spans="1:5" x14ac:dyDescent="0.2">
      <c r="A193" s="19">
        <v>5</v>
      </c>
      <c r="B193" s="19">
        <v>22</v>
      </c>
      <c r="C193" s="19" t="s">
        <v>112</v>
      </c>
      <c r="D193" s="20">
        <v>0.25252076983451843</v>
      </c>
      <c r="E193" s="20">
        <v>2.3322701454162598E-3</v>
      </c>
    </row>
    <row r="194" spans="1:5" x14ac:dyDescent="0.2">
      <c r="A194" s="19">
        <v>5</v>
      </c>
      <c r="B194" s="19">
        <v>23</v>
      </c>
      <c r="C194" s="19" t="s">
        <v>112</v>
      </c>
      <c r="D194" s="20">
        <v>0.25573861598968506</v>
      </c>
      <c r="E194" s="20">
        <v>5.4438360966742039E-3</v>
      </c>
    </row>
    <row r="195" spans="1:5" x14ac:dyDescent="0.2">
      <c r="A195" s="19">
        <v>5</v>
      </c>
      <c r="B195" s="19">
        <v>24</v>
      </c>
      <c r="C195" s="19" t="s">
        <v>112</v>
      </c>
      <c r="D195" s="20">
        <v>0.26207935810089111</v>
      </c>
      <c r="E195" s="20">
        <v>1.1678298935294151E-2</v>
      </c>
    </row>
    <row r="196" spans="1:5" x14ac:dyDescent="0.2">
      <c r="A196" s="19">
        <v>5</v>
      </c>
      <c r="B196" s="19">
        <v>25</v>
      </c>
      <c r="C196" s="19" t="s">
        <v>112</v>
      </c>
      <c r="D196" s="20">
        <v>0.27186626195907593</v>
      </c>
      <c r="E196" s="20">
        <v>2.1358922123908997E-2</v>
      </c>
    </row>
    <row r="197" spans="1:5" x14ac:dyDescent="0.2">
      <c r="A197" s="19">
        <v>5</v>
      </c>
      <c r="B197" s="19">
        <v>26</v>
      </c>
      <c r="C197" s="19" t="s">
        <v>112</v>
      </c>
      <c r="D197" s="20">
        <v>0.2863813042640686</v>
      </c>
      <c r="E197" s="20">
        <v>3.5767685621976852E-2</v>
      </c>
    </row>
    <row r="198" spans="1:5" x14ac:dyDescent="0.2">
      <c r="A198" s="19">
        <v>5</v>
      </c>
      <c r="B198" s="19">
        <v>27</v>
      </c>
      <c r="C198" s="19" t="s">
        <v>112</v>
      </c>
      <c r="D198" s="20">
        <v>0.30489274859428406</v>
      </c>
      <c r="E198" s="20">
        <v>5.4172851145267487E-2</v>
      </c>
    </row>
    <row r="199" spans="1:5" x14ac:dyDescent="0.2">
      <c r="A199" s="19">
        <v>5</v>
      </c>
      <c r="B199" s="19">
        <v>28</v>
      </c>
      <c r="C199" s="19" t="s">
        <v>112</v>
      </c>
      <c r="D199" s="20">
        <v>0.32488137483596802</v>
      </c>
      <c r="E199" s="20">
        <v>7.4055194854736328E-2</v>
      </c>
    </row>
    <row r="200" spans="1:5" x14ac:dyDescent="0.2">
      <c r="A200" s="19">
        <v>5</v>
      </c>
      <c r="B200" s="19">
        <v>29</v>
      </c>
      <c r="C200" s="19" t="s">
        <v>112</v>
      </c>
      <c r="D200" s="20">
        <v>0.34306988120079041</v>
      </c>
      <c r="E200" s="20">
        <v>9.2137418687343597E-2</v>
      </c>
    </row>
    <row r="201" spans="1:5" x14ac:dyDescent="0.2">
      <c r="A201" s="19">
        <v>5</v>
      </c>
      <c r="B201" s="19">
        <v>30</v>
      </c>
      <c r="C201" s="19" t="s">
        <v>112</v>
      </c>
      <c r="D201" s="20">
        <v>0.35722208023071289</v>
      </c>
      <c r="E201" s="20">
        <v>0.10618334263563156</v>
      </c>
    </row>
    <row r="202" spans="1:5" x14ac:dyDescent="0.2">
      <c r="A202" s="19">
        <v>5</v>
      </c>
      <c r="B202" s="19">
        <v>31</v>
      </c>
      <c r="C202" s="19" t="s">
        <v>112</v>
      </c>
      <c r="D202" s="20">
        <v>0.36660346388816833</v>
      </c>
      <c r="E202" s="20">
        <v>0.11545844376087189</v>
      </c>
    </row>
    <row r="203" spans="1:5" x14ac:dyDescent="0.2">
      <c r="A203" s="19">
        <v>5</v>
      </c>
      <c r="B203" s="19">
        <v>32</v>
      </c>
      <c r="C203" s="19" t="s">
        <v>112</v>
      </c>
      <c r="D203" s="20">
        <v>0.37189444899559021</v>
      </c>
      <c r="E203" s="20">
        <v>0.12064315378665924</v>
      </c>
    </row>
    <row r="204" spans="1:5" x14ac:dyDescent="0.2">
      <c r="A204" s="19">
        <v>5</v>
      </c>
      <c r="B204" s="19">
        <v>33</v>
      </c>
      <c r="C204" s="19" t="s">
        <v>112</v>
      </c>
      <c r="D204" s="20">
        <v>0.37528860569000244</v>
      </c>
      <c r="E204" s="20">
        <v>0.12393102794885635</v>
      </c>
    </row>
    <row r="205" spans="1:5" x14ac:dyDescent="0.2">
      <c r="A205" s="19">
        <v>5</v>
      </c>
      <c r="B205" s="19">
        <v>34</v>
      </c>
      <c r="C205" s="19" t="s">
        <v>112</v>
      </c>
      <c r="D205" s="20">
        <v>0.3768785297870636</v>
      </c>
      <c r="E205" s="20">
        <v>0.12541466951370239</v>
      </c>
    </row>
    <row r="206" spans="1:5" x14ac:dyDescent="0.2">
      <c r="A206" s="19">
        <v>5</v>
      </c>
      <c r="B206" s="19">
        <v>35</v>
      </c>
      <c r="C206" s="19" t="s">
        <v>112</v>
      </c>
      <c r="D206" s="20">
        <v>0.37738269567489624</v>
      </c>
      <c r="E206" s="20">
        <v>0.12581256031990051</v>
      </c>
    </row>
    <row r="207" spans="1:5" x14ac:dyDescent="0.2">
      <c r="A207" s="19">
        <v>5</v>
      </c>
      <c r="B207" s="19">
        <v>36</v>
      </c>
      <c r="C207" s="19" t="s">
        <v>112</v>
      </c>
      <c r="D207" s="20">
        <v>0.37746542692184448</v>
      </c>
      <c r="E207" s="20">
        <v>0.12578900158405304</v>
      </c>
    </row>
    <row r="208" spans="1:5" x14ac:dyDescent="0.2">
      <c r="A208" s="19">
        <v>5</v>
      </c>
      <c r="B208" s="19">
        <v>37</v>
      </c>
      <c r="C208" s="19" t="s">
        <v>112</v>
      </c>
      <c r="D208" s="20">
        <v>0.37817913293838501</v>
      </c>
      <c r="E208" s="20">
        <v>0.12639643251895905</v>
      </c>
    </row>
    <row r="209" spans="1:5" x14ac:dyDescent="0.2">
      <c r="A209" s="19">
        <v>5</v>
      </c>
      <c r="B209" s="19">
        <v>38</v>
      </c>
      <c r="C209" s="19" t="s">
        <v>112</v>
      </c>
      <c r="D209" s="20">
        <v>0.37852078676223755</v>
      </c>
      <c r="E209" s="20">
        <v>0.12663181126117706</v>
      </c>
    </row>
    <row r="210" spans="1:5" x14ac:dyDescent="0.2">
      <c r="A210" s="19">
        <v>5</v>
      </c>
      <c r="B210" s="19">
        <v>39</v>
      </c>
      <c r="C210" s="19" t="s">
        <v>112</v>
      </c>
      <c r="D210" s="20">
        <v>0.37850487232208252</v>
      </c>
      <c r="E210" s="20">
        <v>0.12650960683822632</v>
      </c>
    </row>
    <row r="211" spans="1:5" x14ac:dyDescent="0.2">
      <c r="A211" s="19">
        <v>5</v>
      </c>
      <c r="B211" s="19">
        <v>40</v>
      </c>
      <c r="C211" s="19" t="s">
        <v>112</v>
      </c>
      <c r="D211" s="20">
        <v>0.3790116012096405</v>
      </c>
      <c r="E211" s="20">
        <v>0.12691006064414978</v>
      </c>
    </row>
    <row r="212" spans="1:5" x14ac:dyDescent="0.2">
      <c r="A212" s="19">
        <v>6</v>
      </c>
      <c r="B212" s="19">
        <v>1</v>
      </c>
      <c r="C212" s="19" t="s">
        <v>112</v>
      </c>
      <c r="D212" s="20">
        <v>0.25767168402671814</v>
      </c>
      <c r="E212" s="20">
        <v>1.9402171019464731E-3</v>
      </c>
    </row>
    <row r="213" spans="1:5" x14ac:dyDescent="0.2">
      <c r="A213" s="19">
        <v>6</v>
      </c>
      <c r="B213" s="19">
        <v>2</v>
      </c>
      <c r="C213" s="19" t="s">
        <v>112</v>
      </c>
      <c r="D213" s="20">
        <v>0.25742116570472717</v>
      </c>
      <c r="E213" s="20">
        <v>1.6934170853346586E-3</v>
      </c>
    </row>
    <row r="214" spans="1:5" x14ac:dyDescent="0.2">
      <c r="A214" s="19">
        <v>6</v>
      </c>
      <c r="B214" s="19">
        <v>3</v>
      </c>
      <c r="C214" s="19" t="s">
        <v>112</v>
      </c>
      <c r="D214" s="20">
        <v>0.25677371025085449</v>
      </c>
      <c r="E214" s="20">
        <v>1.0496799368411303E-3</v>
      </c>
    </row>
    <row r="215" spans="1:5" x14ac:dyDescent="0.2">
      <c r="A215" s="19">
        <v>6</v>
      </c>
      <c r="B215" s="19">
        <v>4</v>
      </c>
      <c r="C215" s="19" t="s">
        <v>112</v>
      </c>
      <c r="D215" s="20">
        <v>0.25658810138702393</v>
      </c>
      <c r="E215" s="20">
        <v>8.6778943659737706E-4</v>
      </c>
    </row>
    <row r="216" spans="1:5" x14ac:dyDescent="0.2">
      <c r="A216" s="19">
        <v>6</v>
      </c>
      <c r="B216" s="19">
        <v>5</v>
      </c>
      <c r="C216" s="19" t="s">
        <v>112</v>
      </c>
      <c r="D216" s="20">
        <v>0.25635319948196411</v>
      </c>
      <c r="E216" s="20">
        <v>6.3660589512437582E-4</v>
      </c>
    </row>
    <row r="217" spans="1:5" x14ac:dyDescent="0.2">
      <c r="A217" s="19">
        <v>6</v>
      </c>
      <c r="B217" s="19">
        <v>6</v>
      </c>
      <c r="C217" s="19" t="s">
        <v>112</v>
      </c>
      <c r="D217" s="20">
        <v>0.25603443384170532</v>
      </c>
      <c r="E217" s="20">
        <v>3.2155858934856951E-4</v>
      </c>
    </row>
    <row r="218" spans="1:5" x14ac:dyDescent="0.2">
      <c r="A218" s="19">
        <v>6</v>
      </c>
      <c r="B218" s="19">
        <v>7</v>
      </c>
      <c r="C218" s="19" t="s">
        <v>112</v>
      </c>
      <c r="D218" s="20">
        <v>0.25555357336997986</v>
      </c>
      <c r="E218" s="20">
        <v>-1.555835478939116E-4</v>
      </c>
    </row>
    <row r="219" spans="1:5" x14ac:dyDescent="0.2">
      <c r="A219" s="19">
        <v>6</v>
      </c>
      <c r="B219" s="19">
        <v>8</v>
      </c>
      <c r="C219" s="19" t="s">
        <v>112</v>
      </c>
      <c r="D219" s="20">
        <v>0.25551700592041016</v>
      </c>
      <c r="E219" s="20">
        <v>-1.8843266298063099E-4</v>
      </c>
    </row>
    <row r="220" spans="1:5" x14ac:dyDescent="0.2">
      <c r="A220" s="19">
        <v>6</v>
      </c>
      <c r="B220" s="19">
        <v>9</v>
      </c>
      <c r="C220" s="19" t="s">
        <v>112</v>
      </c>
      <c r="D220" s="20">
        <v>0.25539189577102661</v>
      </c>
      <c r="E220" s="20">
        <v>-3.0982447788119316E-4</v>
      </c>
    </row>
    <row r="221" spans="1:5" x14ac:dyDescent="0.2">
      <c r="A221" s="19">
        <v>6</v>
      </c>
      <c r="B221" s="19">
        <v>10</v>
      </c>
      <c r="C221" s="19" t="s">
        <v>112</v>
      </c>
      <c r="D221" s="20">
        <v>0.25535696744918823</v>
      </c>
      <c r="E221" s="20">
        <v>-3.4103446523658931E-4</v>
      </c>
    </row>
    <row r="222" spans="1:5" x14ac:dyDescent="0.2">
      <c r="A222" s="19">
        <v>6</v>
      </c>
      <c r="B222" s="19">
        <v>11</v>
      </c>
      <c r="C222" s="19" t="s">
        <v>112</v>
      </c>
      <c r="D222" s="20">
        <v>0.25498539209365845</v>
      </c>
      <c r="E222" s="20">
        <v>-7.0889148628339171E-4</v>
      </c>
    </row>
    <row r="223" spans="1:5" x14ac:dyDescent="0.2">
      <c r="A223" s="19">
        <v>6</v>
      </c>
      <c r="B223" s="19">
        <v>12</v>
      </c>
      <c r="C223" s="19" t="s">
        <v>112</v>
      </c>
      <c r="D223" s="20">
        <v>0.25501063466072083</v>
      </c>
      <c r="E223" s="20">
        <v>-6.7993055563420057E-4</v>
      </c>
    </row>
    <row r="224" spans="1:5" x14ac:dyDescent="0.2">
      <c r="A224" s="19">
        <v>6</v>
      </c>
      <c r="B224" s="19">
        <v>13</v>
      </c>
      <c r="C224" s="19" t="s">
        <v>112</v>
      </c>
      <c r="D224" s="20">
        <v>0.25525471568107605</v>
      </c>
      <c r="E224" s="20">
        <v>-4.3213122989982367E-4</v>
      </c>
    </row>
    <row r="225" spans="1:5" x14ac:dyDescent="0.2">
      <c r="A225" s="19">
        <v>6</v>
      </c>
      <c r="B225" s="19">
        <v>14</v>
      </c>
      <c r="C225" s="19" t="s">
        <v>112</v>
      </c>
      <c r="D225" s="20">
        <v>0.25498929619789124</v>
      </c>
      <c r="E225" s="20">
        <v>-6.9383234949782491E-4</v>
      </c>
    </row>
    <row r="226" spans="1:5" x14ac:dyDescent="0.2">
      <c r="A226" s="19">
        <v>6</v>
      </c>
      <c r="B226" s="19">
        <v>15</v>
      </c>
      <c r="C226" s="19" t="s">
        <v>112</v>
      </c>
      <c r="D226" s="20">
        <v>0.25466248393058777</v>
      </c>
      <c r="E226" s="20">
        <v>-1.0169262532144785E-3</v>
      </c>
    </row>
    <row r="227" spans="1:5" x14ac:dyDescent="0.2">
      <c r="A227" s="19">
        <v>6</v>
      </c>
      <c r="B227" s="19">
        <v>16</v>
      </c>
      <c r="C227" s="19" t="s">
        <v>112</v>
      </c>
      <c r="D227" s="20">
        <v>0.2545396089553833</v>
      </c>
      <c r="E227" s="20">
        <v>-1.136082923039794E-3</v>
      </c>
    </row>
    <row r="228" spans="1:5" x14ac:dyDescent="0.2">
      <c r="A228" s="19">
        <v>6</v>
      </c>
      <c r="B228" s="19">
        <v>17</v>
      </c>
      <c r="C228" s="19" t="s">
        <v>112</v>
      </c>
      <c r="D228" s="20">
        <v>0.25488799810409546</v>
      </c>
      <c r="E228" s="20">
        <v>-7.8397546894848347E-4</v>
      </c>
    </row>
    <row r="229" spans="1:5" x14ac:dyDescent="0.2">
      <c r="A229" s="19">
        <v>6</v>
      </c>
      <c r="B229" s="19">
        <v>18</v>
      </c>
      <c r="C229" s="19" t="s">
        <v>112</v>
      </c>
      <c r="D229" s="20">
        <v>0.25534048676490784</v>
      </c>
      <c r="E229" s="20">
        <v>-3.2776844454929233E-4</v>
      </c>
    </row>
    <row r="230" spans="1:5" x14ac:dyDescent="0.2">
      <c r="A230" s="19">
        <v>6</v>
      </c>
      <c r="B230" s="19">
        <v>19</v>
      </c>
      <c r="C230" s="19" t="s">
        <v>112</v>
      </c>
      <c r="D230" s="20">
        <v>0.25564587116241455</v>
      </c>
      <c r="E230" s="20">
        <v>-1.8665718016563915E-5</v>
      </c>
    </row>
    <row r="231" spans="1:5" x14ac:dyDescent="0.2">
      <c r="A231" s="19">
        <v>6</v>
      </c>
      <c r="B231" s="19">
        <v>20</v>
      </c>
      <c r="C231" s="19" t="s">
        <v>112</v>
      </c>
      <c r="D231" s="20">
        <v>0.25656282901763916</v>
      </c>
      <c r="E231" s="20">
        <v>9.0201047714799643E-4</v>
      </c>
    </row>
    <row r="232" spans="1:5" x14ac:dyDescent="0.2">
      <c r="A232" s="19">
        <v>6</v>
      </c>
      <c r="B232" s="19">
        <v>21</v>
      </c>
      <c r="C232" s="19" t="s">
        <v>112</v>
      </c>
      <c r="D232" s="20">
        <v>0.25867253541946411</v>
      </c>
      <c r="E232" s="20">
        <v>3.0154353007674217E-3</v>
      </c>
    </row>
    <row r="233" spans="1:5" x14ac:dyDescent="0.2">
      <c r="A233" s="19">
        <v>6</v>
      </c>
      <c r="B233" s="19">
        <v>22</v>
      </c>
      <c r="C233" s="19" t="s">
        <v>112</v>
      </c>
      <c r="D233" s="20">
        <v>0.26212045550346375</v>
      </c>
      <c r="E233" s="20">
        <v>6.4670736901462078E-3</v>
      </c>
    </row>
    <row r="234" spans="1:5" x14ac:dyDescent="0.2">
      <c r="A234" s="19">
        <v>6</v>
      </c>
      <c r="B234" s="19">
        <v>23</v>
      </c>
      <c r="C234" s="19" t="s">
        <v>112</v>
      </c>
      <c r="D234" s="20">
        <v>0.26868271827697754</v>
      </c>
      <c r="E234" s="20">
        <v>1.3033054769039154E-2</v>
      </c>
    </row>
    <row r="235" spans="1:5" x14ac:dyDescent="0.2">
      <c r="A235" s="19">
        <v>6</v>
      </c>
      <c r="B235" s="19">
        <v>24</v>
      </c>
      <c r="C235" s="19" t="s">
        <v>112</v>
      </c>
      <c r="D235" s="20">
        <v>0.279369056224823</v>
      </c>
      <c r="E235" s="20">
        <v>2.3723110556602478E-2</v>
      </c>
    </row>
    <row r="236" spans="1:5" x14ac:dyDescent="0.2">
      <c r="A236" s="19">
        <v>6</v>
      </c>
      <c r="B236" s="19">
        <v>25</v>
      </c>
      <c r="C236" s="19" t="s">
        <v>112</v>
      </c>
      <c r="D236" s="20">
        <v>0.29415860772132874</v>
      </c>
      <c r="E236" s="20">
        <v>3.851637989282608E-2</v>
      </c>
    </row>
    <row r="237" spans="1:5" x14ac:dyDescent="0.2">
      <c r="A237" s="19">
        <v>6</v>
      </c>
      <c r="B237" s="19">
        <v>26</v>
      </c>
      <c r="C237" s="19" t="s">
        <v>112</v>
      </c>
      <c r="D237" s="20">
        <v>0.31256592273712158</v>
      </c>
      <c r="E237" s="20">
        <v>5.6927412748336792E-2</v>
      </c>
    </row>
    <row r="238" spans="1:5" x14ac:dyDescent="0.2">
      <c r="A238" s="19">
        <v>6</v>
      </c>
      <c r="B238" s="19">
        <v>27</v>
      </c>
      <c r="C238" s="19" t="s">
        <v>112</v>
      </c>
      <c r="D238" s="20">
        <v>0.33196967840194702</v>
      </c>
      <c r="E238" s="20">
        <v>7.6334886252880096E-2</v>
      </c>
    </row>
    <row r="239" spans="1:5" x14ac:dyDescent="0.2">
      <c r="A239" s="19">
        <v>6</v>
      </c>
      <c r="B239" s="19">
        <v>28</v>
      </c>
      <c r="C239" s="19" t="s">
        <v>112</v>
      </c>
      <c r="D239" s="20">
        <v>0.35008645057678223</v>
      </c>
      <c r="E239" s="20">
        <v>9.4455376267433167E-2</v>
      </c>
    </row>
    <row r="240" spans="1:5" x14ac:dyDescent="0.2">
      <c r="A240" s="19">
        <v>6</v>
      </c>
      <c r="B240" s="19">
        <v>29</v>
      </c>
      <c r="C240" s="19" t="s">
        <v>112</v>
      </c>
      <c r="D240" s="20">
        <v>0.36381709575653076</v>
      </c>
      <c r="E240" s="20">
        <v>0.10818973928689957</v>
      </c>
    </row>
    <row r="241" spans="1:5" x14ac:dyDescent="0.2">
      <c r="A241" s="19">
        <v>6</v>
      </c>
      <c r="B241" s="19">
        <v>30</v>
      </c>
      <c r="C241" s="19" t="s">
        <v>112</v>
      </c>
      <c r="D241" s="20">
        <v>0.37370738387107849</v>
      </c>
      <c r="E241" s="20">
        <v>0.11808374524116516</v>
      </c>
    </row>
    <row r="242" spans="1:5" x14ac:dyDescent="0.2">
      <c r="A242" s="19">
        <v>6</v>
      </c>
      <c r="B242" s="19">
        <v>31</v>
      </c>
      <c r="C242" s="19" t="s">
        <v>112</v>
      </c>
      <c r="D242" s="20">
        <v>0.37940257787704468</v>
      </c>
      <c r="E242" s="20">
        <v>0.12378266453742981</v>
      </c>
    </row>
    <row r="243" spans="1:5" x14ac:dyDescent="0.2">
      <c r="A243" s="19">
        <v>6</v>
      </c>
      <c r="B243" s="19">
        <v>32</v>
      </c>
      <c r="C243" s="19" t="s">
        <v>112</v>
      </c>
      <c r="D243" s="20">
        <v>0.38204017281532288</v>
      </c>
      <c r="E243" s="20">
        <v>0.12642396986484528</v>
      </c>
    </row>
    <row r="244" spans="1:5" x14ac:dyDescent="0.2">
      <c r="A244" s="19">
        <v>6</v>
      </c>
      <c r="B244" s="19">
        <v>33</v>
      </c>
      <c r="C244" s="19" t="s">
        <v>112</v>
      </c>
      <c r="D244" s="20">
        <v>0.38390052318572998</v>
      </c>
      <c r="E244" s="20">
        <v>0.12828804552555084</v>
      </c>
    </row>
    <row r="245" spans="1:5" x14ac:dyDescent="0.2">
      <c r="A245" s="19">
        <v>6</v>
      </c>
      <c r="B245" s="19">
        <v>34</v>
      </c>
      <c r="C245" s="19" t="s">
        <v>112</v>
      </c>
      <c r="D245" s="20">
        <v>0.38466182351112366</v>
      </c>
      <c r="E245" s="20">
        <v>0.12905305624008179</v>
      </c>
    </row>
    <row r="246" spans="1:5" x14ac:dyDescent="0.2">
      <c r="A246" s="19">
        <v>6</v>
      </c>
      <c r="B246" s="19">
        <v>35</v>
      </c>
      <c r="C246" s="19" t="s">
        <v>112</v>
      </c>
      <c r="D246" s="20">
        <v>0.38475131988525391</v>
      </c>
      <c r="E246" s="20">
        <v>0.1291462779045105</v>
      </c>
    </row>
    <row r="247" spans="1:5" x14ac:dyDescent="0.2">
      <c r="A247" s="19">
        <v>6</v>
      </c>
      <c r="B247" s="19">
        <v>36</v>
      </c>
      <c r="C247" s="19" t="s">
        <v>112</v>
      </c>
      <c r="D247" s="20">
        <v>0.38462176918983459</v>
      </c>
      <c r="E247" s="20">
        <v>0.12902043759822845</v>
      </c>
    </row>
    <row r="248" spans="1:5" x14ac:dyDescent="0.2">
      <c r="A248" s="19">
        <v>6</v>
      </c>
      <c r="B248" s="19">
        <v>37</v>
      </c>
      <c r="C248" s="19" t="s">
        <v>112</v>
      </c>
      <c r="D248" s="20">
        <v>0.38570597767829895</v>
      </c>
      <c r="E248" s="20">
        <v>0.13010837137699127</v>
      </c>
    </row>
    <row r="249" spans="1:5" x14ac:dyDescent="0.2">
      <c r="A249" s="19">
        <v>6</v>
      </c>
      <c r="B249" s="19">
        <v>38</v>
      </c>
      <c r="C249" s="19" t="s">
        <v>112</v>
      </c>
      <c r="D249" s="20">
        <v>0.3864511251449585</v>
      </c>
      <c r="E249" s="20">
        <v>0.13085722923278809</v>
      </c>
    </row>
    <row r="250" spans="1:5" x14ac:dyDescent="0.2">
      <c r="A250" s="19">
        <v>6</v>
      </c>
      <c r="B250" s="19">
        <v>39</v>
      </c>
      <c r="C250" s="19" t="s">
        <v>112</v>
      </c>
      <c r="D250" s="20">
        <v>0.3863166868686676</v>
      </c>
      <c r="E250" s="20">
        <v>0.13072651624679565</v>
      </c>
    </row>
    <row r="251" spans="1:5" x14ac:dyDescent="0.2">
      <c r="A251" s="19">
        <v>6</v>
      </c>
      <c r="B251" s="19">
        <v>40</v>
      </c>
      <c r="C251" s="19" t="s">
        <v>112</v>
      </c>
      <c r="D251" s="20">
        <v>0.38653019070625305</v>
      </c>
      <c r="E251" s="20">
        <v>0.13094374537467957</v>
      </c>
    </row>
    <row r="252" spans="1:5" x14ac:dyDescent="0.2">
      <c r="A252" s="19">
        <v>7</v>
      </c>
      <c r="B252" s="19">
        <v>1</v>
      </c>
      <c r="C252" s="19" t="s">
        <v>112</v>
      </c>
      <c r="D252" s="20">
        <v>0.26082080602645874</v>
      </c>
      <c r="E252" s="20">
        <v>1.2060137232765555E-3</v>
      </c>
    </row>
    <row r="253" spans="1:5" x14ac:dyDescent="0.2">
      <c r="A253" s="19">
        <v>7</v>
      </c>
      <c r="B253" s="19">
        <v>2</v>
      </c>
      <c r="C253" s="19" t="s">
        <v>112</v>
      </c>
      <c r="D253" s="20">
        <v>0.26074588298797607</v>
      </c>
      <c r="E253" s="20">
        <v>1.0743467137217522E-3</v>
      </c>
    </row>
    <row r="254" spans="1:5" x14ac:dyDescent="0.2">
      <c r="A254" s="19">
        <v>7</v>
      </c>
      <c r="B254" s="19">
        <v>3</v>
      </c>
      <c r="C254" s="19" t="s">
        <v>112</v>
      </c>
      <c r="D254" s="20">
        <v>0.26076158881187439</v>
      </c>
      <c r="E254" s="20">
        <v>1.0333085665479302E-3</v>
      </c>
    </row>
    <row r="255" spans="1:5" x14ac:dyDescent="0.2">
      <c r="A255" s="19">
        <v>7</v>
      </c>
      <c r="B255" s="19">
        <v>4</v>
      </c>
      <c r="C255" s="19" t="s">
        <v>112</v>
      </c>
      <c r="D255" s="20">
        <v>0.26091775298118591</v>
      </c>
      <c r="E255" s="20">
        <v>1.1327288812026381E-3</v>
      </c>
    </row>
    <row r="256" spans="1:5" x14ac:dyDescent="0.2">
      <c r="A256" s="19">
        <v>7</v>
      </c>
      <c r="B256" s="19">
        <v>5</v>
      </c>
      <c r="C256" s="19" t="s">
        <v>112</v>
      </c>
      <c r="D256" s="20">
        <v>0.26075643301010132</v>
      </c>
      <c r="E256" s="20">
        <v>9.1466493904590607E-4</v>
      </c>
    </row>
    <row r="257" spans="1:5" x14ac:dyDescent="0.2">
      <c r="A257" s="19">
        <v>7</v>
      </c>
      <c r="B257" s="19">
        <v>6</v>
      </c>
      <c r="C257" s="19" t="s">
        <v>112</v>
      </c>
      <c r="D257" s="20">
        <v>0.26068881154060364</v>
      </c>
      <c r="E257" s="20">
        <v>7.9029949847608805E-4</v>
      </c>
    </row>
    <row r="258" spans="1:5" x14ac:dyDescent="0.2">
      <c r="A258" s="19">
        <v>7</v>
      </c>
      <c r="B258" s="19">
        <v>7</v>
      </c>
      <c r="C258" s="19" t="s">
        <v>112</v>
      </c>
      <c r="D258" s="20">
        <v>0.26041817665100098</v>
      </c>
      <c r="E258" s="20">
        <v>4.6292066690512002E-4</v>
      </c>
    </row>
    <row r="259" spans="1:5" x14ac:dyDescent="0.2">
      <c r="A259" s="19">
        <v>7</v>
      </c>
      <c r="B259" s="19">
        <v>8</v>
      </c>
      <c r="C259" s="19" t="s">
        <v>112</v>
      </c>
      <c r="D259" s="20">
        <v>0.26051178574562073</v>
      </c>
      <c r="E259" s="20">
        <v>4.9978581955656409E-4</v>
      </c>
    </row>
    <row r="260" spans="1:5" x14ac:dyDescent="0.2">
      <c r="A260" s="19">
        <v>7</v>
      </c>
      <c r="B260" s="19">
        <v>9</v>
      </c>
      <c r="C260" s="19" t="s">
        <v>112</v>
      </c>
      <c r="D260" s="20">
        <v>0.26025301218032837</v>
      </c>
      <c r="E260" s="20">
        <v>1.8426829774398357E-4</v>
      </c>
    </row>
    <row r="261" spans="1:5" x14ac:dyDescent="0.2">
      <c r="A261" s="19">
        <v>7</v>
      </c>
      <c r="B261" s="19">
        <v>10</v>
      </c>
      <c r="C261" s="19" t="s">
        <v>112</v>
      </c>
      <c r="D261" s="20">
        <v>0.25986695289611816</v>
      </c>
      <c r="E261" s="20">
        <v>-2.5853494298644364E-4</v>
      </c>
    </row>
    <row r="262" spans="1:5" x14ac:dyDescent="0.2">
      <c r="A262" s="19">
        <v>7</v>
      </c>
      <c r="B262" s="19">
        <v>11</v>
      </c>
      <c r="C262" s="19" t="s">
        <v>112</v>
      </c>
      <c r="D262" s="20">
        <v>0.25988084077835083</v>
      </c>
      <c r="E262" s="20">
        <v>-3.0139100272208452E-4</v>
      </c>
    </row>
    <row r="263" spans="1:5" x14ac:dyDescent="0.2">
      <c r="A263" s="19">
        <v>7</v>
      </c>
      <c r="B263" s="19">
        <v>12</v>
      </c>
      <c r="C263" s="19" t="s">
        <v>112</v>
      </c>
      <c r="D263" s="20">
        <v>0.25964608788490295</v>
      </c>
      <c r="E263" s="20">
        <v>-5.9288780903443694E-4</v>
      </c>
    </row>
    <row r="264" spans="1:5" x14ac:dyDescent="0.2">
      <c r="A264" s="19">
        <v>7</v>
      </c>
      <c r="B264" s="19">
        <v>13</v>
      </c>
      <c r="C264" s="19" t="s">
        <v>112</v>
      </c>
      <c r="D264" s="20">
        <v>0.25975590944290161</v>
      </c>
      <c r="E264" s="20">
        <v>-5.3981022210791707E-4</v>
      </c>
    </row>
    <row r="265" spans="1:5" x14ac:dyDescent="0.2">
      <c r="A265" s="19">
        <v>7</v>
      </c>
      <c r="B265" s="19">
        <v>14</v>
      </c>
      <c r="C265" s="19" t="s">
        <v>112</v>
      </c>
      <c r="D265" s="20">
        <v>0.25969997048377991</v>
      </c>
      <c r="E265" s="20">
        <v>-6.5249315230175853E-4</v>
      </c>
    </row>
    <row r="266" spans="1:5" x14ac:dyDescent="0.2">
      <c r="A266" s="19">
        <v>7</v>
      </c>
      <c r="B266" s="19">
        <v>15</v>
      </c>
      <c r="C266" s="19" t="s">
        <v>112</v>
      </c>
      <c r="D266" s="20">
        <v>0.25936377048492432</v>
      </c>
      <c r="E266" s="20">
        <v>-1.0454370640218258E-3</v>
      </c>
    </row>
    <row r="267" spans="1:5" x14ac:dyDescent="0.2">
      <c r="A267" s="19">
        <v>7</v>
      </c>
      <c r="B267" s="19">
        <v>16</v>
      </c>
      <c r="C267" s="19" t="s">
        <v>112</v>
      </c>
      <c r="D267" s="20">
        <v>0.25922393798828125</v>
      </c>
      <c r="E267" s="20">
        <v>-1.2420135317370296E-3</v>
      </c>
    </row>
    <row r="268" spans="1:5" x14ac:dyDescent="0.2">
      <c r="A268" s="19">
        <v>7</v>
      </c>
      <c r="B268" s="19">
        <v>17</v>
      </c>
      <c r="C268" s="19" t="s">
        <v>112</v>
      </c>
      <c r="D268" s="20">
        <v>0.25929597020149231</v>
      </c>
      <c r="E268" s="20">
        <v>-1.2267252895981073E-3</v>
      </c>
    </row>
    <row r="269" spans="1:5" x14ac:dyDescent="0.2">
      <c r="A269" s="19">
        <v>7</v>
      </c>
      <c r="B269" s="19">
        <v>18</v>
      </c>
      <c r="C269" s="19" t="s">
        <v>112</v>
      </c>
      <c r="D269" s="20">
        <v>0.25942191481590271</v>
      </c>
      <c r="E269" s="20">
        <v>-1.1575245298445225E-3</v>
      </c>
    </row>
    <row r="270" spans="1:5" x14ac:dyDescent="0.2">
      <c r="A270" s="19">
        <v>7</v>
      </c>
      <c r="B270" s="19">
        <v>19</v>
      </c>
      <c r="C270" s="19" t="s">
        <v>112</v>
      </c>
      <c r="D270" s="20">
        <v>0.25936618447303772</v>
      </c>
      <c r="E270" s="20">
        <v>-1.2699988437816501E-3</v>
      </c>
    </row>
    <row r="271" spans="1:5" x14ac:dyDescent="0.2">
      <c r="A271" s="19">
        <v>7</v>
      </c>
      <c r="B271" s="19">
        <v>20</v>
      </c>
      <c r="C271" s="19" t="s">
        <v>112</v>
      </c>
      <c r="D271" s="20">
        <v>0.25914999842643738</v>
      </c>
      <c r="E271" s="20">
        <v>-1.5429288614541292E-3</v>
      </c>
    </row>
    <row r="272" spans="1:5" x14ac:dyDescent="0.2">
      <c r="A272" s="19">
        <v>7</v>
      </c>
      <c r="B272" s="19">
        <v>21</v>
      </c>
      <c r="C272" s="19" t="s">
        <v>112</v>
      </c>
      <c r="D272" s="20">
        <v>0.25940129160881042</v>
      </c>
      <c r="E272" s="20">
        <v>-1.3483796501532197E-3</v>
      </c>
    </row>
    <row r="273" spans="1:5" x14ac:dyDescent="0.2">
      <c r="A273" s="19">
        <v>7</v>
      </c>
      <c r="B273" s="19">
        <v>22</v>
      </c>
      <c r="C273" s="19" t="s">
        <v>112</v>
      </c>
      <c r="D273" s="20">
        <v>0.25978490710258484</v>
      </c>
      <c r="E273" s="20">
        <v>-1.021508127450943E-3</v>
      </c>
    </row>
    <row r="274" spans="1:5" x14ac:dyDescent="0.2">
      <c r="A274" s="19">
        <v>7</v>
      </c>
      <c r="B274" s="19">
        <v>23</v>
      </c>
      <c r="C274" s="19" t="s">
        <v>112</v>
      </c>
      <c r="D274" s="20">
        <v>0.26012435555458069</v>
      </c>
      <c r="E274" s="20">
        <v>-7.3880358831956983E-4</v>
      </c>
    </row>
    <row r="275" spans="1:5" x14ac:dyDescent="0.2">
      <c r="A275" s="19">
        <v>7</v>
      </c>
      <c r="B275" s="19">
        <v>24</v>
      </c>
      <c r="C275" s="19" t="s">
        <v>112</v>
      </c>
      <c r="D275" s="20">
        <v>0.26115158200263977</v>
      </c>
      <c r="E275" s="20">
        <v>2.3167893232312053E-4</v>
      </c>
    </row>
    <row r="276" spans="1:5" x14ac:dyDescent="0.2">
      <c r="A276" s="19">
        <v>7</v>
      </c>
      <c r="B276" s="19">
        <v>25</v>
      </c>
      <c r="C276" s="19" t="s">
        <v>112</v>
      </c>
      <c r="D276" s="20">
        <v>0.26310688257217407</v>
      </c>
      <c r="E276" s="20">
        <v>2.1302355453372002E-3</v>
      </c>
    </row>
    <row r="277" spans="1:5" x14ac:dyDescent="0.2">
      <c r="A277" s="19">
        <v>7</v>
      </c>
      <c r="B277" s="19">
        <v>26</v>
      </c>
      <c r="C277" s="19" t="s">
        <v>112</v>
      </c>
      <c r="D277" s="20">
        <v>0.26659193634986877</v>
      </c>
      <c r="E277" s="20">
        <v>5.5585452355444431E-3</v>
      </c>
    </row>
    <row r="278" spans="1:5" x14ac:dyDescent="0.2">
      <c r="A278" s="19">
        <v>7</v>
      </c>
      <c r="B278" s="19">
        <v>27</v>
      </c>
      <c r="C278" s="19" t="s">
        <v>112</v>
      </c>
      <c r="D278" s="20">
        <v>0.27246686816215515</v>
      </c>
      <c r="E278" s="20">
        <v>1.1376732960343361E-2</v>
      </c>
    </row>
    <row r="279" spans="1:5" x14ac:dyDescent="0.2">
      <c r="A279" s="19">
        <v>7</v>
      </c>
      <c r="B279" s="19">
        <v>28</v>
      </c>
      <c r="C279" s="19" t="s">
        <v>112</v>
      </c>
      <c r="D279" s="20">
        <v>0.28220516443252563</v>
      </c>
      <c r="E279" s="20">
        <v>2.1058285608887672E-2</v>
      </c>
    </row>
    <row r="280" spans="1:5" x14ac:dyDescent="0.2">
      <c r="A280" s="19">
        <v>7</v>
      </c>
      <c r="B280" s="19">
        <v>29</v>
      </c>
      <c r="C280" s="19" t="s">
        <v>112</v>
      </c>
      <c r="D280" s="20">
        <v>0.29724699258804321</v>
      </c>
      <c r="E280" s="20">
        <v>3.6043368279933929E-2</v>
      </c>
    </row>
    <row r="281" spans="1:5" x14ac:dyDescent="0.2">
      <c r="A281" s="19">
        <v>7</v>
      </c>
      <c r="B281" s="19">
        <v>30</v>
      </c>
      <c r="C281" s="19" t="s">
        <v>112</v>
      </c>
      <c r="D281" s="20">
        <v>0.31564676761627197</v>
      </c>
      <c r="E281" s="20">
        <v>5.4386399686336517E-2</v>
      </c>
    </row>
    <row r="282" spans="1:5" x14ac:dyDescent="0.2">
      <c r="A282" s="19">
        <v>7</v>
      </c>
      <c r="B282" s="19">
        <v>31</v>
      </c>
      <c r="C282" s="19" t="s">
        <v>112</v>
      </c>
      <c r="D282" s="20">
        <v>0.33522391319274902</v>
      </c>
      <c r="E282" s="20">
        <v>7.3906801640987396E-2</v>
      </c>
    </row>
    <row r="283" spans="1:5" x14ac:dyDescent="0.2">
      <c r="A283" s="19">
        <v>7</v>
      </c>
      <c r="B283" s="19">
        <v>32</v>
      </c>
      <c r="C283" s="19" t="s">
        <v>112</v>
      </c>
      <c r="D283" s="20">
        <v>0.35305604338645935</v>
      </c>
      <c r="E283" s="20">
        <v>9.1682188212871552E-2</v>
      </c>
    </row>
    <row r="284" spans="1:5" x14ac:dyDescent="0.2">
      <c r="A284" s="19">
        <v>7</v>
      </c>
      <c r="B284" s="19">
        <v>33</v>
      </c>
      <c r="C284" s="19" t="s">
        <v>112</v>
      </c>
      <c r="D284" s="20">
        <v>0.36773046851158142</v>
      </c>
      <c r="E284" s="20">
        <v>0.10629986971616745</v>
      </c>
    </row>
    <row r="285" spans="1:5" x14ac:dyDescent="0.2">
      <c r="A285" s="19">
        <v>7</v>
      </c>
      <c r="B285" s="19">
        <v>34</v>
      </c>
      <c r="C285" s="19" t="s">
        <v>112</v>
      </c>
      <c r="D285" s="20">
        <v>0.37740248441696167</v>
      </c>
      <c r="E285" s="20">
        <v>0.11591514199972153</v>
      </c>
    </row>
    <row r="286" spans="1:5" x14ac:dyDescent="0.2">
      <c r="A286" s="19">
        <v>7</v>
      </c>
      <c r="B286" s="19">
        <v>35</v>
      </c>
      <c r="C286" s="19" t="s">
        <v>112</v>
      </c>
      <c r="D286" s="20">
        <v>0.38284215331077576</v>
      </c>
      <c r="E286" s="20">
        <v>0.12129806727170944</v>
      </c>
    </row>
    <row r="287" spans="1:5" x14ac:dyDescent="0.2">
      <c r="A287" s="19">
        <v>7</v>
      </c>
      <c r="B287" s="19">
        <v>36</v>
      </c>
      <c r="C287" s="19" t="s">
        <v>112</v>
      </c>
      <c r="D287" s="20">
        <v>0.38690188527107239</v>
      </c>
      <c r="E287" s="20">
        <v>0.1253010481595993</v>
      </c>
    </row>
    <row r="288" spans="1:5" x14ac:dyDescent="0.2">
      <c r="A288" s="19">
        <v>7</v>
      </c>
      <c r="B288" s="19">
        <v>37</v>
      </c>
      <c r="C288" s="19" t="s">
        <v>112</v>
      </c>
      <c r="D288" s="20">
        <v>0.38867869973182678</v>
      </c>
      <c r="E288" s="20">
        <v>0.12702111899852753</v>
      </c>
    </row>
    <row r="289" spans="1:5" x14ac:dyDescent="0.2">
      <c r="A289" s="19">
        <v>7</v>
      </c>
      <c r="B289" s="19">
        <v>38</v>
      </c>
      <c r="C289" s="19" t="s">
        <v>112</v>
      </c>
      <c r="D289" s="20">
        <v>0.38909429311752319</v>
      </c>
      <c r="E289" s="20">
        <v>0.12737996876239777</v>
      </c>
    </row>
    <row r="290" spans="1:5" x14ac:dyDescent="0.2">
      <c r="A290" s="19">
        <v>7</v>
      </c>
      <c r="B290" s="19">
        <v>39</v>
      </c>
      <c r="C290" s="19" t="s">
        <v>112</v>
      </c>
      <c r="D290" s="20">
        <v>0.38911575078964233</v>
      </c>
      <c r="E290" s="20">
        <v>0.12734468281269073</v>
      </c>
    </row>
    <row r="291" spans="1:5" x14ac:dyDescent="0.2">
      <c r="A291" s="19">
        <v>7</v>
      </c>
      <c r="B291" s="19">
        <v>40</v>
      </c>
      <c r="C291" s="19" t="s">
        <v>112</v>
      </c>
      <c r="D291" s="20">
        <v>0.38959622383117676</v>
      </c>
      <c r="E291" s="20">
        <v>0.12776841223239899</v>
      </c>
    </row>
    <row r="292" spans="1:5" x14ac:dyDescent="0.2">
      <c r="A292" s="19">
        <v>8</v>
      </c>
      <c r="B292" s="19">
        <v>1</v>
      </c>
      <c r="C292" s="19" t="s">
        <v>112</v>
      </c>
      <c r="D292" s="20">
        <v>0.24928057193756104</v>
      </c>
      <c r="E292" s="20">
        <v>1.9111378351226449E-3</v>
      </c>
    </row>
    <row r="293" spans="1:5" x14ac:dyDescent="0.2">
      <c r="A293" s="19">
        <v>8</v>
      </c>
      <c r="B293" s="19">
        <v>2</v>
      </c>
      <c r="C293" s="19" t="s">
        <v>112</v>
      </c>
      <c r="D293" s="20">
        <v>0.24930636584758759</v>
      </c>
      <c r="E293" s="20">
        <v>1.8890987848863006E-3</v>
      </c>
    </row>
    <row r="294" spans="1:5" x14ac:dyDescent="0.2">
      <c r="A294" s="19">
        <v>8</v>
      </c>
      <c r="B294" s="19">
        <v>3</v>
      </c>
      <c r="C294" s="19" t="s">
        <v>112</v>
      </c>
      <c r="D294" s="20">
        <v>0.24905771017074585</v>
      </c>
      <c r="E294" s="20">
        <v>1.5926100313663483E-3</v>
      </c>
    </row>
    <row r="295" spans="1:5" x14ac:dyDescent="0.2">
      <c r="A295" s="19">
        <v>8</v>
      </c>
      <c r="B295" s="19">
        <v>4</v>
      </c>
      <c r="C295" s="19" t="s">
        <v>112</v>
      </c>
      <c r="D295" s="20">
        <v>0.24895605444908142</v>
      </c>
      <c r="E295" s="20">
        <v>1.4431212330237031E-3</v>
      </c>
    </row>
    <row r="296" spans="1:5" x14ac:dyDescent="0.2">
      <c r="A296" s="19">
        <v>8</v>
      </c>
      <c r="B296" s="19">
        <v>5</v>
      </c>
      <c r="C296" s="19" t="s">
        <v>112</v>
      </c>
      <c r="D296" s="20">
        <v>0.2488740086555481</v>
      </c>
      <c r="E296" s="20">
        <v>1.3132424792274833E-3</v>
      </c>
    </row>
    <row r="297" spans="1:5" x14ac:dyDescent="0.2">
      <c r="A297" s="19">
        <v>8</v>
      </c>
      <c r="B297" s="19">
        <v>6</v>
      </c>
      <c r="C297" s="19" t="s">
        <v>112</v>
      </c>
      <c r="D297" s="20">
        <v>0.24843631684780121</v>
      </c>
      <c r="E297" s="20">
        <v>8.2771759480237961E-4</v>
      </c>
    </row>
    <row r="298" spans="1:5" x14ac:dyDescent="0.2">
      <c r="A298" s="19">
        <v>8</v>
      </c>
      <c r="B298" s="19">
        <v>7</v>
      </c>
      <c r="C298" s="19" t="s">
        <v>112</v>
      </c>
      <c r="D298" s="20">
        <v>0.24822850525379181</v>
      </c>
      <c r="E298" s="20">
        <v>5.7207298232242465E-4</v>
      </c>
    </row>
    <row r="299" spans="1:5" x14ac:dyDescent="0.2">
      <c r="A299" s="19">
        <v>8</v>
      </c>
      <c r="B299" s="19">
        <v>8</v>
      </c>
      <c r="C299" s="19" t="s">
        <v>112</v>
      </c>
      <c r="D299" s="20">
        <v>0.24800185859203339</v>
      </c>
      <c r="E299" s="20">
        <v>2.9759324388578534E-4</v>
      </c>
    </row>
    <row r="300" spans="1:5" x14ac:dyDescent="0.2">
      <c r="A300" s="19">
        <v>8</v>
      </c>
      <c r="B300" s="19">
        <v>9</v>
      </c>
      <c r="C300" s="19" t="s">
        <v>112</v>
      </c>
      <c r="D300" s="20">
        <v>0.24762551486492157</v>
      </c>
      <c r="E300" s="20">
        <v>-1.2658350169658661E-4</v>
      </c>
    </row>
    <row r="301" spans="1:5" x14ac:dyDescent="0.2">
      <c r="A301" s="19">
        <v>8</v>
      </c>
      <c r="B301" s="19">
        <v>10</v>
      </c>
      <c r="C301" s="19" t="s">
        <v>112</v>
      </c>
      <c r="D301" s="20">
        <v>0.24738548696041107</v>
      </c>
      <c r="E301" s="20">
        <v>-4.1444445378147066E-4</v>
      </c>
    </row>
    <row r="302" spans="1:5" x14ac:dyDescent="0.2">
      <c r="A302" s="19">
        <v>8</v>
      </c>
      <c r="B302" s="19">
        <v>11</v>
      </c>
      <c r="C302" s="19" t="s">
        <v>112</v>
      </c>
      <c r="D302" s="20">
        <v>0.24724623560905457</v>
      </c>
      <c r="E302" s="20">
        <v>-6.01528852712363E-4</v>
      </c>
    </row>
    <row r="303" spans="1:5" x14ac:dyDescent="0.2">
      <c r="A303" s="19">
        <v>8</v>
      </c>
      <c r="B303" s="19">
        <v>12</v>
      </c>
      <c r="C303" s="19" t="s">
        <v>112</v>
      </c>
      <c r="D303" s="20">
        <v>0.24694488942623138</v>
      </c>
      <c r="E303" s="20">
        <v>-9.507080540060997E-4</v>
      </c>
    </row>
    <row r="304" spans="1:5" x14ac:dyDescent="0.2">
      <c r="A304" s="19">
        <v>8</v>
      </c>
      <c r="B304" s="19">
        <v>13</v>
      </c>
      <c r="C304" s="19" t="s">
        <v>112</v>
      </c>
      <c r="D304" s="20">
        <v>0.24680353701114655</v>
      </c>
      <c r="E304" s="20">
        <v>-1.139893545769155E-3</v>
      </c>
    </row>
    <row r="305" spans="1:5" x14ac:dyDescent="0.2">
      <c r="A305" s="19">
        <v>8</v>
      </c>
      <c r="B305" s="19">
        <v>14</v>
      </c>
      <c r="C305" s="19" t="s">
        <v>112</v>
      </c>
      <c r="D305" s="20">
        <v>0.24716848134994507</v>
      </c>
      <c r="E305" s="20">
        <v>-8.2278222544118762E-4</v>
      </c>
    </row>
    <row r="306" spans="1:5" x14ac:dyDescent="0.2">
      <c r="A306" s="19">
        <v>8</v>
      </c>
      <c r="B306" s="19">
        <v>15</v>
      </c>
      <c r="C306" s="19" t="s">
        <v>112</v>
      </c>
      <c r="D306" s="20">
        <v>0.24731136858463287</v>
      </c>
      <c r="E306" s="20">
        <v>-7.2772800922393799E-4</v>
      </c>
    </row>
    <row r="307" spans="1:5" x14ac:dyDescent="0.2">
      <c r="A307" s="19">
        <v>8</v>
      </c>
      <c r="B307" s="19">
        <v>16</v>
      </c>
      <c r="C307" s="19" t="s">
        <v>112</v>
      </c>
      <c r="D307" s="20">
        <v>0.24756591022014618</v>
      </c>
      <c r="E307" s="20">
        <v>-5.2101939218118787E-4</v>
      </c>
    </row>
    <row r="308" spans="1:5" x14ac:dyDescent="0.2">
      <c r="A308" s="19">
        <v>8</v>
      </c>
      <c r="B308" s="19">
        <v>17</v>
      </c>
      <c r="C308" s="19" t="s">
        <v>112</v>
      </c>
      <c r="D308" s="20">
        <v>0.24710540473461151</v>
      </c>
      <c r="E308" s="20">
        <v>-1.0293578961864114E-3</v>
      </c>
    </row>
    <row r="309" spans="1:5" x14ac:dyDescent="0.2">
      <c r="A309" s="19">
        <v>8</v>
      </c>
      <c r="B309" s="19">
        <v>18</v>
      </c>
      <c r="C309" s="19" t="s">
        <v>112</v>
      </c>
      <c r="D309" s="20">
        <v>0.24686765670776367</v>
      </c>
      <c r="E309" s="20">
        <v>-1.3149389997124672E-3</v>
      </c>
    </row>
    <row r="310" spans="1:5" x14ac:dyDescent="0.2">
      <c r="A310" s="19">
        <v>8</v>
      </c>
      <c r="B310" s="19">
        <v>19</v>
      </c>
      <c r="C310" s="19" t="s">
        <v>112</v>
      </c>
      <c r="D310" s="20">
        <v>0.24686247110366821</v>
      </c>
      <c r="E310" s="20">
        <v>-1.3679576804861426E-3</v>
      </c>
    </row>
    <row r="311" spans="1:5" x14ac:dyDescent="0.2">
      <c r="A311" s="19">
        <v>8</v>
      </c>
      <c r="B311" s="19">
        <v>20</v>
      </c>
      <c r="C311" s="19" t="s">
        <v>112</v>
      </c>
      <c r="D311" s="20">
        <v>0.24678176641464233</v>
      </c>
      <c r="E311" s="20">
        <v>-1.4964953297749162E-3</v>
      </c>
    </row>
    <row r="312" spans="1:5" x14ac:dyDescent="0.2">
      <c r="A312" s="19">
        <v>8</v>
      </c>
      <c r="B312" s="19">
        <v>21</v>
      </c>
      <c r="C312" s="19" t="s">
        <v>112</v>
      </c>
      <c r="D312" s="20">
        <v>0.24684429168701172</v>
      </c>
      <c r="E312" s="20">
        <v>-1.4818031340837479E-3</v>
      </c>
    </row>
    <row r="313" spans="1:5" x14ac:dyDescent="0.2">
      <c r="A313" s="19">
        <v>8</v>
      </c>
      <c r="B313" s="19">
        <v>22</v>
      </c>
      <c r="C313" s="19" t="s">
        <v>112</v>
      </c>
      <c r="D313" s="20">
        <v>0.24725921452045441</v>
      </c>
      <c r="E313" s="20">
        <v>-1.1147133773192763E-3</v>
      </c>
    </row>
    <row r="314" spans="1:5" x14ac:dyDescent="0.2">
      <c r="A314" s="19">
        <v>8</v>
      </c>
      <c r="B314" s="19">
        <v>23</v>
      </c>
      <c r="C314" s="19" t="s">
        <v>112</v>
      </c>
      <c r="D314" s="20">
        <v>0.24732993543148041</v>
      </c>
      <c r="E314" s="20">
        <v>-1.09182542655617E-3</v>
      </c>
    </row>
    <row r="315" spans="1:5" x14ac:dyDescent="0.2">
      <c r="A315" s="19">
        <v>8</v>
      </c>
      <c r="B315" s="19">
        <v>24</v>
      </c>
      <c r="C315" s="19" t="s">
        <v>112</v>
      </c>
      <c r="D315" s="20">
        <v>0.24793083965778351</v>
      </c>
      <c r="E315" s="20">
        <v>-5.3875427693128586E-4</v>
      </c>
    </row>
    <row r="316" spans="1:5" x14ac:dyDescent="0.2">
      <c r="A316" s="19">
        <v>8</v>
      </c>
      <c r="B316" s="19">
        <v>25</v>
      </c>
      <c r="C316" s="19" t="s">
        <v>112</v>
      </c>
      <c r="D316" s="20">
        <v>0.24907182157039642</v>
      </c>
      <c r="E316" s="20">
        <v>5.5439461721107364E-4</v>
      </c>
    </row>
    <row r="317" spans="1:5" x14ac:dyDescent="0.2">
      <c r="A317" s="19">
        <v>8</v>
      </c>
      <c r="B317" s="19">
        <v>26</v>
      </c>
      <c r="C317" s="19" t="s">
        <v>112</v>
      </c>
      <c r="D317" s="20">
        <v>0.25099578499794006</v>
      </c>
      <c r="E317" s="20">
        <v>2.4305249098688364E-3</v>
      </c>
    </row>
    <row r="318" spans="1:5" x14ac:dyDescent="0.2">
      <c r="A318" s="19">
        <v>8</v>
      </c>
      <c r="B318" s="19">
        <v>27</v>
      </c>
      <c r="C318" s="19" t="s">
        <v>112</v>
      </c>
      <c r="D318" s="20">
        <v>0.254322350025177</v>
      </c>
      <c r="E318" s="20">
        <v>5.7092569768428802E-3</v>
      </c>
    </row>
    <row r="319" spans="1:5" x14ac:dyDescent="0.2">
      <c r="A319" s="19">
        <v>8</v>
      </c>
      <c r="B319" s="19">
        <v>28</v>
      </c>
      <c r="C319" s="19" t="s">
        <v>112</v>
      </c>
      <c r="D319" s="20">
        <v>0.26021936535835266</v>
      </c>
      <c r="E319" s="20">
        <v>1.1558439582586288E-2</v>
      </c>
    </row>
    <row r="320" spans="1:5" x14ac:dyDescent="0.2">
      <c r="A320" s="19">
        <v>8</v>
      </c>
      <c r="B320" s="19">
        <v>29</v>
      </c>
      <c r="C320" s="19" t="s">
        <v>112</v>
      </c>
      <c r="D320" s="20">
        <v>0.2699090838432312</v>
      </c>
      <c r="E320" s="20">
        <v>2.1200325340032578E-2</v>
      </c>
    </row>
    <row r="321" spans="1:5" x14ac:dyDescent="0.2">
      <c r="A321" s="19">
        <v>8</v>
      </c>
      <c r="B321" s="19">
        <v>30</v>
      </c>
      <c r="C321" s="19" t="s">
        <v>112</v>
      </c>
      <c r="D321" s="20">
        <v>0.28441470861434937</v>
      </c>
      <c r="E321" s="20">
        <v>3.5658117383718491E-2</v>
      </c>
    </row>
    <row r="322" spans="1:5" x14ac:dyDescent="0.2">
      <c r="A322" s="19">
        <v>8</v>
      </c>
      <c r="B322" s="19">
        <v>31</v>
      </c>
      <c r="C322" s="19" t="s">
        <v>112</v>
      </c>
      <c r="D322" s="20">
        <v>0.30307990312576294</v>
      </c>
      <c r="E322" s="20">
        <v>5.4275479167699814E-2</v>
      </c>
    </row>
    <row r="323" spans="1:5" x14ac:dyDescent="0.2">
      <c r="A323" s="19">
        <v>8</v>
      </c>
      <c r="B323" s="19">
        <v>32</v>
      </c>
      <c r="C323" s="19" t="s">
        <v>112</v>
      </c>
      <c r="D323" s="20">
        <v>0.32252642512321472</v>
      </c>
      <c r="E323" s="20">
        <v>7.3674164712429047E-2</v>
      </c>
    </row>
    <row r="324" spans="1:5" x14ac:dyDescent="0.2">
      <c r="A324" s="19">
        <v>8</v>
      </c>
      <c r="B324" s="19">
        <v>33</v>
      </c>
      <c r="C324" s="19" t="s">
        <v>112</v>
      </c>
      <c r="D324" s="20">
        <v>0.33979335427284241</v>
      </c>
      <c r="E324" s="20">
        <v>9.0893261134624481E-2</v>
      </c>
    </row>
    <row r="325" spans="1:5" x14ac:dyDescent="0.2">
      <c r="A325" s="19">
        <v>8</v>
      </c>
      <c r="B325" s="19">
        <v>34</v>
      </c>
      <c r="C325" s="19" t="s">
        <v>112</v>
      </c>
      <c r="D325" s="20">
        <v>0.35355699062347412</v>
      </c>
      <c r="E325" s="20">
        <v>0.10460906475782394</v>
      </c>
    </row>
    <row r="326" spans="1:5" x14ac:dyDescent="0.2">
      <c r="A326" s="19">
        <v>8</v>
      </c>
      <c r="B326" s="19">
        <v>35</v>
      </c>
      <c r="C326" s="19" t="s">
        <v>112</v>
      </c>
      <c r="D326" s="20">
        <v>0.36278480291366577</v>
      </c>
      <c r="E326" s="20">
        <v>0.11378904432058334</v>
      </c>
    </row>
    <row r="327" spans="1:5" x14ac:dyDescent="0.2">
      <c r="A327" s="19">
        <v>8</v>
      </c>
      <c r="B327" s="19">
        <v>36</v>
      </c>
      <c r="C327" s="19" t="s">
        <v>112</v>
      </c>
      <c r="D327" s="20">
        <v>0.36824408173561096</v>
      </c>
      <c r="E327" s="20">
        <v>0.11920049041509628</v>
      </c>
    </row>
    <row r="328" spans="1:5" x14ac:dyDescent="0.2">
      <c r="A328" s="19">
        <v>8</v>
      </c>
      <c r="B328" s="19">
        <v>37</v>
      </c>
      <c r="C328" s="19" t="s">
        <v>112</v>
      </c>
      <c r="D328" s="20">
        <v>0.37120541930198669</v>
      </c>
      <c r="E328" s="20">
        <v>0.12211399525403976</v>
      </c>
    </row>
    <row r="329" spans="1:5" x14ac:dyDescent="0.2">
      <c r="A329" s="19">
        <v>8</v>
      </c>
      <c r="B329" s="19">
        <v>38</v>
      </c>
      <c r="C329" s="19" t="s">
        <v>112</v>
      </c>
      <c r="D329" s="20">
        <v>0.37266448140144348</v>
      </c>
      <c r="E329" s="20">
        <v>0.1235252246260643</v>
      </c>
    </row>
    <row r="330" spans="1:5" x14ac:dyDescent="0.2">
      <c r="A330" s="19">
        <v>8</v>
      </c>
      <c r="B330" s="19">
        <v>39</v>
      </c>
      <c r="C330" s="19" t="s">
        <v>112</v>
      </c>
      <c r="D330" s="20">
        <v>0.37344974279403687</v>
      </c>
      <c r="E330" s="20">
        <v>0.12426265329122543</v>
      </c>
    </row>
    <row r="331" spans="1:5" x14ac:dyDescent="0.2">
      <c r="A331" s="19">
        <v>8</v>
      </c>
      <c r="B331" s="19">
        <v>40</v>
      </c>
      <c r="C331" s="19" t="s">
        <v>112</v>
      </c>
      <c r="D331" s="20">
        <v>0.37392830848693848</v>
      </c>
      <c r="E331" s="20">
        <v>0.12469338625669479</v>
      </c>
    </row>
    <row r="332" spans="1:5" x14ac:dyDescent="0.2">
      <c r="A332" s="19">
        <v>9</v>
      </c>
      <c r="B332" s="19">
        <v>1</v>
      </c>
      <c r="C332" s="19" t="s">
        <v>112</v>
      </c>
      <c r="D332" s="20">
        <v>0.24658942222595215</v>
      </c>
      <c r="E332" s="20">
        <v>4.7165018622763455E-4</v>
      </c>
    </row>
    <row r="333" spans="1:5" x14ac:dyDescent="0.2">
      <c r="A333" s="19">
        <v>9</v>
      </c>
      <c r="B333" s="19">
        <v>2</v>
      </c>
      <c r="C333" s="19" t="s">
        <v>112</v>
      </c>
      <c r="D333" s="20">
        <v>0.24715772271156311</v>
      </c>
      <c r="E333" s="20">
        <v>1.0101405205205083E-3</v>
      </c>
    </row>
    <row r="334" spans="1:5" x14ac:dyDescent="0.2">
      <c r="A334" s="19">
        <v>9</v>
      </c>
      <c r="B334" s="19">
        <v>3</v>
      </c>
      <c r="C334" s="19" t="s">
        <v>112</v>
      </c>
      <c r="D334" s="20">
        <v>0.24708929657936096</v>
      </c>
      <c r="E334" s="20">
        <v>9.1190426610410213E-4</v>
      </c>
    </row>
    <row r="335" spans="1:5" x14ac:dyDescent="0.2">
      <c r="A335" s="19">
        <v>9</v>
      </c>
      <c r="B335" s="19">
        <v>4</v>
      </c>
      <c r="C335" s="19" t="s">
        <v>112</v>
      </c>
      <c r="D335" s="20">
        <v>0.24698518216609955</v>
      </c>
      <c r="E335" s="20">
        <v>7.7797973062843084E-4</v>
      </c>
    </row>
    <row r="336" spans="1:5" x14ac:dyDescent="0.2">
      <c r="A336" s="19">
        <v>9</v>
      </c>
      <c r="B336" s="19">
        <v>5</v>
      </c>
      <c r="C336" s="19" t="s">
        <v>112</v>
      </c>
      <c r="D336" s="20">
        <v>0.2468692809343338</v>
      </c>
      <c r="E336" s="20">
        <v>6.3226831844076514E-4</v>
      </c>
    </row>
    <row r="337" spans="1:5" x14ac:dyDescent="0.2">
      <c r="A337" s="19">
        <v>9</v>
      </c>
      <c r="B337" s="19">
        <v>6</v>
      </c>
      <c r="C337" s="19" t="s">
        <v>112</v>
      </c>
      <c r="D337" s="20">
        <v>0.24668475985527039</v>
      </c>
      <c r="E337" s="20">
        <v>4.179371171630919E-4</v>
      </c>
    </row>
    <row r="338" spans="1:5" x14ac:dyDescent="0.2">
      <c r="A338" s="19">
        <v>9</v>
      </c>
      <c r="B338" s="19">
        <v>7</v>
      </c>
      <c r="C338" s="19" t="s">
        <v>112</v>
      </c>
      <c r="D338" s="20">
        <v>0.24687685072422028</v>
      </c>
      <c r="E338" s="20">
        <v>5.8021786389872432E-4</v>
      </c>
    </row>
    <row r="339" spans="1:5" x14ac:dyDescent="0.2">
      <c r="A339" s="19">
        <v>9</v>
      </c>
      <c r="B339" s="19">
        <v>8</v>
      </c>
      <c r="C339" s="19" t="s">
        <v>112</v>
      </c>
      <c r="D339" s="20">
        <v>0.24669356644153595</v>
      </c>
      <c r="E339" s="20">
        <v>3.6712340079247952E-4</v>
      </c>
    </row>
    <row r="340" spans="1:5" x14ac:dyDescent="0.2">
      <c r="A340" s="19">
        <v>9</v>
      </c>
      <c r="B340" s="19">
        <v>9</v>
      </c>
      <c r="C340" s="19" t="s">
        <v>112</v>
      </c>
      <c r="D340" s="20">
        <v>0.24641795456409454</v>
      </c>
      <c r="E340" s="20">
        <v>6.1701393860857934E-5</v>
      </c>
    </row>
    <row r="341" spans="1:5" x14ac:dyDescent="0.2">
      <c r="A341" s="19">
        <v>9</v>
      </c>
      <c r="B341" s="19">
        <v>10</v>
      </c>
      <c r="C341" s="19" t="s">
        <v>112</v>
      </c>
      <c r="D341" s="20">
        <v>0.24619606137275696</v>
      </c>
      <c r="E341" s="20">
        <v>-1.9000194151885808E-4</v>
      </c>
    </row>
    <row r="342" spans="1:5" x14ac:dyDescent="0.2">
      <c r="A342" s="19">
        <v>9</v>
      </c>
      <c r="B342" s="19">
        <v>11</v>
      </c>
      <c r="C342" s="19" t="s">
        <v>112</v>
      </c>
      <c r="D342" s="20">
        <v>0.24593348801136017</v>
      </c>
      <c r="E342" s="20">
        <v>-4.823854542337358E-4</v>
      </c>
    </row>
    <row r="343" spans="1:5" x14ac:dyDescent="0.2">
      <c r="A343" s="19">
        <v>9</v>
      </c>
      <c r="B343" s="19">
        <v>12</v>
      </c>
      <c r="C343" s="19" t="s">
        <v>112</v>
      </c>
      <c r="D343" s="20">
        <v>0.24584989249706268</v>
      </c>
      <c r="E343" s="20">
        <v>-5.9579109074547887E-4</v>
      </c>
    </row>
    <row r="344" spans="1:5" x14ac:dyDescent="0.2">
      <c r="A344" s="19">
        <v>9</v>
      </c>
      <c r="B344" s="19">
        <v>13</v>
      </c>
      <c r="C344" s="19" t="s">
        <v>112</v>
      </c>
      <c r="D344" s="20">
        <v>0.24582231044769287</v>
      </c>
      <c r="E344" s="20">
        <v>-6.531832623295486E-4</v>
      </c>
    </row>
    <row r="345" spans="1:5" x14ac:dyDescent="0.2">
      <c r="A345" s="19">
        <v>9</v>
      </c>
      <c r="B345" s="19">
        <v>14</v>
      </c>
      <c r="C345" s="19" t="s">
        <v>112</v>
      </c>
      <c r="D345" s="20">
        <v>0.24578224122524261</v>
      </c>
      <c r="E345" s="20">
        <v>-7.2306266520172358E-4</v>
      </c>
    </row>
    <row r="346" spans="1:5" x14ac:dyDescent="0.2">
      <c r="A346" s="19">
        <v>9</v>
      </c>
      <c r="B346" s="19">
        <v>15</v>
      </c>
      <c r="C346" s="19" t="s">
        <v>112</v>
      </c>
      <c r="D346" s="20">
        <v>0.24572136998176575</v>
      </c>
      <c r="E346" s="20">
        <v>-8.1374403089284897E-4</v>
      </c>
    </row>
    <row r="347" spans="1:5" x14ac:dyDescent="0.2">
      <c r="A347" s="19">
        <v>9</v>
      </c>
      <c r="B347" s="19">
        <v>16</v>
      </c>
      <c r="C347" s="19" t="s">
        <v>112</v>
      </c>
      <c r="D347" s="20">
        <v>0.24586306512355804</v>
      </c>
      <c r="E347" s="20">
        <v>-7.0185901131480932E-4</v>
      </c>
    </row>
    <row r="348" spans="1:5" x14ac:dyDescent="0.2">
      <c r="A348" s="19">
        <v>9</v>
      </c>
      <c r="B348" s="19">
        <v>17</v>
      </c>
      <c r="C348" s="19" t="s">
        <v>112</v>
      </c>
      <c r="D348" s="20">
        <v>0.24572291970252991</v>
      </c>
      <c r="E348" s="20">
        <v>-8.7181461276486516E-4</v>
      </c>
    </row>
    <row r="349" spans="1:5" x14ac:dyDescent="0.2">
      <c r="A349" s="19">
        <v>9</v>
      </c>
      <c r="B349" s="19">
        <v>18</v>
      </c>
      <c r="C349" s="19" t="s">
        <v>112</v>
      </c>
      <c r="D349" s="20">
        <v>0.24548682570457458</v>
      </c>
      <c r="E349" s="20">
        <v>-1.1377187911421061E-3</v>
      </c>
    </row>
    <row r="350" spans="1:5" x14ac:dyDescent="0.2">
      <c r="A350" s="19">
        <v>9</v>
      </c>
      <c r="B350" s="19">
        <v>19</v>
      </c>
      <c r="C350" s="19" t="s">
        <v>112</v>
      </c>
      <c r="D350" s="20">
        <v>0.24579793214797974</v>
      </c>
      <c r="E350" s="20">
        <v>-8.5642241174355149E-4</v>
      </c>
    </row>
    <row r="351" spans="1:5" x14ac:dyDescent="0.2">
      <c r="A351" s="19">
        <v>9</v>
      </c>
      <c r="B351" s="19">
        <v>20</v>
      </c>
      <c r="C351" s="19" t="s">
        <v>112</v>
      </c>
      <c r="D351" s="20">
        <v>0.24572990834712982</v>
      </c>
      <c r="E351" s="20">
        <v>-9.5425639301538467E-4</v>
      </c>
    </row>
    <row r="352" spans="1:5" x14ac:dyDescent="0.2">
      <c r="A352" s="19">
        <v>9</v>
      </c>
      <c r="B352" s="19">
        <v>21</v>
      </c>
      <c r="C352" s="19" t="s">
        <v>112</v>
      </c>
      <c r="D352" s="20">
        <v>0.24578055739402771</v>
      </c>
      <c r="E352" s="20">
        <v>-9.3341746833175421E-4</v>
      </c>
    </row>
    <row r="353" spans="1:5" x14ac:dyDescent="0.2">
      <c r="A353" s="19">
        <v>9</v>
      </c>
      <c r="B353" s="19">
        <v>22</v>
      </c>
      <c r="C353" s="19" t="s">
        <v>112</v>
      </c>
      <c r="D353" s="20">
        <v>0.24651779234409332</v>
      </c>
      <c r="E353" s="20">
        <v>-2.2599265503231436E-4</v>
      </c>
    </row>
    <row r="354" spans="1:5" x14ac:dyDescent="0.2">
      <c r="A354" s="19">
        <v>9</v>
      </c>
      <c r="B354" s="19">
        <v>23</v>
      </c>
      <c r="C354" s="19" t="s">
        <v>112</v>
      </c>
      <c r="D354" s="20">
        <v>0.2471155971288681</v>
      </c>
      <c r="E354" s="20">
        <v>3.4200199297629297E-4</v>
      </c>
    </row>
    <row r="355" spans="1:5" x14ac:dyDescent="0.2">
      <c r="A355" s="19">
        <v>9</v>
      </c>
      <c r="B355" s="19">
        <v>24</v>
      </c>
      <c r="C355" s="19" t="s">
        <v>112</v>
      </c>
      <c r="D355" s="20">
        <v>0.24831630289554596</v>
      </c>
      <c r="E355" s="20">
        <v>1.5128976665437222E-3</v>
      </c>
    </row>
    <row r="356" spans="1:5" x14ac:dyDescent="0.2">
      <c r="A356" s="19">
        <v>9</v>
      </c>
      <c r="B356" s="19">
        <v>25</v>
      </c>
      <c r="C356" s="19" t="s">
        <v>112</v>
      </c>
      <c r="D356" s="20">
        <v>0.25036883354187012</v>
      </c>
      <c r="E356" s="20">
        <v>3.5356180742383003E-3</v>
      </c>
    </row>
    <row r="357" spans="1:5" x14ac:dyDescent="0.2">
      <c r="A357" s="19">
        <v>9</v>
      </c>
      <c r="B357" s="19">
        <v>26</v>
      </c>
      <c r="C357" s="19" t="s">
        <v>112</v>
      </c>
      <c r="D357" s="20">
        <v>0.2545318603515625</v>
      </c>
      <c r="E357" s="20">
        <v>7.6688346453011036E-3</v>
      </c>
    </row>
    <row r="358" spans="1:5" x14ac:dyDescent="0.2">
      <c r="A358" s="19">
        <v>9</v>
      </c>
      <c r="B358" s="19">
        <v>27</v>
      </c>
      <c r="C358" s="19" t="s">
        <v>112</v>
      </c>
      <c r="D358" s="20">
        <v>0.26153507828712463</v>
      </c>
      <c r="E358" s="20">
        <v>1.4642242342233658E-2</v>
      </c>
    </row>
    <row r="359" spans="1:5" x14ac:dyDescent="0.2">
      <c r="A359" s="19">
        <v>9</v>
      </c>
      <c r="B359" s="19">
        <v>28</v>
      </c>
      <c r="C359" s="19" t="s">
        <v>112</v>
      </c>
      <c r="D359" s="20">
        <v>0.2727382481098175</v>
      </c>
      <c r="E359" s="20">
        <v>2.5815602391958237E-2</v>
      </c>
    </row>
    <row r="360" spans="1:5" x14ac:dyDescent="0.2">
      <c r="A360" s="19">
        <v>9</v>
      </c>
      <c r="B360" s="19">
        <v>29</v>
      </c>
      <c r="C360" s="19" t="s">
        <v>112</v>
      </c>
      <c r="D360" s="20">
        <v>0.28865963220596313</v>
      </c>
      <c r="E360" s="20">
        <v>4.1707176715135574E-2</v>
      </c>
    </row>
    <row r="361" spans="1:5" x14ac:dyDescent="0.2">
      <c r="A361" s="19">
        <v>9</v>
      </c>
      <c r="B361" s="19">
        <v>30</v>
      </c>
      <c r="C361" s="19" t="s">
        <v>112</v>
      </c>
      <c r="D361" s="20">
        <v>0.30726927518844604</v>
      </c>
      <c r="E361" s="20">
        <v>6.0287009924650192E-2</v>
      </c>
    </row>
    <row r="362" spans="1:5" x14ac:dyDescent="0.2">
      <c r="A362" s="19">
        <v>9</v>
      </c>
      <c r="B362" s="19">
        <v>31</v>
      </c>
      <c r="C362" s="19" t="s">
        <v>112</v>
      </c>
      <c r="D362" s="20">
        <v>0.32552170753479004</v>
      </c>
      <c r="E362" s="20">
        <v>7.8509628772735596E-2</v>
      </c>
    </row>
    <row r="363" spans="1:5" x14ac:dyDescent="0.2">
      <c r="A363" s="19">
        <v>9</v>
      </c>
      <c r="B363" s="19">
        <v>32</v>
      </c>
      <c r="C363" s="19" t="s">
        <v>112</v>
      </c>
      <c r="D363" s="20">
        <v>0.34159991145133972</v>
      </c>
      <c r="E363" s="20">
        <v>9.4558022916316986E-2</v>
      </c>
    </row>
    <row r="364" spans="1:5" x14ac:dyDescent="0.2">
      <c r="A364" s="19">
        <v>9</v>
      </c>
      <c r="B364" s="19">
        <v>33</v>
      </c>
      <c r="C364" s="19" t="s">
        <v>112</v>
      </c>
      <c r="D364" s="20">
        <v>0.35416719317436218</v>
      </c>
      <c r="E364" s="20">
        <v>0.10709549486637115</v>
      </c>
    </row>
    <row r="365" spans="1:5" x14ac:dyDescent="0.2">
      <c r="A365" s="19">
        <v>9</v>
      </c>
      <c r="B365" s="19">
        <v>34</v>
      </c>
      <c r="C365" s="19" t="s">
        <v>112</v>
      </c>
      <c r="D365" s="20">
        <v>0.36246004700660706</v>
      </c>
      <c r="E365" s="20">
        <v>0.11535853892564774</v>
      </c>
    </row>
    <row r="366" spans="1:5" x14ac:dyDescent="0.2">
      <c r="A366" s="19">
        <v>9</v>
      </c>
      <c r="B366" s="19">
        <v>35</v>
      </c>
      <c r="C366" s="19" t="s">
        <v>112</v>
      </c>
      <c r="D366" s="20">
        <v>0.36678743362426758</v>
      </c>
      <c r="E366" s="20">
        <v>0.11965611577033997</v>
      </c>
    </row>
    <row r="367" spans="1:5" x14ac:dyDescent="0.2">
      <c r="A367" s="19">
        <v>9</v>
      </c>
      <c r="B367" s="19">
        <v>36</v>
      </c>
      <c r="C367" s="19" t="s">
        <v>112</v>
      </c>
      <c r="D367" s="20">
        <v>0.36892423033714294</v>
      </c>
      <c r="E367" s="20">
        <v>0.12176310271024704</v>
      </c>
    </row>
    <row r="368" spans="1:5" x14ac:dyDescent="0.2">
      <c r="A368" s="19">
        <v>9</v>
      </c>
      <c r="B368" s="19">
        <v>37</v>
      </c>
      <c r="C368" s="19" t="s">
        <v>112</v>
      </c>
      <c r="D368" s="20">
        <v>0.37025174498558044</v>
      </c>
      <c r="E368" s="20">
        <v>0.12306080758571625</v>
      </c>
    </row>
    <row r="369" spans="1:5" x14ac:dyDescent="0.2">
      <c r="A369" s="19">
        <v>9</v>
      </c>
      <c r="B369" s="19">
        <v>38</v>
      </c>
      <c r="C369" s="19" t="s">
        <v>112</v>
      </c>
      <c r="D369" s="20">
        <v>0.37061837315559387</v>
      </c>
      <c r="E369" s="20">
        <v>0.12339762598276138</v>
      </c>
    </row>
    <row r="370" spans="1:5" x14ac:dyDescent="0.2">
      <c r="A370" s="19">
        <v>9</v>
      </c>
      <c r="B370" s="19">
        <v>39</v>
      </c>
      <c r="C370" s="19" t="s">
        <v>112</v>
      </c>
      <c r="D370" s="20">
        <v>0.37117880582809448</v>
      </c>
      <c r="E370" s="20">
        <v>0.1239282488822937</v>
      </c>
    </row>
    <row r="371" spans="1:5" x14ac:dyDescent="0.2">
      <c r="A371" s="19">
        <v>9</v>
      </c>
      <c r="B371" s="19">
        <v>40</v>
      </c>
      <c r="C371" s="19" t="s">
        <v>112</v>
      </c>
      <c r="D371" s="20">
        <v>0.37152466177940369</v>
      </c>
      <c r="E371" s="20">
        <v>0.12424429506063461</v>
      </c>
    </row>
    <row r="372" spans="1:5" x14ac:dyDescent="0.2">
      <c r="A372" s="19">
        <v>10</v>
      </c>
      <c r="B372" s="19">
        <v>1</v>
      </c>
      <c r="C372" s="19" t="s">
        <v>112</v>
      </c>
      <c r="D372" s="20">
        <v>0.2431020587682724</v>
      </c>
      <c r="E372" s="20">
        <v>1.9820164889097214E-3</v>
      </c>
    </row>
    <row r="373" spans="1:5" x14ac:dyDescent="0.2">
      <c r="A373" s="19">
        <v>10</v>
      </c>
      <c r="B373" s="19">
        <v>2</v>
      </c>
      <c r="C373" s="19" t="s">
        <v>112</v>
      </c>
      <c r="D373" s="20">
        <v>0.242964968085289</v>
      </c>
      <c r="E373" s="20">
        <v>1.810925779864192E-3</v>
      </c>
    </row>
    <row r="374" spans="1:5" x14ac:dyDescent="0.2">
      <c r="A374" s="19">
        <v>10</v>
      </c>
      <c r="B374" s="19">
        <v>3</v>
      </c>
      <c r="C374" s="19" t="s">
        <v>112</v>
      </c>
      <c r="D374" s="20">
        <v>0.24263839423656464</v>
      </c>
      <c r="E374" s="20">
        <v>1.4503519050776958E-3</v>
      </c>
    </row>
    <row r="375" spans="1:5" x14ac:dyDescent="0.2">
      <c r="A375" s="19">
        <v>10</v>
      </c>
      <c r="B375" s="19">
        <v>4</v>
      </c>
      <c r="C375" s="19" t="s">
        <v>112</v>
      </c>
      <c r="D375" s="20">
        <v>0.24196910858154297</v>
      </c>
      <c r="E375" s="20">
        <v>7.4706628220155835E-4</v>
      </c>
    </row>
    <row r="376" spans="1:5" x14ac:dyDescent="0.2">
      <c r="A376" s="19">
        <v>10</v>
      </c>
      <c r="B376" s="19">
        <v>5</v>
      </c>
      <c r="C376" s="19" t="s">
        <v>112</v>
      </c>
      <c r="D376" s="20">
        <v>0.24173012375831604</v>
      </c>
      <c r="E376" s="20">
        <v>4.7408152022399008E-4</v>
      </c>
    </row>
    <row r="377" spans="1:5" x14ac:dyDescent="0.2">
      <c r="A377" s="19">
        <v>10</v>
      </c>
      <c r="B377" s="19">
        <v>6</v>
      </c>
      <c r="C377" s="19" t="s">
        <v>112</v>
      </c>
      <c r="D377" s="20">
        <v>0.24146011471748352</v>
      </c>
      <c r="E377" s="20">
        <v>1.7007251153700054E-4</v>
      </c>
    </row>
    <row r="378" spans="1:5" x14ac:dyDescent="0.2">
      <c r="A378" s="19">
        <v>10</v>
      </c>
      <c r="B378" s="19">
        <v>7</v>
      </c>
      <c r="C378" s="19" t="s">
        <v>112</v>
      </c>
      <c r="D378" s="20">
        <v>0.24133774638175964</v>
      </c>
      <c r="E378" s="20">
        <v>1.370420341118006E-5</v>
      </c>
    </row>
    <row r="379" spans="1:5" x14ac:dyDescent="0.2">
      <c r="A379" s="19">
        <v>10</v>
      </c>
      <c r="B379" s="19">
        <v>8</v>
      </c>
      <c r="C379" s="19" t="s">
        <v>112</v>
      </c>
      <c r="D379" s="20">
        <v>0.24141055345535278</v>
      </c>
      <c r="E379" s="20">
        <v>5.2511310059344396E-5</v>
      </c>
    </row>
    <row r="380" spans="1:5" x14ac:dyDescent="0.2">
      <c r="A380" s="19">
        <v>10</v>
      </c>
      <c r="B380" s="19">
        <v>9</v>
      </c>
      <c r="C380" s="19" t="s">
        <v>112</v>
      </c>
      <c r="D380" s="20">
        <v>0.2415163666009903</v>
      </c>
      <c r="E380" s="20">
        <v>1.243244914803654E-4</v>
      </c>
    </row>
    <row r="381" spans="1:5" x14ac:dyDescent="0.2">
      <c r="A381" s="19">
        <v>10</v>
      </c>
      <c r="B381" s="19">
        <v>10</v>
      </c>
      <c r="C381" s="19" t="s">
        <v>112</v>
      </c>
      <c r="D381" s="20">
        <v>0.24129147827625275</v>
      </c>
      <c r="E381" s="20">
        <v>-1.3456380111165345E-4</v>
      </c>
    </row>
    <row r="382" spans="1:5" x14ac:dyDescent="0.2">
      <c r="A382" s="19">
        <v>10</v>
      </c>
      <c r="B382" s="19">
        <v>11</v>
      </c>
      <c r="C382" s="19" t="s">
        <v>112</v>
      </c>
      <c r="D382" s="20">
        <v>0.24160276353359222</v>
      </c>
      <c r="E382" s="20">
        <v>1.4272148837335408E-4</v>
      </c>
    </row>
    <row r="383" spans="1:5" x14ac:dyDescent="0.2">
      <c r="A383" s="19">
        <v>10</v>
      </c>
      <c r="B383" s="19">
        <v>12</v>
      </c>
      <c r="C383" s="19" t="s">
        <v>112</v>
      </c>
      <c r="D383" s="20">
        <v>0.24158085882663727</v>
      </c>
      <c r="E383" s="20">
        <v>8.6816813563928008E-5</v>
      </c>
    </row>
    <row r="384" spans="1:5" x14ac:dyDescent="0.2">
      <c r="A384" s="19">
        <v>10</v>
      </c>
      <c r="B384" s="19">
        <v>13</v>
      </c>
      <c r="C384" s="19" t="s">
        <v>112</v>
      </c>
      <c r="D384" s="20">
        <v>0.24121150374412537</v>
      </c>
      <c r="E384" s="20">
        <v>-3.1653823680244386E-4</v>
      </c>
    </row>
    <row r="385" spans="1:5" x14ac:dyDescent="0.2">
      <c r="A385" s="19">
        <v>10</v>
      </c>
      <c r="B385" s="19">
        <v>14</v>
      </c>
      <c r="C385" s="19" t="s">
        <v>112</v>
      </c>
      <c r="D385" s="20">
        <v>0.24103975296020508</v>
      </c>
      <c r="E385" s="20">
        <v>-5.2228895947337151E-4</v>
      </c>
    </row>
    <row r="386" spans="1:5" x14ac:dyDescent="0.2">
      <c r="A386" s="19">
        <v>10</v>
      </c>
      <c r="B386" s="19">
        <v>15</v>
      </c>
      <c r="C386" s="19" t="s">
        <v>112</v>
      </c>
      <c r="D386" s="20">
        <v>0.24120363593101501</v>
      </c>
      <c r="E386" s="20">
        <v>-3.9240598562173545E-4</v>
      </c>
    </row>
    <row r="387" spans="1:5" x14ac:dyDescent="0.2">
      <c r="A387" s="19">
        <v>10</v>
      </c>
      <c r="B387" s="19">
        <v>16</v>
      </c>
      <c r="C387" s="19" t="s">
        <v>112</v>
      </c>
      <c r="D387" s="20">
        <v>0.24127699434757233</v>
      </c>
      <c r="E387" s="20">
        <v>-3.5304753691889346E-4</v>
      </c>
    </row>
    <row r="388" spans="1:5" x14ac:dyDescent="0.2">
      <c r="A388" s="19">
        <v>10</v>
      </c>
      <c r="B388" s="19">
        <v>17</v>
      </c>
      <c r="C388" s="19" t="s">
        <v>112</v>
      </c>
      <c r="D388" s="20">
        <v>0.24087996780872345</v>
      </c>
      <c r="E388" s="20">
        <v>-7.8407401451840997E-4</v>
      </c>
    </row>
    <row r="389" spans="1:5" x14ac:dyDescent="0.2">
      <c r="A389" s="19">
        <v>10</v>
      </c>
      <c r="B389" s="19">
        <v>18</v>
      </c>
      <c r="C389" s="19" t="s">
        <v>112</v>
      </c>
      <c r="D389" s="20">
        <v>0.24064335227012634</v>
      </c>
      <c r="E389" s="20">
        <v>-1.0546895209699869E-3</v>
      </c>
    </row>
    <row r="390" spans="1:5" x14ac:dyDescent="0.2">
      <c r="A390" s="19">
        <v>10</v>
      </c>
      <c r="B390" s="19">
        <v>19</v>
      </c>
      <c r="C390" s="19" t="s">
        <v>112</v>
      </c>
      <c r="D390" s="20">
        <v>0.24077999591827393</v>
      </c>
      <c r="E390" s="20">
        <v>-9.5204584067687392E-4</v>
      </c>
    </row>
    <row r="391" spans="1:5" x14ac:dyDescent="0.2">
      <c r="A391" s="19">
        <v>10</v>
      </c>
      <c r="B391" s="19">
        <v>20</v>
      </c>
      <c r="C391" s="19" t="s">
        <v>112</v>
      </c>
      <c r="D391" s="20">
        <v>0.24075557291507721</v>
      </c>
      <c r="E391" s="20">
        <v>-1.0104688117280602E-3</v>
      </c>
    </row>
    <row r="392" spans="1:5" x14ac:dyDescent="0.2">
      <c r="A392" s="19">
        <v>10</v>
      </c>
      <c r="B392" s="19">
        <v>21</v>
      </c>
      <c r="C392" s="19" t="s">
        <v>112</v>
      </c>
      <c r="D392" s="20">
        <v>0.24099534749984741</v>
      </c>
      <c r="E392" s="20">
        <v>-8.0469419481232762E-4</v>
      </c>
    </row>
    <row r="393" spans="1:5" x14ac:dyDescent="0.2">
      <c r="A393" s="19">
        <v>10</v>
      </c>
      <c r="B393" s="19">
        <v>22</v>
      </c>
      <c r="C393" s="19" t="s">
        <v>112</v>
      </c>
      <c r="D393" s="20">
        <v>0.24117580056190491</v>
      </c>
      <c r="E393" s="20">
        <v>-6.5824110060930252E-4</v>
      </c>
    </row>
    <row r="394" spans="1:5" x14ac:dyDescent="0.2">
      <c r="A394" s="19">
        <v>10</v>
      </c>
      <c r="B394" s="19">
        <v>23</v>
      </c>
      <c r="C394" s="19" t="s">
        <v>112</v>
      </c>
      <c r="D394" s="20">
        <v>0.2410876601934433</v>
      </c>
      <c r="E394" s="20">
        <v>-7.8038143692538142E-4</v>
      </c>
    </row>
    <row r="395" spans="1:5" x14ac:dyDescent="0.2">
      <c r="A395" s="19">
        <v>10</v>
      </c>
      <c r="B395" s="19">
        <v>24</v>
      </c>
      <c r="C395" s="19" t="s">
        <v>112</v>
      </c>
      <c r="D395" s="20">
        <v>0.24096022546291351</v>
      </c>
      <c r="E395" s="20">
        <v>-9.4181613530963659E-4</v>
      </c>
    </row>
    <row r="396" spans="1:5" x14ac:dyDescent="0.2">
      <c r="A396" s="19">
        <v>10</v>
      </c>
      <c r="B396" s="19">
        <v>25</v>
      </c>
      <c r="C396" s="19" t="s">
        <v>112</v>
      </c>
      <c r="D396" s="20">
        <v>0.24157409369945526</v>
      </c>
      <c r="E396" s="20">
        <v>-3.6194786662235856E-4</v>
      </c>
    </row>
    <row r="397" spans="1:5" x14ac:dyDescent="0.2">
      <c r="A397" s="19">
        <v>10</v>
      </c>
      <c r="B397" s="19">
        <v>26</v>
      </c>
      <c r="C397" s="19" t="s">
        <v>112</v>
      </c>
      <c r="D397" s="20">
        <v>0.24202094972133636</v>
      </c>
      <c r="E397" s="20">
        <v>5.0908172852359712E-5</v>
      </c>
    </row>
    <row r="398" spans="1:5" x14ac:dyDescent="0.2">
      <c r="A398" s="19">
        <v>10</v>
      </c>
      <c r="B398" s="19">
        <v>27</v>
      </c>
      <c r="C398" s="19" t="s">
        <v>112</v>
      </c>
      <c r="D398" s="20">
        <v>0.24353416264057159</v>
      </c>
      <c r="E398" s="20">
        <v>1.5301210805773735E-3</v>
      </c>
    </row>
    <row r="399" spans="1:5" x14ac:dyDescent="0.2">
      <c r="A399" s="19">
        <v>10</v>
      </c>
      <c r="B399" s="19">
        <v>28</v>
      </c>
      <c r="C399" s="19" t="s">
        <v>112</v>
      </c>
      <c r="D399" s="20">
        <v>0.2462625652551651</v>
      </c>
      <c r="E399" s="20">
        <v>4.2245239019393921E-3</v>
      </c>
    </row>
    <row r="400" spans="1:5" x14ac:dyDescent="0.2">
      <c r="A400" s="19">
        <v>10</v>
      </c>
      <c r="B400" s="19">
        <v>29</v>
      </c>
      <c r="C400" s="19" t="s">
        <v>112</v>
      </c>
      <c r="D400" s="20">
        <v>0.25130105018615723</v>
      </c>
      <c r="E400" s="20">
        <v>9.2290090397000313E-3</v>
      </c>
    </row>
    <row r="401" spans="1:5" x14ac:dyDescent="0.2">
      <c r="A401" s="19">
        <v>10</v>
      </c>
      <c r="B401" s="19">
        <v>30</v>
      </c>
      <c r="C401" s="19" t="s">
        <v>112</v>
      </c>
      <c r="D401" s="20">
        <v>0.2592771053314209</v>
      </c>
      <c r="E401" s="20">
        <v>1.7171064391732216E-2</v>
      </c>
    </row>
    <row r="402" spans="1:5" x14ac:dyDescent="0.2">
      <c r="A402" s="19">
        <v>10</v>
      </c>
      <c r="B402" s="19">
        <v>31</v>
      </c>
      <c r="C402" s="19" t="s">
        <v>112</v>
      </c>
      <c r="D402" s="20">
        <v>0.27168348431587219</v>
      </c>
      <c r="E402" s="20">
        <v>2.9543442651629448E-2</v>
      </c>
    </row>
    <row r="403" spans="1:5" x14ac:dyDescent="0.2">
      <c r="A403" s="19">
        <v>10</v>
      </c>
      <c r="B403" s="19">
        <v>32</v>
      </c>
      <c r="C403" s="19" t="s">
        <v>112</v>
      </c>
      <c r="D403" s="20">
        <v>0.28770661354064941</v>
      </c>
      <c r="E403" s="20">
        <v>4.5532573014497757E-2</v>
      </c>
    </row>
    <row r="404" spans="1:5" x14ac:dyDescent="0.2">
      <c r="A404" s="19">
        <v>10</v>
      </c>
      <c r="B404" s="19">
        <v>33</v>
      </c>
      <c r="C404" s="19" t="s">
        <v>112</v>
      </c>
      <c r="D404" s="20">
        <v>0.30648115277290344</v>
      </c>
      <c r="E404" s="20">
        <v>6.4273111522197723E-2</v>
      </c>
    </row>
    <row r="405" spans="1:5" x14ac:dyDescent="0.2">
      <c r="A405" s="19">
        <v>10</v>
      </c>
      <c r="B405" s="19">
        <v>34</v>
      </c>
      <c r="C405" s="19" t="s">
        <v>112</v>
      </c>
      <c r="D405" s="20">
        <v>0.32483997941017151</v>
      </c>
      <c r="E405" s="20">
        <v>8.2597941160202026E-2</v>
      </c>
    </row>
    <row r="406" spans="1:5" x14ac:dyDescent="0.2">
      <c r="A406" s="19">
        <v>10</v>
      </c>
      <c r="B406" s="19">
        <v>35</v>
      </c>
      <c r="C406" s="19" t="s">
        <v>112</v>
      </c>
      <c r="D406" s="20">
        <v>0.33971863985061646</v>
      </c>
      <c r="E406" s="20">
        <v>9.7442597150802612E-2</v>
      </c>
    </row>
    <row r="407" spans="1:5" x14ac:dyDescent="0.2">
      <c r="A407" s="19">
        <v>10</v>
      </c>
      <c r="B407" s="19">
        <v>36</v>
      </c>
      <c r="C407" s="19" t="s">
        <v>112</v>
      </c>
      <c r="D407" s="20">
        <v>0.35072237253189087</v>
      </c>
      <c r="E407" s="20">
        <v>0.10841233283281326</v>
      </c>
    </row>
    <row r="408" spans="1:5" x14ac:dyDescent="0.2">
      <c r="A408" s="19">
        <v>10</v>
      </c>
      <c r="B408" s="19">
        <v>37</v>
      </c>
      <c r="C408" s="19" t="s">
        <v>112</v>
      </c>
      <c r="D408" s="20">
        <v>0.3573945164680481</v>
      </c>
      <c r="E408" s="20">
        <v>0.11505047231912613</v>
      </c>
    </row>
    <row r="409" spans="1:5" x14ac:dyDescent="0.2">
      <c r="A409" s="19">
        <v>10</v>
      </c>
      <c r="B409" s="19">
        <v>38</v>
      </c>
      <c r="C409" s="19" t="s">
        <v>112</v>
      </c>
      <c r="D409" s="20">
        <v>0.36127129197120667</v>
      </c>
      <c r="E409" s="20">
        <v>0.11889325082302094</v>
      </c>
    </row>
    <row r="410" spans="1:5" x14ac:dyDescent="0.2">
      <c r="A410" s="19">
        <v>10</v>
      </c>
      <c r="B410" s="19">
        <v>39</v>
      </c>
      <c r="C410" s="19" t="s">
        <v>112</v>
      </c>
      <c r="D410" s="20">
        <v>0.36296346783638</v>
      </c>
      <c r="E410" s="20">
        <v>0.12055142968893051</v>
      </c>
    </row>
    <row r="411" spans="1:5" x14ac:dyDescent="0.2">
      <c r="A411" s="19">
        <v>10</v>
      </c>
      <c r="B411" s="19">
        <v>40</v>
      </c>
      <c r="C411" s="19" t="s">
        <v>112</v>
      </c>
      <c r="D411" s="20">
        <v>0.3634897768497467</v>
      </c>
      <c r="E411" s="20">
        <v>0.12104373425245285</v>
      </c>
    </row>
    <row r="412" spans="1:5" x14ac:dyDescent="0.2">
      <c r="A412" s="19">
        <v>11</v>
      </c>
      <c r="B412" s="19">
        <v>1</v>
      </c>
      <c r="C412" s="19" t="s">
        <v>112</v>
      </c>
      <c r="D412" s="20">
        <v>0.24510733783245087</v>
      </c>
      <c r="E412" s="20">
        <v>1.2261535739526153E-3</v>
      </c>
    </row>
    <row r="413" spans="1:5" x14ac:dyDescent="0.2">
      <c r="A413" s="19">
        <v>11</v>
      </c>
      <c r="B413" s="19">
        <v>2</v>
      </c>
      <c r="C413" s="19" t="s">
        <v>112</v>
      </c>
      <c r="D413" s="20">
        <v>0.24527731537818909</v>
      </c>
      <c r="E413" s="20">
        <v>1.3586287386715412E-3</v>
      </c>
    </row>
    <row r="414" spans="1:5" x14ac:dyDescent="0.2">
      <c r="A414" s="19">
        <v>11</v>
      </c>
      <c r="B414" s="19">
        <v>3</v>
      </c>
      <c r="C414" s="19" t="s">
        <v>112</v>
      </c>
      <c r="D414" s="20">
        <v>0.24509389698505402</v>
      </c>
      <c r="E414" s="20">
        <v>1.137708080932498E-3</v>
      </c>
    </row>
    <row r="415" spans="1:5" x14ac:dyDescent="0.2">
      <c r="A415" s="19">
        <v>11</v>
      </c>
      <c r="B415" s="19">
        <v>4</v>
      </c>
      <c r="C415" s="19" t="s">
        <v>112</v>
      </c>
      <c r="D415" s="20">
        <v>0.24488967657089233</v>
      </c>
      <c r="E415" s="20">
        <v>8.9598528575152159E-4</v>
      </c>
    </row>
    <row r="416" spans="1:5" x14ac:dyDescent="0.2">
      <c r="A416" s="19">
        <v>11</v>
      </c>
      <c r="B416" s="19">
        <v>5</v>
      </c>
      <c r="C416" s="19" t="s">
        <v>112</v>
      </c>
      <c r="D416" s="20">
        <v>0.244712233543396</v>
      </c>
      <c r="E416" s="20">
        <v>6.8103993544355035E-4</v>
      </c>
    </row>
    <row r="417" spans="1:5" x14ac:dyDescent="0.2">
      <c r="A417" s="19">
        <v>11</v>
      </c>
      <c r="B417" s="19">
        <v>6</v>
      </c>
      <c r="C417" s="19" t="s">
        <v>112</v>
      </c>
      <c r="D417" s="20">
        <v>0.24439786374568939</v>
      </c>
      <c r="E417" s="20">
        <v>3.29167814925313E-4</v>
      </c>
    </row>
    <row r="418" spans="1:5" x14ac:dyDescent="0.2">
      <c r="A418" s="19">
        <v>11</v>
      </c>
      <c r="B418" s="19">
        <v>7</v>
      </c>
      <c r="C418" s="19" t="s">
        <v>112</v>
      </c>
      <c r="D418" s="20">
        <v>0.24432051181793213</v>
      </c>
      <c r="E418" s="20">
        <v>2.1431354980450124E-4</v>
      </c>
    </row>
    <row r="419" spans="1:5" x14ac:dyDescent="0.2">
      <c r="A419" s="19">
        <v>11</v>
      </c>
      <c r="B419" s="19">
        <v>8</v>
      </c>
      <c r="C419" s="19" t="s">
        <v>112</v>
      </c>
      <c r="D419" s="20">
        <v>0.24456152319908142</v>
      </c>
      <c r="E419" s="20">
        <v>4.1782259359024465E-4</v>
      </c>
    </row>
    <row r="420" spans="1:5" x14ac:dyDescent="0.2">
      <c r="A420" s="19">
        <v>11</v>
      </c>
      <c r="B420" s="19">
        <v>9</v>
      </c>
      <c r="C420" s="19" t="s">
        <v>112</v>
      </c>
      <c r="D420" s="20">
        <v>0.24426954984664917</v>
      </c>
      <c r="E420" s="20">
        <v>8.8346918346360326E-5</v>
      </c>
    </row>
    <row r="421" spans="1:5" x14ac:dyDescent="0.2">
      <c r="A421" s="19">
        <v>11</v>
      </c>
      <c r="B421" s="19">
        <v>10</v>
      </c>
      <c r="C421" s="19" t="s">
        <v>112</v>
      </c>
      <c r="D421" s="20">
        <v>0.24421156942844391</v>
      </c>
      <c r="E421" s="20">
        <v>-7.1358290369971655E-6</v>
      </c>
    </row>
    <row r="422" spans="1:5" x14ac:dyDescent="0.2">
      <c r="A422" s="19">
        <v>11</v>
      </c>
      <c r="B422" s="19">
        <v>11</v>
      </c>
      <c r="C422" s="19" t="s">
        <v>112</v>
      </c>
      <c r="D422" s="20">
        <v>0.2443440705537796</v>
      </c>
      <c r="E422" s="20">
        <v>8.7862965301610529E-5</v>
      </c>
    </row>
    <row r="423" spans="1:5" x14ac:dyDescent="0.2">
      <c r="A423" s="19">
        <v>11</v>
      </c>
      <c r="B423" s="19">
        <v>12</v>
      </c>
      <c r="C423" s="19" t="s">
        <v>112</v>
      </c>
      <c r="D423" s="20">
        <v>0.24415358901023865</v>
      </c>
      <c r="E423" s="20">
        <v>-1.4012090105097741E-4</v>
      </c>
    </row>
    <row r="424" spans="1:5" x14ac:dyDescent="0.2">
      <c r="A424" s="19">
        <v>11</v>
      </c>
      <c r="B424" s="19">
        <v>13</v>
      </c>
      <c r="C424" s="19" t="s">
        <v>112</v>
      </c>
      <c r="D424" s="20">
        <v>0.24460119009017944</v>
      </c>
      <c r="E424" s="20">
        <v>2.6997784152626991E-4</v>
      </c>
    </row>
    <row r="425" spans="1:5" x14ac:dyDescent="0.2">
      <c r="A425" s="19">
        <v>11</v>
      </c>
      <c r="B425" s="19">
        <v>14</v>
      </c>
      <c r="C425" s="19" t="s">
        <v>112</v>
      </c>
      <c r="D425" s="20">
        <v>0.24454876780509949</v>
      </c>
      <c r="E425" s="20">
        <v>1.8005323363468051E-4</v>
      </c>
    </row>
    <row r="426" spans="1:5" x14ac:dyDescent="0.2">
      <c r="A426" s="19">
        <v>11</v>
      </c>
      <c r="B426" s="19">
        <v>15</v>
      </c>
      <c r="C426" s="19" t="s">
        <v>112</v>
      </c>
      <c r="D426" s="20">
        <v>0.24419477581977844</v>
      </c>
      <c r="E426" s="20">
        <v>-2.1144107449799776E-4</v>
      </c>
    </row>
    <row r="427" spans="1:5" x14ac:dyDescent="0.2">
      <c r="A427" s="19">
        <v>11</v>
      </c>
      <c r="B427" s="19">
        <v>16</v>
      </c>
      <c r="C427" s="19" t="s">
        <v>112</v>
      </c>
      <c r="D427" s="20">
        <v>0.24361903965473175</v>
      </c>
      <c r="E427" s="20">
        <v>-8.24679562356323E-4</v>
      </c>
    </row>
    <row r="428" spans="1:5" x14ac:dyDescent="0.2">
      <c r="A428" s="19">
        <v>11</v>
      </c>
      <c r="B428" s="19">
        <v>17</v>
      </c>
      <c r="C428" s="19" t="s">
        <v>112</v>
      </c>
      <c r="D428" s="20">
        <v>0.24338088929653168</v>
      </c>
      <c r="E428" s="20">
        <v>-1.1003322433680296E-3</v>
      </c>
    </row>
    <row r="429" spans="1:5" x14ac:dyDescent="0.2">
      <c r="A429" s="19">
        <v>11</v>
      </c>
      <c r="B429" s="19">
        <v>18</v>
      </c>
      <c r="C429" s="19" t="s">
        <v>112</v>
      </c>
      <c r="D429" s="20">
        <v>0.24335190653800964</v>
      </c>
      <c r="E429" s="20">
        <v>-1.1668173829093575E-3</v>
      </c>
    </row>
    <row r="430" spans="1:5" x14ac:dyDescent="0.2">
      <c r="A430" s="19">
        <v>11</v>
      </c>
      <c r="B430" s="19">
        <v>19</v>
      </c>
      <c r="C430" s="19" t="s">
        <v>112</v>
      </c>
      <c r="D430" s="20">
        <v>0.24351939558982849</v>
      </c>
      <c r="E430" s="20">
        <v>-1.0368305956944823E-3</v>
      </c>
    </row>
    <row r="431" spans="1:5" x14ac:dyDescent="0.2">
      <c r="A431" s="19">
        <v>11</v>
      </c>
      <c r="B431" s="19">
        <v>20</v>
      </c>
      <c r="C431" s="19" t="s">
        <v>112</v>
      </c>
      <c r="D431" s="20">
        <v>0.24342884123325348</v>
      </c>
      <c r="E431" s="20">
        <v>-1.1648873332887888E-3</v>
      </c>
    </row>
    <row r="432" spans="1:5" x14ac:dyDescent="0.2">
      <c r="A432" s="19">
        <v>11</v>
      </c>
      <c r="B432" s="19">
        <v>21</v>
      </c>
      <c r="C432" s="19" t="s">
        <v>112</v>
      </c>
      <c r="D432" s="20">
        <v>0.2434220016002655</v>
      </c>
      <c r="E432" s="20">
        <v>-1.2092292308807373E-3</v>
      </c>
    </row>
    <row r="433" spans="1:5" x14ac:dyDescent="0.2">
      <c r="A433" s="19">
        <v>11</v>
      </c>
      <c r="B433" s="19">
        <v>22</v>
      </c>
      <c r="C433" s="19" t="s">
        <v>112</v>
      </c>
      <c r="D433" s="20">
        <v>0.24354332685470581</v>
      </c>
      <c r="E433" s="20">
        <v>-1.1254063574597239E-3</v>
      </c>
    </row>
    <row r="434" spans="1:5" x14ac:dyDescent="0.2">
      <c r="A434" s="19">
        <v>11</v>
      </c>
      <c r="B434" s="19">
        <v>23</v>
      </c>
      <c r="C434" s="19" t="s">
        <v>112</v>
      </c>
      <c r="D434" s="20">
        <v>0.24372044205665588</v>
      </c>
      <c r="E434" s="20">
        <v>-9.8579342011362314E-4</v>
      </c>
    </row>
    <row r="435" spans="1:5" x14ac:dyDescent="0.2">
      <c r="A435" s="19">
        <v>11</v>
      </c>
      <c r="B435" s="19">
        <v>24</v>
      </c>
      <c r="C435" s="19" t="s">
        <v>112</v>
      </c>
      <c r="D435" s="20">
        <v>0.24397146701812744</v>
      </c>
      <c r="E435" s="20">
        <v>-7.7227083966135979E-4</v>
      </c>
    </row>
    <row r="436" spans="1:5" x14ac:dyDescent="0.2">
      <c r="A436" s="19">
        <v>11</v>
      </c>
      <c r="B436" s="19">
        <v>25</v>
      </c>
      <c r="C436" s="19" t="s">
        <v>112</v>
      </c>
      <c r="D436" s="20">
        <v>0.24420440196990967</v>
      </c>
      <c r="E436" s="20">
        <v>-5.7683821069076657E-4</v>
      </c>
    </row>
    <row r="437" spans="1:5" x14ac:dyDescent="0.2">
      <c r="A437" s="19">
        <v>11</v>
      </c>
      <c r="B437" s="19">
        <v>26</v>
      </c>
      <c r="C437" s="19" t="s">
        <v>112</v>
      </c>
      <c r="D437" s="20">
        <v>0.24418497085571289</v>
      </c>
      <c r="E437" s="20">
        <v>-6.3377164769917727E-4</v>
      </c>
    </row>
    <row r="438" spans="1:5" x14ac:dyDescent="0.2">
      <c r="A438" s="19">
        <v>11</v>
      </c>
      <c r="B438" s="19">
        <v>27</v>
      </c>
      <c r="C438" s="19" t="s">
        <v>112</v>
      </c>
      <c r="D438" s="20">
        <v>0.24456754326820374</v>
      </c>
      <c r="E438" s="20">
        <v>-2.8870155801996589E-4</v>
      </c>
    </row>
    <row r="439" spans="1:5" x14ac:dyDescent="0.2">
      <c r="A439" s="19">
        <v>11</v>
      </c>
      <c r="B439" s="19">
        <v>28</v>
      </c>
      <c r="C439" s="19" t="s">
        <v>112</v>
      </c>
      <c r="D439" s="20">
        <v>0.2451251745223999</v>
      </c>
      <c r="E439" s="20">
        <v>2.3142735881265253E-4</v>
      </c>
    </row>
    <row r="440" spans="1:5" x14ac:dyDescent="0.2">
      <c r="A440" s="19">
        <v>11</v>
      </c>
      <c r="B440" s="19">
        <v>29</v>
      </c>
      <c r="C440" s="19" t="s">
        <v>112</v>
      </c>
      <c r="D440" s="20">
        <v>0.24686020612716675</v>
      </c>
      <c r="E440" s="20">
        <v>1.9289565971121192E-3</v>
      </c>
    </row>
    <row r="441" spans="1:5" x14ac:dyDescent="0.2">
      <c r="A441" s="19">
        <v>11</v>
      </c>
      <c r="B441" s="19">
        <v>30</v>
      </c>
      <c r="C441" s="19" t="s">
        <v>112</v>
      </c>
      <c r="D441" s="20">
        <v>0.24975034594535828</v>
      </c>
      <c r="E441" s="20">
        <v>4.7815940342843533E-3</v>
      </c>
    </row>
    <row r="442" spans="1:5" x14ac:dyDescent="0.2">
      <c r="A442" s="19">
        <v>11</v>
      </c>
      <c r="B442" s="19">
        <v>31</v>
      </c>
      <c r="C442" s="19" t="s">
        <v>112</v>
      </c>
      <c r="D442" s="20">
        <v>0.25436833500862122</v>
      </c>
      <c r="E442" s="20">
        <v>9.3620810657739639E-3</v>
      </c>
    </row>
    <row r="443" spans="1:5" x14ac:dyDescent="0.2">
      <c r="A443" s="19">
        <v>11</v>
      </c>
      <c r="B443" s="19">
        <v>32</v>
      </c>
      <c r="C443" s="19" t="s">
        <v>112</v>
      </c>
      <c r="D443" s="20">
        <v>0.26284506916999817</v>
      </c>
      <c r="E443" s="20">
        <v>1.7801312729716301E-2</v>
      </c>
    </row>
    <row r="444" spans="1:5" x14ac:dyDescent="0.2">
      <c r="A444" s="19">
        <v>11</v>
      </c>
      <c r="B444" s="19">
        <v>33</v>
      </c>
      <c r="C444" s="19" t="s">
        <v>112</v>
      </c>
      <c r="D444" s="20">
        <v>0.27584877610206604</v>
      </c>
      <c r="E444" s="20">
        <v>3.0767517164349556E-2</v>
      </c>
    </row>
    <row r="445" spans="1:5" x14ac:dyDescent="0.2">
      <c r="A445" s="19">
        <v>11</v>
      </c>
      <c r="B445" s="19">
        <v>34</v>
      </c>
      <c r="C445" s="19" t="s">
        <v>112</v>
      </c>
      <c r="D445" s="20">
        <v>0.29275202751159668</v>
      </c>
      <c r="E445" s="20">
        <v>4.7633267939090729E-2</v>
      </c>
    </row>
    <row r="446" spans="1:5" x14ac:dyDescent="0.2">
      <c r="A446" s="19">
        <v>11</v>
      </c>
      <c r="B446" s="19">
        <v>35</v>
      </c>
      <c r="C446" s="19" t="s">
        <v>112</v>
      </c>
      <c r="D446" s="20">
        <v>0.31125268340110779</v>
      </c>
      <c r="E446" s="20">
        <v>6.6096417605876923E-2</v>
      </c>
    </row>
    <row r="447" spans="1:5" x14ac:dyDescent="0.2">
      <c r="A447" s="19">
        <v>11</v>
      </c>
      <c r="B447" s="19">
        <v>36</v>
      </c>
      <c r="C447" s="19" t="s">
        <v>112</v>
      </c>
      <c r="D447" s="20">
        <v>0.32905519008636475</v>
      </c>
      <c r="E447" s="20">
        <v>8.3861425518989563E-2</v>
      </c>
    </row>
    <row r="448" spans="1:5" x14ac:dyDescent="0.2">
      <c r="A448" s="19">
        <v>11</v>
      </c>
      <c r="B448" s="19">
        <v>37</v>
      </c>
      <c r="C448" s="19" t="s">
        <v>112</v>
      </c>
      <c r="D448" s="20">
        <v>0.34367433190345764</v>
      </c>
      <c r="E448" s="20">
        <v>9.8443061113357544E-2</v>
      </c>
    </row>
    <row r="449" spans="1:5" x14ac:dyDescent="0.2">
      <c r="A449" s="19">
        <v>11</v>
      </c>
      <c r="B449" s="19">
        <v>38</v>
      </c>
      <c r="C449" s="19" t="s">
        <v>112</v>
      </c>
      <c r="D449" s="20">
        <v>0.35422012209892273</v>
      </c>
      <c r="E449" s="20">
        <v>0.10895135253667831</v>
      </c>
    </row>
    <row r="450" spans="1:5" x14ac:dyDescent="0.2">
      <c r="A450" s="19">
        <v>11</v>
      </c>
      <c r="B450" s="19">
        <v>39</v>
      </c>
      <c r="C450" s="19" t="s">
        <v>112</v>
      </c>
      <c r="D450" s="20">
        <v>0.35999226570129395</v>
      </c>
      <c r="E450" s="20">
        <v>0.11468598991632462</v>
      </c>
    </row>
    <row r="451" spans="1:5" x14ac:dyDescent="0.2">
      <c r="A451" s="19">
        <v>11</v>
      </c>
      <c r="B451" s="19">
        <v>40</v>
      </c>
      <c r="C451" s="19" t="s">
        <v>112</v>
      </c>
      <c r="D451" s="20">
        <v>0.36269226670265198</v>
      </c>
      <c r="E451" s="20">
        <v>0.11734849214553833</v>
      </c>
    </row>
    <row r="452" spans="1:5" x14ac:dyDescent="0.2">
      <c r="A452" s="19">
        <v>12</v>
      </c>
      <c r="B452" s="19">
        <v>1</v>
      </c>
      <c r="C452" s="19" t="s">
        <v>112</v>
      </c>
      <c r="D452" s="20">
        <v>0.25928160548210144</v>
      </c>
      <c r="E452" s="20">
        <v>-1.5060090227052569E-3</v>
      </c>
    </row>
    <row r="453" spans="1:5" x14ac:dyDescent="0.2">
      <c r="A453" s="19">
        <v>12</v>
      </c>
      <c r="B453" s="19">
        <v>2</v>
      </c>
      <c r="C453" s="19" t="s">
        <v>112</v>
      </c>
      <c r="D453" s="20">
        <v>0.25983396172523499</v>
      </c>
      <c r="E453" s="20">
        <v>-1.0421940824016929E-3</v>
      </c>
    </row>
    <row r="454" spans="1:5" x14ac:dyDescent="0.2">
      <c r="A454" s="19">
        <v>12</v>
      </c>
      <c r="B454" s="19">
        <v>3</v>
      </c>
      <c r="C454" s="19" t="s">
        <v>112</v>
      </c>
      <c r="D454" s="20">
        <v>0.26082140207290649</v>
      </c>
      <c r="E454" s="20">
        <v>-1.4329511031974107E-4</v>
      </c>
    </row>
    <row r="455" spans="1:5" x14ac:dyDescent="0.2">
      <c r="A455" s="19">
        <v>12</v>
      </c>
      <c r="B455" s="19">
        <v>4</v>
      </c>
      <c r="C455" s="19" t="s">
        <v>112</v>
      </c>
      <c r="D455" s="20">
        <v>0.26094034314155579</v>
      </c>
      <c r="E455" s="20">
        <v>-1.1289539543213323E-4</v>
      </c>
    </row>
    <row r="456" spans="1:5" x14ac:dyDescent="0.2">
      <c r="A456" s="19">
        <v>12</v>
      </c>
      <c r="B456" s="19">
        <v>5</v>
      </c>
      <c r="C456" s="19" t="s">
        <v>112</v>
      </c>
      <c r="D456" s="20">
        <v>0.26106056571006775</v>
      </c>
      <c r="E456" s="20">
        <v>-8.1214173405896872E-5</v>
      </c>
    </row>
    <row r="457" spans="1:5" x14ac:dyDescent="0.2">
      <c r="A457" s="19">
        <v>12</v>
      </c>
      <c r="B457" s="19">
        <v>6</v>
      </c>
      <c r="C457" s="19" t="s">
        <v>112</v>
      </c>
      <c r="D457" s="20">
        <v>0.26158466935157776</v>
      </c>
      <c r="E457" s="20">
        <v>3.5434812889434397E-4</v>
      </c>
    </row>
    <row r="458" spans="1:5" x14ac:dyDescent="0.2">
      <c r="A458" s="19">
        <v>12</v>
      </c>
      <c r="B458" s="19">
        <v>7</v>
      </c>
      <c r="C458" s="19" t="s">
        <v>112</v>
      </c>
      <c r="D458" s="20">
        <v>0.26179620623588562</v>
      </c>
      <c r="E458" s="20">
        <v>4.7734365216456354E-4</v>
      </c>
    </row>
    <row r="459" spans="1:5" x14ac:dyDescent="0.2">
      <c r="A459" s="19">
        <v>12</v>
      </c>
      <c r="B459" s="19">
        <v>8</v>
      </c>
      <c r="C459" s="19" t="s">
        <v>112</v>
      </c>
      <c r="D459" s="20">
        <v>0.26198258996009827</v>
      </c>
      <c r="E459" s="20">
        <v>5.7518604444339871E-4</v>
      </c>
    </row>
    <row r="460" spans="1:5" x14ac:dyDescent="0.2">
      <c r="A460" s="19">
        <v>12</v>
      </c>
      <c r="B460" s="19">
        <v>9</v>
      </c>
      <c r="C460" s="19" t="s">
        <v>112</v>
      </c>
      <c r="D460" s="20">
        <v>0.26184359192848206</v>
      </c>
      <c r="E460" s="20">
        <v>3.4764665178954601E-4</v>
      </c>
    </row>
    <row r="461" spans="1:5" x14ac:dyDescent="0.2">
      <c r="A461" s="19">
        <v>12</v>
      </c>
      <c r="B461" s="19">
        <v>10</v>
      </c>
      <c r="C461" s="19" t="s">
        <v>112</v>
      </c>
      <c r="D461" s="20">
        <v>0.26229274272918701</v>
      </c>
      <c r="E461" s="20">
        <v>7.082560914568603E-4</v>
      </c>
    </row>
    <row r="462" spans="1:5" x14ac:dyDescent="0.2">
      <c r="A462" s="19">
        <v>12</v>
      </c>
      <c r="B462" s="19">
        <v>11</v>
      </c>
      <c r="C462" s="19" t="s">
        <v>112</v>
      </c>
      <c r="D462" s="20">
        <v>0.26273736357688904</v>
      </c>
      <c r="E462" s="20">
        <v>1.0643355781212449E-3</v>
      </c>
    </row>
    <row r="463" spans="1:5" x14ac:dyDescent="0.2">
      <c r="A463" s="19">
        <v>12</v>
      </c>
      <c r="B463" s="19">
        <v>12</v>
      </c>
      <c r="C463" s="19" t="s">
        <v>112</v>
      </c>
      <c r="D463" s="20">
        <v>0.26290807127952576</v>
      </c>
      <c r="E463" s="20">
        <v>1.1465019779279828E-3</v>
      </c>
    </row>
    <row r="464" spans="1:5" x14ac:dyDescent="0.2">
      <c r="A464" s="19">
        <v>12</v>
      </c>
      <c r="B464" s="19">
        <v>13</v>
      </c>
      <c r="C464" s="19" t="s">
        <v>112</v>
      </c>
      <c r="D464" s="20">
        <v>0.26243823766708374</v>
      </c>
      <c r="E464" s="20">
        <v>5.8812700444832444E-4</v>
      </c>
    </row>
    <row r="465" spans="1:5" x14ac:dyDescent="0.2">
      <c r="A465" s="19">
        <v>12</v>
      </c>
      <c r="B465" s="19">
        <v>14</v>
      </c>
      <c r="C465" s="19" t="s">
        <v>112</v>
      </c>
      <c r="D465" s="20">
        <v>0.26184767484664917</v>
      </c>
      <c r="E465" s="20">
        <v>-9.0977184299845248E-5</v>
      </c>
    </row>
    <row r="466" spans="1:5" x14ac:dyDescent="0.2">
      <c r="A466" s="19">
        <v>12</v>
      </c>
      <c r="B466" s="19">
        <v>15</v>
      </c>
      <c r="C466" s="19" t="s">
        <v>112</v>
      </c>
      <c r="D466" s="20">
        <v>0.2617875337600708</v>
      </c>
      <c r="E466" s="20">
        <v>-2.3965962463989854E-4</v>
      </c>
    </row>
    <row r="467" spans="1:5" x14ac:dyDescent="0.2">
      <c r="A467" s="19">
        <v>12</v>
      </c>
      <c r="B467" s="19">
        <v>16</v>
      </c>
      <c r="C467" s="19" t="s">
        <v>112</v>
      </c>
      <c r="D467" s="20">
        <v>0.26141783595085144</v>
      </c>
      <c r="E467" s="20">
        <v>-6.9789879489690065E-4</v>
      </c>
    </row>
    <row r="468" spans="1:5" x14ac:dyDescent="0.2">
      <c r="A468" s="19">
        <v>12</v>
      </c>
      <c r="B468" s="19">
        <v>17</v>
      </c>
      <c r="C468" s="19" t="s">
        <v>112</v>
      </c>
      <c r="D468" s="20">
        <v>0.26123160123825073</v>
      </c>
      <c r="E468" s="20">
        <v>-9.7267481032758951E-4</v>
      </c>
    </row>
    <row r="469" spans="1:5" x14ac:dyDescent="0.2">
      <c r="A469" s="19">
        <v>12</v>
      </c>
      <c r="B469" s="19">
        <v>18</v>
      </c>
      <c r="C469" s="19" t="s">
        <v>112</v>
      </c>
      <c r="D469" s="20">
        <v>0.26130884885787964</v>
      </c>
      <c r="E469" s="20">
        <v>-9.8396860994398594E-4</v>
      </c>
    </row>
    <row r="470" spans="1:5" x14ac:dyDescent="0.2">
      <c r="A470" s="19">
        <v>12</v>
      </c>
      <c r="B470" s="19">
        <v>19</v>
      </c>
      <c r="C470" s="19" t="s">
        <v>112</v>
      </c>
      <c r="D470" s="20">
        <v>0.26145082712173462</v>
      </c>
      <c r="E470" s="20">
        <v>-9.3053164891898632E-4</v>
      </c>
    </row>
    <row r="471" spans="1:5" x14ac:dyDescent="0.2">
      <c r="A471" s="19">
        <v>12</v>
      </c>
      <c r="B471" s="19">
        <v>20</v>
      </c>
      <c r="C471" s="19" t="s">
        <v>112</v>
      </c>
      <c r="D471" s="20">
        <v>0.2620118260383606</v>
      </c>
      <c r="E471" s="20">
        <v>-4.5807409333065152E-4</v>
      </c>
    </row>
    <row r="472" spans="1:5" x14ac:dyDescent="0.2">
      <c r="A472" s="19">
        <v>12</v>
      </c>
      <c r="B472" s="19">
        <v>21</v>
      </c>
      <c r="C472" s="19" t="s">
        <v>112</v>
      </c>
      <c r="D472" s="20">
        <v>0.26221275329589844</v>
      </c>
      <c r="E472" s="20">
        <v>-3.4568816772662103E-4</v>
      </c>
    </row>
    <row r="473" spans="1:5" x14ac:dyDescent="0.2">
      <c r="A473" s="19">
        <v>12</v>
      </c>
      <c r="B473" s="19">
        <v>22</v>
      </c>
      <c r="C473" s="19" t="s">
        <v>112</v>
      </c>
      <c r="D473" s="20">
        <v>0.26199817657470703</v>
      </c>
      <c r="E473" s="20">
        <v>-6.4880622085183859E-4</v>
      </c>
    </row>
    <row r="474" spans="1:5" x14ac:dyDescent="0.2">
      <c r="A474" s="19">
        <v>12</v>
      </c>
      <c r="B474" s="19">
        <v>23</v>
      </c>
      <c r="C474" s="19" t="s">
        <v>112</v>
      </c>
      <c r="D474" s="20">
        <v>0.26166820526123047</v>
      </c>
      <c r="E474" s="20">
        <v>-1.0673189535737038E-3</v>
      </c>
    </row>
    <row r="475" spans="1:5" x14ac:dyDescent="0.2">
      <c r="A475" s="19">
        <v>12</v>
      </c>
      <c r="B475" s="19">
        <v>24</v>
      </c>
      <c r="C475" s="19" t="s">
        <v>112</v>
      </c>
      <c r="D475" s="20">
        <v>0.26160433888435364</v>
      </c>
      <c r="E475" s="20">
        <v>-1.2197266332805157E-3</v>
      </c>
    </row>
    <row r="476" spans="1:5" x14ac:dyDescent="0.2">
      <c r="A476" s="19">
        <v>12</v>
      </c>
      <c r="B476" s="19">
        <v>25</v>
      </c>
      <c r="C476" s="19" t="s">
        <v>112</v>
      </c>
      <c r="D476" s="20">
        <v>0.26195430755615234</v>
      </c>
      <c r="E476" s="20">
        <v>-9.5829932251945138E-4</v>
      </c>
    </row>
    <row r="477" spans="1:5" x14ac:dyDescent="0.2">
      <c r="A477" s="19">
        <v>12</v>
      </c>
      <c r="B477" s="19">
        <v>26</v>
      </c>
      <c r="C477" s="19" t="s">
        <v>112</v>
      </c>
      <c r="D477" s="20">
        <v>0.26221907138824463</v>
      </c>
      <c r="E477" s="20">
        <v>-7.8207685146480799E-4</v>
      </c>
    </row>
    <row r="478" spans="1:5" x14ac:dyDescent="0.2">
      <c r="A478" s="19">
        <v>12</v>
      </c>
      <c r="B478" s="19">
        <v>27</v>
      </c>
      <c r="C478" s="19" t="s">
        <v>112</v>
      </c>
      <c r="D478" s="20">
        <v>0.26192525029182434</v>
      </c>
      <c r="E478" s="20">
        <v>-1.1644392507150769E-3</v>
      </c>
    </row>
    <row r="479" spans="1:5" x14ac:dyDescent="0.2">
      <c r="A479" s="19">
        <v>12</v>
      </c>
      <c r="B479" s="19">
        <v>28</v>
      </c>
      <c r="C479" s="19" t="s">
        <v>112</v>
      </c>
      <c r="D479" s="20">
        <v>0.26227679848670959</v>
      </c>
      <c r="E479" s="20">
        <v>-9.0143241686746478E-4</v>
      </c>
    </row>
    <row r="480" spans="1:5" x14ac:dyDescent="0.2">
      <c r="A480" s="19">
        <v>12</v>
      </c>
      <c r="B480" s="19">
        <v>29</v>
      </c>
      <c r="C480" s="19" t="s">
        <v>112</v>
      </c>
      <c r="D480" s="20">
        <v>0.26307010650634766</v>
      </c>
      <c r="E480" s="20">
        <v>-1.9666575826704502E-4</v>
      </c>
    </row>
    <row r="481" spans="1:5" x14ac:dyDescent="0.2">
      <c r="A481" s="19">
        <v>12</v>
      </c>
      <c r="B481" s="19">
        <v>30</v>
      </c>
      <c r="C481" s="19" t="s">
        <v>112</v>
      </c>
      <c r="D481" s="20">
        <v>0.26505717635154724</v>
      </c>
      <c r="E481" s="20">
        <v>1.7018627841025591E-3</v>
      </c>
    </row>
    <row r="482" spans="1:5" x14ac:dyDescent="0.2">
      <c r="A482" s="19">
        <v>12</v>
      </c>
      <c r="B482" s="19">
        <v>31</v>
      </c>
      <c r="C482" s="19" t="s">
        <v>112</v>
      </c>
      <c r="D482" s="20">
        <v>0.26847589015960693</v>
      </c>
      <c r="E482" s="20">
        <v>5.032035056501627E-3</v>
      </c>
    </row>
    <row r="483" spans="1:5" x14ac:dyDescent="0.2">
      <c r="A483" s="19">
        <v>12</v>
      </c>
      <c r="B483" s="19">
        <v>32</v>
      </c>
      <c r="C483" s="19" t="s">
        <v>112</v>
      </c>
      <c r="D483" s="20">
        <v>0.27392697334289551</v>
      </c>
      <c r="E483" s="20">
        <v>1.039457693696022E-2</v>
      </c>
    </row>
    <row r="484" spans="1:5" x14ac:dyDescent="0.2">
      <c r="A484" s="19">
        <v>12</v>
      </c>
      <c r="B484" s="19">
        <v>33</v>
      </c>
      <c r="C484" s="19" t="s">
        <v>112</v>
      </c>
      <c r="D484" s="20">
        <v>0.28313803672790527</v>
      </c>
      <c r="E484" s="20">
        <v>1.9517099484801292E-2</v>
      </c>
    </row>
    <row r="485" spans="1:5" x14ac:dyDescent="0.2">
      <c r="A485" s="19">
        <v>12</v>
      </c>
      <c r="B485" s="19">
        <v>34</v>
      </c>
      <c r="C485" s="19" t="s">
        <v>112</v>
      </c>
      <c r="D485" s="20">
        <v>0.29706940054893494</v>
      </c>
      <c r="E485" s="20">
        <v>3.3359922468662262E-2</v>
      </c>
    </row>
    <row r="486" spans="1:5" x14ac:dyDescent="0.2">
      <c r="A486" s="19">
        <v>12</v>
      </c>
      <c r="B486" s="19">
        <v>35</v>
      </c>
      <c r="C486" s="19" t="s">
        <v>112</v>
      </c>
      <c r="D486" s="20">
        <v>0.31383830308914185</v>
      </c>
      <c r="E486" s="20">
        <v>5.0040282309055328E-2</v>
      </c>
    </row>
    <row r="487" spans="1:5" x14ac:dyDescent="0.2">
      <c r="A487" s="19">
        <v>12</v>
      </c>
      <c r="B487" s="19">
        <v>36</v>
      </c>
      <c r="C487" s="19" t="s">
        <v>112</v>
      </c>
      <c r="D487" s="20">
        <v>0.33277460932731628</v>
      </c>
      <c r="E487" s="20">
        <v>6.8888045847415924E-2</v>
      </c>
    </row>
    <row r="488" spans="1:5" x14ac:dyDescent="0.2">
      <c r="A488" s="19">
        <v>12</v>
      </c>
      <c r="B488" s="19">
        <v>37</v>
      </c>
      <c r="C488" s="19" t="s">
        <v>112</v>
      </c>
      <c r="D488" s="20">
        <v>0.35011529922485352</v>
      </c>
      <c r="E488" s="20">
        <v>8.6140193045139313E-2</v>
      </c>
    </row>
    <row r="489" spans="1:5" x14ac:dyDescent="0.2">
      <c r="A489" s="19">
        <v>12</v>
      </c>
      <c r="B489" s="19">
        <v>38</v>
      </c>
      <c r="C489" s="19" t="s">
        <v>112</v>
      </c>
      <c r="D489" s="20">
        <v>0.36405903100967407</v>
      </c>
      <c r="E489" s="20">
        <v>9.9995389580726624E-2</v>
      </c>
    </row>
    <row r="490" spans="1:5" x14ac:dyDescent="0.2">
      <c r="A490" s="19">
        <v>12</v>
      </c>
      <c r="B490" s="19">
        <v>39</v>
      </c>
      <c r="C490" s="19" t="s">
        <v>112</v>
      </c>
      <c r="D490" s="20">
        <v>0.37310177087783813</v>
      </c>
      <c r="E490" s="20">
        <v>0.10894958674907684</v>
      </c>
    </row>
    <row r="491" spans="1:5" x14ac:dyDescent="0.2">
      <c r="A491" s="19">
        <v>12</v>
      </c>
      <c r="B491" s="19">
        <v>40</v>
      </c>
      <c r="C491" s="19" t="s">
        <v>112</v>
      </c>
      <c r="D491" s="20">
        <v>0.37876218557357788</v>
      </c>
      <c r="E491" s="20">
        <v>0.11452145874500275</v>
      </c>
    </row>
    <row r="492" spans="1:5" x14ac:dyDescent="0.2">
      <c r="A492" s="19">
        <v>13</v>
      </c>
      <c r="B492" s="19">
        <v>1</v>
      </c>
      <c r="C492" s="19" t="s">
        <v>112</v>
      </c>
      <c r="D492" s="20">
        <v>0.27051827311515808</v>
      </c>
      <c r="E492" s="20">
        <v>2.1348004229366779E-3</v>
      </c>
    </row>
    <row r="493" spans="1:5" x14ac:dyDescent="0.2">
      <c r="A493" s="19">
        <v>13</v>
      </c>
      <c r="B493" s="19">
        <v>2</v>
      </c>
      <c r="C493" s="19" t="s">
        <v>112</v>
      </c>
      <c r="D493" s="20">
        <v>0.2704959511756897</v>
      </c>
      <c r="E493" s="20">
        <v>2.0631733350455761E-3</v>
      </c>
    </row>
    <row r="494" spans="1:5" x14ac:dyDescent="0.2">
      <c r="A494" s="19">
        <v>13</v>
      </c>
      <c r="B494" s="19">
        <v>3</v>
      </c>
      <c r="C494" s="19" t="s">
        <v>112</v>
      </c>
      <c r="D494" s="20">
        <v>0.26971536874771118</v>
      </c>
      <c r="E494" s="20">
        <v>1.2332855258136988E-3</v>
      </c>
    </row>
    <row r="495" spans="1:5" x14ac:dyDescent="0.2">
      <c r="A495" s="19">
        <v>13</v>
      </c>
      <c r="B495" s="19">
        <v>4</v>
      </c>
      <c r="C495" s="19" t="s">
        <v>112</v>
      </c>
      <c r="D495" s="20">
        <v>0.26965850591659546</v>
      </c>
      <c r="E495" s="20">
        <v>1.1271174298599362E-3</v>
      </c>
    </row>
    <row r="496" spans="1:5" x14ac:dyDescent="0.2">
      <c r="A496" s="19">
        <v>13</v>
      </c>
      <c r="B496" s="19">
        <v>5</v>
      </c>
      <c r="C496" s="19" t="s">
        <v>112</v>
      </c>
      <c r="D496" s="20">
        <v>0.26970306038856506</v>
      </c>
      <c r="E496" s="20">
        <v>1.1223666369915009E-3</v>
      </c>
    </row>
    <row r="497" spans="1:5" x14ac:dyDescent="0.2">
      <c r="A497" s="19">
        <v>13</v>
      </c>
      <c r="B497" s="19">
        <v>6</v>
      </c>
      <c r="C497" s="19" t="s">
        <v>112</v>
      </c>
      <c r="D497" s="20">
        <v>0.26906746625900269</v>
      </c>
      <c r="E497" s="20">
        <v>4.3746718438342214E-4</v>
      </c>
    </row>
    <row r="498" spans="1:5" x14ac:dyDescent="0.2">
      <c r="A498" s="19">
        <v>13</v>
      </c>
      <c r="B498" s="19">
        <v>7</v>
      </c>
      <c r="C498" s="19" t="s">
        <v>112</v>
      </c>
      <c r="D498" s="20">
        <v>0.2688763439655304</v>
      </c>
      <c r="E498" s="20">
        <v>1.9703961152117699E-4</v>
      </c>
    </row>
    <row r="499" spans="1:5" x14ac:dyDescent="0.2">
      <c r="A499" s="19">
        <v>13</v>
      </c>
      <c r="B499" s="19">
        <v>8</v>
      </c>
      <c r="C499" s="19" t="s">
        <v>112</v>
      </c>
      <c r="D499" s="20">
        <v>0.26933148503303528</v>
      </c>
      <c r="E499" s="20">
        <v>6.0287537053227425E-4</v>
      </c>
    </row>
    <row r="500" spans="1:5" x14ac:dyDescent="0.2">
      <c r="A500" s="19">
        <v>13</v>
      </c>
      <c r="B500" s="19">
        <v>9</v>
      </c>
      <c r="C500" s="19" t="s">
        <v>112</v>
      </c>
      <c r="D500" s="20">
        <v>0.26951181888580322</v>
      </c>
      <c r="E500" s="20">
        <v>7.3390395846217871E-4</v>
      </c>
    </row>
    <row r="501" spans="1:5" x14ac:dyDescent="0.2">
      <c r="A501" s="19">
        <v>13</v>
      </c>
      <c r="B501" s="19">
        <v>10</v>
      </c>
      <c r="C501" s="19" t="s">
        <v>112</v>
      </c>
      <c r="D501" s="20">
        <v>0.26909995079040527</v>
      </c>
      <c r="E501" s="20">
        <v>2.7273056912235916E-4</v>
      </c>
    </row>
    <row r="502" spans="1:5" x14ac:dyDescent="0.2">
      <c r="A502" s="19">
        <v>13</v>
      </c>
      <c r="B502" s="19">
        <v>11</v>
      </c>
      <c r="C502" s="19" t="s">
        <v>112</v>
      </c>
      <c r="D502" s="20">
        <v>0.26888108253479004</v>
      </c>
      <c r="E502" s="20">
        <v>4.5570272959594149E-6</v>
      </c>
    </row>
    <row r="503" spans="1:5" x14ac:dyDescent="0.2">
      <c r="A503" s="19">
        <v>13</v>
      </c>
      <c r="B503" s="19">
        <v>12</v>
      </c>
      <c r="C503" s="19" t="s">
        <v>112</v>
      </c>
      <c r="D503" s="20">
        <v>0.2689012885093689</v>
      </c>
      <c r="E503" s="20">
        <v>-2.4542285245843232E-5</v>
      </c>
    </row>
    <row r="504" spans="1:5" x14ac:dyDescent="0.2">
      <c r="A504" s="19">
        <v>13</v>
      </c>
      <c r="B504" s="19">
        <v>13</v>
      </c>
      <c r="C504" s="19" t="s">
        <v>112</v>
      </c>
      <c r="D504" s="20">
        <v>0.2688867449760437</v>
      </c>
      <c r="E504" s="20">
        <v>-8.8391105236951262E-5</v>
      </c>
    </row>
    <row r="505" spans="1:5" x14ac:dyDescent="0.2">
      <c r="A505" s="19">
        <v>13</v>
      </c>
      <c r="B505" s="19">
        <v>14</v>
      </c>
      <c r="C505" s="19" t="s">
        <v>112</v>
      </c>
      <c r="D505" s="20">
        <v>0.26867884397506714</v>
      </c>
      <c r="E505" s="20">
        <v>-3.4559739287942648E-4</v>
      </c>
    </row>
    <row r="506" spans="1:5" x14ac:dyDescent="0.2">
      <c r="A506" s="19">
        <v>13</v>
      </c>
      <c r="B506" s="19">
        <v>15</v>
      </c>
      <c r="C506" s="19" t="s">
        <v>112</v>
      </c>
      <c r="D506" s="20">
        <v>0.26818796992301941</v>
      </c>
      <c r="E506" s="20">
        <v>-8.8577670976519585E-4</v>
      </c>
    </row>
    <row r="507" spans="1:5" x14ac:dyDescent="0.2">
      <c r="A507" s="19">
        <v>13</v>
      </c>
      <c r="B507" s="19">
        <v>16</v>
      </c>
      <c r="C507" s="19" t="s">
        <v>112</v>
      </c>
      <c r="D507" s="20">
        <v>0.26789942383766174</v>
      </c>
      <c r="E507" s="20">
        <v>-1.2236280599609017E-3</v>
      </c>
    </row>
    <row r="508" spans="1:5" x14ac:dyDescent="0.2">
      <c r="A508" s="19">
        <v>13</v>
      </c>
      <c r="B508" s="19">
        <v>17</v>
      </c>
      <c r="C508" s="19" t="s">
        <v>112</v>
      </c>
      <c r="D508" s="20">
        <v>0.26772597432136536</v>
      </c>
      <c r="E508" s="20">
        <v>-1.4463829575106502E-3</v>
      </c>
    </row>
    <row r="509" spans="1:5" x14ac:dyDescent="0.2">
      <c r="A509" s="19">
        <v>13</v>
      </c>
      <c r="B509" s="19">
        <v>18</v>
      </c>
      <c r="C509" s="19" t="s">
        <v>112</v>
      </c>
      <c r="D509" s="20">
        <v>0.26813015341758728</v>
      </c>
      <c r="E509" s="20">
        <v>-1.0915091261267662E-3</v>
      </c>
    </row>
    <row r="510" spans="1:5" x14ac:dyDescent="0.2">
      <c r="A510" s="19">
        <v>13</v>
      </c>
      <c r="B510" s="19">
        <v>19</v>
      </c>
      <c r="C510" s="19" t="s">
        <v>112</v>
      </c>
      <c r="D510" s="20">
        <v>0.26859357953071594</v>
      </c>
      <c r="E510" s="20">
        <v>-6.7738827783614397E-4</v>
      </c>
    </row>
    <row r="511" spans="1:5" x14ac:dyDescent="0.2">
      <c r="A511" s="19">
        <v>13</v>
      </c>
      <c r="B511" s="19">
        <v>20</v>
      </c>
      <c r="C511" s="19" t="s">
        <v>112</v>
      </c>
      <c r="D511" s="20">
        <v>0.26864519715309143</v>
      </c>
      <c r="E511" s="20">
        <v>-6.7507592029869556E-4</v>
      </c>
    </row>
    <row r="512" spans="1:5" x14ac:dyDescent="0.2">
      <c r="A512" s="19">
        <v>13</v>
      </c>
      <c r="B512" s="19">
        <v>21</v>
      </c>
      <c r="C512" s="19" t="s">
        <v>112</v>
      </c>
      <c r="D512" s="20">
        <v>0.26848509907722473</v>
      </c>
      <c r="E512" s="20">
        <v>-8.8447931921109557E-4</v>
      </c>
    </row>
    <row r="513" spans="1:5" x14ac:dyDescent="0.2">
      <c r="A513" s="19">
        <v>13</v>
      </c>
      <c r="B513" s="19">
        <v>22</v>
      </c>
      <c r="C513" s="19" t="s">
        <v>112</v>
      </c>
      <c r="D513" s="20">
        <v>0.26885801553726196</v>
      </c>
      <c r="E513" s="20">
        <v>-5.60868124011904E-4</v>
      </c>
    </row>
    <row r="514" spans="1:5" x14ac:dyDescent="0.2">
      <c r="A514" s="19">
        <v>13</v>
      </c>
      <c r="B514" s="19">
        <v>23</v>
      </c>
      <c r="C514" s="19" t="s">
        <v>112</v>
      </c>
      <c r="D514" s="20">
        <v>0.26887211203575134</v>
      </c>
      <c r="E514" s="20">
        <v>-5.9607689036056399E-4</v>
      </c>
    </row>
    <row r="515" spans="1:5" x14ac:dyDescent="0.2">
      <c r="A515" s="19">
        <v>13</v>
      </c>
      <c r="B515" s="19">
        <v>24</v>
      </c>
      <c r="C515" s="19" t="s">
        <v>112</v>
      </c>
      <c r="D515" s="20">
        <v>0.26863354444503784</v>
      </c>
      <c r="E515" s="20">
        <v>-8.8394980411976576E-4</v>
      </c>
    </row>
    <row r="516" spans="1:5" x14ac:dyDescent="0.2">
      <c r="A516" s="19">
        <v>13</v>
      </c>
      <c r="B516" s="19">
        <v>25</v>
      </c>
      <c r="C516" s="19" t="s">
        <v>112</v>
      </c>
      <c r="D516" s="20">
        <v>0.26852169632911682</v>
      </c>
      <c r="E516" s="20">
        <v>-1.0451031848788261E-3</v>
      </c>
    </row>
    <row r="517" spans="1:5" x14ac:dyDescent="0.2">
      <c r="A517" s="19">
        <v>13</v>
      </c>
      <c r="B517" s="19">
        <v>26</v>
      </c>
      <c r="C517" s="19" t="s">
        <v>112</v>
      </c>
      <c r="D517" s="20">
        <v>0.26850441098213196</v>
      </c>
      <c r="E517" s="20">
        <v>-1.1116937967017293E-3</v>
      </c>
    </row>
    <row r="518" spans="1:5" x14ac:dyDescent="0.2">
      <c r="A518" s="19">
        <v>13</v>
      </c>
      <c r="B518" s="19">
        <v>27</v>
      </c>
      <c r="C518" s="19" t="s">
        <v>112</v>
      </c>
      <c r="D518" s="20">
        <v>0.26839014887809753</v>
      </c>
      <c r="E518" s="20">
        <v>-1.275261165574193E-3</v>
      </c>
    </row>
    <row r="519" spans="1:5" x14ac:dyDescent="0.2">
      <c r="A519" s="19">
        <v>13</v>
      </c>
      <c r="B519" s="19">
        <v>28</v>
      </c>
      <c r="C519" s="19" t="s">
        <v>112</v>
      </c>
      <c r="D519" s="20">
        <v>0.26917523145675659</v>
      </c>
      <c r="E519" s="20">
        <v>-5.3948390996083617E-4</v>
      </c>
    </row>
    <row r="520" spans="1:5" x14ac:dyDescent="0.2">
      <c r="A520" s="19">
        <v>13</v>
      </c>
      <c r="B520" s="19">
        <v>29</v>
      </c>
      <c r="C520" s="19" t="s">
        <v>112</v>
      </c>
      <c r="D520" s="20">
        <v>0.26944518089294434</v>
      </c>
      <c r="E520" s="20">
        <v>-3.1883976771496236E-4</v>
      </c>
    </row>
    <row r="521" spans="1:5" x14ac:dyDescent="0.2">
      <c r="A521" s="19">
        <v>13</v>
      </c>
      <c r="B521" s="19">
        <v>30</v>
      </c>
      <c r="C521" s="19" t="s">
        <v>112</v>
      </c>
      <c r="D521" s="20">
        <v>0.26991522312164307</v>
      </c>
      <c r="E521" s="20">
        <v>1.0189716704189777E-4</v>
      </c>
    </row>
    <row r="522" spans="1:5" x14ac:dyDescent="0.2">
      <c r="A522" s="19">
        <v>13</v>
      </c>
      <c r="B522" s="19">
        <v>31</v>
      </c>
      <c r="C522" s="19" t="s">
        <v>112</v>
      </c>
      <c r="D522" s="20">
        <v>0.27097955346107483</v>
      </c>
      <c r="E522" s="20">
        <v>1.1169222416356206E-3</v>
      </c>
    </row>
    <row r="523" spans="1:5" x14ac:dyDescent="0.2">
      <c r="A523" s="19">
        <v>13</v>
      </c>
      <c r="B523" s="19">
        <v>32</v>
      </c>
      <c r="C523" s="19" t="s">
        <v>112</v>
      </c>
      <c r="D523" s="20">
        <v>0.2721039354801178</v>
      </c>
      <c r="E523" s="20">
        <v>2.1919989958405495E-3</v>
      </c>
    </row>
    <row r="524" spans="1:5" x14ac:dyDescent="0.2">
      <c r="A524" s="19">
        <v>13</v>
      </c>
      <c r="B524" s="19">
        <v>33</v>
      </c>
      <c r="C524" s="19" t="s">
        <v>112</v>
      </c>
      <c r="D524" s="20">
        <v>0.27449312806129456</v>
      </c>
      <c r="E524" s="20">
        <v>4.5318864285945892E-3</v>
      </c>
    </row>
    <row r="525" spans="1:5" x14ac:dyDescent="0.2">
      <c r="A525" s="19">
        <v>13</v>
      </c>
      <c r="B525" s="19">
        <v>34</v>
      </c>
      <c r="C525" s="19" t="s">
        <v>112</v>
      </c>
      <c r="D525" s="20">
        <v>0.28003415465354919</v>
      </c>
      <c r="E525" s="20">
        <v>1.002360787242651E-2</v>
      </c>
    </row>
    <row r="526" spans="1:5" x14ac:dyDescent="0.2">
      <c r="A526" s="19">
        <v>13</v>
      </c>
      <c r="B526" s="19">
        <v>35</v>
      </c>
      <c r="C526" s="19" t="s">
        <v>112</v>
      </c>
      <c r="D526" s="20">
        <v>0.28864732384681702</v>
      </c>
      <c r="E526" s="20">
        <v>1.8587471917271614E-2</v>
      </c>
    </row>
    <row r="527" spans="1:5" x14ac:dyDescent="0.2">
      <c r="A527" s="19">
        <v>13</v>
      </c>
      <c r="B527" s="19">
        <v>36</v>
      </c>
      <c r="C527" s="19" t="s">
        <v>112</v>
      </c>
      <c r="D527" s="20">
        <v>0.3011457622051239</v>
      </c>
      <c r="E527" s="20">
        <v>3.1036604195833206E-2</v>
      </c>
    </row>
    <row r="528" spans="1:5" x14ac:dyDescent="0.2">
      <c r="A528" s="19">
        <v>13</v>
      </c>
      <c r="B528" s="19">
        <v>37</v>
      </c>
      <c r="C528" s="19" t="s">
        <v>112</v>
      </c>
      <c r="D528" s="20">
        <v>0.31828930974006653</v>
      </c>
      <c r="E528" s="20">
        <v>4.813084751367569E-2</v>
      </c>
    </row>
    <row r="529" spans="1:5" x14ac:dyDescent="0.2">
      <c r="A529" s="19">
        <v>13</v>
      </c>
      <c r="B529" s="19">
        <v>38</v>
      </c>
      <c r="C529" s="19" t="s">
        <v>112</v>
      </c>
      <c r="D529" s="20">
        <v>0.33850595355033875</v>
      </c>
      <c r="E529" s="20">
        <v>6.8298183381557465E-2</v>
      </c>
    </row>
    <row r="530" spans="1:5" x14ac:dyDescent="0.2">
      <c r="A530" s="19">
        <v>13</v>
      </c>
      <c r="B530" s="19">
        <v>39</v>
      </c>
      <c r="C530" s="19" t="s">
        <v>112</v>
      </c>
      <c r="D530" s="20">
        <v>0.35824975371360779</v>
      </c>
      <c r="E530" s="20">
        <v>8.7992683053016663E-2</v>
      </c>
    </row>
    <row r="531" spans="1:5" x14ac:dyDescent="0.2">
      <c r="A531" s="19">
        <v>13</v>
      </c>
      <c r="B531" s="19">
        <v>40</v>
      </c>
      <c r="C531" s="19" t="s">
        <v>112</v>
      </c>
      <c r="D531" s="20">
        <v>0.37303623557090759</v>
      </c>
      <c r="E531" s="20">
        <v>0.10272985696792603</v>
      </c>
    </row>
    <row r="532" spans="1:5" x14ac:dyDescent="0.2">
      <c r="A532" s="19">
        <v>14</v>
      </c>
      <c r="B532" s="19">
        <v>1</v>
      </c>
      <c r="C532" s="19" t="s">
        <v>112</v>
      </c>
      <c r="D532" s="20">
        <v>0.25520959496498108</v>
      </c>
      <c r="E532" s="20">
        <v>1.3420599279925227E-3</v>
      </c>
    </row>
    <row r="533" spans="1:5" x14ac:dyDescent="0.2">
      <c r="A533" s="19">
        <v>14</v>
      </c>
      <c r="B533" s="19">
        <v>2</v>
      </c>
      <c r="C533" s="19" t="s">
        <v>112</v>
      </c>
      <c r="D533" s="20">
        <v>0.25499621033668518</v>
      </c>
      <c r="E533" s="20">
        <v>1.1323792859911919E-3</v>
      </c>
    </row>
    <row r="534" spans="1:5" x14ac:dyDescent="0.2">
      <c r="A534" s="19">
        <v>14</v>
      </c>
      <c r="B534" s="19">
        <v>3</v>
      </c>
      <c r="C534" s="19" t="s">
        <v>112</v>
      </c>
      <c r="D534" s="20">
        <v>0.25480949878692627</v>
      </c>
      <c r="E534" s="20">
        <v>9.493716643191874E-4</v>
      </c>
    </row>
    <row r="535" spans="1:5" x14ac:dyDescent="0.2">
      <c r="A535" s="19">
        <v>14</v>
      </c>
      <c r="B535" s="19">
        <v>4</v>
      </c>
      <c r="C535" s="19" t="s">
        <v>112</v>
      </c>
      <c r="D535" s="20">
        <v>0.25481343269348145</v>
      </c>
      <c r="E535" s="20">
        <v>9.5700955716893077E-4</v>
      </c>
    </row>
    <row r="536" spans="1:5" x14ac:dyDescent="0.2">
      <c r="A536" s="19">
        <v>14</v>
      </c>
      <c r="B536" s="19">
        <v>5</v>
      </c>
      <c r="C536" s="19" t="s">
        <v>112</v>
      </c>
      <c r="D536" s="20">
        <v>0.25488486886024475</v>
      </c>
      <c r="E536" s="20">
        <v>1.0321497684344649E-3</v>
      </c>
    </row>
    <row r="537" spans="1:5" x14ac:dyDescent="0.2">
      <c r="A537" s="19">
        <v>14</v>
      </c>
      <c r="B537" s="19">
        <v>6</v>
      </c>
      <c r="C537" s="19" t="s">
        <v>112</v>
      </c>
      <c r="D537" s="20">
        <v>0.25473713874816895</v>
      </c>
      <c r="E537" s="20">
        <v>8.8812358444556594E-4</v>
      </c>
    </row>
    <row r="538" spans="1:5" x14ac:dyDescent="0.2">
      <c r="A538" s="19">
        <v>14</v>
      </c>
      <c r="B538" s="19">
        <v>7</v>
      </c>
      <c r="C538" s="19" t="s">
        <v>112</v>
      </c>
      <c r="D538" s="20">
        <v>0.25452977418899536</v>
      </c>
      <c r="E538" s="20">
        <v>6.8446301156654954E-4</v>
      </c>
    </row>
    <row r="539" spans="1:5" x14ac:dyDescent="0.2">
      <c r="A539" s="19">
        <v>14</v>
      </c>
      <c r="B539" s="19">
        <v>8</v>
      </c>
      <c r="C539" s="19" t="s">
        <v>112</v>
      </c>
      <c r="D539" s="20">
        <v>0.25439643859863281</v>
      </c>
      <c r="E539" s="20">
        <v>5.548314074985683E-4</v>
      </c>
    </row>
    <row r="540" spans="1:5" x14ac:dyDescent="0.2">
      <c r="A540" s="19">
        <v>14</v>
      </c>
      <c r="B540" s="19">
        <v>9</v>
      </c>
      <c r="C540" s="19" t="s">
        <v>112</v>
      </c>
      <c r="D540" s="20">
        <v>0.25420406460762024</v>
      </c>
      <c r="E540" s="20">
        <v>3.661614318843931E-4</v>
      </c>
    </row>
    <row r="541" spans="1:5" x14ac:dyDescent="0.2">
      <c r="A541" s="19">
        <v>14</v>
      </c>
      <c r="B541" s="19">
        <v>10</v>
      </c>
      <c r="C541" s="19" t="s">
        <v>112</v>
      </c>
      <c r="D541" s="20">
        <v>0.25350081920623779</v>
      </c>
      <c r="E541" s="20">
        <v>-3.3337998320348561E-4</v>
      </c>
    </row>
    <row r="542" spans="1:5" x14ac:dyDescent="0.2">
      <c r="A542" s="19">
        <v>14</v>
      </c>
      <c r="B542" s="19">
        <v>11</v>
      </c>
      <c r="C542" s="19" t="s">
        <v>112</v>
      </c>
      <c r="D542" s="20">
        <v>0.25319948792457581</v>
      </c>
      <c r="E542" s="20">
        <v>-6.3100724946707487E-4</v>
      </c>
    </row>
    <row r="543" spans="1:5" x14ac:dyDescent="0.2">
      <c r="A543" s="19">
        <v>14</v>
      </c>
      <c r="B543" s="19">
        <v>12</v>
      </c>
      <c r="C543" s="19" t="s">
        <v>112</v>
      </c>
      <c r="D543" s="20">
        <v>0.25373607873916626</v>
      </c>
      <c r="E543" s="20">
        <v>-9.0712470409926027E-5</v>
      </c>
    </row>
    <row r="544" spans="1:5" x14ac:dyDescent="0.2">
      <c r="A544" s="19">
        <v>14</v>
      </c>
      <c r="B544" s="19">
        <v>13</v>
      </c>
      <c r="C544" s="19" t="s">
        <v>112</v>
      </c>
      <c r="D544" s="20">
        <v>0.25387021899223328</v>
      </c>
      <c r="E544" s="20">
        <v>4.7131772589636967E-5</v>
      </c>
    </row>
    <row r="545" spans="1:5" x14ac:dyDescent="0.2">
      <c r="A545" s="19">
        <v>14</v>
      </c>
      <c r="B545" s="19">
        <v>14</v>
      </c>
      <c r="C545" s="19" t="s">
        <v>112</v>
      </c>
      <c r="D545" s="20">
        <v>0.25318390130996704</v>
      </c>
      <c r="E545" s="20">
        <v>-6.3548190519213676E-4</v>
      </c>
    </row>
    <row r="546" spans="1:5" x14ac:dyDescent="0.2">
      <c r="A546" s="19">
        <v>14</v>
      </c>
      <c r="B546" s="19">
        <v>15</v>
      </c>
      <c r="C546" s="19" t="s">
        <v>112</v>
      </c>
      <c r="D546" s="20">
        <v>0.25289979577064514</v>
      </c>
      <c r="E546" s="20">
        <v>-9.1588345821946859E-4</v>
      </c>
    </row>
    <row r="547" spans="1:5" x14ac:dyDescent="0.2">
      <c r="A547" s="19">
        <v>14</v>
      </c>
      <c r="B547" s="19">
        <v>16</v>
      </c>
      <c r="C547" s="19" t="s">
        <v>112</v>
      </c>
      <c r="D547" s="20">
        <v>0.25306034088134766</v>
      </c>
      <c r="E547" s="20">
        <v>-7.5163436122238636E-4</v>
      </c>
    </row>
    <row r="548" spans="1:5" x14ac:dyDescent="0.2">
      <c r="A548" s="19">
        <v>14</v>
      </c>
      <c r="B548" s="19">
        <v>17</v>
      </c>
      <c r="C548" s="19" t="s">
        <v>112</v>
      </c>
      <c r="D548" s="20">
        <v>0.25292143225669861</v>
      </c>
      <c r="E548" s="20">
        <v>-8.8683899957686663E-4</v>
      </c>
    </row>
    <row r="549" spans="1:5" x14ac:dyDescent="0.2">
      <c r="A549" s="19">
        <v>14</v>
      </c>
      <c r="B549" s="19">
        <v>18</v>
      </c>
      <c r="C549" s="19" t="s">
        <v>112</v>
      </c>
      <c r="D549" s="20">
        <v>0.2530176043510437</v>
      </c>
      <c r="E549" s="20">
        <v>-7.8696291893720627E-4</v>
      </c>
    </row>
    <row r="550" spans="1:5" x14ac:dyDescent="0.2">
      <c r="A550" s="19">
        <v>14</v>
      </c>
      <c r="B550" s="19">
        <v>19</v>
      </c>
      <c r="C550" s="19" t="s">
        <v>112</v>
      </c>
      <c r="D550" s="20">
        <v>0.25283932685852051</v>
      </c>
      <c r="E550" s="20">
        <v>-9.6153642516583204E-4</v>
      </c>
    </row>
    <row r="551" spans="1:5" x14ac:dyDescent="0.2">
      <c r="A551" s="19">
        <v>14</v>
      </c>
      <c r="B551" s="19">
        <v>20</v>
      </c>
      <c r="C551" s="19" t="s">
        <v>112</v>
      </c>
      <c r="D551" s="20">
        <v>0.25292554497718811</v>
      </c>
      <c r="E551" s="20">
        <v>-8.7161432020366192E-4</v>
      </c>
    </row>
    <row r="552" spans="1:5" x14ac:dyDescent="0.2">
      <c r="A552" s="19">
        <v>14</v>
      </c>
      <c r="B552" s="19">
        <v>21</v>
      </c>
      <c r="C552" s="19" t="s">
        <v>112</v>
      </c>
      <c r="D552" s="20">
        <v>0.25287199020385742</v>
      </c>
      <c r="E552" s="20">
        <v>-9.2146510723978281E-4</v>
      </c>
    </row>
    <row r="553" spans="1:5" x14ac:dyDescent="0.2">
      <c r="A553" s="19">
        <v>14</v>
      </c>
      <c r="B553" s="19">
        <v>22</v>
      </c>
      <c r="C553" s="19" t="s">
        <v>112</v>
      </c>
      <c r="D553" s="20">
        <v>0.25301823019981384</v>
      </c>
      <c r="E553" s="20">
        <v>-7.7152112498879433E-4</v>
      </c>
    </row>
    <row r="554" spans="1:5" x14ac:dyDescent="0.2">
      <c r="A554" s="19">
        <v>14</v>
      </c>
      <c r="B554" s="19">
        <v>23</v>
      </c>
      <c r="C554" s="19" t="s">
        <v>112</v>
      </c>
      <c r="D554" s="20">
        <v>0.25283938646316528</v>
      </c>
      <c r="E554" s="20">
        <v>-9.4666087534278631E-4</v>
      </c>
    </row>
    <row r="555" spans="1:5" x14ac:dyDescent="0.2">
      <c r="A555" s="19">
        <v>14</v>
      </c>
      <c r="B555" s="19">
        <v>24</v>
      </c>
      <c r="C555" s="19" t="s">
        <v>112</v>
      </c>
      <c r="D555" s="20">
        <v>0.25289821624755859</v>
      </c>
      <c r="E555" s="20">
        <v>-8.8412710465490818E-4</v>
      </c>
    </row>
    <row r="556" spans="1:5" x14ac:dyDescent="0.2">
      <c r="A556" s="19">
        <v>14</v>
      </c>
      <c r="B556" s="19">
        <v>25</v>
      </c>
      <c r="C556" s="19" t="s">
        <v>112</v>
      </c>
      <c r="D556" s="20">
        <v>0.25332346558570862</v>
      </c>
      <c r="E556" s="20">
        <v>-4.5517378021031618E-4</v>
      </c>
    </row>
    <row r="557" spans="1:5" x14ac:dyDescent="0.2">
      <c r="A557" s="19">
        <v>14</v>
      </c>
      <c r="B557" s="19">
        <v>26</v>
      </c>
      <c r="C557" s="19" t="s">
        <v>112</v>
      </c>
      <c r="D557" s="20">
        <v>0.25293296575546265</v>
      </c>
      <c r="E557" s="20">
        <v>-8.4196962416172028E-4</v>
      </c>
    </row>
    <row r="558" spans="1:5" x14ac:dyDescent="0.2">
      <c r="A558" s="19">
        <v>14</v>
      </c>
      <c r="B558" s="19">
        <v>27</v>
      </c>
      <c r="C558" s="19" t="s">
        <v>112</v>
      </c>
      <c r="D558" s="20">
        <v>0.25273376703262329</v>
      </c>
      <c r="E558" s="20">
        <v>-1.0374643607065082E-3</v>
      </c>
    </row>
    <row r="559" spans="1:5" x14ac:dyDescent="0.2">
      <c r="A559" s="19">
        <v>14</v>
      </c>
      <c r="B559" s="19">
        <v>28</v>
      </c>
      <c r="C559" s="19" t="s">
        <v>112</v>
      </c>
      <c r="D559" s="20">
        <v>0.25363510847091675</v>
      </c>
      <c r="E559" s="20">
        <v>-1.3241892156656832E-4</v>
      </c>
    </row>
    <row r="560" spans="1:5" x14ac:dyDescent="0.2">
      <c r="A560" s="19">
        <v>14</v>
      </c>
      <c r="B560" s="19">
        <v>29</v>
      </c>
      <c r="C560" s="19" t="s">
        <v>112</v>
      </c>
      <c r="D560" s="20">
        <v>0.25444537401199341</v>
      </c>
      <c r="E560" s="20">
        <v>6.815505912527442E-4</v>
      </c>
    </row>
    <row r="561" spans="1:5" x14ac:dyDescent="0.2">
      <c r="A561" s="19">
        <v>14</v>
      </c>
      <c r="B561" s="19">
        <v>30</v>
      </c>
      <c r="C561" s="19" t="s">
        <v>112</v>
      </c>
      <c r="D561" s="20">
        <v>0.25610169768333435</v>
      </c>
      <c r="E561" s="20">
        <v>2.3415782488882542E-3</v>
      </c>
    </row>
    <row r="562" spans="1:5" x14ac:dyDescent="0.2">
      <c r="A562" s="19">
        <v>14</v>
      </c>
      <c r="B562" s="19">
        <v>31</v>
      </c>
      <c r="C562" s="19" t="s">
        <v>112</v>
      </c>
      <c r="D562" s="20">
        <v>0.25810989737510681</v>
      </c>
      <c r="E562" s="20">
        <v>4.3534818105399609E-3</v>
      </c>
    </row>
    <row r="563" spans="1:5" x14ac:dyDescent="0.2">
      <c r="A563" s="19">
        <v>14</v>
      </c>
      <c r="B563" s="19">
        <v>32</v>
      </c>
      <c r="C563" s="19" t="s">
        <v>112</v>
      </c>
      <c r="D563" s="20">
        <v>0.26218786835670471</v>
      </c>
      <c r="E563" s="20">
        <v>8.4351571276783943E-3</v>
      </c>
    </row>
    <row r="564" spans="1:5" x14ac:dyDescent="0.2">
      <c r="A564" s="19">
        <v>14</v>
      </c>
      <c r="B564" s="19">
        <v>33</v>
      </c>
      <c r="C564" s="19" t="s">
        <v>112</v>
      </c>
      <c r="D564" s="20">
        <v>0.2699587345123291</v>
      </c>
      <c r="E564" s="20">
        <v>1.620972715318203E-2</v>
      </c>
    </row>
    <row r="565" spans="1:5" x14ac:dyDescent="0.2">
      <c r="A565" s="19">
        <v>14</v>
      </c>
      <c r="B565" s="19">
        <v>34</v>
      </c>
      <c r="C565" s="19" t="s">
        <v>112</v>
      </c>
      <c r="D565" s="20">
        <v>0.28194400668144226</v>
      </c>
      <c r="E565" s="20">
        <v>2.8198704123497009E-2</v>
      </c>
    </row>
    <row r="566" spans="1:5" x14ac:dyDescent="0.2">
      <c r="A566" s="19">
        <v>14</v>
      </c>
      <c r="B566" s="19">
        <v>35</v>
      </c>
      <c r="C566" s="19" t="s">
        <v>112</v>
      </c>
      <c r="D566" s="20">
        <v>0.29900091886520386</v>
      </c>
      <c r="E566" s="20">
        <v>4.5259319245815277E-2</v>
      </c>
    </row>
    <row r="567" spans="1:5" x14ac:dyDescent="0.2">
      <c r="A567" s="19">
        <v>14</v>
      </c>
      <c r="B567" s="19">
        <v>36</v>
      </c>
      <c r="C567" s="19" t="s">
        <v>112</v>
      </c>
      <c r="D567" s="20">
        <v>0.31813016533851624</v>
      </c>
      <c r="E567" s="20">
        <v>6.4392268657684326E-2</v>
      </c>
    </row>
    <row r="568" spans="1:5" x14ac:dyDescent="0.2">
      <c r="A568" s="19">
        <v>14</v>
      </c>
      <c r="B568" s="19">
        <v>37</v>
      </c>
      <c r="C568" s="19" t="s">
        <v>112</v>
      </c>
      <c r="D568" s="20">
        <v>0.33746069669723511</v>
      </c>
      <c r="E568" s="20">
        <v>8.3726502954959869E-2</v>
      </c>
    </row>
    <row r="569" spans="1:5" x14ac:dyDescent="0.2">
      <c r="A569" s="19">
        <v>14</v>
      </c>
      <c r="B569" s="19">
        <v>38</v>
      </c>
      <c r="C569" s="19" t="s">
        <v>112</v>
      </c>
      <c r="D569" s="20">
        <v>0.35398843884468079</v>
      </c>
      <c r="E569" s="20">
        <v>0.10025794804096222</v>
      </c>
    </row>
    <row r="570" spans="1:5" x14ac:dyDescent="0.2">
      <c r="A570" s="19">
        <v>14</v>
      </c>
      <c r="B570" s="19">
        <v>39</v>
      </c>
      <c r="C570" s="19" t="s">
        <v>112</v>
      </c>
      <c r="D570" s="20">
        <v>0.36574399471282959</v>
      </c>
      <c r="E570" s="20">
        <v>0.11201721429824829</v>
      </c>
    </row>
    <row r="571" spans="1:5" x14ac:dyDescent="0.2">
      <c r="A571" s="19">
        <v>14</v>
      </c>
      <c r="B571" s="19">
        <v>40</v>
      </c>
      <c r="C571" s="19" t="s">
        <v>112</v>
      </c>
      <c r="D571" s="20">
        <v>0.37258985638618469</v>
      </c>
      <c r="E571" s="20">
        <v>0.11886677891016006</v>
      </c>
    </row>
    <row r="572" spans="1:5" x14ac:dyDescent="0.2">
      <c r="A572" s="19">
        <v>15</v>
      </c>
      <c r="B572" s="19">
        <v>1</v>
      </c>
      <c r="C572" s="19" t="s">
        <v>112</v>
      </c>
      <c r="D572" s="20">
        <v>0.24975346028804779</v>
      </c>
      <c r="E572" s="20">
        <v>2.2895142901688814E-3</v>
      </c>
    </row>
    <row r="573" spans="1:5" x14ac:dyDescent="0.2">
      <c r="A573" s="19">
        <v>15</v>
      </c>
      <c r="B573" s="19">
        <v>2</v>
      </c>
      <c r="C573" s="19" t="s">
        <v>112</v>
      </c>
      <c r="D573" s="20">
        <v>0.24972835183143616</v>
      </c>
      <c r="E573" s="20">
        <v>2.2364470642060041E-3</v>
      </c>
    </row>
    <row r="574" spans="1:5" x14ac:dyDescent="0.2">
      <c r="A574" s="19">
        <v>15</v>
      </c>
      <c r="B574" s="19">
        <v>3</v>
      </c>
      <c r="C574" s="19" t="s">
        <v>112</v>
      </c>
      <c r="D574" s="20">
        <v>0.24897414445877075</v>
      </c>
      <c r="E574" s="20">
        <v>1.4542810386046767E-3</v>
      </c>
    </row>
    <row r="575" spans="1:5" x14ac:dyDescent="0.2">
      <c r="A575" s="19">
        <v>15</v>
      </c>
      <c r="B575" s="19">
        <v>4</v>
      </c>
      <c r="C575" s="19" t="s">
        <v>112</v>
      </c>
      <c r="D575" s="20">
        <v>0.2487909346818924</v>
      </c>
      <c r="E575" s="20">
        <v>1.2431126087903976E-3</v>
      </c>
    </row>
    <row r="576" spans="1:5" x14ac:dyDescent="0.2">
      <c r="A576" s="19">
        <v>15</v>
      </c>
      <c r="B576" s="19">
        <v>5</v>
      </c>
      <c r="C576" s="19" t="s">
        <v>112</v>
      </c>
      <c r="D576" s="20">
        <v>0.24878664314746857</v>
      </c>
      <c r="E576" s="20">
        <v>1.2108624214306474E-3</v>
      </c>
    </row>
    <row r="577" spans="1:5" x14ac:dyDescent="0.2">
      <c r="A577" s="19">
        <v>15</v>
      </c>
      <c r="B577" s="19">
        <v>6</v>
      </c>
      <c r="C577" s="19" t="s">
        <v>112</v>
      </c>
      <c r="D577" s="20">
        <v>0.24818143248558044</v>
      </c>
      <c r="E577" s="20">
        <v>5.7769310660660267E-4</v>
      </c>
    </row>
    <row r="578" spans="1:5" x14ac:dyDescent="0.2">
      <c r="A578" s="19">
        <v>15</v>
      </c>
      <c r="B578" s="19">
        <v>7</v>
      </c>
      <c r="C578" s="19" t="s">
        <v>112</v>
      </c>
      <c r="D578" s="20">
        <v>0.24784661829471588</v>
      </c>
      <c r="E578" s="20">
        <v>2.1492021915037185E-4</v>
      </c>
    </row>
    <row r="579" spans="1:5" x14ac:dyDescent="0.2">
      <c r="A579" s="19">
        <v>15</v>
      </c>
      <c r="B579" s="19">
        <v>8</v>
      </c>
      <c r="C579" s="19" t="s">
        <v>112</v>
      </c>
      <c r="D579" s="20">
        <v>0.24800311028957367</v>
      </c>
      <c r="E579" s="20">
        <v>3.4345354652032256E-4</v>
      </c>
    </row>
    <row r="580" spans="1:5" x14ac:dyDescent="0.2">
      <c r="A580" s="19">
        <v>15</v>
      </c>
      <c r="B580" s="19">
        <v>9</v>
      </c>
      <c r="C580" s="19" t="s">
        <v>112</v>
      </c>
      <c r="D580" s="20">
        <v>0.24803435802459717</v>
      </c>
      <c r="E580" s="20">
        <v>3.4674259950406849E-4</v>
      </c>
    </row>
    <row r="581" spans="1:5" x14ac:dyDescent="0.2">
      <c r="A581" s="19">
        <v>15</v>
      </c>
      <c r="B581" s="19">
        <v>10</v>
      </c>
      <c r="C581" s="19" t="s">
        <v>112</v>
      </c>
      <c r="D581" s="20">
        <v>0.24789133667945862</v>
      </c>
      <c r="E581" s="20">
        <v>1.7576258687768131E-4</v>
      </c>
    </row>
    <row r="582" spans="1:5" x14ac:dyDescent="0.2">
      <c r="A582" s="19">
        <v>15</v>
      </c>
      <c r="B582" s="19">
        <v>11</v>
      </c>
      <c r="C582" s="19" t="s">
        <v>112</v>
      </c>
      <c r="D582" s="20">
        <v>0.2476818859577179</v>
      </c>
      <c r="E582" s="20">
        <v>-6.164680962683633E-5</v>
      </c>
    </row>
    <row r="583" spans="1:5" x14ac:dyDescent="0.2">
      <c r="A583" s="19">
        <v>15</v>
      </c>
      <c r="B583" s="19">
        <v>12</v>
      </c>
      <c r="C583" s="19" t="s">
        <v>112</v>
      </c>
      <c r="D583" s="20">
        <v>0.24746064841747284</v>
      </c>
      <c r="E583" s="20">
        <v>-3.1084302463568747E-4</v>
      </c>
    </row>
    <row r="584" spans="1:5" x14ac:dyDescent="0.2">
      <c r="A584" s="19">
        <v>15</v>
      </c>
      <c r="B584" s="19">
        <v>13</v>
      </c>
      <c r="C584" s="19" t="s">
        <v>112</v>
      </c>
      <c r="D584" s="20">
        <v>0.24735374748706818</v>
      </c>
      <c r="E584" s="20">
        <v>-4.4570263708010316E-4</v>
      </c>
    </row>
    <row r="585" spans="1:5" x14ac:dyDescent="0.2">
      <c r="A585" s="19">
        <v>15</v>
      </c>
      <c r="B585" s="19">
        <v>14</v>
      </c>
      <c r="C585" s="19" t="s">
        <v>112</v>
      </c>
      <c r="D585" s="20">
        <v>0.24722194671630859</v>
      </c>
      <c r="E585" s="20">
        <v>-6.0546206077560782E-4</v>
      </c>
    </row>
    <row r="586" spans="1:5" x14ac:dyDescent="0.2">
      <c r="A586" s="19">
        <v>15</v>
      </c>
      <c r="B586" s="19">
        <v>15</v>
      </c>
      <c r="C586" s="19" t="s">
        <v>112</v>
      </c>
      <c r="D586" s="20">
        <v>0.24747452139854431</v>
      </c>
      <c r="E586" s="20">
        <v>-3.8084606057964265E-4</v>
      </c>
    </row>
    <row r="587" spans="1:5" x14ac:dyDescent="0.2">
      <c r="A587" s="19">
        <v>15</v>
      </c>
      <c r="B587" s="19">
        <v>16</v>
      </c>
      <c r="C587" s="19" t="s">
        <v>112</v>
      </c>
      <c r="D587" s="20">
        <v>0.24748708307743073</v>
      </c>
      <c r="E587" s="20">
        <v>-3.9624306373298168E-4</v>
      </c>
    </row>
    <row r="588" spans="1:5" x14ac:dyDescent="0.2">
      <c r="A588" s="19">
        <v>15</v>
      </c>
      <c r="B588" s="19">
        <v>17</v>
      </c>
      <c r="C588" s="19" t="s">
        <v>112</v>
      </c>
      <c r="D588" s="20">
        <v>0.24702881276607513</v>
      </c>
      <c r="E588" s="20">
        <v>-8.8247202802449465E-4</v>
      </c>
    </row>
    <row r="589" spans="1:5" x14ac:dyDescent="0.2">
      <c r="A589" s="19">
        <v>15</v>
      </c>
      <c r="B589" s="19">
        <v>18</v>
      </c>
      <c r="C589" s="19" t="s">
        <v>112</v>
      </c>
      <c r="D589" s="20">
        <v>0.24683165550231934</v>
      </c>
      <c r="E589" s="20">
        <v>-1.1075879447162151E-3</v>
      </c>
    </row>
    <row r="590" spans="1:5" x14ac:dyDescent="0.2">
      <c r="A590" s="19">
        <v>15</v>
      </c>
      <c r="B590" s="19">
        <v>19</v>
      </c>
      <c r="C590" s="19" t="s">
        <v>112</v>
      </c>
      <c r="D590" s="20">
        <v>0.24671779572963715</v>
      </c>
      <c r="E590" s="20">
        <v>-1.2494063703343272E-3</v>
      </c>
    </row>
    <row r="591" spans="1:5" x14ac:dyDescent="0.2">
      <c r="A591" s="19">
        <v>15</v>
      </c>
      <c r="B591" s="19">
        <v>20</v>
      </c>
      <c r="C591" s="19" t="s">
        <v>112</v>
      </c>
      <c r="D591" s="20">
        <v>0.24685467779636383</v>
      </c>
      <c r="E591" s="20">
        <v>-1.1404830729588866E-3</v>
      </c>
    </row>
    <row r="592" spans="1:5" x14ac:dyDescent="0.2">
      <c r="A592" s="19">
        <v>15</v>
      </c>
      <c r="B592" s="19">
        <v>21</v>
      </c>
      <c r="C592" s="19" t="s">
        <v>112</v>
      </c>
      <c r="D592" s="20">
        <v>0.24709154665470123</v>
      </c>
      <c r="E592" s="20">
        <v>-9.3157286755740643E-4</v>
      </c>
    </row>
    <row r="593" spans="1:5" x14ac:dyDescent="0.2">
      <c r="A593" s="19">
        <v>15</v>
      </c>
      <c r="B593" s="19">
        <v>22</v>
      </c>
      <c r="C593" s="19" t="s">
        <v>112</v>
      </c>
      <c r="D593" s="20">
        <v>0.24703271687030792</v>
      </c>
      <c r="E593" s="20">
        <v>-1.0183613048866391E-3</v>
      </c>
    </row>
    <row r="594" spans="1:5" x14ac:dyDescent="0.2">
      <c r="A594" s="19">
        <v>15</v>
      </c>
      <c r="B594" s="19">
        <v>23</v>
      </c>
      <c r="C594" s="19" t="s">
        <v>112</v>
      </c>
      <c r="D594" s="20">
        <v>0.24696643650531769</v>
      </c>
      <c r="E594" s="20">
        <v>-1.1126003228127956E-3</v>
      </c>
    </row>
    <row r="595" spans="1:5" x14ac:dyDescent="0.2">
      <c r="A595" s="19">
        <v>15</v>
      </c>
      <c r="B595" s="19">
        <v>24</v>
      </c>
      <c r="C595" s="19" t="s">
        <v>112</v>
      </c>
      <c r="D595" s="20">
        <v>0.2473197877407074</v>
      </c>
      <c r="E595" s="20">
        <v>-7.8720779856666923E-4</v>
      </c>
    </row>
    <row r="596" spans="1:5" x14ac:dyDescent="0.2">
      <c r="A596" s="19">
        <v>15</v>
      </c>
      <c r="B596" s="19">
        <v>25</v>
      </c>
      <c r="C596" s="19" t="s">
        <v>112</v>
      </c>
      <c r="D596" s="20">
        <v>0.24724546074867249</v>
      </c>
      <c r="E596" s="20">
        <v>-8.8949344353750348E-4</v>
      </c>
    </row>
    <row r="597" spans="1:5" x14ac:dyDescent="0.2">
      <c r="A597" s="19">
        <v>15</v>
      </c>
      <c r="B597" s="19">
        <v>26</v>
      </c>
      <c r="C597" s="19" t="s">
        <v>112</v>
      </c>
      <c r="D597" s="20">
        <v>0.2471577525138855</v>
      </c>
      <c r="E597" s="20">
        <v>-1.0051603894680738E-3</v>
      </c>
    </row>
    <row r="598" spans="1:5" x14ac:dyDescent="0.2">
      <c r="A598" s="19">
        <v>15</v>
      </c>
      <c r="B598" s="19">
        <v>27</v>
      </c>
      <c r="C598" s="19" t="s">
        <v>112</v>
      </c>
      <c r="D598" s="20">
        <v>0.24734699726104736</v>
      </c>
      <c r="E598" s="20">
        <v>-8.4387429524213076E-4</v>
      </c>
    </row>
    <row r="599" spans="1:5" x14ac:dyDescent="0.2">
      <c r="A599" s="19">
        <v>15</v>
      </c>
      <c r="B599" s="19">
        <v>28</v>
      </c>
      <c r="C599" s="19" t="s">
        <v>112</v>
      </c>
      <c r="D599" s="20">
        <v>0.24754953384399414</v>
      </c>
      <c r="E599" s="20">
        <v>-6.6929636523127556E-4</v>
      </c>
    </row>
    <row r="600" spans="1:5" x14ac:dyDescent="0.2">
      <c r="A600" s="19">
        <v>15</v>
      </c>
      <c r="B600" s="19">
        <v>29</v>
      </c>
      <c r="C600" s="19" t="s">
        <v>112</v>
      </c>
      <c r="D600" s="20">
        <v>0.24843841791152954</v>
      </c>
      <c r="E600" s="20">
        <v>1.9162903481628746E-4</v>
      </c>
    </row>
    <row r="601" spans="1:5" x14ac:dyDescent="0.2">
      <c r="A601" s="19">
        <v>15</v>
      </c>
      <c r="B601" s="19">
        <v>30</v>
      </c>
      <c r="C601" s="19" t="s">
        <v>112</v>
      </c>
      <c r="D601" s="20">
        <v>0.24892207980155945</v>
      </c>
      <c r="E601" s="20">
        <v>6.4733222825452685E-4</v>
      </c>
    </row>
    <row r="602" spans="1:5" x14ac:dyDescent="0.2">
      <c r="A602" s="19">
        <v>15</v>
      </c>
      <c r="B602" s="19">
        <v>31</v>
      </c>
      <c r="C602" s="19" t="s">
        <v>112</v>
      </c>
      <c r="D602" s="20">
        <v>0.25054052472114563</v>
      </c>
      <c r="E602" s="20">
        <v>2.2378184366971254E-3</v>
      </c>
    </row>
    <row r="603" spans="1:5" x14ac:dyDescent="0.2">
      <c r="A603" s="19">
        <v>15</v>
      </c>
      <c r="B603" s="19">
        <v>32</v>
      </c>
      <c r="C603" s="19" t="s">
        <v>112</v>
      </c>
      <c r="D603" s="20">
        <v>0.25352531671524048</v>
      </c>
      <c r="E603" s="20">
        <v>5.1946518942713737E-3</v>
      </c>
    </row>
    <row r="604" spans="1:5" x14ac:dyDescent="0.2">
      <c r="A604" s="19">
        <v>15</v>
      </c>
      <c r="B604" s="19">
        <v>33</v>
      </c>
      <c r="C604" s="19" t="s">
        <v>112</v>
      </c>
      <c r="D604" s="20">
        <v>0.25866076350212097</v>
      </c>
      <c r="E604" s="20">
        <v>1.030214037746191E-2</v>
      </c>
    </row>
    <row r="605" spans="1:5" x14ac:dyDescent="0.2">
      <c r="A605" s="19">
        <v>15</v>
      </c>
      <c r="B605" s="19">
        <v>34</v>
      </c>
      <c r="C605" s="19" t="s">
        <v>112</v>
      </c>
      <c r="D605" s="20">
        <v>0.26805129647254944</v>
      </c>
      <c r="E605" s="20">
        <v>1.9664714112877846E-2</v>
      </c>
    </row>
    <row r="606" spans="1:5" x14ac:dyDescent="0.2">
      <c r="A606" s="19">
        <v>15</v>
      </c>
      <c r="B606" s="19">
        <v>35</v>
      </c>
      <c r="C606" s="19" t="s">
        <v>112</v>
      </c>
      <c r="D606" s="20">
        <v>0.28142428398132324</v>
      </c>
      <c r="E606" s="20">
        <v>3.3009741455316544E-2</v>
      </c>
    </row>
    <row r="607" spans="1:5" x14ac:dyDescent="0.2">
      <c r="A607" s="19">
        <v>15</v>
      </c>
      <c r="B607" s="19">
        <v>36</v>
      </c>
      <c r="C607" s="19" t="s">
        <v>112</v>
      </c>
      <c r="D607" s="20">
        <v>0.29922103881835938</v>
      </c>
      <c r="E607" s="20">
        <v>5.077853798866272E-2</v>
      </c>
    </row>
    <row r="608" spans="1:5" x14ac:dyDescent="0.2">
      <c r="A608" s="19">
        <v>15</v>
      </c>
      <c r="B608" s="19">
        <v>37</v>
      </c>
      <c r="C608" s="19" t="s">
        <v>112</v>
      </c>
      <c r="D608" s="20">
        <v>0.31901705265045166</v>
      </c>
      <c r="E608" s="20">
        <v>7.0546597242355347E-2</v>
      </c>
    </row>
    <row r="609" spans="1:5" x14ac:dyDescent="0.2">
      <c r="A609" s="19">
        <v>15</v>
      </c>
      <c r="B609" s="19">
        <v>38</v>
      </c>
      <c r="C609" s="19" t="s">
        <v>112</v>
      </c>
      <c r="D609" s="20">
        <v>0.33716994524002075</v>
      </c>
      <c r="E609" s="20">
        <v>8.8671527802944183E-2</v>
      </c>
    </row>
    <row r="610" spans="1:5" x14ac:dyDescent="0.2">
      <c r="A610" s="19">
        <v>15</v>
      </c>
      <c r="B610" s="19">
        <v>39</v>
      </c>
      <c r="C610" s="19" t="s">
        <v>112</v>
      </c>
      <c r="D610" s="20">
        <v>0.35223633050918579</v>
      </c>
      <c r="E610" s="20">
        <v>0.10370995849370956</v>
      </c>
    </row>
    <row r="611" spans="1:5" x14ac:dyDescent="0.2">
      <c r="A611" s="19">
        <v>15</v>
      </c>
      <c r="B611" s="19">
        <v>40</v>
      </c>
      <c r="C611" s="19" t="s">
        <v>112</v>
      </c>
      <c r="D611" s="20">
        <v>0.36154159903526306</v>
      </c>
      <c r="E611" s="20">
        <v>0.11298726499080658</v>
      </c>
    </row>
    <row r="612" spans="1:5" x14ac:dyDescent="0.2">
      <c r="A612" s="19">
        <v>16</v>
      </c>
      <c r="B612" s="19">
        <v>1</v>
      </c>
      <c r="C612" s="19" t="s">
        <v>112</v>
      </c>
      <c r="D612" s="20">
        <v>0.27493798732757568</v>
      </c>
      <c r="E612" s="20">
        <v>-7.4441696051508188E-4</v>
      </c>
    </row>
    <row r="613" spans="1:5" x14ac:dyDescent="0.2">
      <c r="A613" s="19">
        <v>16</v>
      </c>
      <c r="B613" s="19">
        <v>2</v>
      </c>
      <c r="C613" s="19" t="s">
        <v>112</v>
      </c>
      <c r="D613" s="20">
        <v>0.27547347545623779</v>
      </c>
      <c r="E613" s="20">
        <v>-1.2335060455370694E-4</v>
      </c>
    </row>
    <row r="614" spans="1:5" x14ac:dyDescent="0.2">
      <c r="A614" s="19">
        <v>16</v>
      </c>
      <c r="B614" s="19">
        <v>3</v>
      </c>
      <c r="C614" s="19" t="s">
        <v>112</v>
      </c>
      <c r="D614" s="20">
        <v>0.2757284939289093</v>
      </c>
      <c r="E614" s="20">
        <v>2.1724608086515218E-4</v>
      </c>
    </row>
    <row r="615" spans="1:5" x14ac:dyDescent="0.2">
      <c r="A615" s="19">
        <v>16</v>
      </c>
      <c r="B615" s="19">
        <v>4</v>
      </c>
      <c r="C615" s="19" t="s">
        <v>112</v>
      </c>
      <c r="D615" s="20">
        <v>0.27582696080207825</v>
      </c>
      <c r="E615" s="20">
        <v>4.0129118133336306E-4</v>
      </c>
    </row>
    <row r="616" spans="1:5" x14ac:dyDescent="0.2">
      <c r="A616" s="19">
        <v>16</v>
      </c>
      <c r="B616" s="19">
        <v>5</v>
      </c>
      <c r="C616" s="19" t="s">
        <v>112</v>
      </c>
      <c r="D616" s="20">
        <v>0.27592161297798157</v>
      </c>
      <c r="E616" s="20">
        <v>5.8152154088020325E-4</v>
      </c>
    </row>
    <row r="617" spans="1:5" x14ac:dyDescent="0.2">
      <c r="A617" s="19">
        <v>16</v>
      </c>
      <c r="B617" s="19">
        <v>6</v>
      </c>
      <c r="C617" s="19" t="s">
        <v>112</v>
      </c>
      <c r="D617" s="20">
        <v>0.27557778358459473</v>
      </c>
      <c r="E617" s="20">
        <v>3.2327038934454322E-4</v>
      </c>
    </row>
    <row r="618" spans="1:5" x14ac:dyDescent="0.2">
      <c r="A618" s="19">
        <v>16</v>
      </c>
      <c r="B618" s="19">
        <v>7</v>
      </c>
      <c r="C618" s="19" t="s">
        <v>112</v>
      </c>
      <c r="D618" s="20">
        <v>0.27539610862731934</v>
      </c>
      <c r="E618" s="20">
        <v>2.2717364481650293E-4</v>
      </c>
    </row>
    <row r="619" spans="1:5" x14ac:dyDescent="0.2">
      <c r="A619" s="19">
        <v>16</v>
      </c>
      <c r="B619" s="19">
        <v>8</v>
      </c>
      <c r="C619" s="19" t="s">
        <v>112</v>
      </c>
      <c r="D619" s="20">
        <v>0.27517592906951904</v>
      </c>
      <c r="E619" s="20">
        <v>9.2572307039517909E-5</v>
      </c>
    </row>
    <row r="620" spans="1:5" x14ac:dyDescent="0.2">
      <c r="A620" s="19">
        <v>16</v>
      </c>
      <c r="B620" s="19">
        <v>9</v>
      </c>
      <c r="C620" s="19" t="s">
        <v>112</v>
      </c>
      <c r="D620" s="20">
        <v>0.27538114786148071</v>
      </c>
      <c r="E620" s="20">
        <v>3.8336930447258055E-4</v>
      </c>
    </row>
    <row r="621" spans="1:5" x14ac:dyDescent="0.2">
      <c r="A621" s="19">
        <v>16</v>
      </c>
      <c r="B621" s="19">
        <v>10</v>
      </c>
      <c r="C621" s="19" t="s">
        <v>112</v>
      </c>
      <c r="D621" s="20">
        <v>0.27493184804916382</v>
      </c>
      <c r="E621" s="20">
        <v>1.9647721273940988E-5</v>
      </c>
    </row>
    <row r="622" spans="1:5" x14ac:dyDescent="0.2">
      <c r="A622" s="19">
        <v>16</v>
      </c>
      <c r="B622" s="19">
        <v>11</v>
      </c>
      <c r="C622" s="19" t="s">
        <v>112</v>
      </c>
      <c r="D622" s="20">
        <v>0.27453231811523438</v>
      </c>
      <c r="E622" s="20">
        <v>-2.9430398717522621E-4</v>
      </c>
    </row>
    <row r="623" spans="1:5" x14ac:dyDescent="0.2">
      <c r="A623" s="19">
        <v>16</v>
      </c>
      <c r="B623" s="19">
        <v>12</v>
      </c>
      <c r="C623" s="19" t="s">
        <v>112</v>
      </c>
      <c r="D623" s="20">
        <v>0.27458411455154419</v>
      </c>
      <c r="E623" s="20">
        <v>-1.5692933811806142E-4</v>
      </c>
    </row>
    <row r="624" spans="1:5" x14ac:dyDescent="0.2">
      <c r="A624" s="19">
        <v>16</v>
      </c>
      <c r="B624" s="19">
        <v>13</v>
      </c>
      <c r="C624" s="19" t="s">
        <v>112</v>
      </c>
      <c r="D624" s="20">
        <v>0.27475962042808533</v>
      </c>
      <c r="E624" s="20">
        <v>1.0415475117042661E-4</v>
      </c>
    </row>
    <row r="625" spans="1:5" x14ac:dyDescent="0.2">
      <c r="A625" s="19">
        <v>16</v>
      </c>
      <c r="B625" s="19">
        <v>14</v>
      </c>
      <c r="C625" s="19" t="s">
        <v>112</v>
      </c>
      <c r="D625" s="20">
        <v>0.27414822578430176</v>
      </c>
      <c r="E625" s="20">
        <v>-4.2166167986579239E-4</v>
      </c>
    </row>
    <row r="626" spans="1:5" x14ac:dyDescent="0.2">
      <c r="A626" s="19">
        <v>16</v>
      </c>
      <c r="B626" s="19">
        <v>15</v>
      </c>
      <c r="C626" s="19" t="s">
        <v>112</v>
      </c>
      <c r="D626" s="20">
        <v>0.27397754788398743</v>
      </c>
      <c r="E626" s="20">
        <v>-5.0676136743277311E-4</v>
      </c>
    </row>
    <row r="627" spans="1:5" x14ac:dyDescent="0.2">
      <c r="A627" s="19">
        <v>16</v>
      </c>
      <c r="B627" s="19">
        <v>16</v>
      </c>
      <c r="C627" s="19" t="s">
        <v>112</v>
      </c>
      <c r="D627" s="20">
        <v>0.27422493696212769</v>
      </c>
      <c r="E627" s="20">
        <v>-1.7379406199324876E-4</v>
      </c>
    </row>
    <row r="628" spans="1:5" x14ac:dyDescent="0.2">
      <c r="A628" s="19">
        <v>16</v>
      </c>
      <c r="B628" s="19">
        <v>17</v>
      </c>
      <c r="C628" s="19" t="s">
        <v>112</v>
      </c>
      <c r="D628" s="20">
        <v>0.27408301830291748</v>
      </c>
      <c r="E628" s="20">
        <v>-2.301345084561035E-4</v>
      </c>
    </row>
    <row r="629" spans="1:5" x14ac:dyDescent="0.2">
      <c r="A629" s="19">
        <v>16</v>
      </c>
      <c r="B629" s="19">
        <v>18</v>
      </c>
      <c r="C629" s="19" t="s">
        <v>112</v>
      </c>
      <c r="D629" s="20">
        <v>0.27407321333885193</v>
      </c>
      <c r="E629" s="20">
        <v>-1.5436125977430493E-4</v>
      </c>
    </row>
    <row r="630" spans="1:5" x14ac:dyDescent="0.2">
      <c r="A630" s="19">
        <v>16</v>
      </c>
      <c r="B630" s="19">
        <v>19</v>
      </c>
      <c r="C630" s="19" t="s">
        <v>112</v>
      </c>
      <c r="D630" s="20">
        <v>0.27415063977241516</v>
      </c>
      <c r="E630" s="20">
        <v>8.6433938122354448E-6</v>
      </c>
    </row>
    <row r="631" spans="1:5" x14ac:dyDescent="0.2">
      <c r="A631" s="19">
        <v>16</v>
      </c>
      <c r="B631" s="19">
        <v>20</v>
      </c>
      <c r="C631" s="19" t="s">
        <v>112</v>
      </c>
      <c r="D631" s="20">
        <v>0.27408149838447571</v>
      </c>
      <c r="E631" s="20">
        <v>2.5080222258111462E-5</v>
      </c>
    </row>
    <row r="632" spans="1:5" x14ac:dyDescent="0.2">
      <c r="A632" s="19">
        <v>16</v>
      </c>
      <c r="B632" s="19">
        <v>21</v>
      </c>
      <c r="C632" s="19" t="s">
        <v>112</v>
      </c>
      <c r="D632" s="20">
        <v>0.27333715558052063</v>
      </c>
      <c r="E632" s="20">
        <v>-6.3368433620780706E-4</v>
      </c>
    </row>
    <row r="633" spans="1:5" x14ac:dyDescent="0.2">
      <c r="A633" s="19">
        <v>16</v>
      </c>
      <c r="B633" s="19">
        <v>22</v>
      </c>
      <c r="C633" s="19" t="s">
        <v>112</v>
      </c>
      <c r="D633" s="20">
        <v>0.27320462465286255</v>
      </c>
      <c r="E633" s="20">
        <v>-6.8063708022236824E-4</v>
      </c>
    </row>
    <row r="634" spans="1:5" x14ac:dyDescent="0.2">
      <c r="A634" s="19">
        <v>16</v>
      </c>
      <c r="B634" s="19">
        <v>23</v>
      </c>
      <c r="C634" s="19" t="s">
        <v>112</v>
      </c>
      <c r="D634" s="20">
        <v>0.27350994944572449</v>
      </c>
      <c r="E634" s="20">
        <v>-2.8973407461307943E-4</v>
      </c>
    </row>
    <row r="635" spans="1:5" x14ac:dyDescent="0.2">
      <c r="A635" s="19">
        <v>16</v>
      </c>
      <c r="B635" s="19">
        <v>24</v>
      </c>
      <c r="C635" s="19" t="s">
        <v>112</v>
      </c>
      <c r="D635" s="20">
        <v>0.27354231476783752</v>
      </c>
      <c r="E635" s="20">
        <v>-1.7179052520077676E-4</v>
      </c>
    </row>
    <row r="636" spans="1:5" x14ac:dyDescent="0.2">
      <c r="A636" s="19">
        <v>16</v>
      </c>
      <c r="B636" s="19">
        <v>25</v>
      </c>
      <c r="C636" s="19" t="s">
        <v>112</v>
      </c>
      <c r="D636" s="20">
        <v>0.27367642521858215</v>
      </c>
      <c r="E636" s="20">
        <v>4.7898138291202486E-5</v>
      </c>
    </row>
    <row r="637" spans="1:5" x14ac:dyDescent="0.2">
      <c r="A637" s="19">
        <v>16</v>
      </c>
      <c r="B637" s="19">
        <v>26</v>
      </c>
      <c r="C637" s="19" t="s">
        <v>112</v>
      </c>
      <c r="D637" s="20">
        <v>0.27359268069267273</v>
      </c>
      <c r="E637" s="20">
        <v>4.9731832405086607E-5</v>
      </c>
    </row>
    <row r="638" spans="1:5" x14ac:dyDescent="0.2">
      <c r="A638" s="19">
        <v>16</v>
      </c>
      <c r="B638" s="19">
        <v>27</v>
      </c>
      <c r="C638" s="19" t="s">
        <v>112</v>
      </c>
      <c r="D638" s="20">
        <v>0.27358213067054749</v>
      </c>
      <c r="E638" s="20">
        <v>1.2476003030315042E-4</v>
      </c>
    </row>
    <row r="639" spans="1:5" x14ac:dyDescent="0.2">
      <c r="A639" s="19">
        <v>16</v>
      </c>
      <c r="B639" s="19">
        <v>28</v>
      </c>
      <c r="C639" s="19" t="s">
        <v>112</v>
      </c>
      <c r="D639" s="20">
        <v>0.2733650803565979</v>
      </c>
      <c r="E639" s="20">
        <v>-6.7120722633262631E-6</v>
      </c>
    </row>
    <row r="640" spans="1:5" x14ac:dyDescent="0.2">
      <c r="A640" s="19">
        <v>16</v>
      </c>
      <c r="B640" s="19">
        <v>29</v>
      </c>
      <c r="C640" s="19" t="s">
        <v>112</v>
      </c>
      <c r="D640" s="20">
        <v>0.27321705222129822</v>
      </c>
      <c r="E640" s="20">
        <v>-6.9161993451416492E-5</v>
      </c>
    </row>
    <row r="641" spans="1:5" x14ac:dyDescent="0.2">
      <c r="A641" s="19">
        <v>16</v>
      </c>
      <c r="B641" s="19">
        <v>30</v>
      </c>
      <c r="C641" s="19" t="s">
        <v>112</v>
      </c>
      <c r="D641" s="20">
        <v>0.27289110422134399</v>
      </c>
      <c r="E641" s="20">
        <v>-3.0953178065828979E-4</v>
      </c>
    </row>
    <row r="642" spans="1:5" x14ac:dyDescent="0.2">
      <c r="A642" s="19">
        <v>16</v>
      </c>
      <c r="B642" s="19">
        <v>31</v>
      </c>
      <c r="C642" s="19" t="s">
        <v>112</v>
      </c>
      <c r="D642" s="20">
        <v>0.27297210693359375</v>
      </c>
      <c r="E642" s="20">
        <v>-1.4295084110926837E-4</v>
      </c>
    </row>
    <row r="643" spans="1:5" x14ac:dyDescent="0.2">
      <c r="A643" s="19">
        <v>16</v>
      </c>
      <c r="B643" s="19">
        <v>32</v>
      </c>
      <c r="C643" s="19" t="s">
        <v>112</v>
      </c>
      <c r="D643" s="20">
        <v>0.27284383773803711</v>
      </c>
      <c r="E643" s="20">
        <v>-1.8564182391855866E-4</v>
      </c>
    </row>
    <row r="644" spans="1:5" x14ac:dyDescent="0.2">
      <c r="A644" s="19">
        <v>16</v>
      </c>
      <c r="B644" s="19">
        <v>33</v>
      </c>
      <c r="C644" s="19" t="s">
        <v>112</v>
      </c>
      <c r="D644" s="20">
        <v>0.2729431688785553</v>
      </c>
      <c r="E644" s="20">
        <v>-7.324672992581327E-7</v>
      </c>
    </row>
    <row r="645" spans="1:5" x14ac:dyDescent="0.2">
      <c r="A645" s="19">
        <v>16</v>
      </c>
      <c r="B645" s="19">
        <v>34</v>
      </c>
      <c r="C645" s="19" t="s">
        <v>112</v>
      </c>
      <c r="D645" s="20">
        <v>0.27309763431549072</v>
      </c>
      <c r="E645" s="20">
        <v>2.3931117902975529E-4</v>
      </c>
    </row>
    <row r="646" spans="1:5" x14ac:dyDescent="0.2">
      <c r="A646" s="19">
        <v>16</v>
      </c>
      <c r="B646" s="19">
        <v>35</v>
      </c>
      <c r="C646" s="19" t="s">
        <v>112</v>
      </c>
      <c r="D646" s="20">
        <v>0.27318879961967468</v>
      </c>
      <c r="E646" s="20">
        <v>4.1605471051298082E-4</v>
      </c>
    </row>
    <row r="647" spans="1:5" x14ac:dyDescent="0.2">
      <c r="A647" s="19">
        <v>16</v>
      </c>
      <c r="B647" s="19">
        <v>36</v>
      </c>
      <c r="C647" s="19" t="s">
        <v>112</v>
      </c>
      <c r="D647" s="20">
        <v>0.27263209223747253</v>
      </c>
      <c r="E647" s="20">
        <v>-5.5074458941817284E-5</v>
      </c>
    </row>
    <row r="648" spans="1:5" x14ac:dyDescent="0.2">
      <c r="A648" s="19">
        <v>16</v>
      </c>
      <c r="B648" s="19">
        <v>37</v>
      </c>
      <c r="C648" s="19" t="s">
        <v>112</v>
      </c>
      <c r="D648" s="20">
        <v>0.27253219485282898</v>
      </c>
      <c r="E648" s="20">
        <v>-6.9393623562064022E-5</v>
      </c>
    </row>
    <row r="649" spans="1:5" x14ac:dyDescent="0.2">
      <c r="A649" s="19">
        <v>16</v>
      </c>
      <c r="B649" s="19">
        <v>38</v>
      </c>
      <c r="C649" s="19" t="s">
        <v>112</v>
      </c>
      <c r="D649" s="20">
        <v>0.27294346690177917</v>
      </c>
      <c r="E649" s="20">
        <v>4.2745663085952401E-4</v>
      </c>
    </row>
    <row r="650" spans="1:5" x14ac:dyDescent="0.2">
      <c r="A650" s="19">
        <v>16</v>
      </c>
      <c r="B650" s="19">
        <v>39</v>
      </c>
      <c r="C650" s="19" t="s">
        <v>112</v>
      </c>
      <c r="D650" s="20">
        <v>0.27329424023628235</v>
      </c>
      <c r="E650" s="20">
        <v>8.6380820721387863E-4</v>
      </c>
    </row>
    <row r="651" spans="1:5" x14ac:dyDescent="0.2">
      <c r="A651" s="19">
        <v>16</v>
      </c>
      <c r="B651" s="19">
        <v>40</v>
      </c>
      <c r="C651" s="19" t="s">
        <v>112</v>
      </c>
      <c r="D651" s="20">
        <v>0.2730720043182373</v>
      </c>
      <c r="E651" s="20">
        <v>7.2715047281235456E-4</v>
      </c>
    </row>
    <row r="652" spans="1:5" x14ac:dyDescent="0.2">
      <c r="A652" s="19">
        <v>17</v>
      </c>
      <c r="B652" s="19">
        <v>1</v>
      </c>
      <c r="C652" s="19" t="s">
        <v>112</v>
      </c>
      <c r="D652" s="20">
        <v>0.25204306840896606</v>
      </c>
      <c r="E652" s="20">
        <v>2.3390850983560085E-3</v>
      </c>
    </row>
    <row r="653" spans="1:5" x14ac:dyDescent="0.2">
      <c r="A653" s="19">
        <v>17</v>
      </c>
      <c r="B653" s="19">
        <v>2</v>
      </c>
      <c r="C653" s="19" t="s">
        <v>112</v>
      </c>
      <c r="D653" s="20">
        <v>0.2517683207988739</v>
      </c>
      <c r="E653" s="20">
        <v>2.0931584294885397E-3</v>
      </c>
    </row>
    <row r="654" spans="1:5" x14ac:dyDescent="0.2">
      <c r="A654" s="19">
        <v>17</v>
      </c>
      <c r="B654" s="19">
        <v>3</v>
      </c>
      <c r="C654" s="19" t="s">
        <v>112</v>
      </c>
      <c r="D654" s="20">
        <v>0.2513580322265625</v>
      </c>
      <c r="E654" s="20">
        <v>1.7116907984018326E-3</v>
      </c>
    </row>
    <row r="655" spans="1:5" x14ac:dyDescent="0.2">
      <c r="A655" s="19">
        <v>17</v>
      </c>
      <c r="B655" s="19">
        <v>4</v>
      </c>
      <c r="C655" s="19" t="s">
        <v>112</v>
      </c>
      <c r="D655" s="20">
        <v>0.25045531988143921</v>
      </c>
      <c r="E655" s="20">
        <v>8.3779939450323582E-4</v>
      </c>
    </row>
    <row r="656" spans="1:5" x14ac:dyDescent="0.2">
      <c r="A656" s="19">
        <v>17</v>
      </c>
      <c r="B656" s="19">
        <v>5</v>
      </c>
      <c r="C656" s="19" t="s">
        <v>112</v>
      </c>
      <c r="D656" s="20">
        <v>0.25016680359840393</v>
      </c>
      <c r="E656" s="20">
        <v>5.7810411090031266E-4</v>
      </c>
    </row>
    <row r="657" spans="1:5" x14ac:dyDescent="0.2">
      <c r="A657" s="19">
        <v>17</v>
      </c>
      <c r="B657" s="19">
        <v>6</v>
      </c>
      <c r="C657" s="19" t="s">
        <v>112</v>
      </c>
      <c r="D657" s="20">
        <v>0.24988822638988495</v>
      </c>
      <c r="E657" s="20">
        <v>3.2834787270985544E-4</v>
      </c>
    </row>
    <row r="658" spans="1:5" x14ac:dyDescent="0.2">
      <c r="A658" s="19">
        <v>17</v>
      </c>
      <c r="B658" s="19">
        <v>7</v>
      </c>
      <c r="C658" s="19" t="s">
        <v>112</v>
      </c>
      <c r="D658" s="20">
        <v>0.24985988438129425</v>
      </c>
      <c r="E658" s="20">
        <v>3.288268344476819E-4</v>
      </c>
    </row>
    <row r="659" spans="1:5" x14ac:dyDescent="0.2">
      <c r="A659" s="19">
        <v>17</v>
      </c>
      <c r="B659" s="19">
        <v>8</v>
      </c>
      <c r="C659" s="19" t="s">
        <v>112</v>
      </c>
      <c r="D659" s="20">
        <v>0.24969179928302765</v>
      </c>
      <c r="E659" s="20">
        <v>1.8956269195768982E-4</v>
      </c>
    </row>
    <row r="660" spans="1:5" x14ac:dyDescent="0.2">
      <c r="A660" s="19">
        <v>17</v>
      </c>
      <c r="B660" s="19">
        <v>9</v>
      </c>
      <c r="C660" s="19" t="s">
        <v>112</v>
      </c>
      <c r="D660" s="20">
        <v>0.24937698245048523</v>
      </c>
      <c r="E660" s="20">
        <v>-9.6433170256204903E-5</v>
      </c>
    </row>
    <row r="661" spans="1:5" x14ac:dyDescent="0.2">
      <c r="A661" s="19">
        <v>17</v>
      </c>
      <c r="B661" s="19">
        <v>10</v>
      </c>
      <c r="C661" s="19" t="s">
        <v>112</v>
      </c>
      <c r="D661" s="20">
        <v>0.24904629588127136</v>
      </c>
      <c r="E661" s="20">
        <v>-3.9829878369346261E-4</v>
      </c>
    </row>
    <row r="662" spans="1:5" x14ac:dyDescent="0.2">
      <c r="A662" s="19">
        <v>17</v>
      </c>
      <c r="B662" s="19">
        <v>11</v>
      </c>
      <c r="C662" s="19" t="s">
        <v>112</v>
      </c>
      <c r="D662" s="20">
        <v>0.24895226955413818</v>
      </c>
      <c r="E662" s="20">
        <v>-4.6350414049811661E-4</v>
      </c>
    </row>
    <row r="663" spans="1:5" x14ac:dyDescent="0.2">
      <c r="A663" s="19">
        <v>17</v>
      </c>
      <c r="B663" s="19">
        <v>12</v>
      </c>
      <c r="C663" s="19" t="s">
        <v>112</v>
      </c>
      <c r="D663" s="20">
        <v>0.24879160523414612</v>
      </c>
      <c r="E663" s="20">
        <v>-5.9534749016165733E-4</v>
      </c>
    </row>
    <row r="664" spans="1:5" x14ac:dyDescent="0.2">
      <c r="A664" s="19">
        <v>17</v>
      </c>
      <c r="B664" s="19">
        <v>13</v>
      </c>
      <c r="C664" s="19" t="s">
        <v>112</v>
      </c>
      <c r="D664" s="20">
        <v>0.24898603558540344</v>
      </c>
      <c r="E664" s="20">
        <v>-3.7209616857580841E-4</v>
      </c>
    </row>
    <row r="665" spans="1:5" x14ac:dyDescent="0.2">
      <c r="A665" s="19">
        <v>17</v>
      </c>
      <c r="B665" s="19">
        <v>14</v>
      </c>
      <c r="C665" s="19" t="s">
        <v>112</v>
      </c>
      <c r="D665" s="20">
        <v>0.24913893640041351</v>
      </c>
      <c r="E665" s="20">
        <v>-1.903743832372129E-4</v>
      </c>
    </row>
    <row r="666" spans="1:5" x14ac:dyDescent="0.2">
      <c r="A666" s="19">
        <v>17</v>
      </c>
      <c r="B666" s="19">
        <v>15</v>
      </c>
      <c r="C666" s="19" t="s">
        <v>112</v>
      </c>
      <c r="D666" s="20">
        <v>0.24890725314617157</v>
      </c>
      <c r="E666" s="20">
        <v>-3.9323666715063155E-4</v>
      </c>
    </row>
    <row r="667" spans="1:5" x14ac:dyDescent="0.2">
      <c r="A667" s="19">
        <v>17</v>
      </c>
      <c r="B667" s="19">
        <v>16</v>
      </c>
      <c r="C667" s="19" t="s">
        <v>112</v>
      </c>
      <c r="D667" s="20">
        <v>0.24902404844760895</v>
      </c>
      <c r="E667" s="20">
        <v>-2.4762039538472891E-4</v>
      </c>
    </row>
    <row r="668" spans="1:5" x14ac:dyDescent="0.2">
      <c r="A668" s="19">
        <v>17</v>
      </c>
      <c r="B668" s="19">
        <v>17</v>
      </c>
      <c r="C668" s="19" t="s">
        <v>112</v>
      </c>
      <c r="D668" s="20">
        <v>0.24893048405647278</v>
      </c>
      <c r="E668" s="20">
        <v>-3.1236381619237363E-4</v>
      </c>
    </row>
    <row r="669" spans="1:5" x14ac:dyDescent="0.2">
      <c r="A669" s="19">
        <v>17</v>
      </c>
      <c r="B669" s="19">
        <v>18</v>
      </c>
      <c r="C669" s="19" t="s">
        <v>112</v>
      </c>
      <c r="D669" s="20">
        <v>0.24866139888763428</v>
      </c>
      <c r="E669" s="20">
        <v>-5.526280147023499E-4</v>
      </c>
    </row>
    <row r="670" spans="1:5" x14ac:dyDescent="0.2">
      <c r="A670" s="19">
        <v>17</v>
      </c>
      <c r="B670" s="19">
        <v>19</v>
      </c>
      <c r="C670" s="19" t="s">
        <v>112</v>
      </c>
      <c r="D670" s="20">
        <v>0.24836337566375732</v>
      </c>
      <c r="E670" s="20">
        <v>-8.2183029735460877E-4</v>
      </c>
    </row>
    <row r="671" spans="1:5" x14ac:dyDescent="0.2">
      <c r="A671" s="19">
        <v>17</v>
      </c>
      <c r="B671" s="19">
        <v>20</v>
      </c>
      <c r="C671" s="19" t="s">
        <v>112</v>
      </c>
      <c r="D671" s="20">
        <v>0.24853949248790741</v>
      </c>
      <c r="E671" s="20">
        <v>-6.1689247377216816E-4</v>
      </c>
    </row>
    <row r="672" spans="1:5" x14ac:dyDescent="0.2">
      <c r="A672" s="19">
        <v>17</v>
      </c>
      <c r="B672" s="19">
        <v>21</v>
      </c>
      <c r="C672" s="19" t="s">
        <v>112</v>
      </c>
      <c r="D672" s="20">
        <v>0.24884280562400818</v>
      </c>
      <c r="E672" s="20">
        <v>-2.8475836734287441E-4</v>
      </c>
    </row>
    <row r="673" spans="1:5" x14ac:dyDescent="0.2">
      <c r="A673" s="19">
        <v>17</v>
      </c>
      <c r="B673" s="19">
        <v>22</v>
      </c>
      <c r="C673" s="19" t="s">
        <v>112</v>
      </c>
      <c r="D673" s="20">
        <v>0.24878200888633728</v>
      </c>
      <c r="E673" s="20">
        <v>-3.1673413468524814E-4</v>
      </c>
    </row>
    <row r="674" spans="1:5" x14ac:dyDescent="0.2">
      <c r="A674" s="19">
        <v>17</v>
      </c>
      <c r="B674" s="19">
        <v>23</v>
      </c>
      <c r="C674" s="19" t="s">
        <v>112</v>
      </c>
      <c r="D674" s="20">
        <v>0.2486536055803299</v>
      </c>
      <c r="E674" s="20">
        <v>-4.1631647036410868E-4</v>
      </c>
    </row>
    <row r="675" spans="1:5" x14ac:dyDescent="0.2">
      <c r="A675" s="19">
        <v>17</v>
      </c>
      <c r="B675" s="19">
        <v>24</v>
      </c>
      <c r="C675" s="19" t="s">
        <v>112</v>
      </c>
      <c r="D675" s="20">
        <v>0.24855993688106537</v>
      </c>
      <c r="E675" s="20">
        <v>-4.8116419930011034E-4</v>
      </c>
    </row>
    <row r="676" spans="1:5" x14ac:dyDescent="0.2">
      <c r="A676" s="19">
        <v>17</v>
      </c>
      <c r="B676" s="19">
        <v>25</v>
      </c>
      <c r="C676" s="19" t="s">
        <v>112</v>
      </c>
      <c r="D676" s="20">
        <v>0.24876308441162109</v>
      </c>
      <c r="E676" s="20">
        <v>-2.4919569841586053E-4</v>
      </c>
    </row>
    <row r="677" spans="1:5" x14ac:dyDescent="0.2">
      <c r="A677" s="19">
        <v>17</v>
      </c>
      <c r="B677" s="19">
        <v>26</v>
      </c>
      <c r="C677" s="19" t="s">
        <v>112</v>
      </c>
      <c r="D677" s="20">
        <v>0.24887360632419586</v>
      </c>
      <c r="E677" s="20">
        <v>-1.0985282278852537E-4</v>
      </c>
    </row>
    <row r="678" spans="1:5" x14ac:dyDescent="0.2">
      <c r="A678" s="19">
        <v>17</v>
      </c>
      <c r="B678" s="19">
        <v>27</v>
      </c>
      <c r="C678" s="19" t="s">
        <v>112</v>
      </c>
      <c r="D678" s="20">
        <v>0.24893349409103394</v>
      </c>
      <c r="E678" s="20">
        <v>-2.1144091078895144E-5</v>
      </c>
    </row>
    <row r="679" spans="1:5" x14ac:dyDescent="0.2">
      <c r="A679" s="19">
        <v>17</v>
      </c>
      <c r="B679" s="19">
        <v>28</v>
      </c>
      <c r="C679" s="19" t="s">
        <v>112</v>
      </c>
      <c r="D679" s="20">
        <v>0.24867910146713257</v>
      </c>
      <c r="E679" s="20">
        <v>-2.467157319188118E-4</v>
      </c>
    </row>
    <row r="680" spans="1:5" x14ac:dyDescent="0.2">
      <c r="A680" s="19">
        <v>17</v>
      </c>
      <c r="B680" s="19">
        <v>29</v>
      </c>
      <c r="C680" s="19" t="s">
        <v>112</v>
      </c>
      <c r="D680" s="20">
        <v>0.24883565306663513</v>
      </c>
      <c r="E680" s="20">
        <v>-6.1343176639638841E-5</v>
      </c>
    </row>
    <row r="681" spans="1:5" x14ac:dyDescent="0.2">
      <c r="A681" s="19">
        <v>17</v>
      </c>
      <c r="B681" s="19">
        <v>30</v>
      </c>
      <c r="C681" s="19" t="s">
        <v>112</v>
      </c>
      <c r="D681" s="20">
        <v>0.24936425685882568</v>
      </c>
      <c r="E681" s="20">
        <v>4.9608160043135285E-4</v>
      </c>
    </row>
    <row r="682" spans="1:5" x14ac:dyDescent="0.2">
      <c r="A682" s="19">
        <v>17</v>
      </c>
      <c r="B682" s="19">
        <v>31</v>
      </c>
      <c r="C682" s="19" t="s">
        <v>112</v>
      </c>
      <c r="D682" s="20">
        <v>0.24914512038230896</v>
      </c>
      <c r="E682" s="20">
        <v>3.0576606513932347E-4</v>
      </c>
    </row>
    <row r="683" spans="1:5" x14ac:dyDescent="0.2">
      <c r="A683" s="19">
        <v>17</v>
      </c>
      <c r="B683" s="19">
        <v>32</v>
      </c>
      <c r="C683" s="19" t="s">
        <v>112</v>
      </c>
      <c r="D683" s="20">
        <v>0.24890695512294769</v>
      </c>
      <c r="E683" s="20">
        <v>9.6421783382538706E-5</v>
      </c>
    </row>
    <row r="684" spans="1:5" x14ac:dyDescent="0.2">
      <c r="A684" s="19">
        <v>17</v>
      </c>
      <c r="B684" s="19">
        <v>33</v>
      </c>
      <c r="C684" s="19" t="s">
        <v>112</v>
      </c>
      <c r="D684" s="20">
        <v>0.24927113950252533</v>
      </c>
      <c r="E684" s="20">
        <v>4.8942712601274252E-4</v>
      </c>
    </row>
    <row r="685" spans="1:5" x14ac:dyDescent="0.2">
      <c r="A685" s="19">
        <v>17</v>
      </c>
      <c r="B685" s="19">
        <v>34</v>
      </c>
      <c r="C685" s="19" t="s">
        <v>112</v>
      </c>
      <c r="D685" s="20">
        <v>0.24927110970020294</v>
      </c>
      <c r="E685" s="20">
        <v>5.1821832312270999E-4</v>
      </c>
    </row>
    <row r="686" spans="1:5" x14ac:dyDescent="0.2">
      <c r="A686" s="19">
        <v>17</v>
      </c>
      <c r="B686" s="19">
        <v>35</v>
      </c>
      <c r="C686" s="19" t="s">
        <v>112</v>
      </c>
      <c r="D686" s="20">
        <v>0.24893659353256226</v>
      </c>
      <c r="E686" s="20">
        <v>2.1252309670671821E-4</v>
      </c>
    </row>
    <row r="687" spans="1:5" x14ac:dyDescent="0.2">
      <c r="A687" s="19">
        <v>17</v>
      </c>
      <c r="B687" s="19">
        <v>36</v>
      </c>
      <c r="C687" s="19" t="s">
        <v>112</v>
      </c>
      <c r="D687" s="20">
        <v>0.2486339807510376</v>
      </c>
      <c r="E687" s="20">
        <v>-6.1268707213457674E-5</v>
      </c>
    </row>
    <row r="688" spans="1:5" x14ac:dyDescent="0.2">
      <c r="A688" s="19">
        <v>17</v>
      </c>
      <c r="B688" s="19">
        <v>37</v>
      </c>
      <c r="C688" s="19" t="s">
        <v>112</v>
      </c>
      <c r="D688" s="20">
        <v>0.2490050196647644</v>
      </c>
      <c r="E688" s="20">
        <v>3.3859116956591606E-4</v>
      </c>
    </row>
    <row r="689" spans="1:5" x14ac:dyDescent="0.2">
      <c r="A689" s="19">
        <v>17</v>
      </c>
      <c r="B689" s="19">
        <v>38</v>
      </c>
      <c r="C689" s="19" t="s">
        <v>112</v>
      </c>
      <c r="D689" s="20">
        <v>0.24893113970756531</v>
      </c>
      <c r="E689" s="20">
        <v>2.9353218269534409E-4</v>
      </c>
    </row>
    <row r="690" spans="1:5" x14ac:dyDescent="0.2">
      <c r="A690" s="19">
        <v>17</v>
      </c>
      <c r="B690" s="19">
        <v>39</v>
      </c>
      <c r="C690" s="19" t="s">
        <v>112</v>
      </c>
      <c r="D690" s="20">
        <v>0.24919301271438599</v>
      </c>
      <c r="E690" s="20">
        <v>5.8422615984454751E-4</v>
      </c>
    </row>
    <row r="691" spans="1:5" x14ac:dyDescent="0.2">
      <c r="A691" s="19">
        <v>17</v>
      </c>
      <c r="B691" s="19">
        <v>40</v>
      </c>
      <c r="C691" s="19" t="s">
        <v>112</v>
      </c>
      <c r="D691" s="20">
        <v>0.24908070266246796</v>
      </c>
      <c r="E691" s="20">
        <v>5.0073704915121198E-4</v>
      </c>
    </row>
    <row r="692" spans="1:5" x14ac:dyDescent="0.2">
      <c r="A692" s="19">
        <v>18</v>
      </c>
      <c r="B692" s="19">
        <v>1</v>
      </c>
      <c r="C692" s="19" t="s">
        <v>112</v>
      </c>
      <c r="D692" s="20">
        <v>0.2525838315486908</v>
      </c>
      <c r="E692" s="20">
        <v>1.7167681362479925E-3</v>
      </c>
    </row>
    <row r="693" spans="1:5" x14ac:dyDescent="0.2">
      <c r="A693" s="19">
        <v>18</v>
      </c>
      <c r="B693" s="19">
        <v>2</v>
      </c>
      <c r="C693" s="19" t="s">
        <v>112</v>
      </c>
      <c r="D693" s="20">
        <v>0.25239008665084839</v>
      </c>
      <c r="E693" s="20">
        <v>1.5664040111005306E-3</v>
      </c>
    </row>
    <row r="694" spans="1:5" x14ac:dyDescent="0.2">
      <c r="A694" s="19">
        <v>18</v>
      </c>
      <c r="B694" s="19">
        <v>3</v>
      </c>
      <c r="C694" s="19" t="s">
        <v>112</v>
      </c>
      <c r="D694" s="20">
        <v>0.25189533829689026</v>
      </c>
      <c r="E694" s="20">
        <v>1.1150363134220243E-3</v>
      </c>
    </row>
    <row r="695" spans="1:5" x14ac:dyDescent="0.2">
      <c r="A695" s="19">
        <v>18</v>
      </c>
      <c r="B695" s="19">
        <v>4</v>
      </c>
      <c r="C695" s="19" t="s">
        <v>112</v>
      </c>
      <c r="D695" s="20">
        <v>0.25160858035087585</v>
      </c>
      <c r="E695" s="20">
        <v>8.7165902368724346E-4</v>
      </c>
    </row>
    <row r="696" spans="1:5" x14ac:dyDescent="0.2">
      <c r="A696" s="19">
        <v>18</v>
      </c>
      <c r="B696" s="19">
        <v>5</v>
      </c>
      <c r="C696" s="19" t="s">
        <v>112</v>
      </c>
      <c r="D696" s="20">
        <v>0.25094404816627502</v>
      </c>
      <c r="E696" s="20">
        <v>2.5050755357369781E-4</v>
      </c>
    </row>
    <row r="697" spans="1:5" x14ac:dyDescent="0.2">
      <c r="A697" s="19">
        <v>18</v>
      </c>
      <c r="B697" s="19">
        <v>6</v>
      </c>
      <c r="C697" s="19" t="s">
        <v>112</v>
      </c>
      <c r="D697" s="20">
        <v>0.25069451332092285</v>
      </c>
      <c r="E697" s="20">
        <v>4.4353411794872954E-5</v>
      </c>
    </row>
    <row r="698" spans="1:5" x14ac:dyDescent="0.2">
      <c r="A698" s="19">
        <v>18</v>
      </c>
      <c r="B698" s="19">
        <v>7</v>
      </c>
      <c r="C698" s="19" t="s">
        <v>112</v>
      </c>
      <c r="D698" s="20">
        <v>0.25088787078857422</v>
      </c>
      <c r="E698" s="20">
        <v>2.8109157574363053E-4</v>
      </c>
    </row>
    <row r="699" spans="1:5" x14ac:dyDescent="0.2">
      <c r="A699" s="19">
        <v>18</v>
      </c>
      <c r="B699" s="19">
        <v>8</v>
      </c>
      <c r="C699" s="19" t="s">
        <v>112</v>
      </c>
      <c r="D699" s="20">
        <v>0.25063210725784302</v>
      </c>
      <c r="E699" s="20">
        <v>6.870874494779855E-5</v>
      </c>
    </row>
    <row r="700" spans="1:5" x14ac:dyDescent="0.2">
      <c r="A700" s="19">
        <v>18</v>
      </c>
      <c r="B700" s="19">
        <v>9</v>
      </c>
      <c r="C700" s="19" t="s">
        <v>112</v>
      </c>
      <c r="D700" s="20">
        <v>0.25080022215843201</v>
      </c>
      <c r="E700" s="20">
        <v>2.80204345472157E-4</v>
      </c>
    </row>
    <row r="701" spans="1:5" x14ac:dyDescent="0.2">
      <c r="A701" s="19">
        <v>18</v>
      </c>
      <c r="B701" s="19">
        <v>10</v>
      </c>
      <c r="C701" s="19" t="s">
        <v>112</v>
      </c>
      <c r="D701" s="20">
        <v>0.25052574276924133</v>
      </c>
      <c r="E701" s="20">
        <v>4.9105645302915946E-5</v>
      </c>
    </row>
    <row r="702" spans="1:5" x14ac:dyDescent="0.2">
      <c r="A702" s="19">
        <v>18</v>
      </c>
      <c r="B702" s="19">
        <v>11</v>
      </c>
      <c r="C702" s="19" t="s">
        <v>112</v>
      </c>
      <c r="D702" s="20">
        <v>0.2502993643283844</v>
      </c>
      <c r="E702" s="20">
        <v>-1.3389209925662726E-4</v>
      </c>
    </row>
    <row r="703" spans="1:5" x14ac:dyDescent="0.2">
      <c r="A703" s="19">
        <v>18</v>
      </c>
      <c r="B703" s="19">
        <v>12</v>
      </c>
      <c r="C703" s="19" t="s">
        <v>112</v>
      </c>
      <c r="D703" s="20">
        <v>0.25033822655677795</v>
      </c>
      <c r="E703" s="20">
        <v>-5.1649174565682188E-5</v>
      </c>
    </row>
    <row r="704" spans="1:5" x14ac:dyDescent="0.2">
      <c r="A704" s="19">
        <v>18</v>
      </c>
      <c r="B704" s="19">
        <v>13</v>
      </c>
      <c r="C704" s="19" t="s">
        <v>112</v>
      </c>
      <c r="D704" s="20">
        <v>0.25010538101196289</v>
      </c>
      <c r="E704" s="20">
        <v>-2.4111401580739766E-4</v>
      </c>
    </row>
    <row r="705" spans="1:5" x14ac:dyDescent="0.2">
      <c r="A705" s="19">
        <v>18</v>
      </c>
      <c r="B705" s="19">
        <v>14</v>
      </c>
      <c r="C705" s="19" t="s">
        <v>112</v>
      </c>
      <c r="D705" s="20">
        <v>0.2498689591884613</v>
      </c>
      <c r="E705" s="20">
        <v>-4.3415513937361538E-4</v>
      </c>
    </row>
    <row r="706" spans="1:5" x14ac:dyDescent="0.2">
      <c r="A706" s="19">
        <v>18</v>
      </c>
      <c r="B706" s="19">
        <v>15</v>
      </c>
      <c r="C706" s="19" t="s">
        <v>112</v>
      </c>
      <c r="D706" s="20">
        <v>0.24964424967765808</v>
      </c>
      <c r="E706" s="20">
        <v>-6.1548396479338408E-4</v>
      </c>
    </row>
    <row r="707" spans="1:5" x14ac:dyDescent="0.2">
      <c r="A707" s="19">
        <v>18</v>
      </c>
      <c r="B707" s="19">
        <v>16</v>
      </c>
      <c r="C707" s="19" t="s">
        <v>112</v>
      </c>
      <c r="D707" s="20">
        <v>0.24967129528522491</v>
      </c>
      <c r="E707" s="20">
        <v>-5.4505764273926616E-4</v>
      </c>
    </row>
    <row r="708" spans="1:5" x14ac:dyDescent="0.2">
      <c r="A708" s="19">
        <v>18</v>
      </c>
      <c r="B708" s="19">
        <v>17</v>
      </c>
      <c r="C708" s="19" t="s">
        <v>112</v>
      </c>
      <c r="D708" s="20">
        <v>0.24974346160888672</v>
      </c>
      <c r="E708" s="20">
        <v>-4.2951063369400799E-4</v>
      </c>
    </row>
    <row r="709" spans="1:5" x14ac:dyDescent="0.2">
      <c r="A709" s="19">
        <v>18</v>
      </c>
      <c r="B709" s="19">
        <v>18</v>
      </c>
      <c r="C709" s="19" t="s">
        <v>112</v>
      </c>
      <c r="D709" s="20">
        <v>0.24963274598121643</v>
      </c>
      <c r="E709" s="20">
        <v>-4.9684557598084211E-4</v>
      </c>
    </row>
    <row r="710" spans="1:5" x14ac:dyDescent="0.2">
      <c r="A710" s="19">
        <v>18</v>
      </c>
      <c r="B710" s="19">
        <v>19</v>
      </c>
      <c r="C710" s="19" t="s">
        <v>112</v>
      </c>
      <c r="D710" s="20">
        <v>0.24984018504619598</v>
      </c>
      <c r="E710" s="20">
        <v>-2.4602579651400447E-4</v>
      </c>
    </row>
    <row r="711" spans="1:5" x14ac:dyDescent="0.2">
      <c r="A711" s="19">
        <v>18</v>
      </c>
      <c r="B711" s="19">
        <v>20</v>
      </c>
      <c r="C711" s="19" t="s">
        <v>112</v>
      </c>
      <c r="D711" s="20">
        <v>0.24965138733386993</v>
      </c>
      <c r="E711" s="20">
        <v>-3.9144282345660031E-4</v>
      </c>
    </row>
    <row r="712" spans="1:5" x14ac:dyDescent="0.2">
      <c r="A712" s="19">
        <v>18</v>
      </c>
      <c r="B712" s="19">
        <v>21</v>
      </c>
      <c r="C712" s="19" t="s">
        <v>112</v>
      </c>
      <c r="D712" s="20">
        <v>0.24955080449581146</v>
      </c>
      <c r="E712" s="20">
        <v>-4.4864497613161802E-4</v>
      </c>
    </row>
    <row r="713" spans="1:5" x14ac:dyDescent="0.2">
      <c r="A713" s="19">
        <v>18</v>
      </c>
      <c r="B713" s="19">
        <v>22</v>
      </c>
      <c r="C713" s="19" t="s">
        <v>112</v>
      </c>
      <c r="D713" s="20">
        <v>0.24935136735439301</v>
      </c>
      <c r="E713" s="20">
        <v>-6.0470140306279063E-4</v>
      </c>
    </row>
    <row r="714" spans="1:5" x14ac:dyDescent="0.2">
      <c r="A714" s="19">
        <v>18</v>
      </c>
      <c r="B714" s="19">
        <v>23</v>
      </c>
      <c r="C714" s="19" t="s">
        <v>112</v>
      </c>
      <c r="D714" s="20">
        <v>0.24921280145645142</v>
      </c>
      <c r="E714" s="20">
        <v>-6.9988658651709557E-4</v>
      </c>
    </row>
    <row r="715" spans="1:5" x14ac:dyDescent="0.2">
      <c r="A715" s="19">
        <v>18</v>
      </c>
      <c r="B715" s="19">
        <v>24</v>
      </c>
      <c r="C715" s="19" t="s">
        <v>112</v>
      </c>
      <c r="D715" s="20">
        <v>0.24965770542621613</v>
      </c>
      <c r="E715" s="20">
        <v>-2.1160194592084736E-4</v>
      </c>
    </row>
    <row r="716" spans="1:5" x14ac:dyDescent="0.2">
      <c r="A716" s="19">
        <v>18</v>
      </c>
      <c r="B716" s="19">
        <v>25</v>
      </c>
      <c r="C716" s="19" t="s">
        <v>112</v>
      </c>
      <c r="D716" s="20">
        <v>0.24965962767601013</v>
      </c>
      <c r="E716" s="20">
        <v>-1.6629899619147182E-4</v>
      </c>
    </row>
    <row r="717" spans="1:5" x14ac:dyDescent="0.2">
      <c r="A717" s="19">
        <v>18</v>
      </c>
      <c r="B717" s="19">
        <v>26</v>
      </c>
      <c r="C717" s="19" t="s">
        <v>112</v>
      </c>
      <c r="D717" s="20">
        <v>0.24985387921333313</v>
      </c>
      <c r="E717" s="20">
        <v>7.1333233790937811E-5</v>
      </c>
    </row>
    <row r="718" spans="1:5" x14ac:dyDescent="0.2">
      <c r="A718" s="19">
        <v>18</v>
      </c>
      <c r="B718" s="19">
        <v>27</v>
      </c>
      <c r="C718" s="19" t="s">
        <v>112</v>
      </c>
      <c r="D718" s="20">
        <v>0.25017499923706055</v>
      </c>
      <c r="E718" s="20">
        <v>4.3583396472968161E-4</v>
      </c>
    </row>
    <row r="719" spans="1:5" x14ac:dyDescent="0.2">
      <c r="A719" s="19">
        <v>18</v>
      </c>
      <c r="B719" s="19">
        <v>28</v>
      </c>
      <c r="C719" s="19" t="s">
        <v>112</v>
      </c>
      <c r="D719" s="20">
        <v>0.24986326694488525</v>
      </c>
      <c r="E719" s="20">
        <v>1.6748235793784261E-4</v>
      </c>
    </row>
    <row r="720" spans="1:5" x14ac:dyDescent="0.2">
      <c r="A720" s="19">
        <v>18</v>
      </c>
      <c r="B720" s="19">
        <v>29</v>
      </c>
      <c r="C720" s="19" t="s">
        <v>112</v>
      </c>
      <c r="D720" s="20">
        <v>0.24966554343700409</v>
      </c>
      <c r="E720" s="20">
        <v>1.3139545444573741E-5</v>
      </c>
    </row>
    <row r="721" spans="1:5" x14ac:dyDescent="0.2">
      <c r="A721" s="19">
        <v>18</v>
      </c>
      <c r="B721" s="19">
        <v>30</v>
      </c>
      <c r="C721" s="19" t="s">
        <v>112</v>
      </c>
      <c r="D721" s="20">
        <v>0.24983999133110046</v>
      </c>
      <c r="E721" s="20">
        <v>2.3096812947187573E-4</v>
      </c>
    </row>
    <row r="722" spans="1:5" x14ac:dyDescent="0.2">
      <c r="A722" s="19">
        <v>18</v>
      </c>
      <c r="B722" s="19">
        <v>31</v>
      </c>
      <c r="C722" s="19" t="s">
        <v>112</v>
      </c>
      <c r="D722" s="20">
        <v>0.24976925551891327</v>
      </c>
      <c r="E722" s="20">
        <v>2.036130172200501E-4</v>
      </c>
    </row>
    <row r="723" spans="1:5" x14ac:dyDescent="0.2">
      <c r="A723" s="19">
        <v>18</v>
      </c>
      <c r="B723" s="19">
        <v>32</v>
      </c>
      <c r="C723" s="19" t="s">
        <v>112</v>
      </c>
      <c r="D723" s="20">
        <v>0.24974480271339417</v>
      </c>
      <c r="E723" s="20">
        <v>2.2254091163631529E-4</v>
      </c>
    </row>
    <row r="724" spans="1:5" x14ac:dyDescent="0.2">
      <c r="A724" s="19">
        <v>18</v>
      </c>
      <c r="B724" s="19">
        <v>33</v>
      </c>
      <c r="C724" s="19" t="s">
        <v>112</v>
      </c>
      <c r="D724" s="20">
        <v>0.24952702224254608</v>
      </c>
      <c r="E724" s="20">
        <v>4.8141137085622177E-5</v>
      </c>
    </row>
    <row r="725" spans="1:5" x14ac:dyDescent="0.2">
      <c r="A725" s="19">
        <v>18</v>
      </c>
      <c r="B725" s="19">
        <v>34</v>
      </c>
      <c r="C725" s="19" t="s">
        <v>112</v>
      </c>
      <c r="D725" s="20">
        <v>0.24955511093139648</v>
      </c>
      <c r="E725" s="20">
        <v>1.196105222334154E-4</v>
      </c>
    </row>
    <row r="726" spans="1:5" x14ac:dyDescent="0.2">
      <c r="A726" s="19">
        <v>18</v>
      </c>
      <c r="B726" s="19">
        <v>35</v>
      </c>
      <c r="C726" s="19" t="s">
        <v>112</v>
      </c>
      <c r="D726" s="20">
        <v>0.24947302043437958</v>
      </c>
      <c r="E726" s="20">
        <v>8.090072515187785E-5</v>
      </c>
    </row>
    <row r="727" spans="1:5" x14ac:dyDescent="0.2">
      <c r="A727" s="19">
        <v>18</v>
      </c>
      <c r="B727" s="19">
        <v>36</v>
      </c>
      <c r="C727" s="19" t="s">
        <v>112</v>
      </c>
      <c r="D727" s="20">
        <v>0.24940347671508789</v>
      </c>
      <c r="E727" s="20">
        <v>5.4737698519602418E-5</v>
      </c>
    </row>
    <row r="728" spans="1:5" x14ac:dyDescent="0.2">
      <c r="A728" s="19">
        <v>18</v>
      </c>
      <c r="B728" s="19">
        <v>37</v>
      </c>
      <c r="C728" s="19" t="s">
        <v>112</v>
      </c>
      <c r="D728" s="20">
        <v>0.24939066171646118</v>
      </c>
      <c r="E728" s="20">
        <v>8.5303399828262627E-5</v>
      </c>
    </row>
    <row r="729" spans="1:5" x14ac:dyDescent="0.2">
      <c r="A729" s="19">
        <v>18</v>
      </c>
      <c r="B729" s="19">
        <v>38</v>
      </c>
      <c r="C729" s="19" t="s">
        <v>112</v>
      </c>
      <c r="D729" s="20">
        <v>0.24960596859455109</v>
      </c>
      <c r="E729" s="20">
        <v>3.4399097785353661E-4</v>
      </c>
    </row>
    <row r="730" spans="1:5" x14ac:dyDescent="0.2">
      <c r="A730" s="19">
        <v>18</v>
      </c>
      <c r="B730" s="19">
        <v>39</v>
      </c>
      <c r="C730" s="19" t="s">
        <v>112</v>
      </c>
      <c r="D730" s="20">
        <v>0.24989664554595947</v>
      </c>
      <c r="E730" s="20">
        <v>6.7804864374920726E-4</v>
      </c>
    </row>
    <row r="731" spans="1:5" x14ac:dyDescent="0.2">
      <c r="A731" s="19">
        <v>18</v>
      </c>
      <c r="B731" s="19">
        <v>40</v>
      </c>
      <c r="C731" s="19" t="s">
        <v>112</v>
      </c>
      <c r="D731" s="20">
        <v>0.24962460994720459</v>
      </c>
      <c r="E731" s="20">
        <v>4.4939373037777841E-4</v>
      </c>
    </row>
    <row r="732" spans="1:5" x14ac:dyDescent="0.2">
      <c r="A732" s="19">
        <v>19</v>
      </c>
      <c r="B732" s="19">
        <v>1</v>
      </c>
      <c r="C732" s="19" t="s">
        <v>112</v>
      </c>
      <c r="D732" s="20">
        <v>0.25166276097297668</v>
      </c>
      <c r="E732" s="20">
        <v>2.1936099510639906E-3</v>
      </c>
    </row>
    <row r="733" spans="1:5" x14ac:dyDescent="0.2">
      <c r="A733" s="19">
        <v>19</v>
      </c>
      <c r="B733" s="19">
        <v>2</v>
      </c>
      <c r="C733" s="19" t="s">
        <v>112</v>
      </c>
      <c r="D733" s="20">
        <v>0.25163021683692932</v>
      </c>
      <c r="E733" s="20">
        <v>2.1923182066529989E-3</v>
      </c>
    </row>
    <row r="734" spans="1:5" x14ac:dyDescent="0.2">
      <c r="A734" s="19">
        <v>19</v>
      </c>
      <c r="B734" s="19">
        <v>3</v>
      </c>
      <c r="C734" s="19" t="s">
        <v>112</v>
      </c>
      <c r="D734" s="20">
        <v>0.25080683827400208</v>
      </c>
      <c r="E734" s="20">
        <v>1.4001922681927681E-3</v>
      </c>
    </row>
    <row r="735" spans="1:5" x14ac:dyDescent="0.2">
      <c r="A735" s="19">
        <v>19</v>
      </c>
      <c r="B735" s="19">
        <v>4</v>
      </c>
      <c r="C735" s="19" t="s">
        <v>112</v>
      </c>
      <c r="D735" s="20">
        <v>0.25056394934654236</v>
      </c>
      <c r="E735" s="20">
        <v>1.1885558487847447E-3</v>
      </c>
    </row>
    <row r="736" spans="1:5" x14ac:dyDescent="0.2">
      <c r="A736" s="19">
        <v>19</v>
      </c>
      <c r="B736" s="19">
        <v>5</v>
      </c>
      <c r="C736" s="19" t="s">
        <v>112</v>
      </c>
      <c r="D736" s="20">
        <v>0.25038224458694458</v>
      </c>
      <c r="E736" s="20">
        <v>1.038103480823338E-3</v>
      </c>
    </row>
    <row r="737" spans="1:5" x14ac:dyDescent="0.2">
      <c r="A737" s="19">
        <v>19</v>
      </c>
      <c r="B737" s="19">
        <v>6</v>
      </c>
      <c r="C737" s="19" t="s">
        <v>112</v>
      </c>
      <c r="D737" s="20">
        <v>0.25001084804534912</v>
      </c>
      <c r="E737" s="20">
        <v>6.9795944727957249E-4</v>
      </c>
    </row>
    <row r="738" spans="1:5" x14ac:dyDescent="0.2">
      <c r="A738" s="19">
        <v>19</v>
      </c>
      <c r="B738" s="19">
        <v>7</v>
      </c>
      <c r="C738" s="19" t="s">
        <v>112</v>
      </c>
      <c r="D738" s="20">
        <v>0.2494821697473526</v>
      </c>
      <c r="E738" s="20">
        <v>2.0053367188666016E-4</v>
      </c>
    </row>
    <row r="739" spans="1:5" x14ac:dyDescent="0.2">
      <c r="A739" s="19">
        <v>19</v>
      </c>
      <c r="B739" s="19">
        <v>8</v>
      </c>
      <c r="C739" s="19" t="s">
        <v>112</v>
      </c>
      <c r="D739" s="20">
        <v>0.2495189905166626</v>
      </c>
      <c r="E739" s="20">
        <v>2.6860693469643593E-4</v>
      </c>
    </row>
    <row r="740" spans="1:5" x14ac:dyDescent="0.2">
      <c r="A740" s="19">
        <v>19</v>
      </c>
      <c r="B740" s="19">
        <v>9</v>
      </c>
      <c r="C740" s="19" t="s">
        <v>112</v>
      </c>
      <c r="D740" s="20">
        <v>0.2491796612739563</v>
      </c>
      <c r="E740" s="20">
        <v>-3.946982542402111E-5</v>
      </c>
    </row>
    <row r="741" spans="1:5" x14ac:dyDescent="0.2">
      <c r="A741" s="19">
        <v>19</v>
      </c>
      <c r="B741" s="19">
        <v>10</v>
      </c>
      <c r="C741" s="19" t="s">
        <v>112</v>
      </c>
      <c r="D741" s="20">
        <v>0.24882616102695465</v>
      </c>
      <c r="E741" s="20">
        <v>-3.6171759711578488E-4</v>
      </c>
    </row>
    <row r="742" spans="1:5" x14ac:dyDescent="0.2">
      <c r="A742" s="19">
        <v>19</v>
      </c>
      <c r="B742" s="19">
        <v>11</v>
      </c>
      <c r="C742" s="19" t="s">
        <v>112</v>
      </c>
      <c r="D742" s="20">
        <v>0.24847714602947235</v>
      </c>
      <c r="E742" s="20">
        <v>-6.7948008654639125E-4</v>
      </c>
    </row>
    <row r="743" spans="1:5" x14ac:dyDescent="0.2">
      <c r="A743" s="19">
        <v>19</v>
      </c>
      <c r="B743" s="19">
        <v>12</v>
      </c>
      <c r="C743" s="19" t="s">
        <v>112</v>
      </c>
      <c r="D743" s="20">
        <v>0.24860712885856628</v>
      </c>
      <c r="E743" s="20">
        <v>-5.182447494007647E-4</v>
      </c>
    </row>
    <row r="744" spans="1:5" x14ac:dyDescent="0.2">
      <c r="A744" s="19">
        <v>19</v>
      </c>
      <c r="B744" s="19">
        <v>13</v>
      </c>
      <c r="C744" s="19" t="s">
        <v>112</v>
      </c>
      <c r="D744" s="20">
        <v>0.24850589036941528</v>
      </c>
      <c r="E744" s="20">
        <v>-5.8823078870773315E-4</v>
      </c>
    </row>
    <row r="745" spans="1:5" x14ac:dyDescent="0.2">
      <c r="A745" s="19">
        <v>19</v>
      </c>
      <c r="B745" s="19">
        <v>14</v>
      </c>
      <c r="C745" s="19" t="s">
        <v>112</v>
      </c>
      <c r="D745" s="20">
        <v>0.24857237935066223</v>
      </c>
      <c r="E745" s="20">
        <v>-4.9048929940909147E-4</v>
      </c>
    </row>
    <row r="746" spans="1:5" x14ac:dyDescent="0.2">
      <c r="A746" s="19">
        <v>19</v>
      </c>
      <c r="B746" s="19">
        <v>15</v>
      </c>
      <c r="C746" s="19" t="s">
        <v>112</v>
      </c>
      <c r="D746" s="20">
        <v>0.24834540486335754</v>
      </c>
      <c r="E746" s="20">
        <v>-6.8621127866208553E-4</v>
      </c>
    </row>
    <row r="747" spans="1:5" x14ac:dyDescent="0.2">
      <c r="A747" s="19">
        <v>19</v>
      </c>
      <c r="B747" s="19">
        <v>16</v>
      </c>
      <c r="C747" s="19" t="s">
        <v>112</v>
      </c>
      <c r="D747" s="20">
        <v>0.24834862351417542</v>
      </c>
      <c r="E747" s="20">
        <v>-6.5174017800018191E-4</v>
      </c>
    </row>
    <row r="748" spans="1:5" x14ac:dyDescent="0.2">
      <c r="A748" s="19">
        <v>19</v>
      </c>
      <c r="B748" s="19">
        <v>17</v>
      </c>
      <c r="C748" s="19" t="s">
        <v>112</v>
      </c>
      <c r="D748" s="20">
        <v>0.24837267398834229</v>
      </c>
      <c r="E748" s="20">
        <v>-5.9643719578161836E-4</v>
      </c>
    </row>
    <row r="749" spans="1:5" x14ac:dyDescent="0.2">
      <c r="A749" s="19">
        <v>19</v>
      </c>
      <c r="B749" s="19">
        <v>18</v>
      </c>
      <c r="C749" s="19" t="s">
        <v>112</v>
      </c>
      <c r="D749" s="20">
        <v>0.24852734804153442</v>
      </c>
      <c r="E749" s="20">
        <v>-4.1051063453778625E-4</v>
      </c>
    </row>
    <row r="750" spans="1:5" x14ac:dyDescent="0.2">
      <c r="A750" s="19">
        <v>19</v>
      </c>
      <c r="B750" s="19">
        <v>19</v>
      </c>
      <c r="C750" s="19" t="s">
        <v>112</v>
      </c>
      <c r="D750" s="20">
        <v>0.24837595224380493</v>
      </c>
      <c r="E750" s="20">
        <v>-5.3065398242324591E-4</v>
      </c>
    </row>
    <row r="751" spans="1:5" x14ac:dyDescent="0.2">
      <c r="A751" s="19">
        <v>19</v>
      </c>
      <c r="B751" s="19">
        <v>20</v>
      </c>
      <c r="C751" s="19" t="s">
        <v>112</v>
      </c>
      <c r="D751" s="20">
        <v>0.24830782413482666</v>
      </c>
      <c r="E751" s="20">
        <v>-5.6752958334982395E-4</v>
      </c>
    </row>
    <row r="752" spans="1:5" x14ac:dyDescent="0.2">
      <c r="A752" s="19">
        <v>19</v>
      </c>
      <c r="B752" s="19">
        <v>21</v>
      </c>
      <c r="C752" s="19" t="s">
        <v>112</v>
      </c>
      <c r="D752" s="20">
        <v>0.24839077889919281</v>
      </c>
      <c r="E752" s="20">
        <v>-4.5332231093198061E-4</v>
      </c>
    </row>
    <row r="753" spans="1:5" x14ac:dyDescent="0.2">
      <c r="A753" s="19">
        <v>19</v>
      </c>
      <c r="B753" s="19">
        <v>22</v>
      </c>
      <c r="C753" s="19" t="s">
        <v>112</v>
      </c>
      <c r="D753" s="20">
        <v>0.24838456511497498</v>
      </c>
      <c r="E753" s="20">
        <v>-4.282836162019521E-4</v>
      </c>
    </row>
    <row r="754" spans="1:5" x14ac:dyDescent="0.2">
      <c r="A754" s="19">
        <v>19</v>
      </c>
      <c r="B754" s="19">
        <v>23</v>
      </c>
      <c r="C754" s="19" t="s">
        <v>112</v>
      </c>
      <c r="D754" s="20">
        <v>0.24865370988845825</v>
      </c>
      <c r="E754" s="20">
        <v>-1.2788634921889752E-4</v>
      </c>
    </row>
    <row r="755" spans="1:5" x14ac:dyDescent="0.2">
      <c r="A755" s="19">
        <v>19</v>
      </c>
      <c r="B755" s="19">
        <v>24</v>
      </c>
      <c r="C755" s="19" t="s">
        <v>112</v>
      </c>
      <c r="D755" s="20">
        <v>0.24863623082637787</v>
      </c>
      <c r="E755" s="20">
        <v>-1.1411292507546023E-4</v>
      </c>
    </row>
    <row r="756" spans="1:5" x14ac:dyDescent="0.2">
      <c r="A756" s="19">
        <v>19</v>
      </c>
      <c r="B756" s="19">
        <v>25</v>
      </c>
      <c r="C756" s="19" t="s">
        <v>112</v>
      </c>
      <c r="D756" s="20">
        <v>0.24877089262008667</v>
      </c>
      <c r="E756" s="20">
        <v>5.1801362133119255E-5</v>
      </c>
    </row>
    <row r="757" spans="1:5" x14ac:dyDescent="0.2">
      <c r="A757" s="19">
        <v>19</v>
      </c>
      <c r="B757" s="19">
        <v>26</v>
      </c>
      <c r="C757" s="19" t="s">
        <v>112</v>
      </c>
      <c r="D757" s="20">
        <v>0.24865871667861938</v>
      </c>
      <c r="E757" s="20">
        <v>-2.91220912913559E-5</v>
      </c>
    </row>
    <row r="758" spans="1:5" x14ac:dyDescent="0.2">
      <c r="A758" s="19">
        <v>19</v>
      </c>
      <c r="B758" s="19">
        <v>27</v>
      </c>
      <c r="C758" s="19" t="s">
        <v>112</v>
      </c>
      <c r="D758" s="20">
        <v>0.24816194176673889</v>
      </c>
      <c r="E758" s="20">
        <v>-4.9464451149106026E-4</v>
      </c>
    </row>
    <row r="759" spans="1:5" x14ac:dyDescent="0.2">
      <c r="A759" s="19">
        <v>19</v>
      </c>
      <c r="B759" s="19">
        <v>28</v>
      </c>
      <c r="C759" s="19" t="s">
        <v>112</v>
      </c>
      <c r="D759" s="20">
        <v>0.24808129668235779</v>
      </c>
      <c r="E759" s="20">
        <v>-5.4403708782047033E-4</v>
      </c>
    </row>
    <row r="760" spans="1:5" x14ac:dyDescent="0.2">
      <c r="A760" s="19">
        <v>19</v>
      </c>
      <c r="B760" s="19">
        <v>29</v>
      </c>
      <c r="C760" s="19" t="s">
        <v>112</v>
      </c>
      <c r="D760" s="20">
        <v>0.24854841828346252</v>
      </c>
      <c r="E760" s="20">
        <v>-4.5663015043828636E-5</v>
      </c>
    </row>
    <row r="761" spans="1:5" x14ac:dyDescent="0.2">
      <c r="A761" s="19">
        <v>19</v>
      </c>
      <c r="B761" s="19">
        <v>30</v>
      </c>
      <c r="C761" s="19" t="s">
        <v>112</v>
      </c>
      <c r="D761" s="20">
        <v>0.24869920313358307</v>
      </c>
      <c r="E761" s="20">
        <v>1.3637432130053639E-4</v>
      </c>
    </row>
    <row r="762" spans="1:5" x14ac:dyDescent="0.2">
      <c r="A762" s="19">
        <v>19</v>
      </c>
      <c r="B762" s="19">
        <v>31</v>
      </c>
      <c r="C762" s="19" t="s">
        <v>112</v>
      </c>
      <c r="D762" s="20">
        <v>0.24862951040267944</v>
      </c>
      <c r="E762" s="20">
        <v>9.7934083896689117E-5</v>
      </c>
    </row>
    <row r="763" spans="1:5" x14ac:dyDescent="0.2">
      <c r="A763" s="19">
        <v>19</v>
      </c>
      <c r="B763" s="19">
        <v>32</v>
      </c>
      <c r="C763" s="19" t="s">
        <v>112</v>
      </c>
      <c r="D763" s="20">
        <v>0.248499795794487</v>
      </c>
      <c r="E763" s="20">
        <v>-5.2803386552113807E-7</v>
      </c>
    </row>
    <row r="764" spans="1:5" x14ac:dyDescent="0.2">
      <c r="A764" s="19">
        <v>19</v>
      </c>
      <c r="B764" s="19">
        <v>33</v>
      </c>
      <c r="C764" s="19" t="s">
        <v>112</v>
      </c>
      <c r="D764" s="20">
        <v>0.2488584965467453</v>
      </c>
      <c r="E764" s="20">
        <v>3.8942520041018724E-4</v>
      </c>
    </row>
    <row r="765" spans="1:5" x14ac:dyDescent="0.2">
      <c r="A765" s="19">
        <v>19</v>
      </c>
      <c r="B765" s="19">
        <v>34</v>
      </c>
      <c r="C765" s="19" t="s">
        <v>112</v>
      </c>
      <c r="D765" s="20">
        <v>0.24906726181507111</v>
      </c>
      <c r="E765" s="20">
        <v>6.2944297678768635E-4</v>
      </c>
    </row>
    <row r="766" spans="1:5" x14ac:dyDescent="0.2">
      <c r="A766" s="19">
        <v>19</v>
      </c>
      <c r="B766" s="19">
        <v>35</v>
      </c>
      <c r="C766" s="19" t="s">
        <v>112</v>
      </c>
      <c r="D766" s="20">
        <v>0.24905693531036377</v>
      </c>
      <c r="E766" s="20">
        <v>6.5036898013204336E-4</v>
      </c>
    </row>
    <row r="767" spans="1:5" x14ac:dyDescent="0.2">
      <c r="A767" s="19">
        <v>19</v>
      </c>
      <c r="B767" s="19">
        <v>36</v>
      </c>
      <c r="C767" s="19" t="s">
        <v>112</v>
      </c>
      <c r="D767" s="20">
        <v>0.24895182251930237</v>
      </c>
      <c r="E767" s="20">
        <v>5.7650863891467452E-4</v>
      </c>
    </row>
    <row r="768" spans="1:5" x14ac:dyDescent="0.2">
      <c r="A768" s="19">
        <v>19</v>
      </c>
      <c r="B768" s="19">
        <v>37</v>
      </c>
      <c r="C768" s="19" t="s">
        <v>112</v>
      </c>
      <c r="D768" s="20">
        <v>0.24878814816474915</v>
      </c>
      <c r="E768" s="20">
        <v>4.440867924131453E-4</v>
      </c>
    </row>
    <row r="769" spans="1:5" x14ac:dyDescent="0.2">
      <c r="A769" s="19">
        <v>19</v>
      </c>
      <c r="B769" s="19">
        <v>38</v>
      </c>
      <c r="C769" s="19" t="s">
        <v>112</v>
      </c>
      <c r="D769" s="20">
        <v>0.24859867990016937</v>
      </c>
      <c r="E769" s="20">
        <v>2.8587100678123534E-4</v>
      </c>
    </row>
    <row r="770" spans="1:5" x14ac:dyDescent="0.2">
      <c r="A770" s="19">
        <v>19</v>
      </c>
      <c r="B770" s="19">
        <v>39</v>
      </c>
      <c r="C770" s="19" t="s">
        <v>112</v>
      </c>
      <c r="D770" s="20">
        <v>0.24858410656452179</v>
      </c>
      <c r="E770" s="20">
        <v>3.0255017918534577E-4</v>
      </c>
    </row>
    <row r="771" spans="1:5" x14ac:dyDescent="0.2">
      <c r="A771" s="19">
        <v>19</v>
      </c>
      <c r="B771" s="19">
        <v>40</v>
      </c>
      <c r="C771" s="19" t="s">
        <v>112</v>
      </c>
      <c r="D771" s="20">
        <v>0.24835607409477234</v>
      </c>
      <c r="E771" s="20">
        <v>1.0577018838375807E-4</v>
      </c>
    </row>
    <row r="772" spans="1:5" x14ac:dyDescent="0.2">
      <c r="A772" s="19">
        <v>20</v>
      </c>
      <c r="B772" s="19">
        <v>1</v>
      </c>
      <c r="C772" s="19" t="s">
        <v>112</v>
      </c>
      <c r="D772" s="20">
        <v>0.24966520071029663</v>
      </c>
      <c r="E772" s="20">
        <v>1.2618923792615533E-3</v>
      </c>
    </row>
    <row r="773" spans="1:5" x14ac:dyDescent="0.2">
      <c r="A773" s="19">
        <v>20</v>
      </c>
      <c r="B773" s="19">
        <v>2</v>
      </c>
      <c r="C773" s="19" t="s">
        <v>112</v>
      </c>
      <c r="D773" s="20">
        <v>0.24969841539859772</v>
      </c>
      <c r="E773" s="20">
        <v>1.342418952845037E-3</v>
      </c>
    </row>
    <row r="774" spans="1:5" x14ac:dyDescent="0.2">
      <c r="A774" s="19">
        <v>20</v>
      </c>
      <c r="B774" s="19">
        <v>3</v>
      </c>
      <c r="C774" s="19" t="s">
        <v>112</v>
      </c>
      <c r="D774" s="20">
        <v>0.2493978887796402</v>
      </c>
      <c r="E774" s="20">
        <v>1.0892043355852365E-3</v>
      </c>
    </row>
    <row r="775" spans="1:5" x14ac:dyDescent="0.2">
      <c r="A775" s="19">
        <v>20</v>
      </c>
      <c r="B775" s="19">
        <v>4</v>
      </c>
      <c r="C775" s="19" t="s">
        <v>112</v>
      </c>
      <c r="D775" s="20">
        <v>0.24890667200088501</v>
      </c>
      <c r="E775" s="20">
        <v>6.4529950032010674E-4</v>
      </c>
    </row>
    <row r="776" spans="1:5" x14ac:dyDescent="0.2">
      <c r="A776" s="19">
        <v>20</v>
      </c>
      <c r="B776" s="19">
        <v>5</v>
      </c>
      <c r="C776" s="19" t="s">
        <v>112</v>
      </c>
      <c r="D776" s="20">
        <v>0.24859203398227692</v>
      </c>
      <c r="E776" s="20">
        <v>3.7797339609824121E-4</v>
      </c>
    </row>
    <row r="777" spans="1:5" x14ac:dyDescent="0.2">
      <c r="A777" s="19">
        <v>20</v>
      </c>
      <c r="B777" s="19">
        <v>6</v>
      </c>
      <c r="C777" s="19" t="s">
        <v>112</v>
      </c>
      <c r="D777" s="20">
        <v>0.24854201078414917</v>
      </c>
      <c r="E777" s="20">
        <v>3.7526217056438327E-4</v>
      </c>
    </row>
    <row r="778" spans="1:5" x14ac:dyDescent="0.2">
      <c r="A778" s="19">
        <v>20</v>
      </c>
      <c r="B778" s="19">
        <v>7</v>
      </c>
      <c r="C778" s="19" t="s">
        <v>112</v>
      </c>
      <c r="D778" s="20">
        <v>0.24825331568717957</v>
      </c>
      <c r="E778" s="20">
        <v>1.3387901708483696E-4</v>
      </c>
    </row>
    <row r="779" spans="1:5" x14ac:dyDescent="0.2">
      <c r="A779" s="19">
        <v>20</v>
      </c>
      <c r="B779" s="19">
        <v>8</v>
      </c>
      <c r="C779" s="19" t="s">
        <v>112</v>
      </c>
      <c r="D779" s="20">
        <v>0.24834559857845306</v>
      </c>
      <c r="E779" s="20">
        <v>2.7347385184839368E-4</v>
      </c>
    </row>
    <row r="780" spans="1:5" x14ac:dyDescent="0.2">
      <c r="A780" s="19">
        <v>20</v>
      </c>
      <c r="B780" s="19">
        <v>9</v>
      </c>
      <c r="C780" s="19" t="s">
        <v>112</v>
      </c>
      <c r="D780" s="20">
        <v>0.24794511497020721</v>
      </c>
      <c r="E780" s="20">
        <v>-7.9697791079524904E-5</v>
      </c>
    </row>
    <row r="781" spans="1:5" x14ac:dyDescent="0.2">
      <c r="A781" s="19">
        <v>20</v>
      </c>
      <c r="B781" s="19">
        <v>10</v>
      </c>
      <c r="C781" s="19" t="s">
        <v>112</v>
      </c>
      <c r="D781" s="20">
        <v>0.24789047241210938</v>
      </c>
      <c r="E781" s="20">
        <v>-8.7028398411348462E-5</v>
      </c>
    </row>
    <row r="782" spans="1:5" x14ac:dyDescent="0.2">
      <c r="A782" s="19">
        <v>20</v>
      </c>
      <c r="B782" s="19">
        <v>11</v>
      </c>
      <c r="C782" s="19" t="s">
        <v>112</v>
      </c>
      <c r="D782" s="20">
        <v>0.24798300862312317</v>
      </c>
      <c r="E782" s="20">
        <v>5.2819770644418895E-5</v>
      </c>
    </row>
    <row r="783" spans="1:5" x14ac:dyDescent="0.2">
      <c r="A783" s="19">
        <v>20</v>
      </c>
      <c r="B783" s="19">
        <v>12</v>
      </c>
      <c r="C783" s="19" t="s">
        <v>112</v>
      </c>
      <c r="D783" s="20">
        <v>0.24760627746582031</v>
      </c>
      <c r="E783" s="20">
        <v>-2.7659942861646414E-4</v>
      </c>
    </row>
    <row r="784" spans="1:5" x14ac:dyDescent="0.2">
      <c r="A784" s="19">
        <v>20</v>
      </c>
      <c r="B784" s="19">
        <v>13</v>
      </c>
      <c r="C784" s="19" t="s">
        <v>112</v>
      </c>
      <c r="D784" s="20">
        <v>0.24727544188499451</v>
      </c>
      <c r="E784" s="20">
        <v>-5.6012306595221162E-4</v>
      </c>
    </row>
    <row r="785" spans="1:5" x14ac:dyDescent="0.2">
      <c r="A785" s="19">
        <v>20</v>
      </c>
      <c r="B785" s="19">
        <v>14</v>
      </c>
      <c r="C785" s="19" t="s">
        <v>112</v>
      </c>
      <c r="D785" s="20">
        <v>0.24743399024009705</v>
      </c>
      <c r="E785" s="20">
        <v>-3.5426276735961437E-4</v>
      </c>
    </row>
    <row r="786" spans="1:5" x14ac:dyDescent="0.2">
      <c r="A786" s="19">
        <v>20</v>
      </c>
      <c r="B786" s="19">
        <v>15</v>
      </c>
      <c r="C786" s="19" t="s">
        <v>112</v>
      </c>
      <c r="D786" s="20">
        <v>0.24724426865577698</v>
      </c>
      <c r="E786" s="20">
        <v>-4.9667240818962455E-4</v>
      </c>
    </row>
    <row r="787" spans="1:5" x14ac:dyDescent="0.2">
      <c r="A787" s="19">
        <v>20</v>
      </c>
      <c r="B787" s="19">
        <v>16</v>
      </c>
      <c r="C787" s="19" t="s">
        <v>112</v>
      </c>
      <c r="D787" s="20">
        <v>0.24750474095344543</v>
      </c>
      <c r="E787" s="20">
        <v>-1.8888813792727888E-4</v>
      </c>
    </row>
    <row r="788" spans="1:5" x14ac:dyDescent="0.2">
      <c r="A788" s="19">
        <v>20</v>
      </c>
      <c r="B788" s="19">
        <v>17</v>
      </c>
      <c r="C788" s="19" t="s">
        <v>112</v>
      </c>
      <c r="D788" s="20">
        <v>0.24739384651184082</v>
      </c>
      <c r="E788" s="20">
        <v>-2.5247060693800449E-4</v>
      </c>
    </row>
    <row r="789" spans="1:5" x14ac:dyDescent="0.2">
      <c r="A789" s="19">
        <v>20</v>
      </c>
      <c r="B789" s="19">
        <v>18</v>
      </c>
      <c r="C789" s="19" t="s">
        <v>112</v>
      </c>
      <c r="D789" s="20">
        <v>0.24709983170032501</v>
      </c>
      <c r="E789" s="20">
        <v>-4.9917347496375442E-4</v>
      </c>
    </row>
    <row r="790" spans="1:5" x14ac:dyDescent="0.2">
      <c r="A790" s="19">
        <v>20</v>
      </c>
      <c r="B790" s="19">
        <v>19</v>
      </c>
      <c r="C790" s="19" t="s">
        <v>112</v>
      </c>
      <c r="D790" s="20">
        <v>0.24728955328464508</v>
      </c>
      <c r="E790" s="20">
        <v>-2.6213994715362787E-4</v>
      </c>
    </row>
    <row r="791" spans="1:5" x14ac:dyDescent="0.2">
      <c r="A791" s="19">
        <v>20</v>
      </c>
      <c r="B791" s="19">
        <v>20</v>
      </c>
      <c r="C791" s="19" t="s">
        <v>112</v>
      </c>
      <c r="D791" s="20">
        <v>0.24747683107852936</v>
      </c>
      <c r="E791" s="20">
        <v>-2.7550195227377117E-5</v>
      </c>
    </row>
    <row r="792" spans="1:5" x14ac:dyDescent="0.2">
      <c r="A792" s="19">
        <v>20</v>
      </c>
      <c r="B792" s="19">
        <v>21</v>
      </c>
      <c r="C792" s="19" t="s">
        <v>112</v>
      </c>
      <c r="D792" s="20">
        <v>0.24723395705223083</v>
      </c>
      <c r="E792" s="20">
        <v>-2.2311226348392665E-4</v>
      </c>
    </row>
    <row r="793" spans="1:5" x14ac:dyDescent="0.2">
      <c r="A793" s="19">
        <v>20</v>
      </c>
      <c r="B793" s="19">
        <v>22</v>
      </c>
      <c r="C793" s="19" t="s">
        <v>112</v>
      </c>
      <c r="D793" s="20">
        <v>0.24700796604156494</v>
      </c>
      <c r="E793" s="20">
        <v>-4.0179133065976202E-4</v>
      </c>
    </row>
    <row r="794" spans="1:5" x14ac:dyDescent="0.2">
      <c r="A794" s="19">
        <v>20</v>
      </c>
      <c r="B794" s="19">
        <v>23</v>
      </c>
      <c r="C794" s="19" t="s">
        <v>112</v>
      </c>
      <c r="D794" s="20">
        <v>0.24714262783527374</v>
      </c>
      <c r="E794" s="20">
        <v>-2.1981757890898734E-4</v>
      </c>
    </row>
    <row r="795" spans="1:5" x14ac:dyDescent="0.2">
      <c r="A795" s="19">
        <v>20</v>
      </c>
      <c r="B795" s="19">
        <v>24</v>
      </c>
      <c r="C795" s="19" t="s">
        <v>112</v>
      </c>
      <c r="D795" s="20">
        <v>0.24684858322143555</v>
      </c>
      <c r="E795" s="20">
        <v>-4.6655023470520973E-4</v>
      </c>
    </row>
    <row r="796" spans="1:5" x14ac:dyDescent="0.2">
      <c r="A796" s="19">
        <v>20</v>
      </c>
      <c r="B796" s="19">
        <v>25</v>
      </c>
      <c r="C796" s="19" t="s">
        <v>112</v>
      </c>
      <c r="D796" s="20">
        <v>0.24672894179821014</v>
      </c>
      <c r="E796" s="20">
        <v>-5.3887971444055438E-4</v>
      </c>
    </row>
    <row r="797" spans="1:5" x14ac:dyDescent="0.2">
      <c r="A797" s="19">
        <v>20</v>
      </c>
      <c r="B797" s="19">
        <v>26</v>
      </c>
      <c r="C797" s="19" t="s">
        <v>112</v>
      </c>
      <c r="D797" s="20">
        <v>0.24716685712337494</v>
      </c>
      <c r="E797" s="20">
        <v>-5.3652427595807239E-5</v>
      </c>
    </row>
    <row r="798" spans="1:5" x14ac:dyDescent="0.2">
      <c r="A798" s="19">
        <v>20</v>
      </c>
      <c r="B798" s="19">
        <v>27</v>
      </c>
      <c r="C798" s="19" t="s">
        <v>112</v>
      </c>
      <c r="D798" s="20">
        <v>0.24720436334609985</v>
      </c>
      <c r="E798" s="20">
        <v>3.1165745895123109E-5</v>
      </c>
    </row>
    <row r="799" spans="1:5" x14ac:dyDescent="0.2">
      <c r="A799" s="19">
        <v>20</v>
      </c>
      <c r="B799" s="19">
        <v>28</v>
      </c>
      <c r="C799" s="19" t="s">
        <v>112</v>
      </c>
      <c r="D799" s="20">
        <v>0.24709653854370117</v>
      </c>
      <c r="E799" s="20">
        <v>-2.9347102099563926E-5</v>
      </c>
    </row>
    <row r="800" spans="1:5" x14ac:dyDescent="0.2">
      <c r="A800" s="19">
        <v>20</v>
      </c>
      <c r="B800" s="19">
        <v>29</v>
      </c>
      <c r="C800" s="19" t="s">
        <v>112</v>
      </c>
      <c r="D800" s="20">
        <v>0.2467656135559082</v>
      </c>
      <c r="E800" s="20">
        <v>-3.1296012457460165E-4</v>
      </c>
    </row>
    <row r="801" spans="1:5" x14ac:dyDescent="0.2">
      <c r="A801" s="19">
        <v>20</v>
      </c>
      <c r="B801" s="19">
        <v>30</v>
      </c>
      <c r="C801" s="19" t="s">
        <v>112</v>
      </c>
      <c r="D801" s="20">
        <v>0.24674415588378906</v>
      </c>
      <c r="E801" s="20">
        <v>-2.8710585320368409E-4</v>
      </c>
    </row>
    <row r="802" spans="1:5" x14ac:dyDescent="0.2">
      <c r="A802" s="19">
        <v>20</v>
      </c>
      <c r="B802" s="19">
        <v>31</v>
      </c>
      <c r="C802" s="19" t="s">
        <v>112</v>
      </c>
      <c r="D802" s="20">
        <v>0.2471851259469986</v>
      </c>
      <c r="E802" s="20">
        <v>2.0117616804782301E-4</v>
      </c>
    </row>
    <row r="803" spans="1:5" x14ac:dyDescent="0.2">
      <c r="A803" s="19">
        <v>20</v>
      </c>
      <c r="B803" s="19">
        <v>32</v>
      </c>
      <c r="C803" s="19" t="s">
        <v>112</v>
      </c>
      <c r="D803" s="20">
        <v>0.24704968929290771</v>
      </c>
      <c r="E803" s="20">
        <v>1.1305145744699985E-4</v>
      </c>
    </row>
    <row r="804" spans="1:5" x14ac:dyDescent="0.2">
      <c r="A804" s="19">
        <v>20</v>
      </c>
      <c r="B804" s="19">
        <v>33</v>
      </c>
      <c r="C804" s="19" t="s">
        <v>112</v>
      </c>
      <c r="D804" s="20">
        <v>0.24707190692424774</v>
      </c>
      <c r="E804" s="20">
        <v>1.8258104682900012E-4</v>
      </c>
    </row>
    <row r="805" spans="1:5" x14ac:dyDescent="0.2">
      <c r="A805" s="19">
        <v>20</v>
      </c>
      <c r="B805" s="19">
        <v>34</v>
      </c>
      <c r="C805" s="19" t="s">
        <v>112</v>
      </c>
      <c r="D805" s="20">
        <v>0.24705612659454346</v>
      </c>
      <c r="E805" s="20">
        <v>2.1411267516668886E-4</v>
      </c>
    </row>
    <row r="806" spans="1:5" x14ac:dyDescent="0.2">
      <c r="A806" s="19">
        <v>20</v>
      </c>
      <c r="B806" s="19">
        <v>35</v>
      </c>
      <c r="C806" s="19" t="s">
        <v>112</v>
      </c>
      <c r="D806" s="20">
        <v>0.24699871242046356</v>
      </c>
      <c r="E806" s="20">
        <v>2.0401044457685202E-4</v>
      </c>
    </row>
    <row r="807" spans="1:5" x14ac:dyDescent="0.2">
      <c r="A807" s="19">
        <v>20</v>
      </c>
      <c r="B807" s="19">
        <v>36</v>
      </c>
      <c r="C807" s="19" t="s">
        <v>112</v>
      </c>
      <c r="D807" s="20">
        <v>0.2469351589679718</v>
      </c>
      <c r="E807" s="20">
        <v>1.8776895012706518E-4</v>
      </c>
    </row>
    <row r="808" spans="1:5" x14ac:dyDescent="0.2">
      <c r="A808" s="19">
        <v>20</v>
      </c>
      <c r="B808" s="19">
        <v>37</v>
      </c>
      <c r="C808" s="19" t="s">
        <v>112</v>
      </c>
      <c r="D808" s="20">
        <v>0.24741671979427338</v>
      </c>
      <c r="E808" s="20">
        <v>7.1664171991869807E-4</v>
      </c>
    </row>
    <row r="809" spans="1:5" x14ac:dyDescent="0.2">
      <c r="A809" s="19">
        <v>20</v>
      </c>
      <c r="B809" s="19">
        <v>38</v>
      </c>
      <c r="C809" s="19" t="s">
        <v>112</v>
      </c>
      <c r="D809" s="20">
        <v>0.24713747203350067</v>
      </c>
      <c r="E809" s="20">
        <v>4.8470593173988163E-4</v>
      </c>
    </row>
    <row r="810" spans="1:5" x14ac:dyDescent="0.2">
      <c r="A810" s="19">
        <v>20</v>
      </c>
      <c r="B810" s="19">
        <v>39</v>
      </c>
      <c r="C810" s="19" t="s">
        <v>112</v>
      </c>
      <c r="D810" s="20">
        <v>0.24694015085697174</v>
      </c>
      <c r="E810" s="20">
        <v>3.3469669870100915E-4</v>
      </c>
    </row>
    <row r="811" spans="1:5" x14ac:dyDescent="0.2">
      <c r="A811" s="19">
        <v>20</v>
      </c>
      <c r="B811" s="19">
        <v>40</v>
      </c>
      <c r="C811" s="19" t="s">
        <v>112</v>
      </c>
      <c r="D811" s="20">
        <v>0.24720124900341034</v>
      </c>
      <c r="E811" s="20">
        <v>6.4310681773349643E-4</v>
      </c>
    </row>
    <row r="812" spans="1:5" x14ac:dyDescent="0.2">
      <c r="A812" s="19">
        <v>21</v>
      </c>
      <c r="B812" s="19">
        <v>1</v>
      </c>
      <c r="C812" s="19" t="s">
        <v>112</v>
      </c>
      <c r="D812" s="20">
        <v>0.24965789914131165</v>
      </c>
      <c r="E812" s="20">
        <v>2.0095878280699253E-3</v>
      </c>
    </row>
    <row r="813" spans="1:5" x14ac:dyDescent="0.2">
      <c r="A813" s="19">
        <v>21</v>
      </c>
      <c r="B813" s="19">
        <v>2</v>
      </c>
      <c r="C813" s="19" t="s">
        <v>112</v>
      </c>
      <c r="D813" s="20">
        <v>0.24973471462726593</v>
      </c>
      <c r="E813" s="20">
        <v>2.1155001595616341E-3</v>
      </c>
    </row>
    <row r="814" spans="1:5" x14ac:dyDescent="0.2">
      <c r="A814" s="19">
        <v>21</v>
      </c>
      <c r="B814" s="19">
        <v>3</v>
      </c>
      <c r="C814" s="19" t="s">
        <v>112</v>
      </c>
      <c r="D814" s="20">
        <v>0.24921688437461853</v>
      </c>
      <c r="E814" s="20">
        <v>1.6267667524516582E-3</v>
      </c>
    </row>
    <row r="815" spans="1:5" x14ac:dyDescent="0.2">
      <c r="A815" s="19">
        <v>21</v>
      </c>
      <c r="B815" s="19">
        <v>4</v>
      </c>
      <c r="C815" s="19" t="s">
        <v>112</v>
      </c>
      <c r="D815" s="20">
        <v>0.24839562177658081</v>
      </c>
      <c r="E815" s="20">
        <v>8.3460105815902352E-4</v>
      </c>
    </row>
    <row r="816" spans="1:5" x14ac:dyDescent="0.2">
      <c r="A816" s="19">
        <v>21</v>
      </c>
      <c r="B816" s="19">
        <v>5</v>
      </c>
      <c r="C816" s="19" t="s">
        <v>112</v>
      </c>
      <c r="D816" s="20">
        <v>0.24802862107753754</v>
      </c>
      <c r="E816" s="20">
        <v>4.9669720465317369E-4</v>
      </c>
    </row>
    <row r="817" spans="1:5" x14ac:dyDescent="0.2">
      <c r="A817" s="19">
        <v>21</v>
      </c>
      <c r="B817" s="19">
        <v>6</v>
      </c>
      <c r="C817" s="19" t="s">
        <v>112</v>
      </c>
      <c r="D817" s="20">
        <v>0.24794520437717438</v>
      </c>
      <c r="E817" s="20">
        <v>4.4237737893126905E-4</v>
      </c>
    </row>
    <row r="818" spans="1:5" x14ac:dyDescent="0.2">
      <c r="A818" s="19">
        <v>21</v>
      </c>
      <c r="B818" s="19">
        <v>7</v>
      </c>
      <c r="C818" s="19" t="s">
        <v>112</v>
      </c>
      <c r="D818" s="20">
        <v>0.24788863956928253</v>
      </c>
      <c r="E818" s="20">
        <v>4.1490941657684743E-4</v>
      </c>
    </row>
    <row r="819" spans="1:5" x14ac:dyDescent="0.2">
      <c r="A819" s="19">
        <v>21</v>
      </c>
      <c r="B819" s="19">
        <v>8</v>
      </c>
      <c r="C819" s="19" t="s">
        <v>112</v>
      </c>
      <c r="D819" s="20">
        <v>0.24784262478351593</v>
      </c>
      <c r="E819" s="20">
        <v>3.9799150545150042E-4</v>
      </c>
    </row>
    <row r="820" spans="1:5" x14ac:dyDescent="0.2">
      <c r="A820" s="19">
        <v>21</v>
      </c>
      <c r="B820" s="19">
        <v>9</v>
      </c>
      <c r="C820" s="19" t="s">
        <v>112</v>
      </c>
      <c r="D820" s="20">
        <v>0.24733541905879974</v>
      </c>
      <c r="E820" s="20">
        <v>-8.011737372726202E-5</v>
      </c>
    </row>
    <row r="821" spans="1:5" x14ac:dyDescent="0.2">
      <c r="A821" s="19">
        <v>21</v>
      </c>
      <c r="B821" s="19">
        <v>10</v>
      </c>
      <c r="C821" s="19" t="s">
        <v>112</v>
      </c>
      <c r="D821" s="20">
        <v>0.24693240225315094</v>
      </c>
      <c r="E821" s="20">
        <v>-4.5403733383864164E-4</v>
      </c>
    </row>
    <row r="822" spans="1:5" x14ac:dyDescent="0.2">
      <c r="A822" s="19">
        <v>21</v>
      </c>
      <c r="B822" s="19">
        <v>11</v>
      </c>
      <c r="C822" s="19" t="s">
        <v>112</v>
      </c>
      <c r="D822" s="20">
        <v>0.24682697653770447</v>
      </c>
      <c r="E822" s="20">
        <v>-5.3036620374768972E-4</v>
      </c>
    </row>
    <row r="823" spans="1:5" x14ac:dyDescent="0.2">
      <c r="A823" s="19">
        <v>21</v>
      </c>
      <c r="B823" s="19">
        <v>12</v>
      </c>
      <c r="C823" s="19" t="s">
        <v>112</v>
      </c>
      <c r="D823" s="20">
        <v>0.24678750336170197</v>
      </c>
      <c r="E823" s="20">
        <v>-5.4074247600510716E-4</v>
      </c>
    </row>
    <row r="824" spans="1:5" x14ac:dyDescent="0.2">
      <c r="A824" s="19">
        <v>21</v>
      </c>
      <c r="B824" s="19">
        <v>13</v>
      </c>
      <c r="C824" s="19" t="s">
        <v>112</v>
      </c>
      <c r="D824" s="20">
        <v>0.24661016464233398</v>
      </c>
      <c r="E824" s="20">
        <v>-6.8898434983566403E-4</v>
      </c>
    </row>
    <row r="825" spans="1:5" x14ac:dyDescent="0.2">
      <c r="A825" s="19">
        <v>21</v>
      </c>
      <c r="B825" s="19">
        <v>14</v>
      </c>
      <c r="C825" s="19" t="s">
        <v>112</v>
      </c>
      <c r="D825" s="20">
        <v>0.24659101665019989</v>
      </c>
      <c r="E825" s="20">
        <v>-6.7903549643233418E-4</v>
      </c>
    </row>
    <row r="826" spans="1:5" x14ac:dyDescent="0.2">
      <c r="A826" s="19">
        <v>21</v>
      </c>
      <c r="B826" s="19">
        <v>15</v>
      </c>
      <c r="C826" s="19" t="s">
        <v>112</v>
      </c>
      <c r="D826" s="20">
        <v>0.24679964780807495</v>
      </c>
      <c r="E826" s="20">
        <v>-4.4130749301984906E-4</v>
      </c>
    </row>
    <row r="827" spans="1:5" x14ac:dyDescent="0.2">
      <c r="A827" s="19">
        <v>21</v>
      </c>
      <c r="B827" s="19">
        <v>16</v>
      </c>
      <c r="C827" s="19" t="s">
        <v>112</v>
      </c>
      <c r="D827" s="20">
        <v>0.24675190448760986</v>
      </c>
      <c r="E827" s="20">
        <v>-4.5995396794751287E-4</v>
      </c>
    </row>
    <row r="828" spans="1:5" x14ac:dyDescent="0.2">
      <c r="A828" s="19">
        <v>21</v>
      </c>
      <c r="B828" s="19">
        <v>17</v>
      </c>
      <c r="C828" s="19" t="s">
        <v>112</v>
      </c>
      <c r="D828" s="20">
        <v>0.24688278138637543</v>
      </c>
      <c r="E828" s="20">
        <v>-2.9998019454069436E-4</v>
      </c>
    </row>
    <row r="829" spans="1:5" x14ac:dyDescent="0.2">
      <c r="A829" s="19">
        <v>21</v>
      </c>
      <c r="B829" s="19">
        <v>18</v>
      </c>
      <c r="C829" s="19" t="s">
        <v>112</v>
      </c>
      <c r="D829" s="20">
        <v>0.24679625034332275</v>
      </c>
      <c r="E829" s="20">
        <v>-3.5741439205594361E-4</v>
      </c>
    </row>
    <row r="830" spans="1:5" x14ac:dyDescent="0.2">
      <c r="A830" s="19">
        <v>21</v>
      </c>
      <c r="B830" s="19">
        <v>19</v>
      </c>
      <c r="C830" s="19" t="s">
        <v>112</v>
      </c>
      <c r="D830" s="20">
        <v>0.24666021764278412</v>
      </c>
      <c r="E830" s="20">
        <v>-4.6435021795332432E-4</v>
      </c>
    </row>
    <row r="831" spans="1:5" x14ac:dyDescent="0.2">
      <c r="A831" s="19">
        <v>21</v>
      </c>
      <c r="B831" s="19">
        <v>20</v>
      </c>
      <c r="C831" s="19" t="s">
        <v>112</v>
      </c>
      <c r="D831" s="20">
        <v>0.24641929566860199</v>
      </c>
      <c r="E831" s="20">
        <v>-6.7617534659802914E-4</v>
      </c>
    </row>
    <row r="832" spans="1:5" x14ac:dyDescent="0.2">
      <c r="A832" s="19">
        <v>21</v>
      </c>
      <c r="B832" s="19">
        <v>21</v>
      </c>
      <c r="C832" s="19" t="s">
        <v>112</v>
      </c>
      <c r="D832" s="20">
        <v>0.24658626317977905</v>
      </c>
      <c r="E832" s="20">
        <v>-4.8011098988354206E-4</v>
      </c>
    </row>
    <row r="833" spans="1:5" x14ac:dyDescent="0.2">
      <c r="A833" s="19">
        <v>21</v>
      </c>
      <c r="B833" s="19">
        <v>22</v>
      </c>
      <c r="C833" s="19" t="s">
        <v>112</v>
      </c>
      <c r="D833" s="20">
        <v>0.24663238227367401</v>
      </c>
      <c r="E833" s="20">
        <v>-4.0489502134732902E-4</v>
      </c>
    </row>
    <row r="834" spans="1:5" x14ac:dyDescent="0.2">
      <c r="A834" s="19">
        <v>21</v>
      </c>
      <c r="B834" s="19">
        <v>23</v>
      </c>
      <c r="C834" s="19" t="s">
        <v>112</v>
      </c>
      <c r="D834" s="20">
        <v>0.24681921303272247</v>
      </c>
      <c r="E834" s="20">
        <v>-1.8896741676144302E-4</v>
      </c>
    </row>
    <row r="835" spans="1:5" x14ac:dyDescent="0.2">
      <c r="A835" s="19">
        <v>21</v>
      </c>
      <c r="B835" s="19">
        <v>24</v>
      </c>
      <c r="C835" s="19" t="s">
        <v>112</v>
      </c>
      <c r="D835" s="20">
        <v>0.24703787267208099</v>
      </c>
      <c r="E835" s="20">
        <v>5.8789075410459191E-5</v>
      </c>
    </row>
    <row r="836" spans="1:5" x14ac:dyDescent="0.2">
      <c r="A836" s="19">
        <v>21</v>
      </c>
      <c r="B836" s="19">
        <v>25</v>
      </c>
      <c r="C836" s="19" t="s">
        <v>112</v>
      </c>
      <c r="D836" s="20">
        <v>0.24697414040565491</v>
      </c>
      <c r="E836" s="20">
        <v>2.4153665435733274E-5</v>
      </c>
    </row>
    <row r="837" spans="1:5" x14ac:dyDescent="0.2">
      <c r="A837" s="19">
        <v>21</v>
      </c>
      <c r="B837" s="19">
        <v>26</v>
      </c>
      <c r="C837" s="19" t="s">
        <v>112</v>
      </c>
      <c r="D837" s="20">
        <v>0.24683266878128052</v>
      </c>
      <c r="E837" s="20">
        <v>-8.8221102487295866E-5</v>
      </c>
    </row>
    <row r="838" spans="1:5" x14ac:dyDescent="0.2">
      <c r="A838" s="19">
        <v>21</v>
      </c>
      <c r="B838" s="19">
        <v>27</v>
      </c>
      <c r="C838" s="19" t="s">
        <v>112</v>
      </c>
      <c r="D838" s="20">
        <v>0.24693083763122559</v>
      </c>
      <c r="E838" s="20">
        <v>3.9044603909133002E-5</v>
      </c>
    </row>
    <row r="839" spans="1:5" x14ac:dyDescent="0.2">
      <c r="A839" s="19">
        <v>21</v>
      </c>
      <c r="B839" s="19">
        <v>28</v>
      </c>
      <c r="C839" s="19" t="s">
        <v>112</v>
      </c>
      <c r="D839" s="20">
        <v>0.2468191385269165</v>
      </c>
      <c r="E839" s="20">
        <v>-4.355764394858852E-5</v>
      </c>
    </row>
    <row r="840" spans="1:5" x14ac:dyDescent="0.2">
      <c r="A840" s="19">
        <v>21</v>
      </c>
      <c r="B840" s="19">
        <v>29</v>
      </c>
      <c r="C840" s="19" t="s">
        <v>112</v>
      </c>
      <c r="D840" s="20">
        <v>0.24711376428604126</v>
      </c>
      <c r="E840" s="20">
        <v>2.8016496798954904E-4</v>
      </c>
    </row>
    <row r="841" spans="1:5" x14ac:dyDescent="0.2">
      <c r="A841" s="19">
        <v>21</v>
      </c>
      <c r="B841" s="19">
        <v>30</v>
      </c>
      <c r="C841" s="19" t="s">
        <v>112</v>
      </c>
      <c r="D841" s="20">
        <v>0.24704261124134064</v>
      </c>
      <c r="E841" s="20">
        <v>2.381087833782658E-4</v>
      </c>
    </row>
    <row r="842" spans="1:5" x14ac:dyDescent="0.2">
      <c r="A842" s="19">
        <v>21</v>
      </c>
      <c r="B842" s="19">
        <v>31</v>
      </c>
      <c r="C842" s="19" t="s">
        <v>112</v>
      </c>
      <c r="D842" s="20">
        <v>0.24706161022186279</v>
      </c>
      <c r="E842" s="20">
        <v>2.8620462398976088E-4</v>
      </c>
    </row>
    <row r="843" spans="1:5" x14ac:dyDescent="0.2">
      <c r="A843" s="19">
        <v>21</v>
      </c>
      <c r="B843" s="19">
        <v>32</v>
      </c>
      <c r="C843" s="19" t="s">
        <v>112</v>
      </c>
      <c r="D843" s="20">
        <v>0.24699355661869049</v>
      </c>
      <c r="E843" s="20">
        <v>2.4724786635488272E-4</v>
      </c>
    </row>
    <row r="844" spans="1:5" x14ac:dyDescent="0.2">
      <c r="A844" s="19">
        <v>21</v>
      </c>
      <c r="B844" s="19">
        <v>33</v>
      </c>
      <c r="C844" s="19" t="s">
        <v>112</v>
      </c>
      <c r="D844" s="20">
        <v>0.24706065654754639</v>
      </c>
      <c r="E844" s="20">
        <v>3.434446407482028E-4</v>
      </c>
    </row>
    <row r="845" spans="1:5" x14ac:dyDescent="0.2">
      <c r="A845" s="19">
        <v>21</v>
      </c>
      <c r="B845" s="19">
        <v>34</v>
      </c>
      <c r="C845" s="19" t="s">
        <v>112</v>
      </c>
      <c r="D845" s="20">
        <v>0.24662892520427704</v>
      </c>
      <c r="E845" s="20">
        <v>-5.9189831517869607E-5</v>
      </c>
    </row>
    <row r="846" spans="1:5" x14ac:dyDescent="0.2">
      <c r="A846" s="19">
        <v>21</v>
      </c>
      <c r="B846" s="19">
        <v>35</v>
      </c>
      <c r="C846" s="19" t="s">
        <v>112</v>
      </c>
      <c r="D846" s="20">
        <v>0.24636778235435486</v>
      </c>
      <c r="E846" s="20">
        <v>-2.9123583226464689E-4</v>
      </c>
    </row>
    <row r="847" spans="1:5" x14ac:dyDescent="0.2">
      <c r="A847" s="19">
        <v>21</v>
      </c>
      <c r="B847" s="19">
        <v>36</v>
      </c>
      <c r="C847" s="19" t="s">
        <v>112</v>
      </c>
      <c r="D847" s="20">
        <v>0.24665594100952148</v>
      </c>
      <c r="E847" s="20">
        <v>2.6019684810307808E-5</v>
      </c>
    </row>
    <row r="848" spans="1:5" x14ac:dyDescent="0.2">
      <c r="A848" s="19">
        <v>21</v>
      </c>
      <c r="B848" s="19">
        <v>37</v>
      </c>
      <c r="C848" s="19" t="s">
        <v>112</v>
      </c>
      <c r="D848" s="20">
        <v>0.24696706235408783</v>
      </c>
      <c r="E848" s="20">
        <v>3.6623788764700294E-4</v>
      </c>
    </row>
    <row r="849" spans="1:5" x14ac:dyDescent="0.2">
      <c r="A849" s="19">
        <v>21</v>
      </c>
      <c r="B849" s="19">
        <v>38</v>
      </c>
      <c r="C849" s="19" t="s">
        <v>112</v>
      </c>
      <c r="D849" s="20">
        <v>0.24712726473808289</v>
      </c>
      <c r="E849" s="20">
        <v>5.5553711717948318E-4</v>
      </c>
    </row>
    <row r="850" spans="1:5" x14ac:dyDescent="0.2">
      <c r="A850" s="19">
        <v>21</v>
      </c>
      <c r="B850" s="19">
        <v>39</v>
      </c>
      <c r="C850" s="19" t="s">
        <v>112</v>
      </c>
      <c r="D850" s="20">
        <v>0.24709297716617584</v>
      </c>
      <c r="E850" s="20">
        <v>5.5034639080986381E-4</v>
      </c>
    </row>
    <row r="851" spans="1:5" x14ac:dyDescent="0.2">
      <c r="A851" s="19">
        <v>21</v>
      </c>
      <c r="B851" s="19">
        <v>40</v>
      </c>
      <c r="C851" s="19" t="s">
        <v>112</v>
      </c>
      <c r="D851" s="20">
        <v>0.24740014970302582</v>
      </c>
      <c r="E851" s="20">
        <v>8.8661577319726348E-4</v>
      </c>
    </row>
    <row r="852" spans="1:5" x14ac:dyDescent="0.2">
      <c r="A852" s="19">
        <v>22</v>
      </c>
      <c r="B852" s="19">
        <v>1</v>
      </c>
      <c r="C852" s="19" t="s">
        <v>112</v>
      </c>
      <c r="D852" s="20">
        <v>0.25269055366516113</v>
      </c>
      <c r="E852" s="20">
        <v>1.0315155377611518E-3</v>
      </c>
    </row>
    <row r="853" spans="1:5" x14ac:dyDescent="0.2">
      <c r="A853" s="19">
        <v>22</v>
      </c>
      <c r="B853" s="19">
        <v>2</v>
      </c>
      <c r="C853" s="19" t="s">
        <v>112</v>
      </c>
      <c r="D853" s="20">
        <v>0.25268056988716125</v>
      </c>
      <c r="E853" s="20">
        <v>1.0411421535536647E-3</v>
      </c>
    </row>
    <row r="854" spans="1:5" x14ac:dyDescent="0.2">
      <c r="A854" s="19">
        <v>22</v>
      </c>
      <c r="B854" s="19">
        <v>3</v>
      </c>
      <c r="C854" s="19" t="s">
        <v>112</v>
      </c>
      <c r="D854" s="20">
        <v>0.25239852070808411</v>
      </c>
      <c r="E854" s="20">
        <v>7.7870336826890707E-4</v>
      </c>
    </row>
    <row r="855" spans="1:5" x14ac:dyDescent="0.2">
      <c r="A855" s="19">
        <v>22</v>
      </c>
      <c r="B855" s="19">
        <v>4</v>
      </c>
      <c r="C855" s="19" t="s">
        <v>112</v>
      </c>
      <c r="D855" s="20">
        <v>0.25213268399238586</v>
      </c>
      <c r="E855" s="20">
        <v>5.3247704636305571E-4</v>
      </c>
    </row>
    <row r="856" spans="1:5" x14ac:dyDescent="0.2">
      <c r="A856" s="19">
        <v>22</v>
      </c>
      <c r="B856" s="19">
        <v>5</v>
      </c>
      <c r="C856" s="19" t="s">
        <v>112</v>
      </c>
      <c r="D856" s="20">
        <v>0.25215104222297668</v>
      </c>
      <c r="E856" s="20">
        <v>5.7044572895392776E-4</v>
      </c>
    </row>
    <row r="857" spans="1:5" x14ac:dyDescent="0.2">
      <c r="A857" s="19">
        <v>22</v>
      </c>
      <c r="B857" s="19">
        <v>6</v>
      </c>
      <c r="C857" s="19" t="s">
        <v>112</v>
      </c>
      <c r="D857" s="20">
        <v>0.25209861993789673</v>
      </c>
      <c r="E857" s="20">
        <v>5.3763383766636252E-4</v>
      </c>
    </row>
    <row r="858" spans="1:5" x14ac:dyDescent="0.2">
      <c r="A858" s="19">
        <v>22</v>
      </c>
      <c r="B858" s="19">
        <v>7</v>
      </c>
      <c r="C858" s="19" t="s">
        <v>112</v>
      </c>
      <c r="D858" s="20">
        <v>0.25194326043128967</v>
      </c>
      <c r="E858" s="20">
        <v>4.0188475395552814E-4</v>
      </c>
    </row>
    <row r="859" spans="1:5" x14ac:dyDescent="0.2">
      <c r="A859" s="19">
        <v>22</v>
      </c>
      <c r="B859" s="19">
        <v>8</v>
      </c>
      <c r="C859" s="19" t="s">
        <v>112</v>
      </c>
      <c r="D859" s="20">
        <v>0.25146904587745667</v>
      </c>
      <c r="E859" s="20">
        <v>-5.2719395171152428E-5</v>
      </c>
    </row>
    <row r="860" spans="1:5" x14ac:dyDescent="0.2">
      <c r="A860" s="19">
        <v>22</v>
      </c>
      <c r="B860" s="19">
        <v>9</v>
      </c>
      <c r="C860" s="19" t="s">
        <v>112</v>
      </c>
      <c r="D860" s="20">
        <v>0.25141617655754089</v>
      </c>
      <c r="E860" s="20">
        <v>-8.5978303104639053E-5</v>
      </c>
    </row>
    <row r="861" spans="1:5" x14ac:dyDescent="0.2">
      <c r="A861" s="19">
        <v>22</v>
      </c>
      <c r="B861" s="19">
        <v>10</v>
      </c>
      <c r="C861" s="19" t="s">
        <v>112</v>
      </c>
      <c r="D861" s="20">
        <v>0.25145101547241211</v>
      </c>
      <c r="E861" s="20">
        <v>-3.152896897518076E-5</v>
      </c>
    </row>
    <row r="862" spans="1:5" x14ac:dyDescent="0.2">
      <c r="A862" s="19">
        <v>22</v>
      </c>
      <c r="B862" s="19">
        <v>11</v>
      </c>
      <c r="C862" s="19" t="s">
        <v>112</v>
      </c>
      <c r="D862" s="20">
        <v>0.25112119317054749</v>
      </c>
      <c r="E862" s="20">
        <v>-3.417408443056047E-4</v>
      </c>
    </row>
    <row r="863" spans="1:5" x14ac:dyDescent="0.2">
      <c r="A863" s="19">
        <v>22</v>
      </c>
      <c r="B863" s="19">
        <v>12</v>
      </c>
      <c r="C863" s="19" t="s">
        <v>112</v>
      </c>
      <c r="D863" s="20">
        <v>0.2510049045085907</v>
      </c>
      <c r="E863" s="20">
        <v>-4.3841911247000098E-4</v>
      </c>
    </row>
    <row r="864" spans="1:5" x14ac:dyDescent="0.2">
      <c r="A864" s="19">
        <v>22</v>
      </c>
      <c r="B864" s="19">
        <v>13</v>
      </c>
      <c r="C864" s="19" t="s">
        <v>112</v>
      </c>
      <c r="D864" s="20">
        <v>0.25093591213226318</v>
      </c>
      <c r="E864" s="20">
        <v>-4.8780106590129435E-4</v>
      </c>
    </row>
    <row r="865" spans="1:5" x14ac:dyDescent="0.2">
      <c r="A865" s="19">
        <v>22</v>
      </c>
      <c r="B865" s="19">
        <v>14</v>
      </c>
      <c r="C865" s="19" t="s">
        <v>112</v>
      </c>
      <c r="D865" s="20">
        <v>0.25123029947280884</v>
      </c>
      <c r="E865" s="20">
        <v>-1.7380330245941877E-4</v>
      </c>
    </row>
    <row r="866" spans="1:5" x14ac:dyDescent="0.2">
      <c r="A866" s="19">
        <v>22</v>
      </c>
      <c r="B866" s="19">
        <v>15</v>
      </c>
      <c r="C866" s="19" t="s">
        <v>112</v>
      </c>
      <c r="D866" s="20">
        <v>0.2510935366153717</v>
      </c>
      <c r="E866" s="20">
        <v>-2.9095573700033128E-4</v>
      </c>
    </row>
    <row r="867" spans="1:5" x14ac:dyDescent="0.2">
      <c r="A867" s="19">
        <v>22</v>
      </c>
      <c r="B867" s="19">
        <v>16</v>
      </c>
      <c r="C867" s="19" t="s">
        <v>112</v>
      </c>
      <c r="D867" s="20">
        <v>0.25091755390167236</v>
      </c>
      <c r="E867" s="20">
        <v>-4.4732805690728128E-4</v>
      </c>
    </row>
    <row r="868" spans="1:5" x14ac:dyDescent="0.2">
      <c r="A868" s="19">
        <v>22</v>
      </c>
      <c r="B868" s="19">
        <v>17</v>
      </c>
      <c r="C868" s="19" t="s">
        <v>112</v>
      </c>
      <c r="D868" s="20">
        <v>0.25075456500053406</v>
      </c>
      <c r="E868" s="20">
        <v>-5.9070653514936566E-4</v>
      </c>
    </row>
    <row r="869" spans="1:5" x14ac:dyDescent="0.2">
      <c r="A869" s="19">
        <v>22</v>
      </c>
      <c r="B869" s="19">
        <v>18</v>
      </c>
      <c r="C869" s="19" t="s">
        <v>112</v>
      </c>
      <c r="D869" s="20">
        <v>0.2512909471988678</v>
      </c>
      <c r="E869" s="20">
        <v>-3.4713917557382956E-5</v>
      </c>
    </row>
    <row r="870" spans="1:5" x14ac:dyDescent="0.2">
      <c r="A870" s="19">
        <v>22</v>
      </c>
      <c r="B870" s="19">
        <v>19</v>
      </c>
      <c r="C870" s="19" t="s">
        <v>112</v>
      </c>
      <c r="D870" s="20">
        <v>0.25103399157524109</v>
      </c>
      <c r="E870" s="20">
        <v>-2.7205911464989185E-4</v>
      </c>
    </row>
    <row r="871" spans="1:5" x14ac:dyDescent="0.2">
      <c r="A871" s="19">
        <v>22</v>
      </c>
      <c r="B871" s="19">
        <v>20</v>
      </c>
      <c r="C871" s="19" t="s">
        <v>112</v>
      </c>
      <c r="D871" s="20">
        <v>0.25093629956245422</v>
      </c>
      <c r="E871" s="20">
        <v>-3.5014073364436626E-4</v>
      </c>
    </row>
    <row r="872" spans="1:5" x14ac:dyDescent="0.2">
      <c r="A872" s="19">
        <v>22</v>
      </c>
      <c r="B872" s="19">
        <v>21</v>
      </c>
      <c r="C872" s="19" t="s">
        <v>112</v>
      </c>
      <c r="D872" s="20">
        <v>0.25127494335174561</v>
      </c>
      <c r="E872" s="20">
        <v>8.113481271720957E-6</v>
      </c>
    </row>
    <row r="873" spans="1:5" x14ac:dyDescent="0.2">
      <c r="A873" s="19">
        <v>22</v>
      </c>
      <c r="B873" s="19">
        <v>22</v>
      </c>
      <c r="C873" s="19" t="s">
        <v>112</v>
      </c>
      <c r="D873" s="20">
        <v>0.25134223699569702</v>
      </c>
      <c r="E873" s="20">
        <v>9.5017538114916533E-5</v>
      </c>
    </row>
    <row r="874" spans="1:5" x14ac:dyDescent="0.2">
      <c r="A874" s="19">
        <v>22</v>
      </c>
      <c r="B874" s="19">
        <v>23</v>
      </c>
      <c r="C874" s="19" t="s">
        <v>112</v>
      </c>
      <c r="D874" s="20">
        <v>0.25112038850784302</v>
      </c>
      <c r="E874" s="20">
        <v>-1.0722053411882371E-4</v>
      </c>
    </row>
    <row r="875" spans="1:5" x14ac:dyDescent="0.2">
      <c r="A875" s="19">
        <v>22</v>
      </c>
      <c r="B875" s="19">
        <v>24</v>
      </c>
      <c r="C875" s="19" t="s">
        <v>112</v>
      </c>
      <c r="D875" s="20">
        <v>0.25120851397514343</v>
      </c>
      <c r="E875" s="20">
        <v>5.1535124612200889E-7</v>
      </c>
    </row>
    <row r="876" spans="1:5" x14ac:dyDescent="0.2">
      <c r="A876" s="19">
        <v>22</v>
      </c>
      <c r="B876" s="19">
        <v>25</v>
      </c>
      <c r="C876" s="19" t="s">
        <v>112</v>
      </c>
      <c r="D876" s="20">
        <v>0.25106850266456604</v>
      </c>
      <c r="E876" s="20">
        <v>-1.1988554615527391E-4</v>
      </c>
    </row>
    <row r="877" spans="1:5" x14ac:dyDescent="0.2">
      <c r="A877" s="19">
        <v>22</v>
      </c>
      <c r="B877" s="19">
        <v>26</v>
      </c>
      <c r="C877" s="19" t="s">
        <v>112</v>
      </c>
      <c r="D877" s="20">
        <v>0.25078392028808594</v>
      </c>
      <c r="E877" s="20">
        <v>-3.8485749973915517E-4</v>
      </c>
    </row>
    <row r="878" spans="1:5" x14ac:dyDescent="0.2">
      <c r="A878" s="19">
        <v>22</v>
      </c>
      <c r="B878" s="19">
        <v>27</v>
      </c>
      <c r="C878" s="19" t="s">
        <v>112</v>
      </c>
      <c r="D878" s="20">
        <v>0.25077474117279053</v>
      </c>
      <c r="E878" s="20">
        <v>-3.7442619213834405E-4</v>
      </c>
    </row>
    <row r="879" spans="1:5" x14ac:dyDescent="0.2">
      <c r="A879" s="19">
        <v>22</v>
      </c>
      <c r="B879" s="19">
        <v>28</v>
      </c>
      <c r="C879" s="19" t="s">
        <v>112</v>
      </c>
      <c r="D879" s="20">
        <v>0.2508523166179657</v>
      </c>
      <c r="E879" s="20">
        <v>-2.7724035317078233E-4</v>
      </c>
    </row>
    <row r="880" spans="1:5" x14ac:dyDescent="0.2">
      <c r="A880" s="19">
        <v>22</v>
      </c>
      <c r="B880" s="19">
        <v>29</v>
      </c>
      <c r="C880" s="19" t="s">
        <v>112</v>
      </c>
      <c r="D880" s="20">
        <v>0.2509617805480957</v>
      </c>
      <c r="E880" s="20">
        <v>-1.4816600014455616E-4</v>
      </c>
    </row>
    <row r="881" spans="1:5" x14ac:dyDescent="0.2">
      <c r="A881" s="19">
        <v>22</v>
      </c>
      <c r="B881" s="19">
        <v>30</v>
      </c>
      <c r="C881" s="19" t="s">
        <v>112</v>
      </c>
      <c r="D881" s="20">
        <v>0.25136518478393555</v>
      </c>
      <c r="E881" s="20">
        <v>2.7484865859150887E-4</v>
      </c>
    </row>
    <row r="882" spans="1:5" x14ac:dyDescent="0.2">
      <c r="A882" s="19">
        <v>22</v>
      </c>
      <c r="B882" s="19">
        <v>31</v>
      </c>
      <c r="C882" s="19" t="s">
        <v>112</v>
      </c>
      <c r="D882" s="20">
        <v>0.25154668092727661</v>
      </c>
      <c r="E882" s="20">
        <v>4.759552248287946E-4</v>
      </c>
    </row>
    <row r="883" spans="1:5" x14ac:dyDescent="0.2">
      <c r="A883" s="19">
        <v>22</v>
      </c>
      <c r="B883" s="19">
        <v>32</v>
      </c>
      <c r="C883" s="19" t="s">
        <v>112</v>
      </c>
      <c r="D883" s="20">
        <v>0.25099608302116394</v>
      </c>
      <c r="E883" s="20">
        <v>-5.5032276577549055E-5</v>
      </c>
    </row>
    <row r="884" spans="1:5" x14ac:dyDescent="0.2">
      <c r="A884" s="19">
        <v>22</v>
      </c>
      <c r="B884" s="19">
        <v>33</v>
      </c>
      <c r="C884" s="19" t="s">
        <v>112</v>
      </c>
      <c r="D884" s="20">
        <v>0.25077334046363831</v>
      </c>
      <c r="E884" s="20">
        <v>-2.5816442212089896E-4</v>
      </c>
    </row>
    <row r="885" spans="1:5" x14ac:dyDescent="0.2">
      <c r="A885" s="19">
        <v>22</v>
      </c>
      <c r="B885" s="19">
        <v>34</v>
      </c>
      <c r="C885" s="19" t="s">
        <v>112</v>
      </c>
      <c r="D885" s="20">
        <v>0.25085058808326721</v>
      </c>
      <c r="E885" s="20">
        <v>-1.6130637959577143E-4</v>
      </c>
    </row>
    <row r="886" spans="1:5" x14ac:dyDescent="0.2">
      <c r="A886" s="19">
        <v>22</v>
      </c>
      <c r="B886" s="19">
        <v>35</v>
      </c>
      <c r="C886" s="19" t="s">
        <v>112</v>
      </c>
      <c r="D886" s="20">
        <v>0.25093665719032288</v>
      </c>
      <c r="E886" s="20">
        <v>-5.5626860557822511E-5</v>
      </c>
    </row>
    <row r="887" spans="1:5" x14ac:dyDescent="0.2">
      <c r="A887" s="19">
        <v>22</v>
      </c>
      <c r="B887" s="19">
        <v>36</v>
      </c>
      <c r="C887" s="19" t="s">
        <v>112</v>
      </c>
      <c r="D887" s="20">
        <v>0.25129023194313049</v>
      </c>
      <c r="E887" s="20">
        <v>3.1755829695612192E-4</v>
      </c>
    </row>
    <row r="888" spans="1:5" x14ac:dyDescent="0.2">
      <c r="A888" s="19">
        <v>22</v>
      </c>
      <c r="B888" s="19">
        <v>37</v>
      </c>
      <c r="C888" s="19" t="s">
        <v>112</v>
      </c>
      <c r="D888" s="20">
        <v>0.25134390592575073</v>
      </c>
      <c r="E888" s="20">
        <v>3.9084270247258246E-4</v>
      </c>
    </row>
    <row r="889" spans="1:5" x14ac:dyDescent="0.2">
      <c r="A889" s="19">
        <v>22</v>
      </c>
      <c r="B889" s="19">
        <v>38</v>
      </c>
      <c r="C889" s="19" t="s">
        <v>112</v>
      </c>
      <c r="D889" s="20">
        <v>0.25151792168617249</v>
      </c>
      <c r="E889" s="20">
        <v>5.8446888579055667E-4</v>
      </c>
    </row>
    <row r="890" spans="1:5" x14ac:dyDescent="0.2">
      <c r="A890" s="19">
        <v>22</v>
      </c>
      <c r="B890" s="19">
        <v>39</v>
      </c>
      <c r="C890" s="19" t="s">
        <v>112</v>
      </c>
      <c r="D890" s="20">
        <v>0.2514851987361908</v>
      </c>
      <c r="E890" s="20">
        <v>5.7135632960125804E-4</v>
      </c>
    </row>
    <row r="891" spans="1:5" x14ac:dyDescent="0.2">
      <c r="A891" s="19">
        <v>22</v>
      </c>
      <c r="B891" s="19">
        <v>40</v>
      </c>
      <c r="C891" s="19" t="s">
        <v>112</v>
      </c>
      <c r="D891" s="20">
        <v>0.25140997767448425</v>
      </c>
      <c r="E891" s="20">
        <v>5.1574571989476681E-4</v>
      </c>
    </row>
    <row r="892" spans="1:5" x14ac:dyDescent="0.2">
      <c r="A892" s="19">
        <v>23</v>
      </c>
      <c r="B892" s="19">
        <v>1</v>
      </c>
      <c r="C892" s="19" t="s">
        <v>112</v>
      </c>
      <c r="D892" s="20">
        <v>0.24340181052684784</v>
      </c>
      <c r="E892" s="20">
        <v>1.2049195356667042E-3</v>
      </c>
    </row>
    <row r="893" spans="1:5" x14ac:dyDescent="0.2">
      <c r="A893" s="19">
        <v>23</v>
      </c>
      <c r="B893" s="19">
        <v>2</v>
      </c>
      <c r="C893" s="19" t="s">
        <v>112</v>
      </c>
      <c r="D893" s="20">
        <v>0.24317793548107147</v>
      </c>
      <c r="E893" s="20">
        <v>1.004244782961905E-3</v>
      </c>
    </row>
    <row r="894" spans="1:5" x14ac:dyDescent="0.2">
      <c r="A894" s="19">
        <v>23</v>
      </c>
      <c r="B894" s="19">
        <v>3</v>
      </c>
      <c r="C894" s="19" t="s">
        <v>112</v>
      </c>
      <c r="D894" s="20">
        <v>0.24285405874252319</v>
      </c>
      <c r="E894" s="20">
        <v>7.0356833748519421E-4</v>
      </c>
    </row>
    <row r="895" spans="1:5" x14ac:dyDescent="0.2">
      <c r="A895" s="19">
        <v>23</v>
      </c>
      <c r="B895" s="19">
        <v>4</v>
      </c>
      <c r="C895" s="19" t="s">
        <v>112</v>
      </c>
      <c r="D895" s="20">
        <v>0.24281260371208191</v>
      </c>
      <c r="E895" s="20">
        <v>6.8531354190781713E-4</v>
      </c>
    </row>
    <row r="896" spans="1:5" x14ac:dyDescent="0.2">
      <c r="A896" s="19">
        <v>23</v>
      </c>
      <c r="B896" s="19">
        <v>5</v>
      </c>
      <c r="C896" s="19" t="s">
        <v>112</v>
      </c>
      <c r="D896" s="20">
        <v>0.24268309772014618</v>
      </c>
      <c r="E896" s="20">
        <v>5.7900784304365516E-4</v>
      </c>
    </row>
    <row r="897" spans="1:5" x14ac:dyDescent="0.2">
      <c r="A897" s="19">
        <v>23</v>
      </c>
      <c r="B897" s="19">
        <v>6</v>
      </c>
      <c r="C897" s="19" t="s">
        <v>112</v>
      </c>
      <c r="D897" s="20">
        <v>0.24217081069946289</v>
      </c>
      <c r="E897" s="20">
        <v>8.9921122707892209E-5</v>
      </c>
    </row>
    <row r="898" spans="1:5" x14ac:dyDescent="0.2">
      <c r="A898" s="19">
        <v>23</v>
      </c>
      <c r="B898" s="19">
        <v>7</v>
      </c>
      <c r="C898" s="19" t="s">
        <v>112</v>
      </c>
      <c r="D898" s="20">
        <v>0.24174171686172485</v>
      </c>
      <c r="E898" s="20">
        <v>-3.159724292345345E-4</v>
      </c>
    </row>
    <row r="899" spans="1:5" x14ac:dyDescent="0.2">
      <c r="A899" s="19">
        <v>23</v>
      </c>
      <c r="B899" s="19">
        <v>8</v>
      </c>
      <c r="C899" s="19" t="s">
        <v>112</v>
      </c>
      <c r="D899" s="20">
        <v>0.24177396297454834</v>
      </c>
      <c r="E899" s="20">
        <v>-2.6052602333948016E-4</v>
      </c>
    </row>
    <row r="900" spans="1:5" x14ac:dyDescent="0.2">
      <c r="A900" s="19">
        <v>23</v>
      </c>
      <c r="B900" s="19">
        <v>9</v>
      </c>
      <c r="C900" s="19" t="s">
        <v>112</v>
      </c>
      <c r="D900" s="20">
        <v>0.2417592853307724</v>
      </c>
      <c r="E900" s="20">
        <v>-2.5200340314768255E-4</v>
      </c>
    </row>
    <row r="901" spans="1:5" x14ac:dyDescent="0.2">
      <c r="A901" s="19">
        <v>23</v>
      </c>
      <c r="B901" s="19">
        <v>10</v>
      </c>
      <c r="C901" s="19" t="s">
        <v>112</v>
      </c>
      <c r="D901" s="20">
        <v>0.24209640920162201</v>
      </c>
      <c r="E901" s="20">
        <v>1.0832076077349484E-4</v>
      </c>
    </row>
    <row r="902" spans="1:5" x14ac:dyDescent="0.2">
      <c r="A902" s="19">
        <v>23</v>
      </c>
      <c r="B902" s="19">
        <v>11</v>
      </c>
      <c r="C902" s="19" t="s">
        <v>112</v>
      </c>
      <c r="D902" s="20">
        <v>0.24206569790840149</v>
      </c>
      <c r="E902" s="20">
        <v>1.0080975334858522E-4</v>
      </c>
    </row>
    <row r="903" spans="1:5" x14ac:dyDescent="0.2">
      <c r="A903" s="19">
        <v>23</v>
      </c>
      <c r="B903" s="19">
        <v>12</v>
      </c>
      <c r="C903" s="19" t="s">
        <v>112</v>
      </c>
      <c r="D903" s="20">
        <v>0.24198147654533386</v>
      </c>
      <c r="E903" s="20">
        <v>3.9788676076568663E-5</v>
      </c>
    </row>
    <row r="904" spans="1:5" x14ac:dyDescent="0.2">
      <c r="A904" s="19">
        <v>23</v>
      </c>
      <c r="B904" s="19">
        <v>13</v>
      </c>
      <c r="C904" s="19" t="s">
        <v>112</v>
      </c>
      <c r="D904" s="20">
        <v>0.24189753830432892</v>
      </c>
      <c r="E904" s="20">
        <v>-2.094928095175419E-5</v>
      </c>
    </row>
    <row r="905" spans="1:5" x14ac:dyDescent="0.2">
      <c r="A905" s="19">
        <v>23</v>
      </c>
      <c r="B905" s="19">
        <v>14</v>
      </c>
      <c r="C905" s="19" t="s">
        <v>112</v>
      </c>
      <c r="D905" s="20">
        <v>0.24169735610485077</v>
      </c>
      <c r="E905" s="20">
        <v>-1.979311928153038E-4</v>
      </c>
    </row>
    <row r="906" spans="1:5" x14ac:dyDescent="0.2">
      <c r="A906" s="19">
        <v>23</v>
      </c>
      <c r="B906" s="19">
        <v>15</v>
      </c>
      <c r="C906" s="19" t="s">
        <v>112</v>
      </c>
      <c r="D906" s="20">
        <v>0.24171511828899384</v>
      </c>
      <c r="E906" s="20">
        <v>-1.5696873015258461E-4</v>
      </c>
    </row>
    <row r="907" spans="1:5" x14ac:dyDescent="0.2">
      <c r="A907" s="19">
        <v>23</v>
      </c>
      <c r="B907" s="19">
        <v>16</v>
      </c>
      <c r="C907" s="19" t="s">
        <v>112</v>
      </c>
      <c r="D907" s="20">
        <v>0.24206595122814178</v>
      </c>
      <c r="E907" s="20">
        <v>2.1706450206693262E-4</v>
      </c>
    </row>
    <row r="908" spans="1:5" x14ac:dyDescent="0.2">
      <c r="A908" s="19">
        <v>23</v>
      </c>
      <c r="B908" s="19">
        <v>17</v>
      </c>
      <c r="C908" s="19" t="s">
        <v>112</v>
      </c>
      <c r="D908" s="20">
        <v>0.24201846122741699</v>
      </c>
      <c r="E908" s="20">
        <v>1.9277477986179292E-4</v>
      </c>
    </row>
    <row r="909" spans="1:5" x14ac:dyDescent="0.2">
      <c r="A909" s="19">
        <v>23</v>
      </c>
      <c r="B909" s="19">
        <v>18</v>
      </c>
      <c r="C909" s="19" t="s">
        <v>112</v>
      </c>
      <c r="D909" s="20">
        <v>0.24177449941635132</v>
      </c>
      <c r="E909" s="20">
        <v>-2.7986743589281105E-5</v>
      </c>
    </row>
    <row r="910" spans="1:5" x14ac:dyDescent="0.2">
      <c r="A910" s="19">
        <v>23</v>
      </c>
      <c r="B910" s="19">
        <v>19</v>
      </c>
      <c r="C910" s="19" t="s">
        <v>112</v>
      </c>
      <c r="D910" s="20">
        <v>0.2413041889667511</v>
      </c>
      <c r="E910" s="20">
        <v>-4.7509689466096461E-4</v>
      </c>
    </row>
    <row r="911" spans="1:5" x14ac:dyDescent="0.2">
      <c r="A911" s="19">
        <v>23</v>
      </c>
      <c r="B911" s="19">
        <v>20</v>
      </c>
      <c r="C911" s="19" t="s">
        <v>112</v>
      </c>
      <c r="D911" s="20">
        <v>0.2410099059343338</v>
      </c>
      <c r="E911" s="20">
        <v>-7.4617966311052442E-4</v>
      </c>
    </row>
    <row r="912" spans="1:5" x14ac:dyDescent="0.2">
      <c r="A912" s="19">
        <v>23</v>
      </c>
      <c r="B912" s="19">
        <v>21</v>
      </c>
      <c r="C912" s="19" t="s">
        <v>112</v>
      </c>
      <c r="D912" s="20">
        <v>0.24087719619274139</v>
      </c>
      <c r="E912" s="20">
        <v>-8.5568911163136363E-4</v>
      </c>
    </row>
    <row r="913" spans="1:5" x14ac:dyDescent="0.2">
      <c r="A913" s="19">
        <v>23</v>
      </c>
      <c r="B913" s="19">
        <v>22</v>
      </c>
      <c r="C913" s="19" t="s">
        <v>112</v>
      </c>
      <c r="D913" s="20">
        <v>0.241366907954216</v>
      </c>
      <c r="E913" s="20">
        <v>-3.4277705708518624E-4</v>
      </c>
    </row>
    <row r="914" spans="1:5" x14ac:dyDescent="0.2">
      <c r="A914" s="19">
        <v>23</v>
      </c>
      <c r="B914" s="19">
        <v>23</v>
      </c>
      <c r="C914" s="19" t="s">
        <v>112</v>
      </c>
      <c r="D914" s="20">
        <v>0.24150928854942322</v>
      </c>
      <c r="E914" s="20">
        <v>-1.771961833583191E-4</v>
      </c>
    </row>
    <row r="915" spans="1:5" x14ac:dyDescent="0.2">
      <c r="A915" s="19">
        <v>23</v>
      </c>
      <c r="B915" s="19">
        <v>24</v>
      </c>
      <c r="C915" s="19" t="s">
        <v>112</v>
      </c>
      <c r="D915" s="20">
        <v>0.2416355162858963</v>
      </c>
      <c r="E915" s="20">
        <v>-2.7768164727604017E-5</v>
      </c>
    </row>
    <row r="916" spans="1:5" x14ac:dyDescent="0.2">
      <c r="A916" s="19">
        <v>23</v>
      </c>
      <c r="B916" s="19">
        <v>25</v>
      </c>
      <c r="C916" s="19" t="s">
        <v>112</v>
      </c>
      <c r="D916" s="20">
        <v>0.24138049781322479</v>
      </c>
      <c r="E916" s="20">
        <v>-2.595863479655236E-4</v>
      </c>
    </row>
    <row r="917" spans="1:5" x14ac:dyDescent="0.2">
      <c r="A917" s="19">
        <v>23</v>
      </c>
      <c r="B917" s="19">
        <v>26</v>
      </c>
      <c r="C917" s="19" t="s">
        <v>112</v>
      </c>
      <c r="D917" s="20">
        <v>0.24129083752632141</v>
      </c>
      <c r="E917" s="20">
        <v>-3.2604634179733694E-4</v>
      </c>
    </row>
    <row r="918" spans="1:5" x14ac:dyDescent="0.2">
      <c r="A918" s="19">
        <v>23</v>
      </c>
      <c r="B918" s="19">
        <v>27</v>
      </c>
      <c r="C918" s="19" t="s">
        <v>112</v>
      </c>
      <c r="D918" s="20">
        <v>0.24143362045288086</v>
      </c>
      <c r="E918" s="20">
        <v>-1.6006313671823591E-4</v>
      </c>
    </row>
    <row r="919" spans="1:5" x14ac:dyDescent="0.2">
      <c r="A919" s="19">
        <v>23</v>
      </c>
      <c r="B919" s="19">
        <v>28</v>
      </c>
      <c r="C919" s="19" t="s">
        <v>112</v>
      </c>
      <c r="D919" s="20">
        <v>0.24147316813468933</v>
      </c>
      <c r="E919" s="20">
        <v>-9.7315176390111446E-5</v>
      </c>
    </row>
    <row r="920" spans="1:5" x14ac:dyDescent="0.2">
      <c r="A920" s="19">
        <v>23</v>
      </c>
      <c r="B920" s="19">
        <v>29</v>
      </c>
      <c r="C920" s="19" t="s">
        <v>112</v>
      </c>
      <c r="D920" s="20">
        <v>0.24173074960708618</v>
      </c>
      <c r="E920" s="20">
        <v>1.8346657452639192E-4</v>
      </c>
    </row>
    <row r="921" spans="1:5" x14ac:dyDescent="0.2">
      <c r="A921" s="19">
        <v>23</v>
      </c>
      <c r="B921" s="19">
        <v>30</v>
      </c>
      <c r="C921" s="19" t="s">
        <v>112</v>
      </c>
      <c r="D921" s="20">
        <v>0.24164792895317078</v>
      </c>
      <c r="E921" s="20">
        <v>1.2384621368255466E-4</v>
      </c>
    </row>
    <row r="922" spans="1:5" x14ac:dyDescent="0.2">
      <c r="A922" s="19">
        <v>23</v>
      </c>
      <c r="B922" s="19">
        <v>31</v>
      </c>
      <c r="C922" s="19" t="s">
        <v>112</v>
      </c>
      <c r="D922" s="20">
        <v>0.24127194285392761</v>
      </c>
      <c r="E922" s="20">
        <v>-2.2893960704095662E-4</v>
      </c>
    </row>
    <row r="923" spans="1:5" x14ac:dyDescent="0.2">
      <c r="A923" s="19">
        <v>23</v>
      </c>
      <c r="B923" s="19">
        <v>32</v>
      </c>
      <c r="C923" s="19" t="s">
        <v>112</v>
      </c>
      <c r="D923" s="20">
        <v>0.24112871289253235</v>
      </c>
      <c r="E923" s="20">
        <v>-3.4896927536465228E-4</v>
      </c>
    </row>
    <row r="924" spans="1:5" x14ac:dyDescent="0.2">
      <c r="A924" s="19">
        <v>23</v>
      </c>
      <c r="B924" s="19">
        <v>33</v>
      </c>
      <c r="C924" s="19" t="s">
        <v>112</v>
      </c>
      <c r="D924" s="20">
        <v>0.24162149429321289</v>
      </c>
      <c r="E924" s="20">
        <v>1.670124038355425E-4</v>
      </c>
    </row>
    <row r="925" spans="1:5" x14ac:dyDescent="0.2">
      <c r="A925" s="19">
        <v>23</v>
      </c>
      <c r="B925" s="19">
        <v>34</v>
      </c>
      <c r="C925" s="19" t="s">
        <v>112</v>
      </c>
      <c r="D925" s="20">
        <v>0.24210423231124878</v>
      </c>
      <c r="E925" s="20">
        <v>6.7295070039108396E-4</v>
      </c>
    </row>
    <row r="926" spans="1:5" x14ac:dyDescent="0.2">
      <c r="A926" s="19">
        <v>23</v>
      </c>
      <c r="B926" s="19">
        <v>35</v>
      </c>
      <c r="C926" s="19" t="s">
        <v>112</v>
      </c>
      <c r="D926" s="20">
        <v>0.24191254377365112</v>
      </c>
      <c r="E926" s="20">
        <v>5.0446245586499572E-4</v>
      </c>
    </row>
    <row r="927" spans="1:5" x14ac:dyDescent="0.2">
      <c r="A927" s="19">
        <v>23</v>
      </c>
      <c r="B927" s="19">
        <v>36</v>
      </c>
      <c r="C927" s="19" t="s">
        <v>112</v>
      </c>
      <c r="D927" s="20">
        <v>0.24167081713676453</v>
      </c>
      <c r="E927" s="20">
        <v>2.8593611204996705E-4</v>
      </c>
    </row>
    <row r="928" spans="1:5" x14ac:dyDescent="0.2">
      <c r="A928" s="19">
        <v>23</v>
      </c>
      <c r="B928" s="19">
        <v>37</v>
      </c>
      <c r="C928" s="19" t="s">
        <v>112</v>
      </c>
      <c r="D928" s="20">
        <v>0.24155330657958984</v>
      </c>
      <c r="E928" s="20">
        <v>1.9162583339493722E-4</v>
      </c>
    </row>
    <row r="929" spans="1:5" x14ac:dyDescent="0.2">
      <c r="A929" s="19">
        <v>23</v>
      </c>
      <c r="B929" s="19">
        <v>38</v>
      </c>
      <c r="C929" s="19" t="s">
        <v>112</v>
      </c>
      <c r="D929" s="20">
        <v>0.24141798913478851</v>
      </c>
      <c r="E929" s="20">
        <v>7.9508674389217049E-5</v>
      </c>
    </row>
    <row r="930" spans="1:5" x14ac:dyDescent="0.2">
      <c r="A930" s="19">
        <v>23</v>
      </c>
      <c r="B930" s="19">
        <v>39</v>
      </c>
      <c r="C930" s="19" t="s">
        <v>112</v>
      </c>
      <c r="D930" s="20">
        <v>0.24166786670684814</v>
      </c>
      <c r="E930" s="20">
        <v>3.5258653224445879E-4</v>
      </c>
    </row>
    <row r="931" spans="1:5" x14ac:dyDescent="0.2">
      <c r="A931" s="19">
        <v>23</v>
      </c>
      <c r="B931" s="19">
        <v>40</v>
      </c>
      <c r="C931" s="19" t="s">
        <v>112</v>
      </c>
      <c r="D931" s="20">
        <v>0.24209050834178925</v>
      </c>
      <c r="E931" s="20">
        <v>7.9842843115329742E-4</v>
      </c>
    </row>
    <row r="932" spans="1:5" x14ac:dyDescent="0.2">
      <c r="A932" s="19">
        <v>24</v>
      </c>
      <c r="B932" s="19">
        <v>1</v>
      </c>
      <c r="C932" s="19" t="s">
        <v>112</v>
      </c>
      <c r="D932" s="20">
        <v>0.24923473596572876</v>
      </c>
      <c r="E932" s="20">
        <v>7.8046164708212018E-4</v>
      </c>
    </row>
    <row r="933" spans="1:5" x14ac:dyDescent="0.2">
      <c r="A933" s="19">
        <v>24</v>
      </c>
      <c r="B933" s="19">
        <v>2</v>
      </c>
      <c r="C933" s="19" t="s">
        <v>112</v>
      </c>
      <c r="D933" s="20">
        <v>0.24891795217990875</v>
      </c>
      <c r="E933" s="20">
        <v>4.8761110519990325E-4</v>
      </c>
    </row>
    <row r="934" spans="1:5" x14ac:dyDescent="0.2">
      <c r="A934" s="19">
        <v>24</v>
      </c>
      <c r="B934" s="19">
        <v>3</v>
      </c>
      <c r="C934" s="19" t="s">
        <v>112</v>
      </c>
      <c r="D934" s="20">
        <v>0.24882654845714569</v>
      </c>
      <c r="E934" s="20">
        <v>4.2014059727080166E-4</v>
      </c>
    </row>
    <row r="935" spans="1:5" x14ac:dyDescent="0.2">
      <c r="A935" s="19">
        <v>24</v>
      </c>
      <c r="B935" s="19">
        <v>4</v>
      </c>
      <c r="C935" s="19" t="s">
        <v>112</v>
      </c>
      <c r="D935" s="20">
        <v>0.24883545935153961</v>
      </c>
      <c r="E935" s="20">
        <v>4.529847064986825E-4</v>
      </c>
    </row>
    <row r="936" spans="1:5" x14ac:dyDescent="0.2">
      <c r="A936" s="19">
        <v>24</v>
      </c>
      <c r="B936" s="19">
        <v>5</v>
      </c>
      <c r="C936" s="19" t="s">
        <v>112</v>
      </c>
      <c r="D936" s="20">
        <v>0.24861538410186768</v>
      </c>
      <c r="E936" s="20">
        <v>2.568426716607064E-4</v>
      </c>
    </row>
    <row r="937" spans="1:5" x14ac:dyDescent="0.2">
      <c r="A937" s="19">
        <v>24</v>
      </c>
      <c r="B937" s="19">
        <v>6</v>
      </c>
      <c r="C937" s="19" t="s">
        <v>112</v>
      </c>
      <c r="D937" s="20">
        <v>0.24843628704547882</v>
      </c>
      <c r="E937" s="20">
        <v>1.0167882282985374E-4</v>
      </c>
    </row>
    <row r="938" spans="1:5" x14ac:dyDescent="0.2">
      <c r="A938" s="19">
        <v>24</v>
      </c>
      <c r="B938" s="19">
        <v>7</v>
      </c>
      <c r="C938" s="19" t="s">
        <v>112</v>
      </c>
      <c r="D938" s="20">
        <v>0.24884501099586487</v>
      </c>
      <c r="E938" s="20">
        <v>5.343359662219882E-4</v>
      </c>
    </row>
    <row r="939" spans="1:5" x14ac:dyDescent="0.2">
      <c r="A939" s="19">
        <v>24</v>
      </c>
      <c r="B939" s="19">
        <v>8</v>
      </c>
      <c r="C939" s="19" t="s">
        <v>112</v>
      </c>
      <c r="D939" s="20">
        <v>0.24858139455318451</v>
      </c>
      <c r="E939" s="20">
        <v>2.9465276747941971E-4</v>
      </c>
    </row>
    <row r="940" spans="1:5" x14ac:dyDescent="0.2">
      <c r="A940" s="19">
        <v>24</v>
      </c>
      <c r="B940" s="19">
        <v>9</v>
      </c>
      <c r="C940" s="19" t="s">
        <v>112</v>
      </c>
      <c r="D940" s="20">
        <v>0.24806670844554901</v>
      </c>
      <c r="E940" s="20">
        <v>-1.961001253221184E-4</v>
      </c>
    </row>
    <row r="941" spans="1:5" x14ac:dyDescent="0.2">
      <c r="A941" s="19">
        <v>24</v>
      </c>
      <c r="B941" s="19">
        <v>10</v>
      </c>
      <c r="C941" s="19" t="s">
        <v>112</v>
      </c>
      <c r="D941" s="20">
        <v>0.24783618748188019</v>
      </c>
      <c r="E941" s="20">
        <v>-4.0268787415698171E-4</v>
      </c>
    </row>
    <row r="942" spans="1:5" x14ac:dyDescent="0.2">
      <c r="A942" s="19">
        <v>24</v>
      </c>
      <c r="B942" s="19">
        <v>11</v>
      </c>
      <c r="C942" s="19" t="s">
        <v>112</v>
      </c>
      <c r="D942" s="20">
        <v>0.24786166846752167</v>
      </c>
      <c r="E942" s="20">
        <v>-3.5327367368154228E-4</v>
      </c>
    </row>
    <row r="943" spans="1:5" x14ac:dyDescent="0.2">
      <c r="A943" s="19">
        <v>24</v>
      </c>
      <c r="B943" s="19">
        <v>12</v>
      </c>
      <c r="C943" s="19" t="s">
        <v>112</v>
      </c>
      <c r="D943" s="20">
        <v>0.24800518155097961</v>
      </c>
      <c r="E943" s="20">
        <v>-1.8582737538963556E-4</v>
      </c>
    </row>
    <row r="944" spans="1:5" x14ac:dyDescent="0.2">
      <c r="A944" s="19">
        <v>24</v>
      </c>
      <c r="B944" s="19">
        <v>13</v>
      </c>
      <c r="C944" s="19" t="s">
        <v>112</v>
      </c>
      <c r="D944" s="20">
        <v>0.24810902774333954</v>
      </c>
      <c r="E944" s="20">
        <v>-5.8047971833730116E-5</v>
      </c>
    </row>
    <row r="945" spans="1:5" x14ac:dyDescent="0.2">
      <c r="A945" s="19">
        <v>24</v>
      </c>
      <c r="B945" s="19">
        <v>14</v>
      </c>
      <c r="C945" s="19" t="s">
        <v>112</v>
      </c>
      <c r="D945" s="20">
        <v>0.24809005856513977</v>
      </c>
      <c r="E945" s="20">
        <v>-5.3083935199538246E-5</v>
      </c>
    </row>
    <row r="946" spans="1:5" x14ac:dyDescent="0.2">
      <c r="A946" s="19">
        <v>24</v>
      </c>
      <c r="B946" s="19">
        <v>15</v>
      </c>
      <c r="C946" s="19" t="s">
        <v>112</v>
      </c>
      <c r="D946" s="20">
        <v>0.24829569458961487</v>
      </c>
      <c r="E946" s="20">
        <v>1.7648530774749815E-4</v>
      </c>
    </row>
    <row r="947" spans="1:5" x14ac:dyDescent="0.2">
      <c r="A947" s="19">
        <v>24</v>
      </c>
      <c r="B947" s="19">
        <v>16</v>
      </c>
      <c r="C947" s="19" t="s">
        <v>112</v>
      </c>
      <c r="D947" s="20">
        <v>0.24846954643726349</v>
      </c>
      <c r="E947" s="20">
        <v>3.742703702300787E-4</v>
      </c>
    </row>
    <row r="948" spans="1:5" x14ac:dyDescent="0.2">
      <c r="A948" s="19">
        <v>24</v>
      </c>
      <c r="B948" s="19">
        <v>17</v>
      </c>
      <c r="C948" s="19" t="s">
        <v>112</v>
      </c>
      <c r="D948" s="20">
        <v>0.24823015928268433</v>
      </c>
      <c r="E948" s="20">
        <v>1.5881643048487604E-4</v>
      </c>
    </row>
    <row r="949" spans="1:5" x14ac:dyDescent="0.2">
      <c r="A949" s="19">
        <v>24</v>
      </c>
      <c r="B949" s="19">
        <v>18</v>
      </c>
      <c r="C949" s="19" t="s">
        <v>112</v>
      </c>
      <c r="D949" s="20">
        <v>0.24802519381046295</v>
      </c>
      <c r="E949" s="20">
        <v>-2.2215830540517345E-5</v>
      </c>
    </row>
    <row r="950" spans="1:5" x14ac:dyDescent="0.2">
      <c r="A950" s="19">
        <v>24</v>
      </c>
      <c r="B950" s="19">
        <v>19</v>
      </c>
      <c r="C950" s="19" t="s">
        <v>112</v>
      </c>
      <c r="D950" s="20">
        <v>0.24766531586647034</v>
      </c>
      <c r="E950" s="20">
        <v>-3.5816055606119335E-4</v>
      </c>
    </row>
    <row r="951" spans="1:5" x14ac:dyDescent="0.2">
      <c r="A951" s="19">
        <v>24</v>
      </c>
      <c r="B951" s="19">
        <v>20</v>
      </c>
      <c r="C951" s="19" t="s">
        <v>112</v>
      </c>
      <c r="D951" s="20">
        <v>0.24753595888614655</v>
      </c>
      <c r="E951" s="20">
        <v>-4.6358432155102491E-4</v>
      </c>
    </row>
    <row r="952" spans="1:5" x14ac:dyDescent="0.2">
      <c r="A952" s="19">
        <v>24</v>
      </c>
      <c r="B952" s="19">
        <v>21</v>
      </c>
      <c r="C952" s="19" t="s">
        <v>112</v>
      </c>
      <c r="D952" s="20">
        <v>0.247989222407341</v>
      </c>
      <c r="E952" s="20">
        <v>1.3612411748908926E-5</v>
      </c>
    </row>
    <row r="953" spans="1:5" x14ac:dyDescent="0.2">
      <c r="A953" s="19">
        <v>24</v>
      </c>
      <c r="B953" s="19">
        <v>22</v>
      </c>
      <c r="C953" s="19" t="s">
        <v>112</v>
      </c>
      <c r="D953" s="20">
        <v>0.24773199856281281</v>
      </c>
      <c r="E953" s="20">
        <v>-2.1967821521684527E-4</v>
      </c>
    </row>
    <row r="954" spans="1:5" x14ac:dyDescent="0.2">
      <c r="A954" s="19">
        <v>24</v>
      </c>
      <c r="B954" s="19">
        <v>23</v>
      </c>
      <c r="C954" s="19" t="s">
        <v>112</v>
      </c>
      <c r="D954" s="20">
        <v>0.24750705063343048</v>
      </c>
      <c r="E954" s="20">
        <v>-4.2069292976520956E-4</v>
      </c>
    </row>
    <row r="955" spans="1:5" x14ac:dyDescent="0.2">
      <c r="A955" s="19">
        <v>24</v>
      </c>
      <c r="B955" s="19">
        <v>24</v>
      </c>
      <c r="C955" s="19" t="s">
        <v>112</v>
      </c>
      <c r="D955" s="20">
        <v>0.24745255708694458</v>
      </c>
      <c r="E955" s="20">
        <v>-4.512532614171505E-4</v>
      </c>
    </row>
    <row r="956" spans="1:5" x14ac:dyDescent="0.2">
      <c r="A956" s="19">
        <v>24</v>
      </c>
      <c r="B956" s="19">
        <v>25</v>
      </c>
      <c r="C956" s="19" t="s">
        <v>112</v>
      </c>
      <c r="D956" s="20">
        <v>0.24745261669158936</v>
      </c>
      <c r="E956" s="20">
        <v>-4.2726044193841517E-4</v>
      </c>
    </row>
    <row r="957" spans="1:5" x14ac:dyDescent="0.2">
      <c r="A957" s="19">
        <v>24</v>
      </c>
      <c r="B957" s="19">
        <v>26</v>
      </c>
      <c r="C957" s="19" t="s">
        <v>112</v>
      </c>
      <c r="D957" s="20">
        <v>0.24774652719497681</v>
      </c>
      <c r="E957" s="20">
        <v>-1.0941672371700406E-4</v>
      </c>
    </row>
    <row r="958" spans="1:5" x14ac:dyDescent="0.2">
      <c r="A958" s="19">
        <v>24</v>
      </c>
      <c r="B958" s="19">
        <v>27</v>
      </c>
      <c r="C958" s="19" t="s">
        <v>112</v>
      </c>
      <c r="D958" s="20">
        <v>0.24760828912258148</v>
      </c>
      <c r="E958" s="20">
        <v>-2.2372158127836883E-4</v>
      </c>
    </row>
    <row r="959" spans="1:5" x14ac:dyDescent="0.2">
      <c r="A959" s="19">
        <v>24</v>
      </c>
      <c r="B959" s="19">
        <v>28</v>
      </c>
      <c r="C959" s="19" t="s">
        <v>112</v>
      </c>
      <c r="D959" s="20">
        <v>0.24734391272068024</v>
      </c>
      <c r="E959" s="20">
        <v>-4.6416476834565401E-4</v>
      </c>
    </row>
    <row r="960" spans="1:5" x14ac:dyDescent="0.2">
      <c r="A960" s="19">
        <v>24</v>
      </c>
      <c r="B960" s="19">
        <v>29</v>
      </c>
      <c r="C960" s="19" t="s">
        <v>112</v>
      </c>
      <c r="D960" s="20">
        <v>0.24746225774288177</v>
      </c>
      <c r="E960" s="20">
        <v>-3.2188653131015599E-4</v>
      </c>
    </row>
    <row r="961" spans="1:5" x14ac:dyDescent="0.2">
      <c r="A961" s="19">
        <v>24</v>
      </c>
      <c r="B961" s="19">
        <v>30</v>
      </c>
      <c r="C961" s="19" t="s">
        <v>112</v>
      </c>
      <c r="D961" s="20">
        <v>0.24754638969898224</v>
      </c>
      <c r="E961" s="20">
        <v>-2.1382136037573218E-4</v>
      </c>
    </row>
    <row r="962" spans="1:5" x14ac:dyDescent="0.2">
      <c r="A962" s="19">
        <v>24</v>
      </c>
      <c r="B962" s="19">
        <v>31</v>
      </c>
      <c r="C962" s="19" t="s">
        <v>112</v>
      </c>
      <c r="D962" s="20">
        <v>0.24767193198204041</v>
      </c>
      <c r="E962" s="20">
        <v>-6.4345862483605742E-5</v>
      </c>
    </row>
    <row r="963" spans="1:5" x14ac:dyDescent="0.2">
      <c r="A963" s="19">
        <v>24</v>
      </c>
      <c r="B963" s="19">
        <v>32</v>
      </c>
      <c r="C963" s="19" t="s">
        <v>112</v>
      </c>
      <c r="D963" s="20">
        <v>0.24778641760349274</v>
      </c>
      <c r="E963" s="20">
        <v>7.4072973802685738E-5</v>
      </c>
    </row>
    <row r="964" spans="1:5" x14ac:dyDescent="0.2">
      <c r="A964" s="19">
        <v>24</v>
      </c>
      <c r="B964" s="19">
        <v>33</v>
      </c>
      <c r="C964" s="19" t="s">
        <v>112</v>
      </c>
      <c r="D964" s="20">
        <v>0.24771144986152649</v>
      </c>
      <c r="E964" s="20">
        <v>2.3038446670398116E-5</v>
      </c>
    </row>
    <row r="965" spans="1:5" x14ac:dyDescent="0.2">
      <c r="A965" s="19">
        <v>24</v>
      </c>
      <c r="B965" s="19">
        <v>34</v>
      </c>
      <c r="C965" s="19" t="s">
        <v>112</v>
      </c>
      <c r="D965" s="20">
        <v>0.24776695668697357</v>
      </c>
      <c r="E965" s="20">
        <v>1.0247848695144057E-4</v>
      </c>
    </row>
    <row r="966" spans="1:5" x14ac:dyDescent="0.2">
      <c r="A966" s="19">
        <v>24</v>
      </c>
      <c r="B966" s="19">
        <v>35</v>
      </c>
      <c r="C966" s="19" t="s">
        <v>112</v>
      </c>
      <c r="D966" s="20">
        <v>0.24793174862861633</v>
      </c>
      <c r="E966" s="20">
        <v>2.9120364342816174E-4</v>
      </c>
    </row>
    <row r="967" spans="1:5" x14ac:dyDescent="0.2">
      <c r="A967" s="19">
        <v>24</v>
      </c>
      <c r="B967" s="19">
        <v>36</v>
      </c>
      <c r="C967" s="19" t="s">
        <v>112</v>
      </c>
      <c r="D967" s="20">
        <v>0.24794851243495941</v>
      </c>
      <c r="E967" s="20">
        <v>3.3190066460520029E-4</v>
      </c>
    </row>
    <row r="968" spans="1:5" x14ac:dyDescent="0.2">
      <c r="A968" s="19">
        <v>24</v>
      </c>
      <c r="B968" s="19">
        <v>37</v>
      </c>
      <c r="C968" s="19" t="s">
        <v>112</v>
      </c>
      <c r="D968" s="20">
        <v>0.24773769080638885</v>
      </c>
      <c r="E968" s="20">
        <v>1.4501225086860359E-4</v>
      </c>
    </row>
    <row r="969" spans="1:5" x14ac:dyDescent="0.2">
      <c r="A969" s="19">
        <v>24</v>
      </c>
      <c r="B969" s="19">
        <v>38</v>
      </c>
      <c r="C969" s="19" t="s">
        <v>112</v>
      </c>
      <c r="D969" s="20">
        <v>0.24789677560329437</v>
      </c>
      <c r="E969" s="20">
        <v>3.280302626080811E-4</v>
      </c>
    </row>
    <row r="970" spans="1:5" x14ac:dyDescent="0.2">
      <c r="A970" s="19">
        <v>24</v>
      </c>
      <c r="B970" s="19">
        <v>39</v>
      </c>
      <c r="C970" s="19" t="s">
        <v>112</v>
      </c>
      <c r="D970" s="20">
        <v>0.24847447872161865</v>
      </c>
      <c r="E970" s="20">
        <v>9.2966656666249037E-4</v>
      </c>
    </row>
    <row r="971" spans="1:5" x14ac:dyDescent="0.2">
      <c r="A971" s="19">
        <v>24</v>
      </c>
      <c r="B971" s="19">
        <v>40</v>
      </c>
      <c r="C971" s="19" t="s">
        <v>112</v>
      </c>
      <c r="D971" s="20">
        <v>0.24878206849098206</v>
      </c>
      <c r="E971" s="20">
        <v>1.2611895799636841E-3</v>
      </c>
    </row>
    <row r="972" spans="1:5" x14ac:dyDescent="0.2">
      <c r="A972" s="19">
        <v>25</v>
      </c>
      <c r="B972" s="19">
        <v>1</v>
      </c>
      <c r="C972" s="19" t="s">
        <v>112</v>
      </c>
      <c r="D972" s="20">
        <v>0.25227093696594238</v>
      </c>
      <c r="E972" s="20">
        <v>8.6656649364158511E-4</v>
      </c>
    </row>
    <row r="973" spans="1:5" x14ac:dyDescent="0.2">
      <c r="A973" s="19">
        <v>25</v>
      </c>
      <c r="B973" s="19">
        <v>2</v>
      </c>
      <c r="C973" s="19" t="s">
        <v>112</v>
      </c>
      <c r="D973" s="20">
        <v>0.25229862332344055</v>
      </c>
      <c r="E973" s="20">
        <v>8.41531902551651E-4</v>
      </c>
    </row>
    <row r="974" spans="1:5" x14ac:dyDescent="0.2">
      <c r="A974" s="19">
        <v>25</v>
      </c>
      <c r="B974" s="19">
        <v>3</v>
      </c>
      <c r="C974" s="19" t="s">
        <v>112</v>
      </c>
      <c r="D974" s="20">
        <v>0.25223127007484436</v>
      </c>
      <c r="E974" s="20">
        <v>7.2145770536735654E-4</v>
      </c>
    </row>
    <row r="975" spans="1:5" x14ac:dyDescent="0.2">
      <c r="A975" s="19">
        <v>25</v>
      </c>
      <c r="B975" s="19">
        <v>4</v>
      </c>
      <c r="C975" s="19" t="s">
        <v>112</v>
      </c>
      <c r="D975" s="20">
        <v>0.2522239089012146</v>
      </c>
      <c r="E975" s="20">
        <v>6.6137552494183183E-4</v>
      </c>
    </row>
    <row r="976" spans="1:5" x14ac:dyDescent="0.2">
      <c r="A976" s="19">
        <v>25</v>
      </c>
      <c r="B976" s="19">
        <v>5</v>
      </c>
      <c r="C976" s="19" t="s">
        <v>112</v>
      </c>
      <c r="D976" s="20">
        <v>0.25226911902427673</v>
      </c>
      <c r="E976" s="20">
        <v>6.5386469941586256E-4</v>
      </c>
    </row>
    <row r="977" spans="1:5" x14ac:dyDescent="0.2">
      <c r="A977" s="19">
        <v>25</v>
      </c>
      <c r="B977" s="19">
        <v>6</v>
      </c>
      <c r="C977" s="19" t="s">
        <v>112</v>
      </c>
      <c r="D977" s="20">
        <v>0.25213617086410522</v>
      </c>
      <c r="E977" s="20">
        <v>4.6819559065625072E-4</v>
      </c>
    </row>
    <row r="978" spans="1:5" x14ac:dyDescent="0.2">
      <c r="A978" s="19">
        <v>25</v>
      </c>
      <c r="B978" s="19">
        <v>7</v>
      </c>
      <c r="C978" s="19" t="s">
        <v>112</v>
      </c>
      <c r="D978" s="20">
        <v>0.25170624256134033</v>
      </c>
      <c r="E978" s="20">
        <v>-1.4453687981585972E-5</v>
      </c>
    </row>
    <row r="979" spans="1:5" x14ac:dyDescent="0.2">
      <c r="A979" s="19">
        <v>25</v>
      </c>
      <c r="B979" s="19">
        <v>8</v>
      </c>
      <c r="C979" s="19" t="s">
        <v>112</v>
      </c>
      <c r="D979" s="20">
        <v>0.25149470567703247</v>
      </c>
      <c r="E979" s="20">
        <v>-2.7871155180037022E-4</v>
      </c>
    </row>
    <row r="980" spans="1:5" x14ac:dyDescent="0.2">
      <c r="A980" s="19">
        <v>25</v>
      </c>
      <c r="B980" s="19">
        <v>9</v>
      </c>
      <c r="C980" s="19" t="s">
        <v>112</v>
      </c>
      <c r="D980" s="20">
        <v>0.25149264931678772</v>
      </c>
      <c r="E980" s="20">
        <v>-3.3348886063322425E-4</v>
      </c>
    </row>
    <row r="981" spans="1:5" x14ac:dyDescent="0.2">
      <c r="A981" s="19">
        <v>25</v>
      </c>
      <c r="B981" s="19">
        <v>10</v>
      </c>
      <c r="C981" s="19" t="s">
        <v>112</v>
      </c>
      <c r="D981" s="20">
        <v>0.2511407732963562</v>
      </c>
      <c r="E981" s="20">
        <v>-7.3808582965284586E-4</v>
      </c>
    </row>
    <row r="982" spans="1:5" x14ac:dyDescent="0.2">
      <c r="A982" s="19">
        <v>25</v>
      </c>
      <c r="B982" s="19">
        <v>11</v>
      </c>
      <c r="C982" s="19" t="s">
        <v>112</v>
      </c>
      <c r="D982" s="20">
        <v>0.25085777044296265</v>
      </c>
      <c r="E982" s="20">
        <v>-1.0738096898421645E-3</v>
      </c>
    </row>
    <row r="983" spans="1:5" x14ac:dyDescent="0.2">
      <c r="A983" s="19">
        <v>25</v>
      </c>
      <c r="B983" s="19">
        <v>12</v>
      </c>
      <c r="C983" s="19" t="s">
        <v>112</v>
      </c>
      <c r="D983" s="20">
        <v>0.25098225474357605</v>
      </c>
      <c r="E983" s="20">
        <v>-1.0020462796092033E-3</v>
      </c>
    </row>
    <row r="984" spans="1:5" x14ac:dyDescent="0.2">
      <c r="A984" s="19">
        <v>25</v>
      </c>
      <c r="B984" s="19">
        <v>13</v>
      </c>
      <c r="C984" s="19" t="s">
        <v>112</v>
      </c>
      <c r="D984" s="20">
        <v>0.25124317407608032</v>
      </c>
      <c r="E984" s="20">
        <v>-7.9384795390069485E-4</v>
      </c>
    </row>
    <row r="985" spans="1:5" x14ac:dyDescent="0.2">
      <c r="A985" s="19">
        <v>25</v>
      </c>
      <c r="B985" s="19">
        <v>14</v>
      </c>
      <c r="C985" s="19" t="s">
        <v>112</v>
      </c>
      <c r="D985" s="20">
        <v>0.25114142894744873</v>
      </c>
      <c r="E985" s="20">
        <v>-9.4831408932805061E-4</v>
      </c>
    </row>
    <row r="986" spans="1:5" x14ac:dyDescent="0.2">
      <c r="A986" s="19">
        <v>25</v>
      </c>
      <c r="B986" s="19">
        <v>15</v>
      </c>
      <c r="C986" s="19" t="s">
        <v>112</v>
      </c>
      <c r="D986" s="20">
        <v>0.25161606073379517</v>
      </c>
      <c r="E986" s="20">
        <v>-5.2640325156971812E-4</v>
      </c>
    </row>
    <row r="987" spans="1:5" x14ac:dyDescent="0.2">
      <c r="A987" s="19">
        <v>25</v>
      </c>
      <c r="B987" s="19">
        <v>16</v>
      </c>
      <c r="C987" s="19" t="s">
        <v>112</v>
      </c>
      <c r="D987" s="20">
        <v>0.25222623348236084</v>
      </c>
      <c r="E987" s="20">
        <v>3.1048541131895036E-5</v>
      </c>
    </row>
    <row r="988" spans="1:5" x14ac:dyDescent="0.2">
      <c r="A988" s="19">
        <v>25</v>
      </c>
      <c r="B988" s="19">
        <v>17</v>
      </c>
      <c r="C988" s="19" t="s">
        <v>112</v>
      </c>
      <c r="D988" s="20">
        <v>0.25270894169807434</v>
      </c>
      <c r="E988" s="20">
        <v>4.6103578642942011E-4</v>
      </c>
    </row>
    <row r="989" spans="1:5" x14ac:dyDescent="0.2">
      <c r="A989" s="19">
        <v>25</v>
      </c>
      <c r="B989" s="19">
        <v>18</v>
      </c>
      <c r="C989" s="19" t="s">
        <v>112</v>
      </c>
      <c r="D989" s="20">
        <v>0.25501281023025513</v>
      </c>
      <c r="E989" s="20">
        <v>2.7121833991259336E-3</v>
      </c>
    </row>
    <row r="990" spans="1:5" x14ac:dyDescent="0.2">
      <c r="A990" s="19">
        <v>25</v>
      </c>
      <c r="B990" s="19">
        <v>19</v>
      </c>
      <c r="C990" s="19" t="s">
        <v>112</v>
      </c>
      <c r="D990" s="20">
        <v>0.25861737132072449</v>
      </c>
      <c r="E990" s="20">
        <v>6.26402348279953E-3</v>
      </c>
    </row>
    <row r="991" spans="1:5" x14ac:dyDescent="0.2">
      <c r="A991" s="19">
        <v>25</v>
      </c>
      <c r="B991" s="19">
        <v>20</v>
      </c>
      <c r="C991" s="19" t="s">
        <v>112</v>
      </c>
      <c r="D991" s="20">
        <v>0.26517817378044128</v>
      </c>
      <c r="E991" s="20">
        <v>1.2772104702889919E-2</v>
      </c>
    </row>
    <row r="992" spans="1:5" x14ac:dyDescent="0.2">
      <c r="A992" s="19">
        <v>25</v>
      </c>
      <c r="B992" s="19">
        <v>21</v>
      </c>
      <c r="C992" s="19" t="s">
        <v>112</v>
      </c>
      <c r="D992" s="20">
        <v>0.2757599949836731</v>
      </c>
      <c r="E992" s="20">
        <v>2.3301204666495323E-2</v>
      </c>
    </row>
    <row r="993" spans="1:5" x14ac:dyDescent="0.2">
      <c r="A993" s="19">
        <v>25</v>
      </c>
      <c r="B993" s="19">
        <v>22</v>
      </c>
      <c r="C993" s="19" t="s">
        <v>112</v>
      </c>
      <c r="D993" s="20">
        <v>0.29112899303436279</v>
      </c>
      <c r="E993" s="20">
        <v>3.8617480546236038E-2</v>
      </c>
    </row>
    <row r="994" spans="1:5" x14ac:dyDescent="0.2">
      <c r="A994" s="19">
        <v>25</v>
      </c>
      <c r="B994" s="19">
        <v>23</v>
      </c>
      <c r="C994" s="19" t="s">
        <v>112</v>
      </c>
      <c r="D994" s="20">
        <v>0.30915594100952148</v>
      </c>
      <c r="E994" s="20">
        <v>5.6591708213090897E-2</v>
      </c>
    </row>
    <row r="995" spans="1:5" x14ac:dyDescent="0.2">
      <c r="A995" s="19">
        <v>25</v>
      </c>
      <c r="B995" s="19">
        <v>24</v>
      </c>
      <c r="C995" s="19" t="s">
        <v>112</v>
      </c>
      <c r="D995" s="20">
        <v>0.32829692959785461</v>
      </c>
      <c r="E995" s="20">
        <v>7.5679980218410492E-2</v>
      </c>
    </row>
    <row r="996" spans="1:5" x14ac:dyDescent="0.2">
      <c r="A996" s="19">
        <v>25</v>
      </c>
      <c r="B996" s="19">
        <v>25</v>
      </c>
      <c r="C996" s="19" t="s">
        <v>112</v>
      </c>
      <c r="D996" s="20">
        <v>0.34437808394432068</v>
      </c>
      <c r="E996" s="20">
        <v>9.1708406805992126E-2</v>
      </c>
    </row>
    <row r="997" spans="1:5" x14ac:dyDescent="0.2">
      <c r="A997" s="19">
        <v>25</v>
      </c>
      <c r="B997" s="19">
        <v>26</v>
      </c>
      <c r="C997" s="19" t="s">
        <v>112</v>
      </c>
      <c r="D997" s="20">
        <v>0.35685065388679504</v>
      </c>
      <c r="E997" s="20">
        <v>0.10412825644016266</v>
      </c>
    </row>
    <row r="998" spans="1:5" x14ac:dyDescent="0.2">
      <c r="A998" s="19">
        <v>25</v>
      </c>
      <c r="B998" s="19">
        <v>27</v>
      </c>
      <c r="C998" s="19" t="s">
        <v>112</v>
      </c>
      <c r="D998" s="20">
        <v>0.36490762233734131</v>
      </c>
      <c r="E998" s="20">
        <v>0.11213250458240509</v>
      </c>
    </row>
    <row r="999" spans="1:5" x14ac:dyDescent="0.2">
      <c r="A999" s="19">
        <v>25</v>
      </c>
      <c r="B999" s="19">
        <v>28</v>
      </c>
      <c r="C999" s="19" t="s">
        <v>112</v>
      </c>
      <c r="D999" s="20">
        <v>0.3705478310585022</v>
      </c>
      <c r="E999" s="20">
        <v>0.11771999299526215</v>
      </c>
    </row>
    <row r="1000" spans="1:5" x14ac:dyDescent="0.2">
      <c r="A1000" s="19">
        <v>25</v>
      </c>
      <c r="B1000" s="19">
        <v>29</v>
      </c>
      <c r="C1000" s="19" t="s">
        <v>112</v>
      </c>
      <c r="D1000" s="20">
        <v>0.37329775094985962</v>
      </c>
      <c r="E1000" s="20">
        <v>0.12041719257831573</v>
      </c>
    </row>
    <row r="1001" spans="1:5" x14ac:dyDescent="0.2">
      <c r="A1001" s="19">
        <v>25</v>
      </c>
      <c r="B1001" s="19">
        <v>30</v>
      </c>
      <c r="C1001" s="19" t="s">
        <v>112</v>
      </c>
      <c r="D1001" s="20">
        <v>0.37402123212814331</v>
      </c>
      <c r="E1001" s="20">
        <v>0.12108795344829559</v>
      </c>
    </row>
    <row r="1002" spans="1:5" x14ac:dyDescent="0.2">
      <c r="A1002" s="19">
        <v>25</v>
      </c>
      <c r="B1002" s="19">
        <v>31</v>
      </c>
      <c r="C1002" s="19" t="s">
        <v>112</v>
      </c>
      <c r="D1002" s="20">
        <v>0.37465688586235046</v>
      </c>
      <c r="E1002" s="20">
        <v>0.12167088687419891</v>
      </c>
    </row>
    <row r="1003" spans="1:5" x14ac:dyDescent="0.2">
      <c r="A1003" s="19">
        <v>25</v>
      </c>
      <c r="B1003" s="19">
        <v>32</v>
      </c>
      <c r="C1003" s="19" t="s">
        <v>112</v>
      </c>
      <c r="D1003" s="20">
        <v>0.37475967407226563</v>
      </c>
      <c r="E1003" s="20">
        <v>0.12172095477581024</v>
      </c>
    </row>
    <row r="1004" spans="1:5" x14ac:dyDescent="0.2">
      <c r="A1004" s="19">
        <v>25</v>
      </c>
      <c r="B1004" s="19">
        <v>33</v>
      </c>
      <c r="C1004" s="19" t="s">
        <v>112</v>
      </c>
      <c r="D1004" s="20">
        <v>0.37566602230072021</v>
      </c>
      <c r="E1004" s="20">
        <v>0.122574582695961</v>
      </c>
    </row>
    <row r="1005" spans="1:5" x14ac:dyDescent="0.2">
      <c r="A1005" s="19">
        <v>25</v>
      </c>
      <c r="B1005" s="19">
        <v>34</v>
      </c>
      <c r="C1005" s="19" t="s">
        <v>112</v>
      </c>
      <c r="D1005" s="20">
        <v>0.37618964910507202</v>
      </c>
      <c r="E1005" s="20">
        <v>0.12304548919200897</v>
      </c>
    </row>
    <row r="1006" spans="1:5" x14ac:dyDescent="0.2">
      <c r="A1006" s="19">
        <v>25</v>
      </c>
      <c r="B1006" s="19">
        <v>35</v>
      </c>
      <c r="C1006" s="19" t="s">
        <v>112</v>
      </c>
      <c r="D1006" s="20">
        <v>0.37631964683532715</v>
      </c>
      <c r="E1006" s="20">
        <v>0.12312276661396027</v>
      </c>
    </row>
    <row r="1007" spans="1:5" x14ac:dyDescent="0.2">
      <c r="A1007" s="19">
        <v>25</v>
      </c>
      <c r="B1007" s="19">
        <v>36</v>
      </c>
      <c r="C1007" s="19" t="s">
        <v>112</v>
      </c>
      <c r="D1007" s="20">
        <v>0.37661105394363403</v>
      </c>
      <c r="E1007" s="20">
        <v>0.12336145341396332</v>
      </c>
    </row>
    <row r="1008" spans="1:5" x14ac:dyDescent="0.2">
      <c r="A1008" s="19">
        <v>25</v>
      </c>
      <c r="B1008" s="19">
        <v>37</v>
      </c>
      <c r="C1008" s="19" t="s">
        <v>112</v>
      </c>
      <c r="D1008" s="20">
        <v>0.37681829929351807</v>
      </c>
      <c r="E1008" s="20">
        <v>0.12351597100496292</v>
      </c>
    </row>
    <row r="1009" spans="1:5" x14ac:dyDescent="0.2">
      <c r="A1009" s="19">
        <v>25</v>
      </c>
      <c r="B1009" s="19">
        <v>38</v>
      </c>
      <c r="C1009" s="19" t="s">
        <v>112</v>
      </c>
      <c r="D1009" s="20">
        <v>0.37700793147087097</v>
      </c>
      <c r="E1009" s="20">
        <v>0.12365288287401199</v>
      </c>
    </row>
    <row r="1010" spans="1:5" x14ac:dyDescent="0.2">
      <c r="A1010" s="19">
        <v>25</v>
      </c>
      <c r="B1010" s="19">
        <v>39</v>
      </c>
      <c r="C1010" s="19" t="s">
        <v>112</v>
      </c>
      <c r="D1010" s="20">
        <v>0.37725344300270081</v>
      </c>
      <c r="E1010" s="20">
        <v>0.12384567409753799</v>
      </c>
    </row>
    <row r="1011" spans="1:5" x14ac:dyDescent="0.2">
      <c r="A1011" s="19">
        <v>25</v>
      </c>
      <c r="B1011" s="19">
        <v>40</v>
      </c>
      <c r="C1011" s="19" t="s">
        <v>112</v>
      </c>
      <c r="D1011" s="20">
        <v>0.37739497423171997</v>
      </c>
      <c r="E1011" s="20">
        <v>0.12393448501825333</v>
      </c>
    </row>
    <row r="1012" spans="1:5" x14ac:dyDescent="0.2">
      <c r="A1012" s="19">
        <v>26</v>
      </c>
      <c r="B1012" s="19">
        <v>1</v>
      </c>
      <c r="C1012" s="19" t="s">
        <v>112</v>
      </c>
      <c r="D1012" s="20">
        <v>0.25489434599876404</v>
      </c>
      <c r="E1012" s="20">
        <v>7.5937737710773945E-4</v>
      </c>
    </row>
    <row r="1013" spans="1:5" x14ac:dyDescent="0.2">
      <c r="A1013" s="19">
        <v>26</v>
      </c>
      <c r="B1013" s="19">
        <v>2</v>
      </c>
      <c r="C1013" s="19" t="s">
        <v>112</v>
      </c>
      <c r="D1013" s="20">
        <v>0.25513291358947754</v>
      </c>
      <c r="E1013" s="20">
        <v>9.1780052753165364E-4</v>
      </c>
    </row>
    <row r="1014" spans="1:5" x14ac:dyDescent="0.2">
      <c r="A1014" s="19">
        <v>26</v>
      </c>
      <c r="B1014" s="19">
        <v>3</v>
      </c>
      <c r="C1014" s="19" t="s">
        <v>112</v>
      </c>
      <c r="D1014" s="20">
        <v>0.25539478659629822</v>
      </c>
      <c r="E1014" s="20">
        <v>1.0995290940627456E-3</v>
      </c>
    </row>
    <row r="1015" spans="1:5" x14ac:dyDescent="0.2">
      <c r="A1015" s="19">
        <v>26</v>
      </c>
      <c r="B1015" s="19">
        <v>4</v>
      </c>
      <c r="C1015" s="19" t="s">
        <v>112</v>
      </c>
      <c r="D1015" s="20">
        <v>0.25528803467750549</v>
      </c>
      <c r="E1015" s="20">
        <v>9.1263267677277327E-4</v>
      </c>
    </row>
    <row r="1016" spans="1:5" x14ac:dyDescent="0.2">
      <c r="A1016" s="19">
        <v>26</v>
      </c>
      <c r="B1016" s="19">
        <v>5</v>
      </c>
      <c r="C1016" s="19" t="s">
        <v>112</v>
      </c>
      <c r="D1016" s="20">
        <v>0.2546783983707428</v>
      </c>
      <c r="E1016" s="20">
        <v>2.228519442724064E-4</v>
      </c>
    </row>
    <row r="1017" spans="1:5" x14ac:dyDescent="0.2">
      <c r="A1017" s="19">
        <v>26</v>
      </c>
      <c r="B1017" s="19">
        <v>6</v>
      </c>
      <c r="C1017" s="19" t="s">
        <v>112</v>
      </c>
      <c r="D1017" s="20">
        <v>0.25444844365119934</v>
      </c>
      <c r="E1017" s="20">
        <v>-8.7247215560637414E-5</v>
      </c>
    </row>
    <row r="1018" spans="1:5" x14ac:dyDescent="0.2">
      <c r="A1018" s="19">
        <v>26</v>
      </c>
      <c r="B1018" s="19">
        <v>7</v>
      </c>
      <c r="C1018" s="19" t="s">
        <v>112</v>
      </c>
      <c r="D1018" s="20">
        <v>0.25447148084640503</v>
      </c>
      <c r="E1018" s="20">
        <v>-1.4435447519645095E-4</v>
      </c>
    </row>
    <row r="1019" spans="1:5" x14ac:dyDescent="0.2">
      <c r="A1019" s="19">
        <v>26</v>
      </c>
      <c r="B1019" s="19">
        <v>8</v>
      </c>
      <c r="C1019" s="19" t="s">
        <v>112</v>
      </c>
      <c r="D1019" s="20">
        <v>0.25421601533889771</v>
      </c>
      <c r="E1019" s="20">
        <v>-4.7996442299336195E-4</v>
      </c>
    </row>
    <row r="1020" spans="1:5" x14ac:dyDescent="0.2">
      <c r="A1020" s="19">
        <v>26</v>
      </c>
      <c r="B1020" s="19">
        <v>9</v>
      </c>
      <c r="C1020" s="19" t="s">
        <v>112</v>
      </c>
      <c r="D1020" s="20">
        <v>0.25442838668823242</v>
      </c>
      <c r="E1020" s="20">
        <v>-3.4773754305206239E-4</v>
      </c>
    </row>
    <row r="1021" spans="1:5" x14ac:dyDescent="0.2">
      <c r="A1021" s="19">
        <v>26</v>
      </c>
      <c r="B1021" s="19">
        <v>10</v>
      </c>
      <c r="C1021" s="19" t="s">
        <v>112</v>
      </c>
      <c r="D1021" s="20">
        <v>0.25429257750511169</v>
      </c>
      <c r="E1021" s="20">
        <v>-5.6369113735854626E-4</v>
      </c>
    </row>
    <row r="1022" spans="1:5" x14ac:dyDescent="0.2">
      <c r="A1022" s="19">
        <v>26</v>
      </c>
      <c r="B1022" s="19">
        <v>11</v>
      </c>
      <c r="C1022" s="19" t="s">
        <v>112</v>
      </c>
      <c r="D1022" s="20">
        <v>0.25449082255363464</v>
      </c>
      <c r="E1022" s="20">
        <v>-4.4559055822901428E-4</v>
      </c>
    </row>
    <row r="1023" spans="1:5" x14ac:dyDescent="0.2">
      <c r="A1023" s="19">
        <v>26</v>
      </c>
      <c r="B1023" s="19">
        <v>12</v>
      </c>
      <c r="C1023" s="19" t="s">
        <v>112</v>
      </c>
      <c r="D1023" s="20">
        <v>0.25442633032798767</v>
      </c>
      <c r="E1023" s="20">
        <v>-5.9022725326940417E-4</v>
      </c>
    </row>
    <row r="1024" spans="1:5" x14ac:dyDescent="0.2">
      <c r="A1024" s="19">
        <v>26</v>
      </c>
      <c r="B1024" s="19">
        <v>13</v>
      </c>
      <c r="C1024" s="19" t="s">
        <v>112</v>
      </c>
      <c r="D1024" s="20">
        <v>0.25442728400230408</v>
      </c>
      <c r="E1024" s="20">
        <v>-6.6941801924258471E-4</v>
      </c>
    </row>
    <row r="1025" spans="1:5" x14ac:dyDescent="0.2">
      <c r="A1025" s="19">
        <v>26</v>
      </c>
      <c r="B1025" s="19">
        <v>14</v>
      </c>
      <c r="C1025" s="19" t="s">
        <v>112</v>
      </c>
      <c r="D1025" s="20">
        <v>0.2541612982749939</v>
      </c>
      <c r="E1025" s="20">
        <v>-1.0155482450500131E-3</v>
      </c>
    </row>
    <row r="1026" spans="1:5" x14ac:dyDescent="0.2">
      <c r="A1026" s="19">
        <v>26</v>
      </c>
      <c r="B1026" s="19">
        <v>15</v>
      </c>
      <c r="C1026" s="19" t="s">
        <v>112</v>
      </c>
      <c r="D1026" s="20">
        <v>0.2542249858379364</v>
      </c>
      <c r="E1026" s="20">
        <v>-1.0320050641894341E-3</v>
      </c>
    </row>
    <row r="1027" spans="1:5" x14ac:dyDescent="0.2">
      <c r="A1027" s="19">
        <v>26</v>
      </c>
      <c r="B1027" s="19">
        <v>16</v>
      </c>
      <c r="C1027" s="19" t="s">
        <v>112</v>
      </c>
      <c r="D1027" s="20">
        <v>0.2550463080406189</v>
      </c>
      <c r="E1027" s="20">
        <v>-2.9082733090035617E-4</v>
      </c>
    </row>
    <row r="1028" spans="1:5" x14ac:dyDescent="0.2">
      <c r="A1028" s="19">
        <v>26</v>
      </c>
      <c r="B1028" s="19">
        <v>17</v>
      </c>
      <c r="C1028" s="19" t="s">
        <v>112</v>
      </c>
      <c r="D1028" s="20">
        <v>0.256071537733078</v>
      </c>
      <c r="E1028" s="20">
        <v>6.5425795037299395E-4</v>
      </c>
    </row>
    <row r="1029" spans="1:5" x14ac:dyDescent="0.2">
      <c r="A1029" s="19">
        <v>26</v>
      </c>
      <c r="B1029" s="19">
        <v>18</v>
      </c>
      <c r="C1029" s="19" t="s">
        <v>112</v>
      </c>
      <c r="D1029" s="20">
        <v>0.25827476382255554</v>
      </c>
      <c r="E1029" s="20">
        <v>2.7773396577686071E-3</v>
      </c>
    </row>
    <row r="1030" spans="1:5" x14ac:dyDescent="0.2">
      <c r="A1030" s="19">
        <v>26</v>
      </c>
      <c r="B1030" s="19">
        <v>19</v>
      </c>
      <c r="C1030" s="19" t="s">
        <v>112</v>
      </c>
      <c r="D1030" s="20">
        <v>0.26207399368286133</v>
      </c>
      <c r="E1030" s="20">
        <v>6.4964247867465019E-3</v>
      </c>
    </row>
    <row r="1031" spans="1:5" x14ac:dyDescent="0.2">
      <c r="A1031" s="19">
        <v>26</v>
      </c>
      <c r="B1031" s="19">
        <v>20</v>
      </c>
      <c r="C1031" s="19" t="s">
        <v>112</v>
      </c>
      <c r="D1031" s="20">
        <v>0.26843464374542236</v>
      </c>
      <c r="E1031" s="20">
        <v>1.2776930816471577E-2</v>
      </c>
    </row>
    <row r="1032" spans="1:5" x14ac:dyDescent="0.2">
      <c r="A1032" s="19">
        <v>26</v>
      </c>
      <c r="B1032" s="19">
        <v>21</v>
      </c>
      <c r="C1032" s="19" t="s">
        <v>112</v>
      </c>
      <c r="D1032" s="20">
        <v>0.27973812818527222</v>
      </c>
      <c r="E1032" s="20">
        <v>2.4000270292162895E-2</v>
      </c>
    </row>
    <row r="1033" spans="1:5" x14ac:dyDescent="0.2">
      <c r="A1033" s="19">
        <v>26</v>
      </c>
      <c r="B1033" s="19">
        <v>22</v>
      </c>
      <c r="C1033" s="19" t="s">
        <v>112</v>
      </c>
      <c r="D1033" s="20">
        <v>0.29591885209083557</v>
      </c>
      <c r="E1033" s="20">
        <v>4.0100850164890289E-2</v>
      </c>
    </row>
    <row r="1034" spans="1:5" x14ac:dyDescent="0.2">
      <c r="A1034" s="19">
        <v>26</v>
      </c>
      <c r="B1034" s="19">
        <v>23</v>
      </c>
      <c r="C1034" s="19" t="s">
        <v>112</v>
      </c>
      <c r="D1034" s="20">
        <v>0.31447017192840576</v>
      </c>
      <c r="E1034" s="20">
        <v>5.857202410697937E-2</v>
      </c>
    </row>
    <row r="1035" spans="1:5" x14ac:dyDescent="0.2">
      <c r="A1035" s="19">
        <v>26</v>
      </c>
      <c r="B1035" s="19">
        <v>24</v>
      </c>
      <c r="C1035" s="19" t="s">
        <v>112</v>
      </c>
      <c r="D1035" s="20">
        <v>0.33364841341972351</v>
      </c>
      <c r="E1035" s="20">
        <v>7.767011970281601E-2</v>
      </c>
    </row>
    <row r="1036" spans="1:5" x14ac:dyDescent="0.2">
      <c r="A1036" s="19">
        <v>26</v>
      </c>
      <c r="B1036" s="19">
        <v>25</v>
      </c>
      <c r="C1036" s="19" t="s">
        <v>112</v>
      </c>
      <c r="D1036" s="20">
        <v>0.35045686364173889</v>
      </c>
      <c r="E1036" s="20">
        <v>9.4398431479930878E-2</v>
      </c>
    </row>
    <row r="1037" spans="1:5" x14ac:dyDescent="0.2">
      <c r="A1037" s="19">
        <v>26</v>
      </c>
      <c r="B1037" s="19">
        <v>26</v>
      </c>
      <c r="C1037" s="19" t="s">
        <v>112</v>
      </c>
      <c r="D1037" s="20">
        <v>0.36285948753356934</v>
      </c>
      <c r="E1037" s="20">
        <v>0.10672090947628021</v>
      </c>
    </row>
    <row r="1038" spans="1:5" x14ac:dyDescent="0.2">
      <c r="A1038" s="19">
        <v>26</v>
      </c>
      <c r="B1038" s="19">
        <v>27</v>
      </c>
      <c r="C1038" s="19" t="s">
        <v>112</v>
      </c>
      <c r="D1038" s="20">
        <v>0.37131413817405701</v>
      </c>
      <c r="E1038" s="20">
        <v>0.11509541422128677</v>
      </c>
    </row>
    <row r="1039" spans="1:5" x14ac:dyDescent="0.2">
      <c r="A1039" s="19">
        <v>26</v>
      </c>
      <c r="B1039" s="19">
        <v>28</v>
      </c>
      <c r="C1039" s="19" t="s">
        <v>112</v>
      </c>
      <c r="D1039" s="20">
        <v>0.37664425373077393</v>
      </c>
      <c r="E1039" s="20">
        <v>0.12034538388252258</v>
      </c>
    </row>
    <row r="1040" spans="1:5" x14ac:dyDescent="0.2">
      <c r="A1040" s="19">
        <v>26</v>
      </c>
      <c r="B1040" s="19">
        <v>29</v>
      </c>
      <c r="C1040" s="19" t="s">
        <v>112</v>
      </c>
      <c r="D1040" s="20">
        <v>0.37963607907295227</v>
      </c>
      <c r="E1040" s="20">
        <v>0.12325706332921982</v>
      </c>
    </row>
    <row r="1041" spans="1:5" x14ac:dyDescent="0.2">
      <c r="A1041" s="19">
        <v>26</v>
      </c>
      <c r="B1041" s="19">
        <v>30</v>
      </c>
      <c r="C1041" s="19" t="s">
        <v>112</v>
      </c>
      <c r="D1041" s="20">
        <v>0.38098865747451782</v>
      </c>
      <c r="E1041" s="20">
        <v>0.12452950328588486</v>
      </c>
    </row>
    <row r="1042" spans="1:5" x14ac:dyDescent="0.2">
      <c r="A1042" s="19">
        <v>26</v>
      </c>
      <c r="B1042" s="19">
        <v>31</v>
      </c>
      <c r="C1042" s="19" t="s">
        <v>112</v>
      </c>
      <c r="D1042" s="20">
        <v>0.38165143132209778</v>
      </c>
      <c r="E1042" s="20">
        <v>0.1251121312379837</v>
      </c>
    </row>
    <row r="1043" spans="1:5" x14ac:dyDescent="0.2">
      <c r="A1043" s="19">
        <v>26</v>
      </c>
      <c r="B1043" s="19">
        <v>32</v>
      </c>
      <c r="C1043" s="19" t="s">
        <v>112</v>
      </c>
      <c r="D1043" s="20">
        <v>0.38196691870689392</v>
      </c>
      <c r="E1043" s="20">
        <v>0.12534746527671814</v>
      </c>
    </row>
    <row r="1044" spans="1:5" x14ac:dyDescent="0.2">
      <c r="A1044" s="19">
        <v>26</v>
      </c>
      <c r="B1044" s="19">
        <v>33</v>
      </c>
      <c r="C1044" s="19" t="s">
        <v>112</v>
      </c>
      <c r="D1044" s="20">
        <v>0.38275551795959473</v>
      </c>
      <c r="E1044" s="20">
        <v>0.12605592608451843</v>
      </c>
    </row>
    <row r="1045" spans="1:5" x14ac:dyDescent="0.2">
      <c r="A1045" s="19">
        <v>26</v>
      </c>
      <c r="B1045" s="19">
        <v>34</v>
      </c>
      <c r="C1045" s="19" t="s">
        <v>112</v>
      </c>
      <c r="D1045" s="20">
        <v>0.38300308585166931</v>
      </c>
      <c r="E1045" s="20">
        <v>0.1262233555316925</v>
      </c>
    </row>
    <row r="1046" spans="1:5" x14ac:dyDescent="0.2">
      <c r="A1046" s="19">
        <v>26</v>
      </c>
      <c r="B1046" s="19">
        <v>35</v>
      </c>
      <c r="C1046" s="19" t="s">
        <v>112</v>
      </c>
      <c r="D1046" s="20">
        <v>0.38333940505981445</v>
      </c>
      <c r="E1046" s="20">
        <v>0.12647952139377594</v>
      </c>
    </row>
    <row r="1047" spans="1:5" x14ac:dyDescent="0.2">
      <c r="A1047" s="19">
        <v>26</v>
      </c>
      <c r="B1047" s="19">
        <v>36</v>
      </c>
      <c r="C1047" s="19" t="s">
        <v>112</v>
      </c>
      <c r="D1047" s="20">
        <v>0.38417315483093262</v>
      </c>
      <c r="E1047" s="20">
        <v>0.12723313271999359</v>
      </c>
    </row>
    <row r="1048" spans="1:5" x14ac:dyDescent="0.2">
      <c r="A1048" s="19">
        <v>26</v>
      </c>
      <c r="B1048" s="19">
        <v>37</v>
      </c>
      <c r="C1048" s="19" t="s">
        <v>112</v>
      </c>
      <c r="D1048" s="20">
        <v>0.38397225737571716</v>
      </c>
      <c r="E1048" s="20">
        <v>0.12695208191871643</v>
      </c>
    </row>
    <row r="1049" spans="1:5" x14ac:dyDescent="0.2">
      <c r="A1049" s="19">
        <v>26</v>
      </c>
      <c r="B1049" s="19">
        <v>38</v>
      </c>
      <c r="C1049" s="19" t="s">
        <v>112</v>
      </c>
      <c r="D1049" s="20">
        <v>0.38358372449874878</v>
      </c>
      <c r="E1049" s="20">
        <v>0.12648341059684753</v>
      </c>
    </row>
    <row r="1050" spans="1:5" x14ac:dyDescent="0.2">
      <c r="A1050" s="19">
        <v>26</v>
      </c>
      <c r="B1050" s="19">
        <v>39</v>
      </c>
      <c r="C1050" s="19" t="s">
        <v>112</v>
      </c>
      <c r="D1050" s="20">
        <v>0.38434997200965881</v>
      </c>
      <c r="E1050" s="20">
        <v>0.12716951966285706</v>
      </c>
    </row>
    <row r="1051" spans="1:5" x14ac:dyDescent="0.2">
      <c r="A1051" s="19">
        <v>26</v>
      </c>
      <c r="B1051" s="19">
        <v>40</v>
      </c>
      <c r="C1051" s="19" t="s">
        <v>112</v>
      </c>
      <c r="D1051" s="20">
        <v>0.3842582106590271</v>
      </c>
      <c r="E1051" s="20">
        <v>0.12699760496616364</v>
      </c>
    </row>
    <row r="1052" spans="1:5" x14ac:dyDescent="0.2">
      <c r="A1052" s="19">
        <v>27</v>
      </c>
      <c r="B1052" s="19">
        <v>1</v>
      </c>
      <c r="C1052" s="19" t="s">
        <v>112</v>
      </c>
      <c r="D1052" s="20">
        <v>0.25615358352661133</v>
      </c>
      <c r="E1052" s="20">
        <v>1.4828820712864399E-3</v>
      </c>
    </row>
    <row r="1053" spans="1:5" x14ac:dyDescent="0.2">
      <c r="A1053" s="19">
        <v>27</v>
      </c>
      <c r="B1053" s="19">
        <v>2</v>
      </c>
      <c r="C1053" s="19" t="s">
        <v>112</v>
      </c>
      <c r="D1053" s="20">
        <v>0.25620195269584656</v>
      </c>
      <c r="E1053" s="20">
        <v>1.4380165375769138E-3</v>
      </c>
    </row>
    <row r="1054" spans="1:5" x14ac:dyDescent="0.2">
      <c r="A1054" s="19">
        <v>27</v>
      </c>
      <c r="B1054" s="19">
        <v>3</v>
      </c>
      <c r="C1054" s="19" t="s">
        <v>112</v>
      </c>
      <c r="D1054" s="20">
        <v>0.2563616931438446</v>
      </c>
      <c r="E1054" s="20">
        <v>1.5045221662148833E-3</v>
      </c>
    </row>
    <row r="1055" spans="1:5" x14ac:dyDescent="0.2">
      <c r="A1055" s="19">
        <v>27</v>
      </c>
      <c r="B1055" s="19">
        <v>4</v>
      </c>
      <c r="C1055" s="19" t="s">
        <v>112</v>
      </c>
      <c r="D1055" s="20">
        <v>0.25618636608123779</v>
      </c>
      <c r="E1055" s="20">
        <v>1.2359602842479944E-3</v>
      </c>
    </row>
    <row r="1056" spans="1:5" x14ac:dyDescent="0.2">
      <c r="A1056" s="19">
        <v>27</v>
      </c>
      <c r="B1056" s="19">
        <v>5</v>
      </c>
      <c r="C1056" s="19" t="s">
        <v>112</v>
      </c>
      <c r="D1056" s="20">
        <v>0.2557302713394165</v>
      </c>
      <c r="E1056" s="20">
        <v>6.8663072306662798E-4</v>
      </c>
    </row>
    <row r="1057" spans="1:5" x14ac:dyDescent="0.2">
      <c r="A1057" s="19">
        <v>27</v>
      </c>
      <c r="B1057" s="19">
        <v>6</v>
      </c>
      <c r="C1057" s="19" t="s">
        <v>112</v>
      </c>
      <c r="D1057" s="20">
        <v>0.25539427995681763</v>
      </c>
      <c r="E1057" s="20">
        <v>2.574045502115041E-4</v>
      </c>
    </row>
    <row r="1058" spans="1:5" x14ac:dyDescent="0.2">
      <c r="A1058" s="19">
        <v>27</v>
      </c>
      <c r="B1058" s="19">
        <v>7</v>
      </c>
      <c r="C1058" s="19" t="s">
        <v>112</v>
      </c>
      <c r="D1058" s="20">
        <v>0.255543053150177</v>
      </c>
      <c r="E1058" s="20">
        <v>3.1294295331463218E-4</v>
      </c>
    </row>
    <row r="1059" spans="1:5" x14ac:dyDescent="0.2">
      <c r="A1059" s="19">
        <v>27</v>
      </c>
      <c r="B1059" s="19">
        <v>8</v>
      </c>
      <c r="C1059" s="19" t="s">
        <v>112</v>
      </c>
      <c r="D1059" s="20">
        <v>0.25537735223770142</v>
      </c>
      <c r="E1059" s="20">
        <v>5.4007254220778123E-5</v>
      </c>
    </row>
    <row r="1060" spans="1:5" x14ac:dyDescent="0.2">
      <c r="A1060" s="19">
        <v>27</v>
      </c>
      <c r="B1060" s="19">
        <v>9</v>
      </c>
      <c r="C1060" s="19" t="s">
        <v>112</v>
      </c>
      <c r="D1060" s="20">
        <v>0.25529634952545166</v>
      </c>
      <c r="E1060" s="20">
        <v>-1.2023025192320347E-4</v>
      </c>
    </row>
    <row r="1061" spans="1:5" x14ac:dyDescent="0.2">
      <c r="A1061" s="19">
        <v>27</v>
      </c>
      <c r="B1061" s="19">
        <v>10</v>
      </c>
      <c r="C1061" s="19" t="s">
        <v>112</v>
      </c>
      <c r="D1061" s="20">
        <v>0.25519239902496338</v>
      </c>
      <c r="E1061" s="20">
        <v>-3.1741554266773164E-4</v>
      </c>
    </row>
    <row r="1062" spans="1:5" x14ac:dyDescent="0.2">
      <c r="A1062" s="19">
        <v>27</v>
      </c>
      <c r="B1062" s="19">
        <v>11</v>
      </c>
      <c r="C1062" s="19" t="s">
        <v>112</v>
      </c>
      <c r="D1062" s="20">
        <v>0.25486353039741516</v>
      </c>
      <c r="E1062" s="20">
        <v>-7.3951896047219634E-4</v>
      </c>
    </row>
    <row r="1063" spans="1:5" x14ac:dyDescent="0.2">
      <c r="A1063" s="19">
        <v>27</v>
      </c>
      <c r="B1063" s="19">
        <v>12</v>
      </c>
      <c r="C1063" s="19" t="s">
        <v>112</v>
      </c>
      <c r="D1063" s="20">
        <v>0.2546648383140564</v>
      </c>
      <c r="E1063" s="20">
        <v>-1.0314458049833775E-3</v>
      </c>
    </row>
    <row r="1064" spans="1:5" x14ac:dyDescent="0.2">
      <c r="A1064" s="19">
        <v>27</v>
      </c>
      <c r="B1064" s="19">
        <v>13</v>
      </c>
      <c r="C1064" s="19" t="s">
        <v>112</v>
      </c>
      <c r="D1064" s="20">
        <v>0.2547246515750885</v>
      </c>
      <c r="E1064" s="20">
        <v>-1.0648673633113503E-3</v>
      </c>
    </row>
    <row r="1065" spans="1:5" x14ac:dyDescent="0.2">
      <c r="A1065" s="19">
        <v>27</v>
      </c>
      <c r="B1065" s="19">
        <v>14</v>
      </c>
      <c r="C1065" s="19" t="s">
        <v>112</v>
      </c>
      <c r="D1065" s="20">
        <v>0.25485682487487793</v>
      </c>
      <c r="E1065" s="20">
        <v>-1.025928882881999E-3</v>
      </c>
    </row>
    <row r="1066" spans="1:5" x14ac:dyDescent="0.2">
      <c r="A1066" s="19">
        <v>27</v>
      </c>
      <c r="B1066" s="19">
        <v>15</v>
      </c>
      <c r="C1066" s="19" t="s">
        <v>112</v>
      </c>
      <c r="D1066" s="20">
        <v>0.2547987699508667</v>
      </c>
      <c r="E1066" s="20">
        <v>-1.1772186262533069E-3</v>
      </c>
    </row>
    <row r="1067" spans="1:5" x14ac:dyDescent="0.2">
      <c r="A1067" s="19">
        <v>27</v>
      </c>
      <c r="B1067" s="19">
        <v>16</v>
      </c>
      <c r="C1067" s="19" t="s">
        <v>112</v>
      </c>
      <c r="D1067" s="20">
        <v>0.25454500317573547</v>
      </c>
      <c r="E1067" s="20">
        <v>-1.5242202207446098E-3</v>
      </c>
    </row>
    <row r="1068" spans="1:5" x14ac:dyDescent="0.2">
      <c r="A1068" s="19">
        <v>27</v>
      </c>
      <c r="B1068" s="19">
        <v>17</v>
      </c>
      <c r="C1068" s="19" t="s">
        <v>112</v>
      </c>
      <c r="D1068" s="20">
        <v>0.25459551811218262</v>
      </c>
      <c r="E1068" s="20">
        <v>-1.5669399872422218E-3</v>
      </c>
    </row>
    <row r="1069" spans="1:5" x14ac:dyDescent="0.2">
      <c r="A1069" s="19">
        <v>27</v>
      </c>
      <c r="B1069" s="19">
        <v>18</v>
      </c>
      <c r="C1069" s="19" t="s">
        <v>112</v>
      </c>
      <c r="D1069" s="20">
        <v>0.25504469871520996</v>
      </c>
      <c r="E1069" s="20">
        <v>-1.2109942035749555E-3</v>
      </c>
    </row>
    <row r="1070" spans="1:5" x14ac:dyDescent="0.2">
      <c r="A1070" s="19">
        <v>27</v>
      </c>
      <c r="B1070" s="19">
        <v>19</v>
      </c>
      <c r="C1070" s="19" t="s">
        <v>112</v>
      </c>
      <c r="D1070" s="20">
        <v>0.2554207444190979</v>
      </c>
      <c r="E1070" s="20">
        <v>-9.2818331904709339E-4</v>
      </c>
    </row>
    <row r="1071" spans="1:5" x14ac:dyDescent="0.2">
      <c r="A1071" s="19">
        <v>27</v>
      </c>
      <c r="B1071" s="19">
        <v>20</v>
      </c>
      <c r="C1071" s="19" t="s">
        <v>112</v>
      </c>
      <c r="D1071" s="20">
        <v>0.25688618421554565</v>
      </c>
      <c r="E1071" s="20">
        <v>4.4402168714441359E-4</v>
      </c>
    </row>
    <row r="1072" spans="1:5" x14ac:dyDescent="0.2">
      <c r="A1072" s="19">
        <v>27</v>
      </c>
      <c r="B1072" s="19">
        <v>21</v>
      </c>
      <c r="C1072" s="19" t="s">
        <v>112</v>
      </c>
      <c r="D1072" s="20">
        <v>0.25803416967391968</v>
      </c>
      <c r="E1072" s="20">
        <v>1.4987722970545292E-3</v>
      </c>
    </row>
    <row r="1073" spans="1:5" x14ac:dyDescent="0.2">
      <c r="A1073" s="19">
        <v>27</v>
      </c>
      <c r="B1073" s="19">
        <v>22</v>
      </c>
      <c r="C1073" s="19" t="s">
        <v>112</v>
      </c>
      <c r="D1073" s="20">
        <v>0.26134133338928223</v>
      </c>
      <c r="E1073" s="20">
        <v>4.7127013094723225E-3</v>
      </c>
    </row>
    <row r="1074" spans="1:5" x14ac:dyDescent="0.2">
      <c r="A1074" s="19">
        <v>27</v>
      </c>
      <c r="B1074" s="19">
        <v>23</v>
      </c>
      <c r="C1074" s="19" t="s">
        <v>112</v>
      </c>
      <c r="D1074" s="20">
        <v>0.26746580004692078</v>
      </c>
      <c r="E1074" s="20">
        <v>1.0743932798504829E-2</v>
      </c>
    </row>
    <row r="1075" spans="1:5" x14ac:dyDescent="0.2">
      <c r="A1075" s="19">
        <v>27</v>
      </c>
      <c r="B1075" s="19">
        <v>24</v>
      </c>
      <c r="C1075" s="19" t="s">
        <v>112</v>
      </c>
      <c r="D1075" s="20">
        <v>0.27748954296112061</v>
      </c>
      <c r="E1075" s="20">
        <v>2.0674441009759903E-2</v>
      </c>
    </row>
    <row r="1076" spans="1:5" x14ac:dyDescent="0.2">
      <c r="A1076" s="19">
        <v>27</v>
      </c>
      <c r="B1076" s="19">
        <v>25</v>
      </c>
      <c r="C1076" s="19" t="s">
        <v>112</v>
      </c>
      <c r="D1076" s="20">
        <v>0.29158696532249451</v>
      </c>
      <c r="E1076" s="20">
        <v>3.4678630530834198E-2</v>
      </c>
    </row>
    <row r="1077" spans="1:5" x14ac:dyDescent="0.2">
      <c r="A1077" s="19">
        <v>27</v>
      </c>
      <c r="B1077" s="19">
        <v>26</v>
      </c>
      <c r="C1077" s="19" t="s">
        <v>112</v>
      </c>
      <c r="D1077" s="20">
        <v>0.31020727753639221</v>
      </c>
      <c r="E1077" s="20">
        <v>5.3205706179141998E-2</v>
      </c>
    </row>
    <row r="1078" spans="1:5" x14ac:dyDescent="0.2">
      <c r="A1078" s="19">
        <v>27</v>
      </c>
      <c r="B1078" s="19">
        <v>27</v>
      </c>
      <c r="C1078" s="19" t="s">
        <v>112</v>
      </c>
      <c r="D1078" s="20">
        <v>0.33026942610740662</v>
      </c>
      <c r="E1078" s="20">
        <v>7.3174618184566498E-2</v>
      </c>
    </row>
    <row r="1079" spans="1:5" x14ac:dyDescent="0.2">
      <c r="A1079" s="19">
        <v>27</v>
      </c>
      <c r="B1079" s="19">
        <v>28</v>
      </c>
      <c r="C1079" s="19" t="s">
        <v>112</v>
      </c>
      <c r="D1079" s="20">
        <v>0.34805652499198914</v>
      </c>
      <c r="E1079" s="20">
        <v>9.0868480503559113E-2</v>
      </c>
    </row>
    <row r="1080" spans="1:5" x14ac:dyDescent="0.2">
      <c r="A1080" s="19">
        <v>27</v>
      </c>
      <c r="B1080" s="19">
        <v>29</v>
      </c>
      <c r="C1080" s="19" t="s">
        <v>112</v>
      </c>
      <c r="D1080" s="20">
        <v>0.36230200529098511</v>
      </c>
      <c r="E1080" s="20">
        <v>0.10502073168754578</v>
      </c>
    </row>
    <row r="1081" spans="1:5" x14ac:dyDescent="0.2">
      <c r="A1081" s="19">
        <v>27</v>
      </c>
      <c r="B1081" s="19">
        <v>30</v>
      </c>
      <c r="C1081" s="19" t="s">
        <v>112</v>
      </c>
      <c r="D1081" s="20">
        <v>0.37168315052986145</v>
      </c>
      <c r="E1081" s="20">
        <v>0.11430864036083221</v>
      </c>
    </row>
    <row r="1082" spans="1:5" x14ac:dyDescent="0.2">
      <c r="A1082" s="19">
        <v>27</v>
      </c>
      <c r="B1082" s="19">
        <v>31</v>
      </c>
      <c r="C1082" s="19" t="s">
        <v>112</v>
      </c>
      <c r="D1082" s="20">
        <v>0.37766373157501221</v>
      </c>
      <c r="E1082" s="20">
        <v>0.12019598484039307</v>
      </c>
    </row>
    <row r="1083" spans="1:5" x14ac:dyDescent="0.2">
      <c r="A1083" s="19">
        <v>27</v>
      </c>
      <c r="B1083" s="19">
        <v>32</v>
      </c>
      <c r="C1083" s="19" t="s">
        <v>112</v>
      </c>
      <c r="D1083" s="20">
        <v>0.38070785999298096</v>
      </c>
      <c r="E1083" s="20">
        <v>0.12314687669277191</v>
      </c>
    </row>
    <row r="1084" spans="1:5" x14ac:dyDescent="0.2">
      <c r="A1084" s="19">
        <v>27</v>
      </c>
      <c r="B1084" s="19">
        <v>33</v>
      </c>
      <c r="C1084" s="19" t="s">
        <v>112</v>
      </c>
      <c r="D1084" s="20">
        <v>0.38203278183937073</v>
      </c>
      <c r="E1084" s="20">
        <v>0.12437856942415237</v>
      </c>
    </row>
    <row r="1085" spans="1:5" x14ac:dyDescent="0.2">
      <c r="A1085" s="19">
        <v>27</v>
      </c>
      <c r="B1085" s="19">
        <v>34</v>
      </c>
      <c r="C1085" s="19" t="s">
        <v>112</v>
      </c>
      <c r="D1085" s="20">
        <v>0.38334563374519348</v>
      </c>
      <c r="E1085" s="20">
        <v>0.12559817731380463</v>
      </c>
    </row>
    <row r="1086" spans="1:5" x14ac:dyDescent="0.2">
      <c r="A1086" s="19">
        <v>27</v>
      </c>
      <c r="B1086" s="19">
        <v>35</v>
      </c>
      <c r="C1086" s="19" t="s">
        <v>112</v>
      </c>
      <c r="D1086" s="20">
        <v>0.38370904326438904</v>
      </c>
      <c r="E1086" s="20">
        <v>0.12586836516857147</v>
      </c>
    </row>
    <row r="1087" spans="1:5" x14ac:dyDescent="0.2">
      <c r="A1087" s="19">
        <v>27</v>
      </c>
      <c r="B1087" s="19">
        <v>36</v>
      </c>
      <c r="C1087" s="19" t="s">
        <v>112</v>
      </c>
      <c r="D1087" s="20">
        <v>0.38390564918518066</v>
      </c>
      <c r="E1087" s="20">
        <v>0.12597173452377319</v>
      </c>
    </row>
    <row r="1088" spans="1:5" x14ac:dyDescent="0.2">
      <c r="A1088" s="19">
        <v>27</v>
      </c>
      <c r="B1088" s="19">
        <v>37</v>
      </c>
      <c r="C1088" s="19" t="s">
        <v>112</v>
      </c>
      <c r="D1088" s="20">
        <v>0.38476699590682983</v>
      </c>
      <c r="E1088" s="20">
        <v>0.12673984467983246</v>
      </c>
    </row>
    <row r="1089" spans="1:5" x14ac:dyDescent="0.2">
      <c r="A1089" s="19">
        <v>27</v>
      </c>
      <c r="B1089" s="19">
        <v>38</v>
      </c>
      <c r="C1089" s="19" t="s">
        <v>112</v>
      </c>
      <c r="D1089" s="20">
        <v>0.385435551404953</v>
      </c>
      <c r="E1089" s="20">
        <v>0.12731516361236572</v>
      </c>
    </row>
    <row r="1090" spans="1:5" x14ac:dyDescent="0.2">
      <c r="A1090" s="19">
        <v>27</v>
      </c>
      <c r="B1090" s="19">
        <v>39</v>
      </c>
      <c r="C1090" s="19" t="s">
        <v>112</v>
      </c>
      <c r="D1090" s="20">
        <v>0.38541972637176514</v>
      </c>
      <c r="E1090" s="20">
        <v>0.12720610201358795</v>
      </c>
    </row>
    <row r="1091" spans="1:5" x14ac:dyDescent="0.2">
      <c r="A1091" s="19">
        <v>27</v>
      </c>
      <c r="B1091" s="19">
        <v>40</v>
      </c>
      <c r="C1091" s="19" t="s">
        <v>112</v>
      </c>
      <c r="D1091" s="20">
        <v>0.38542643189430237</v>
      </c>
      <c r="E1091" s="20">
        <v>0.12711957097053528</v>
      </c>
    </row>
    <row r="1092" spans="1:5" x14ac:dyDescent="0.2">
      <c r="A1092" s="19">
        <v>28</v>
      </c>
      <c r="B1092" s="19">
        <v>1</v>
      </c>
      <c r="C1092" s="19" t="s">
        <v>112</v>
      </c>
      <c r="D1092" s="20">
        <v>0.25115343928337097</v>
      </c>
      <c r="E1092" s="20">
        <v>2.19941814430058E-3</v>
      </c>
    </row>
    <row r="1093" spans="1:5" x14ac:dyDescent="0.2">
      <c r="A1093" s="19">
        <v>28</v>
      </c>
      <c r="B1093" s="19">
        <v>2</v>
      </c>
      <c r="C1093" s="19" t="s">
        <v>112</v>
      </c>
      <c r="D1093" s="20">
        <v>0.25082895159721375</v>
      </c>
      <c r="E1093" s="20">
        <v>1.7708351369947195E-3</v>
      </c>
    </row>
    <row r="1094" spans="1:5" x14ac:dyDescent="0.2">
      <c r="A1094" s="19">
        <v>28</v>
      </c>
      <c r="B1094" s="19">
        <v>3</v>
      </c>
      <c r="C1094" s="19" t="s">
        <v>112</v>
      </c>
      <c r="D1094" s="20">
        <v>0.25059390068054199</v>
      </c>
      <c r="E1094" s="20">
        <v>1.4316888991743326E-3</v>
      </c>
    </row>
    <row r="1095" spans="1:5" x14ac:dyDescent="0.2">
      <c r="A1095" s="19">
        <v>28</v>
      </c>
      <c r="B1095" s="19">
        <v>4</v>
      </c>
      <c r="C1095" s="19" t="s">
        <v>112</v>
      </c>
      <c r="D1095" s="20">
        <v>0.25032252073287964</v>
      </c>
      <c r="E1095" s="20">
        <v>1.0562135139480233E-3</v>
      </c>
    </row>
    <row r="1096" spans="1:5" x14ac:dyDescent="0.2">
      <c r="A1096" s="19">
        <v>28</v>
      </c>
      <c r="B1096" s="19">
        <v>5</v>
      </c>
      <c r="C1096" s="19" t="s">
        <v>112</v>
      </c>
      <c r="D1096" s="20">
        <v>0.24997793138027191</v>
      </c>
      <c r="E1096" s="20">
        <v>6.0752884019166231E-4</v>
      </c>
    </row>
    <row r="1097" spans="1:5" x14ac:dyDescent="0.2">
      <c r="A1097" s="19">
        <v>28</v>
      </c>
      <c r="B1097" s="19">
        <v>6</v>
      </c>
      <c r="C1097" s="19" t="s">
        <v>112</v>
      </c>
      <c r="D1097" s="20">
        <v>0.24969442188739777</v>
      </c>
      <c r="E1097" s="20">
        <v>2.199239534093067E-4</v>
      </c>
    </row>
    <row r="1098" spans="1:5" x14ac:dyDescent="0.2">
      <c r="A1098" s="19">
        <v>28</v>
      </c>
      <c r="B1098" s="19">
        <v>7</v>
      </c>
      <c r="C1098" s="19" t="s">
        <v>112</v>
      </c>
      <c r="D1098" s="20">
        <v>0.25004282593727112</v>
      </c>
      <c r="E1098" s="20">
        <v>4.6423263847827911E-4</v>
      </c>
    </row>
    <row r="1099" spans="1:5" x14ac:dyDescent="0.2">
      <c r="A1099" s="19">
        <v>28</v>
      </c>
      <c r="B1099" s="19">
        <v>8</v>
      </c>
      <c r="C1099" s="19" t="s">
        <v>112</v>
      </c>
      <c r="D1099" s="20">
        <v>0.25018247961997986</v>
      </c>
      <c r="E1099" s="20">
        <v>4.9979094183072448E-4</v>
      </c>
    </row>
    <row r="1100" spans="1:5" x14ac:dyDescent="0.2">
      <c r="A1100" s="19">
        <v>28</v>
      </c>
      <c r="B1100" s="19">
        <v>9</v>
      </c>
      <c r="C1100" s="19" t="s">
        <v>112</v>
      </c>
      <c r="D1100" s="20">
        <v>0.24972355365753174</v>
      </c>
      <c r="E1100" s="20">
        <v>-6.3230414525605738E-5</v>
      </c>
    </row>
    <row r="1101" spans="1:5" x14ac:dyDescent="0.2">
      <c r="A1101" s="19">
        <v>28</v>
      </c>
      <c r="B1101" s="19">
        <v>10</v>
      </c>
      <c r="C1101" s="19" t="s">
        <v>112</v>
      </c>
      <c r="D1101" s="20">
        <v>0.24934405088424683</v>
      </c>
      <c r="E1101" s="20">
        <v>-5.4682855261489749E-4</v>
      </c>
    </row>
    <row r="1102" spans="1:5" x14ac:dyDescent="0.2">
      <c r="A1102" s="19">
        <v>28</v>
      </c>
      <c r="B1102" s="19">
        <v>11</v>
      </c>
      <c r="C1102" s="19" t="s">
        <v>112</v>
      </c>
      <c r="D1102" s="20">
        <v>0.24911542236804962</v>
      </c>
      <c r="E1102" s="20">
        <v>-8.7955244816839695E-4</v>
      </c>
    </row>
    <row r="1103" spans="1:5" x14ac:dyDescent="0.2">
      <c r="A1103" s="19">
        <v>28</v>
      </c>
      <c r="B1103" s="19">
        <v>12</v>
      </c>
      <c r="C1103" s="19" t="s">
        <v>112</v>
      </c>
      <c r="D1103" s="20">
        <v>0.24906429648399353</v>
      </c>
      <c r="E1103" s="20">
        <v>-1.034773769788444E-3</v>
      </c>
    </row>
    <row r="1104" spans="1:5" x14ac:dyDescent="0.2">
      <c r="A1104" s="19">
        <v>28</v>
      </c>
      <c r="B1104" s="19">
        <v>13</v>
      </c>
      <c r="C1104" s="19" t="s">
        <v>112</v>
      </c>
      <c r="D1104" s="20">
        <v>0.24885360896587372</v>
      </c>
      <c r="E1104" s="20">
        <v>-1.34955660905689E-3</v>
      </c>
    </row>
    <row r="1105" spans="1:5" x14ac:dyDescent="0.2">
      <c r="A1105" s="19">
        <v>28</v>
      </c>
      <c r="B1105" s="19">
        <v>14</v>
      </c>
      <c r="C1105" s="19" t="s">
        <v>112</v>
      </c>
      <c r="D1105" s="20">
        <v>0.24902196228504181</v>
      </c>
      <c r="E1105" s="20">
        <v>-1.285298727452755E-3</v>
      </c>
    </row>
    <row r="1106" spans="1:5" x14ac:dyDescent="0.2">
      <c r="A1106" s="19">
        <v>28</v>
      </c>
      <c r="B1106" s="19">
        <v>15</v>
      </c>
      <c r="C1106" s="19" t="s">
        <v>112</v>
      </c>
      <c r="D1106" s="20">
        <v>0.24985843896865845</v>
      </c>
      <c r="E1106" s="20">
        <v>-5.5291736498475075E-4</v>
      </c>
    </row>
    <row r="1107" spans="1:5" x14ac:dyDescent="0.2">
      <c r="A1107" s="19">
        <v>28</v>
      </c>
      <c r="B1107" s="19">
        <v>16</v>
      </c>
      <c r="C1107" s="19" t="s">
        <v>112</v>
      </c>
      <c r="D1107" s="20">
        <v>0.24949826300144196</v>
      </c>
      <c r="E1107" s="20">
        <v>-1.0171887697651982E-3</v>
      </c>
    </row>
    <row r="1108" spans="1:5" x14ac:dyDescent="0.2">
      <c r="A1108" s="19">
        <v>28</v>
      </c>
      <c r="B1108" s="19">
        <v>17</v>
      </c>
      <c r="C1108" s="19" t="s">
        <v>112</v>
      </c>
      <c r="D1108" s="20">
        <v>0.24907228350639343</v>
      </c>
      <c r="E1108" s="20">
        <v>-1.5472635859623551E-3</v>
      </c>
    </row>
    <row r="1109" spans="1:5" x14ac:dyDescent="0.2">
      <c r="A1109" s="19">
        <v>28</v>
      </c>
      <c r="B1109" s="19">
        <v>18</v>
      </c>
      <c r="C1109" s="19" t="s">
        <v>112</v>
      </c>
      <c r="D1109" s="20">
        <v>0.24951176345348358</v>
      </c>
      <c r="E1109" s="20">
        <v>-1.2118789600208402E-3</v>
      </c>
    </row>
    <row r="1110" spans="1:5" x14ac:dyDescent="0.2">
      <c r="A1110" s="19">
        <v>28</v>
      </c>
      <c r="B1110" s="19">
        <v>19</v>
      </c>
      <c r="C1110" s="19" t="s">
        <v>112</v>
      </c>
      <c r="D1110" s="20">
        <v>0.24993914365768433</v>
      </c>
      <c r="E1110" s="20">
        <v>-8.8859419338405132E-4</v>
      </c>
    </row>
    <row r="1111" spans="1:5" x14ac:dyDescent="0.2">
      <c r="A1111" s="19">
        <v>28</v>
      </c>
      <c r="B1111" s="19">
        <v>20</v>
      </c>
      <c r="C1111" s="19" t="s">
        <v>112</v>
      </c>
      <c r="D1111" s="20">
        <v>0.25079742074012756</v>
      </c>
      <c r="E1111" s="20">
        <v>-1.3441249029710889E-4</v>
      </c>
    </row>
    <row r="1112" spans="1:5" x14ac:dyDescent="0.2">
      <c r="A1112" s="19">
        <v>28</v>
      </c>
      <c r="B1112" s="19">
        <v>21</v>
      </c>
      <c r="C1112" s="19" t="s">
        <v>112</v>
      </c>
      <c r="D1112" s="20">
        <v>0.25234180688858032</v>
      </c>
      <c r="E1112" s="20">
        <v>1.305878278799355E-3</v>
      </c>
    </row>
    <row r="1113" spans="1:5" x14ac:dyDescent="0.2">
      <c r="A1113" s="19">
        <v>28</v>
      </c>
      <c r="B1113" s="19">
        <v>22</v>
      </c>
      <c r="C1113" s="19" t="s">
        <v>112</v>
      </c>
      <c r="D1113" s="20">
        <v>0.25606626272201538</v>
      </c>
      <c r="E1113" s="20">
        <v>4.9262386746704578E-3</v>
      </c>
    </row>
    <row r="1114" spans="1:5" x14ac:dyDescent="0.2">
      <c r="A1114" s="19">
        <v>28</v>
      </c>
      <c r="B1114" s="19">
        <v>23</v>
      </c>
      <c r="C1114" s="19" t="s">
        <v>112</v>
      </c>
      <c r="D1114" s="20">
        <v>0.2616213858127594</v>
      </c>
      <c r="E1114" s="20">
        <v>1.0377266444265842E-2</v>
      </c>
    </row>
    <row r="1115" spans="1:5" x14ac:dyDescent="0.2">
      <c r="A1115" s="19">
        <v>28</v>
      </c>
      <c r="B1115" s="19">
        <v>24</v>
      </c>
      <c r="C1115" s="19" t="s">
        <v>112</v>
      </c>
      <c r="D1115" s="20">
        <v>0.27144038677215576</v>
      </c>
      <c r="E1115" s="20">
        <v>2.0092172548174858E-2</v>
      </c>
    </row>
    <row r="1116" spans="1:5" x14ac:dyDescent="0.2">
      <c r="A1116" s="19">
        <v>28</v>
      </c>
      <c r="B1116" s="19">
        <v>25</v>
      </c>
      <c r="C1116" s="19" t="s">
        <v>112</v>
      </c>
      <c r="D1116" s="20">
        <v>0.28519481420516968</v>
      </c>
      <c r="E1116" s="20">
        <v>3.3742502331733704E-2</v>
      </c>
    </row>
    <row r="1117" spans="1:5" x14ac:dyDescent="0.2">
      <c r="A1117" s="19">
        <v>28</v>
      </c>
      <c r="B1117" s="19">
        <v>26</v>
      </c>
      <c r="C1117" s="19" t="s">
        <v>112</v>
      </c>
      <c r="D1117" s="20">
        <v>0.30378496646881104</v>
      </c>
      <c r="E1117" s="20">
        <v>5.2228562533855438E-2</v>
      </c>
    </row>
    <row r="1118" spans="1:5" x14ac:dyDescent="0.2">
      <c r="A1118" s="19">
        <v>28</v>
      </c>
      <c r="B1118" s="19">
        <v>27</v>
      </c>
      <c r="C1118" s="19" t="s">
        <v>112</v>
      </c>
      <c r="D1118" s="20">
        <v>0.32352912425994873</v>
      </c>
      <c r="E1118" s="20">
        <v>7.1868620812892914E-2</v>
      </c>
    </row>
    <row r="1119" spans="1:5" x14ac:dyDescent="0.2">
      <c r="A1119" s="19">
        <v>28</v>
      </c>
      <c r="B1119" s="19">
        <v>28</v>
      </c>
      <c r="C1119" s="19" t="s">
        <v>112</v>
      </c>
      <c r="D1119" s="20">
        <v>0.34177407622337341</v>
      </c>
      <c r="E1119" s="20">
        <v>9.0009480714797974E-2</v>
      </c>
    </row>
    <row r="1120" spans="1:5" x14ac:dyDescent="0.2">
      <c r="A1120" s="19">
        <v>28</v>
      </c>
      <c r="B1120" s="19">
        <v>29</v>
      </c>
      <c r="C1120" s="19" t="s">
        <v>112</v>
      </c>
      <c r="D1120" s="20">
        <v>0.35591503977775574</v>
      </c>
      <c r="E1120" s="20">
        <v>0.10404634475708008</v>
      </c>
    </row>
    <row r="1121" spans="1:5" x14ac:dyDescent="0.2">
      <c r="A1121" s="19">
        <v>28</v>
      </c>
      <c r="B1121" s="19">
        <v>30</v>
      </c>
      <c r="C1121" s="19" t="s">
        <v>112</v>
      </c>
      <c r="D1121" s="20">
        <v>0.3660547137260437</v>
      </c>
      <c r="E1121" s="20">
        <v>0.11408192664384842</v>
      </c>
    </row>
    <row r="1122" spans="1:5" x14ac:dyDescent="0.2">
      <c r="A1122" s="19">
        <v>28</v>
      </c>
      <c r="B1122" s="19">
        <v>31</v>
      </c>
      <c r="C1122" s="19" t="s">
        <v>112</v>
      </c>
      <c r="D1122" s="20">
        <v>0.37194532155990601</v>
      </c>
      <c r="E1122" s="20">
        <v>0.1198684424161911</v>
      </c>
    </row>
    <row r="1123" spans="1:5" x14ac:dyDescent="0.2">
      <c r="A1123" s="19">
        <v>28</v>
      </c>
      <c r="B1123" s="19">
        <v>32</v>
      </c>
      <c r="C1123" s="19" t="s">
        <v>112</v>
      </c>
      <c r="D1123" s="20">
        <v>0.37531903386116028</v>
      </c>
      <c r="E1123" s="20">
        <v>0.12313805520534515</v>
      </c>
    </row>
    <row r="1124" spans="1:5" x14ac:dyDescent="0.2">
      <c r="A1124" s="19">
        <v>28</v>
      </c>
      <c r="B1124" s="19">
        <v>33</v>
      </c>
      <c r="C1124" s="19" t="s">
        <v>112</v>
      </c>
      <c r="D1124" s="20">
        <v>0.37706178426742554</v>
      </c>
      <c r="E1124" s="20">
        <v>0.12477671355009079</v>
      </c>
    </row>
    <row r="1125" spans="1:5" x14ac:dyDescent="0.2">
      <c r="A1125" s="19">
        <v>28</v>
      </c>
      <c r="B1125" s="19">
        <v>34</v>
      </c>
      <c r="C1125" s="19" t="s">
        <v>112</v>
      </c>
      <c r="D1125" s="20">
        <v>0.37759262323379517</v>
      </c>
      <c r="E1125" s="20">
        <v>0.1252034604549408</v>
      </c>
    </row>
    <row r="1126" spans="1:5" x14ac:dyDescent="0.2">
      <c r="A1126" s="19">
        <v>28</v>
      </c>
      <c r="B1126" s="19">
        <v>35</v>
      </c>
      <c r="C1126" s="19" t="s">
        <v>112</v>
      </c>
      <c r="D1126" s="20">
        <v>0.37841010093688965</v>
      </c>
      <c r="E1126" s="20">
        <v>0.12591683864593506</v>
      </c>
    </row>
    <row r="1127" spans="1:5" x14ac:dyDescent="0.2">
      <c r="A1127" s="19">
        <v>28</v>
      </c>
      <c r="B1127" s="19">
        <v>36</v>
      </c>
      <c r="C1127" s="19" t="s">
        <v>112</v>
      </c>
      <c r="D1127" s="20">
        <v>0.3789081871509552</v>
      </c>
      <c r="E1127" s="20">
        <v>0.12631082534790039</v>
      </c>
    </row>
    <row r="1128" spans="1:5" x14ac:dyDescent="0.2">
      <c r="A1128" s="19">
        <v>28</v>
      </c>
      <c r="B1128" s="19">
        <v>37</v>
      </c>
      <c r="C1128" s="19" t="s">
        <v>112</v>
      </c>
      <c r="D1128" s="20">
        <v>0.37923902273178101</v>
      </c>
      <c r="E1128" s="20">
        <v>0.12653756141662598</v>
      </c>
    </row>
    <row r="1129" spans="1:5" x14ac:dyDescent="0.2">
      <c r="A1129" s="19">
        <v>28</v>
      </c>
      <c r="B1129" s="19">
        <v>38</v>
      </c>
      <c r="C1129" s="19" t="s">
        <v>112</v>
      </c>
      <c r="D1129" s="20">
        <v>0.3793092668056488</v>
      </c>
      <c r="E1129" s="20">
        <v>0.12650372087955475</v>
      </c>
    </row>
    <row r="1130" spans="1:5" x14ac:dyDescent="0.2">
      <c r="A1130" s="19">
        <v>28</v>
      </c>
      <c r="B1130" s="19">
        <v>39</v>
      </c>
      <c r="C1130" s="19" t="s">
        <v>112</v>
      </c>
      <c r="D1130" s="20">
        <v>0.37978515028953552</v>
      </c>
      <c r="E1130" s="20">
        <v>0.12687550485134125</v>
      </c>
    </row>
    <row r="1131" spans="1:5" x14ac:dyDescent="0.2">
      <c r="A1131" s="19">
        <v>28</v>
      </c>
      <c r="B1131" s="19">
        <v>40</v>
      </c>
      <c r="C1131" s="19" t="s">
        <v>112</v>
      </c>
      <c r="D1131" s="20">
        <v>0.38056004047393799</v>
      </c>
      <c r="E1131" s="20">
        <v>0.12754629552364349</v>
      </c>
    </row>
    <row r="1132" spans="1:5" x14ac:dyDescent="0.2">
      <c r="A1132" s="19">
        <v>29</v>
      </c>
      <c r="B1132" s="19">
        <v>1</v>
      </c>
      <c r="C1132" s="19" t="s">
        <v>112</v>
      </c>
      <c r="D1132" s="20">
        <v>0.24957858026027679</v>
      </c>
      <c r="E1132" s="20">
        <v>1.3092176523059607E-3</v>
      </c>
    </row>
    <row r="1133" spans="1:5" x14ac:dyDescent="0.2">
      <c r="A1133" s="19">
        <v>29</v>
      </c>
      <c r="B1133" s="19">
        <v>2</v>
      </c>
      <c r="C1133" s="19" t="s">
        <v>112</v>
      </c>
      <c r="D1133" s="20">
        <v>0.24934267997741699</v>
      </c>
      <c r="E1133" s="20">
        <v>1.0161984246224165E-3</v>
      </c>
    </row>
    <row r="1134" spans="1:5" x14ac:dyDescent="0.2">
      <c r="A1134" s="19">
        <v>29</v>
      </c>
      <c r="B1134" s="19">
        <v>3</v>
      </c>
      <c r="C1134" s="19" t="s">
        <v>112</v>
      </c>
      <c r="D1134" s="20">
        <v>0.24899670481681824</v>
      </c>
      <c r="E1134" s="20">
        <v>6.1310443561524153E-4</v>
      </c>
    </row>
    <row r="1135" spans="1:5" x14ac:dyDescent="0.2">
      <c r="A1135" s="19">
        <v>29</v>
      </c>
      <c r="B1135" s="19">
        <v>4</v>
      </c>
      <c r="C1135" s="19" t="s">
        <v>112</v>
      </c>
      <c r="D1135" s="20">
        <v>0.24885569512844086</v>
      </c>
      <c r="E1135" s="20">
        <v>4.1497588972561061E-4</v>
      </c>
    </row>
    <row r="1136" spans="1:5" x14ac:dyDescent="0.2">
      <c r="A1136" s="19">
        <v>29</v>
      </c>
      <c r="B1136" s="19">
        <v>5</v>
      </c>
      <c r="C1136" s="19" t="s">
        <v>112</v>
      </c>
      <c r="D1136" s="20">
        <v>0.24889321625232697</v>
      </c>
      <c r="E1136" s="20">
        <v>3.9537815609946847E-4</v>
      </c>
    </row>
    <row r="1137" spans="1:5" x14ac:dyDescent="0.2">
      <c r="A1137" s="19">
        <v>29</v>
      </c>
      <c r="B1137" s="19">
        <v>6</v>
      </c>
      <c r="C1137" s="19" t="s">
        <v>112</v>
      </c>
      <c r="D1137" s="20">
        <v>0.24842402338981628</v>
      </c>
      <c r="E1137" s="20">
        <v>-1.3093359302729368E-4</v>
      </c>
    </row>
    <row r="1138" spans="1:5" x14ac:dyDescent="0.2">
      <c r="A1138" s="19">
        <v>29</v>
      </c>
      <c r="B1138" s="19">
        <v>7</v>
      </c>
      <c r="C1138" s="19" t="s">
        <v>112</v>
      </c>
      <c r="D1138" s="20">
        <v>0.2482822984457016</v>
      </c>
      <c r="E1138" s="20">
        <v>-3.2977739465422928E-4</v>
      </c>
    </row>
    <row r="1139" spans="1:5" x14ac:dyDescent="0.2">
      <c r="A1139" s="19">
        <v>29</v>
      </c>
      <c r="B1139" s="19">
        <v>8</v>
      </c>
      <c r="C1139" s="19" t="s">
        <v>112</v>
      </c>
      <c r="D1139" s="20">
        <v>0.24902479350566864</v>
      </c>
      <c r="E1139" s="20">
        <v>3.5559877869673073E-4</v>
      </c>
    </row>
    <row r="1140" spans="1:5" x14ac:dyDescent="0.2">
      <c r="A1140" s="19">
        <v>29</v>
      </c>
      <c r="B1140" s="19">
        <v>9</v>
      </c>
      <c r="C1140" s="19" t="s">
        <v>112</v>
      </c>
      <c r="D1140" s="20">
        <v>0.24887193739414215</v>
      </c>
      <c r="E1140" s="20">
        <v>1.4562380965799093E-4</v>
      </c>
    </row>
    <row r="1141" spans="1:5" x14ac:dyDescent="0.2">
      <c r="A1141" s="19">
        <v>29</v>
      </c>
      <c r="B1141" s="19">
        <v>10</v>
      </c>
      <c r="C1141" s="19" t="s">
        <v>112</v>
      </c>
      <c r="D1141" s="20">
        <v>0.24856716394424438</v>
      </c>
      <c r="E1141" s="20">
        <v>-2.1626851230394095E-4</v>
      </c>
    </row>
    <row r="1142" spans="1:5" x14ac:dyDescent="0.2">
      <c r="A1142" s="19">
        <v>29</v>
      </c>
      <c r="B1142" s="19">
        <v>11</v>
      </c>
      <c r="C1142" s="19" t="s">
        <v>112</v>
      </c>
      <c r="D1142" s="20">
        <v>0.24814364314079285</v>
      </c>
      <c r="E1142" s="20">
        <v>-6.9690815871581435E-4</v>
      </c>
    </row>
    <row r="1143" spans="1:5" x14ac:dyDescent="0.2">
      <c r="A1143" s="19">
        <v>29</v>
      </c>
      <c r="B1143" s="19">
        <v>12</v>
      </c>
      <c r="C1143" s="19" t="s">
        <v>112</v>
      </c>
      <c r="D1143" s="20">
        <v>0.24793417751789093</v>
      </c>
      <c r="E1143" s="20">
        <v>-9.6349266823381186E-4</v>
      </c>
    </row>
    <row r="1144" spans="1:5" x14ac:dyDescent="0.2">
      <c r="A1144" s="19">
        <v>29</v>
      </c>
      <c r="B1144" s="19">
        <v>13</v>
      </c>
      <c r="C1144" s="19" t="s">
        <v>112</v>
      </c>
      <c r="D1144" s="20">
        <v>0.24835099279880524</v>
      </c>
      <c r="E1144" s="20">
        <v>-6.0379627393558621E-4</v>
      </c>
    </row>
    <row r="1145" spans="1:5" x14ac:dyDescent="0.2">
      <c r="A1145" s="19">
        <v>29</v>
      </c>
      <c r="B1145" s="19">
        <v>14</v>
      </c>
      <c r="C1145" s="19" t="s">
        <v>112</v>
      </c>
      <c r="D1145" s="20">
        <v>0.24860702455043793</v>
      </c>
      <c r="E1145" s="20">
        <v>-4.0488337981514633E-4</v>
      </c>
    </row>
    <row r="1146" spans="1:5" x14ac:dyDescent="0.2">
      <c r="A1146" s="19">
        <v>29</v>
      </c>
      <c r="B1146" s="19">
        <v>15</v>
      </c>
      <c r="C1146" s="19" t="s">
        <v>112</v>
      </c>
      <c r="D1146" s="20">
        <v>0.24831885099411011</v>
      </c>
      <c r="E1146" s="20">
        <v>-7.5017579365521669E-4</v>
      </c>
    </row>
    <row r="1147" spans="1:5" x14ac:dyDescent="0.2">
      <c r="A1147" s="19">
        <v>29</v>
      </c>
      <c r="B1147" s="19">
        <v>16</v>
      </c>
      <c r="C1147" s="19" t="s">
        <v>112</v>
      </c>
      <c r="D1147" s="20">
        <v>0.24864740669727325</v>
      </c>
      <c r="E1147" s="20">
        <v>-4.7873897710815072E-4</v>
      </c>
    </row>
    <row r="1148" spans="1:5" x14ac:dyDescent="0.2">
      <c r="A1148" s="19">
        <v>29</v>
      </c>
      <c r="B1148" s="19">
        <v>17</v>
      </c>
      <c r="C1148" s="19" t="s">
        <v>112</v>
      </c>
      <c r="D1148" s="20">
        <v>0.24960525333881378</v>
      </c>
      <c r="E1148" s="20">
        <v>4.2198880692012608E-4</v>
      </c>
    </row>
    <row r="1149" spans="1:5" x14ac:dyDescent="0.2">
      <c r="A1149" s="19">
        <v>29</v>
      </c>
      <c r="B1149" s="19">
        <v>18</v>
      </c>
      <c r="C1149" s="19" t="s">
        <v>112</v>
      </c>
      <c r="D1149" s="20">
        <v>0.25146868824958801</v>
      </c>
      <c r="E1149" s="20">
        <v>2.2283047437667847E-3</v>
      </c>
    </row>
    <row r="1150" spans="1:5" x14ac:dyDescent="0.2">
      <c r="A1150" s="19">
        <v>29</v>
      </c>
      <c r="B1150" s="19">
        <v>19</v>
      </c>
      <c r="C1150" s="19" t="s">
        <v>112</v>
      </c>
      <c r="D1150" s="20">
        <v>0.25536325573921204</v>
      </c>
      <c r="E1150" s="20">
        <v>6.0657532885670662E-3</v>
      </c>
    </row>
    <row r="1151" spans="1:5" x14ac:dyDescent="0.2">
      <c r="A1151" s="19">
        <v>29</v>
      </c>
      <c r="B1151" s="19">
        <v>20</v>
      </c>
      <c r="C1151" s="19" t="s">
        <v>112</v>
      </c>
      <c r="D1151" s="20">
        <v>0.26143208146095276</v>
      </c>
      <c r="E1151" s="20">
        <v>1.2077460065484047E-2</v>
      </c>
    </row>
    <row r="1152" spans="1:5" x14ac:dyDescent="0.2">
      <c r="A1152" s="19">
        <v>29</v>
      </c>
      <c r="B1152" s="19">
        <v>21</v>
      </c>
      <c r="C1152" s="19" t="s">
        <v>112</v>
      </c>
      <c r="D1152" s="20">
        <v>0.27156108617782593</v>
      </c>
      <c r="E1152" s="20">
        <v>2.2149346768856049E-2</v>
      </c>
    </row>
    <row r="1153" spans="1:5" x14ac:dyDescent="0.2">
      <c r="A1153" s="19">
        <v>29</v>
      </c>
      <c r="B1153" s="19">
        <v>22</v>
      </c>
      <c r="C1153" s="19" t="s">
        <v>112</v>
      </c>
      <c r="D1153" s="20">
        <v>0.28624480962753296</v>
      </c>
      <c r="E1153" s="20">
        <v>3.6775950342416763E-2</v>
      </c>
    </row>
    <row r="1154" spans="1:5" x14ac:dyDescent="0.2">
      <c r="A1154" s="19">
        <v>29</v>
      </c>
      <c r="B1154" s="19">
        <v>23</v>
      </c>
      <c r="C1154" s="19" t="s">
        <v>112</v>
      </c>
      <c r="D1154" s="20">
        <v>0.30429244041442871</v>
      </c>
      <c r="E1154" s="20">
        <v>5.4766461253166199E-2</v>
      </c>
    </row>
    <row r="1155" spans="1:5" x14ac:dyDescent="0.2">
      <c r="A1155" s="19">
        <v>29</v>
      </c>
      <c r="B1155" s="19">
        <v>24</v>
      </c>
      <c r="C1155" s="19" t="s">
        <v>112</v>
      </c>
      <c r="D1155" s="20">
        <v>0.32416287064552307</v>
      </c>
      <c r="E1155" s="20">
        <v>7.4579775333404541E-2</v>
      </c>
    </row>
    <row r="1156" spans="1:5" x14ac:dyDescent="0.2">
      <c r="A1156" s="19">
        <v>29</v>
      </c>
      <c r="B1156" s="19">
        <v>25</v>
      </c>
      <c r="C1156" s="19" t="s">
        <v>112</v>
      </c>
      <c r="D1156" s="20">
        <v>0.34101754426956177</v>
      </c>
      <c r="E1156" s="20">
        <v>9.1377325356006622E-2</v>
      </c>
    </row>
    <row r="1157" spans="1:5" x14ac:dyDescent="0.2">
      <c r="A1157" s="19">
        <v>29</v>
      </c>
      <c r="B1157" s="19">
        <v>26</v>
      </c>
      <c r="C1157" s="19" t="s">
        <v>112</v>
      </c>
      <c r="D1157" s="20">
        <v>0.35489493608474731</v>
      </c>
      <c r="E1157" s="20">
        <v>0.10519760102033615</v>
      </c>
    </row>
    <row r="1158" spans="1:5" x14ac:dyDescent="0.2">
      <c r="A1158" s="19">
        <v>29</v>
      </c>
      <c r="B1158" s="19">
        <v>27</v>
      </c>
      <c r="C1158" s="19" t="s">
        <v>112</v>
      </c>
      <c r="D1158" s="20">
        <v>0.36430227756500244</v>
      </c>
      <c r="E1158" s="20">
        <v>0.11454782634973526</v>
      </c>
    </row>
    <row r="1159" spans="1:5" x14ac:dyDescent="0.2">
      <c r="A1159" s="19">
        <v>29</v>
      </c>
      <c r="B1159" s="19">
        <v>28</v>
      </c>
      <c r="C1159" s="19" t="s">
        <v>112</v>
      </c>
      <c r="D1159" s="20">
        <v>0.36969321966171265</v>
      </c>
      <c r="E1159" s="20">
        <v>0.11988164484500885</v>
      </c>
    </row>
    <row r="1160" spans="1:5" x14ac:dyDescent="0.2">
      <c r="A1160" s="19">
        <v>29</v>
      </c>
      <c r="B1160" s="19">
        <v>29</v>
      </c>
      <c r="C1160" s="19" t="s">
        <v>112</v>
      </c>
      <c r="D1160" s="20">
        <v>0.3725852370262146</v>
      </c>
      <c r="E1160" s="20">
        <v>0.12271654605865479</v>
      </c>
    </row>
    <row r="1161" spans="1:5" x14ac:dyDescent="0.2">
      <c r="A1161" s="19">
        <v>29</v>
      </c>
      <c r="B1161" s="19">
        <v>30</v>
      </c>
      <c r="C1161" s="19" t="s">
        <v>112</v>
      </c>
      <c r="D1161" s="20">
        <v>0.374299556016922</v>
      </c>
      <c r="E1161" s="20">
        <v>0.12437374889850616</v>
      </c>
    </row>
    <row r="1162" spans="1:5" x14ac:dyDescent="0.2">
      <c r="A1162" s="19">
        <v>29</v>
      </c>
      <c r="B1162" s="19">
        <v>31</v>
      </c>
      <c r="C1162" s="19" t="s">
        <v>112</v>
      </c>
      <c r="D1162" s="20">
        <v>0.3753560483455658</v>
      </c>
      <c r="E1162" s="20">
        <v>0.12537312507629395</v>
      </c>
    </row>
    <row r="1163" spans="1:5" x14ac:dyDescent="0.2">
      <c r="A1163" s="19">
        <v>29</v>
      </c>
      <c r="B1163" s="19">
        <v>32</v>
      </c>
      <c r="C1163" s="19" t="s">
        <v>112</v>
      </c>
      <c r="D1163" s="20">
        <v>0.37565520405769348</v>
      </c>
      <c r="E1163" s="20">
        <v>0.12561514973640442</v>
      </c>
    </row>
    <row r="1164" spans="1:5" x14ac:dyDescent="0.2">
      <c r="A1164" s="19">
        <v>29</v>
      </c>
      <c r="B1164" s="19">
        <v>33</v>
      </c>
      <c r="C1164" s="19" t="s">
        <v>112</v>
      </c>
      <c r="D1164" s="20">
        <v>0.37637639045715332</v>
      </c>
      <c r="E1164" s="20">
        <v>0.12627921998500824</v>
      </c>
    </row>
    <row r="1165" spans="1:5" x14ac:dyDescent="0.2">
      <c r="A1165" s="19">
        <v>29</v>
      </c>
      <c r="B1165" s="19">
        <v>34</v>
      </c>
      <c r="C1165" s="19" t="s">
        <v>112</v>
      </c>
      <c r="D1165" s="20">
        <v>0.37737482786178589</v>
      </c>
      <c r="E1165" s="20">
        <v>0.12722054123878479</v>
      </c>
    </row>
    <row r="1166" spans="1:5" x14ac:dyDescent="0.2">
      <c r="A1166" s="19">
        <v>29</v>
      </c>
      <c r="B1166" s="19">
        <v>35</v>
      </c>
      <c r="C1166" s="19" t="s">
        <v>112</v>
      </c>
      <c r="D1166" s="20">
        <v>0.37731531262397766</v>
      </c>
      <c r="E1166" s="20">
        <v>0.12710390985012054</v>
      </c>
    </row>
    <row r="1167" spans="1:5" x14ac:dyDescent="0.2">
      <c r="A1167" s="19">
        <v>29</v>
      </c>
      <c r="B1167" s="19">
        <v>36</v>
      </c>
      <c r="C1167" s="19" t="s">
        <v>112</v>
      </c>
      <c r="D1167" s="20">
        <v>0.37712544202804565</v>
      </c>
      <c r="E1167" s="20">
        <v>0.12685692310333252</v>
      </c>
    </row>
    <row r="1168" spans="1:5" x14ac:dyDescent="0.2">
      <c r="A1168" s="19">
        <v>29</v>
      </c>
      <c r="B1168" s="19">
        <v>37</v>
      </c>
      <c r="C1168" s="19" t="s">
        <v>112</v>
      </c>
      <c r="D1168" s="20">
        <v>0.37768968939781189</v>
      </c>
      <c r="E1168" s="20">
        <v>0.12736405432224274</v>
      </c>
    </row>
    <row r="1169" spans="1:5" x14ac:dyDescent="0.2">
      <c r="A1169" s="19">
        <v>29</v>
      </c>
      <c r="B1169" s="19">
        <v>38</v>
      </c>
      <c r="C1169" s="19" t="s">
        <v>112</v>
      </c>
      <c r="D1169" s="20">
        <v>0.37773996591567993</v>
      </c>
      <c r="E1169" s="20">
        <v>0.12735719978809357</v>
      </c>
    </row>
    <row r="1170" spans="1:5" x14ac:dyDescent="0.2">
      <c r="A1170" s="19">
        <v>29</v>
      </c>
      <c r="B1170" s="19">
        <v>39</v>
      </c>
      <c r="C1170" s="19" t="s">
        <v>112</v>
      </c>
      <c r="D1170" s="20">
        <v>0.37786528468132019</v>
      </c>
      <c r="E1170" s="20">
        <v>0.12742540240287781</v>
      </c>
    </row>
    <row r="1171" spans="1:5" x14ac:dyDescent="0.2">
      <c r="A1171" s="19">
        <v>29</v>
      </c>
      <c r="B1171" s="19">
        <v>40</v>
      </c>
      <c r="C1171" s="19" t="s">
        <v>112</v>
      </c>
      <c r="D1171" s="20">
        <v>0.37815946340560913</v>
      </c>
      <c r="E1171" s="20">
        <v>0.12766246497631073</v>
      </c>
    </row>
    <row r="1172" spans="1:5" x14ac:dyDescent="0.2">
      <c r="A1172" s="19">
        <v>30</v>
      </c>
      <c r="B1172" s="19">
        <v>1</v>
      </c>
      <c r="C1172" s="19" t="s">
        <v>112</v>
      </c>
      <c r="D1172" s="20">
        <v>0.25166583061218262</v>
      </c>
      <c r="E1172" s="20">
        <v>1.3343370519578457E-3</v>
      </c>
    </row>
    <row r="1173" spans="1:5" x14ac:dyDescent="0.2">
      <c r="A1173" s="19">
        <v>30</v>
      </c>
      <c r="B1173" s="19">
        <v>2</v>
      </c>
      <c r="C1173" s="19" t="s">
        <v>112</v>
      </c>
      <c r="D1173" s="20">
        <v>0.25148597359657288</v>
      </c>
      <c r="E1173" s="20">
        <v>1.1483706766739488E-3</v>
      </c>
    </row>
    <row r="1174" spans="1:5" x14ac:dyDescent="0.2">
      <c r="A1174" s="19">
        <v>30</v>
      </c>
      <c r="B1174" s="19">
        <v>3</v>
      </c>
      <c r="C1174" s="19" t="s">
        <v>112</v>
      </c>
      <c r="D1174" s="20">
        <v>0.25135189294815063</v>
      </c>
      <c r="E1174" s="20">
        <v>1.00818055216223E-3</v>
      </c>
    </row>
    <row r="1175" spans="1:5" x14ac:dyDescent="0.2">
      <c r="A1175" s="19">
        <v>30</v>
      </c>
      <c r="B1175" s="19">
        <v>4</v>
      </c>
      <c r="C1175" s="19" t="s">
        <v>112</v>
      </c>
      <c r="D1175" s="20">
        <v>0.25119563937187195</v>
      </c>
      <c r="E1175" s="20">
        <v>8.4581755800172687E-4</v>
      </c>
    </row>
    <row r="1176" spans="1:5" x14ac:dyDescent="0.2">
      <c r="A1176" s="19">
        <v>30</v>
      </c>
      <c r="B1176" s="19">
        <v>5</v>
      </c>
      <c r="C1176" s="19" t="s">
        <v>112</v>
      </c>
      <c r="D1176" s="20">
        <v>0.25057533383369446</v>
      </c>
      <c r="E1176" s="20">
        <v>2.1940258739050478E-4</v>
      </c>
    </row>
    <row r="1177" spans="1:5" x14ac:dyDescent="0.2">
      <c r="A1177" s="19">
        <v>30</v>
      </c>
      <c r="B1177" s="19">
        <v>6</v>
      </c>
      <c r="C1177" s="19" t="s">
        <v>112</v>
      </c>
      <c r="D1177" s="20">
        <v>0.25003373622894287</v>
      </c>
      <c r="E1177" s="20">
        <v>-3.2830444979481399E-4</v>
      </c>
    </row>
    <row r="1178" spans="1:5" x14ac:dyDescent="0.2">
      <c r="A1178" s="19">
        <v>30</v>
      </c>
      <c r="B1178" s="19">
        <v>7</v>
      </c>
      <c r="C1178" s="19" t="s">
        <v>112</v>
      </c>
      <c r="D1178" s="20">
        <v>0.25039991736412048</v>
      </c>
      <c r="E1178" s="20">
        <v>3.1767260225024074E-5</v>
      </c>
    </row>
    <row r="1179" spans="1:5" x14ac:dyDescent="0.2">
      <c r="A1179" s="19">
        <v>30</v>
      </c>
      <c r="B1179" s="19">
        <v>8</v>
      </c>
      <c r="C1179" s="19" t="s">
        <v>112</v>
      </c>
      <c r="D1179" s="20">
        <v>0.25045859813690186</v>
      </c>
      <c r="E1179" s="20">
        <v>8.4338600572664291E-5</v>
      </c>
    </row>
    <row r="1180" spans="1:5" x14ac:dyDescent="0.2">
      <c r="A1180" s="19">
        <v>30</v>
      </c>
      <c r="B1180" s="19">
        <v>9</v>
      </c>
      <c r="C1180" s="19" t="s">
        <v>112</v>
      </c>
      <c r="D1180" s="20">
        <v>0.25006195902824402</v>
      </c>
      <c r="E1180" s="20">
        <v>-3.1840993324294686E-4</v>
      </c>
    </row>
    <row r="1181" spans="1:5" x14ac:dyDescent="0.2">
      <c r="A1181" s="19">
        <v>30</v>
      </c>
      <c r="B1181" s="19">
        <v>10</v>
      </c>
      <c r="C1181" s="19" t="s">
        <v>112</v>
      </c>
      <c r="D1181" s="20">
        <v>0.24979519844055176</v>
      </c>
      <c r="E1181" s="20">
        <v>-5.9127993881702423E-4</v>
      </c>
    </row>
    <row r="1182" spans="1:5" x14ac:dyDescent="0.2">
      <c r="A1182" s="19">
        <v>30</v>
      </c>
      <c r="B1182" s="19">
        <v>11</v>
      </c>
      <c r="C1182" s="19" t="s">
        <v>112</v>
      </c>
      <c r="D1182" s="20">
        <v>0.2498084157705307</v>
      </c>
      <c r="E1182" s="20">
        <v>-5.841720849275589E-4</v>
      </c>
    </row>
    <row r="1183" spans="1:5" x14ac:dyDescent="0.2">
      <c r="A1183" s="19">
        <v>30</v>
      </c>
      <c r="B1183" s="19">
        <v>12</v>
      </c>
      <c r="C1183" s="19" t="s">
        <v>112</v>
      </c>
      <c r="D1183" s="20">
        <v>0.24957330524921417</v>
      </c>
      <c r="E1183" s="20">
        <v>-8.2539202412590384E-4</v>
      </c>
    </row>
    <row r="1184" spans="1:5" x14ac:dyDescent="0.2">
      <c r="A1184" s="19">
        <v>30</v>
      </c>
      <c r="B1184" s="19">
        <v>13</v>
      </c>
      <c r="C1184" s="19" t="s">
        <v>112</v>
      </c>
      <c r="D1184" s="20">
        <v>0.24955645203590393</v>
      </c>
      <c r="E1184" s="20">
        <v>-8.4835465531796217E-4</v>
      </c>
    </row>
    <row r="1185" spans="1:5" x14ac:dyDescent="0.2">
      <c r="A1185" s="19">
        <v>30</v>
      </c>
      <c r="B1185" s="19">
        <v>14</v>
      </c>
      <c r="C1185" s="19" t="s">
        <v>112</v>
      </c>
      <c r="D1185" s="20">
        <v>0.24943111836910248</v>
      </c>
      <c r="E1185" s="20">
        <v>-9.7979779820889235E-4</v>
      </c>
    </row>
    <row r="1186" spans="1:5" x14ac:dyDescent="0.2">
      <c r="A1186" s="19">
        <v>30</v>
      </c>
      <c r="B1186" s="19">
        <v>15</v>
      </c>
      <c r="C1186" s="19" t="s">
        <v>112</v>
      </c>
      <c r="D1186" s="20">
        <v>0.24976019561290741</v>
      </c>
      <c r="E1186" s="20">
        <v>-6.5682997228577733E-4</v>
      </c>
    </row>
    <row r="1187" spans="1:5" x14ac:dyDescent="0.2">
      <c r="A1187" s="19">
        <v>30</v>
      </c>
      <c r="B1187" s="19">
        <v>16</v>
      </c>
      <c r="C1187" s="19" t="s">
        <v>112</v>
      </c>
      <c r="D1187" s="20">
        <v>0.24996939301490784</v>
      </c>
      <c r="E1187" s="20">
        <v>-4.5374198816716671E-4</v>
      </c>
    </row>
    <row r="1188" spans="1:5" x14ac:dyDescent="0.2">
      <c r="A1188" s="19">
        <v>30</v>
      </c>
      <c r="B1188" s="19">
        <v>17</v>
      </c>
      <c r="C1188" s="19" t="s">
        <v>112</v>
      </c>
      <c r="D1188" s="20">
        <v>0.25103610754013062</v>
      </c>
      <c r="E1188" s="20">
        <v>6.0686311917379498E-4</v>
      </c>
    </row>
    <row r="1189" spans="1:5" x14ac:dyDescent="0.2">
      <c r="A1189" s="19">
        <v>30</v>
      </c>
      <c r="B1189" s="19">
        <v>18</v>
      </c>
      <c r="C1189" s="19" t="s">
        <v>112</v>
      </c>
      <c r="D1189" s="20">
        <v>0.25322526693344116</v>
      </c>
      <c r="E1189" s="20">
        <v>2.7899129781872034E-3</v>
      </c>
    </row>
    <row r="1190" spans="1:5" x14ac:dyDescent="0.2">
      <c r="A1190" s="19">
        <v>30</v>
      </c>
      <c r="B1190" s="19">
        <v>19</v>
      </c>
      <c r="C1190" s="19" t="s">
        <v>112</v>
      </c>
      <c r="D1190" s="20">
        <v>0.25709286332130432</v>
      </c>
      <c r="E1190" s="20">
        <v>6.6514001227915287E-3</v>
      </c>
    </row>
    <row r="1191" spans="1:5" x14ac:dyDescent="0.2">
      <c r="A1191" s="19">
        <v>30</v>
      </c>
      <c r="B1191" s="19">
        <v>20</v>
      </c>
      <c r="C1191" s="19" t="s">
        <v>112</v>
      </c>
      <c r="D1191" s="20">
        <v>0.26311010122299194</v>
      </c>
      <c r="E1191" s="20">
        <v>1.2662528082728386E-2</v>
      </c>
    </row>
    <row r="1192" spans="1:5" x14ac:dyDescent="0.2">
      <c r="A1192" s="19">
        <v>30</v>
      </c>
      <c r="B1192" s="19">
        <v>21</v>
      </c>
      <c r="C1192" s="19" t="s">
        <v>112</v>
      </c>
      <c r="D1192" s="20">
        <v>0.272417813539505</v>
      </c>
      <c r="E1192" s="20">
        <v>2.196413092315197E-2</v>
      </c>
    </row>
    <row r="1193" spans="1:5" x14ac:dyDescent="0.2">
      <c r="A1193" s="19">
        <v>30</v>
      </c>
      <c r="B1193" s="19">
        <v>22</v>
      </c>
      <c r="C1193" s="19" t="s">
        <v>112</v>
      </c>
      <c r="D1193" s="20">
        <v>0.28683200478553772</v>
      </c>
      <c r="E1193" s="20">
        <v>3.6372214555740356E-2</v>
      </c>
    </row>
    <row r="1194" spans="1:5" x14ac:dyDescent="0.2">
      <c r="A1194" s="19">
        <v>30</v>
      </c>
      <c r="B1194" s="19">
        <v>23</v>
      </c>
      <c r="C1194" s="19" t="s">
        <v>112</v>
      </c>
      <c r="D1194" s="20">
        <v>0.3056507408618927</v>
      </c>
      <c r="E1194" s="20">
        <v>5.5184841156005859E-2</v>
      </c>
    </row>
    <row r="1195" spans="1:5" x14ac:dyDescent="0.2">
      <c r="A1195" s="19">
        <v>30</v>
      </c>
      <c r="B1195" s="19">
        <v>24</v>
      </c>
      <c r="C1195" s="19" t="s">
        <v>112</v>
      </c>
      <c r="D1195" s="20">
        <v>0.32500544190406799</v>
      </c>
      <c r="E1195" s="20">
        <v>7.4533432722091675E-2</v>
      </c>
    </row>
    <row r="1196" spans="1:5" x14ac:dyDescent="0.2">
      <c r="A1196" s="19">
        <v>30</v>
      </c>
      <c r="B1196" s="19">
        <v>25</v>
      </c>
      <c r="C1196" s="19" t="s">
        <v>112</v>
      </c>
      <c r="D1196" s="20">
        <v>0.34251970052719116</v>
      </c>
      <c r="E1196" s="20">
        <v>9.2041581869125366E-2</v>
      </c>
    </row>
    <row r="1197" spans="1:5" x14ac:dyDescent="0.2">
      <c r="A1197" s="19">
        <v>30</v>
      </c>
      <c r="B1197" s="19">
        <v>26</v>
      </c>
      <c r="C1197" s="19" t="s">
        <v>112</v>
      </c>
      <c r="D1197" s="20">
        <v>0.35638108849525452</v>
      </c>
      <c r="E1197" s="20">
        <v>0.10589686036109924</v>
      </c>
    </row>
    <row r="1198" spans="1:5" x14ac:dyDescent="0.2">
      <c r="A1198" s="19">
        <v>30</v>
      </c>
      <c r="B1198" s="19">
        <v>27</v>
      </c>
      <c r="C1198" s="19" t="s">
        <v>112</v>
      </c>
      <c r="D1198" s="20">
        <v>0.36573866009712219</v>
      </c>
      <c r="E1198" s="20">
        <v>0.11524832248687744</v>
      </c>
    </row>
    <row r="1199" spans="1:5" x14ac:dyDescent="0.2">
      <c r="A1199" s="19">
        <v>30</v>
      </c>
      <c r="B1199" s="19">
        <v>28</v>
      </c>
      <c r="C1199" s="19" t="s">
        <v>112</v>
      </c>
      <c r="D1199" s="20">
        <v>0.3715667724609375</v>
      </c>
      <c r="E1199" s="20">
        <v>0.12107032537460327</v>
      </c>
    </row>
    <row r="1200" spans="1:5" x14ac:dyDescent="0.2">
      <c r="A1200" s="19">
        <v>30</v>
      </c>
      <c r="B1200" s="19">
        <v>29</v>
      </c>
      <c r="C1200" s="19" t="s">
        <v>112</v>
      </c>
      <c r="D1200" s="20">
        <v>0.37511664628982544</v>
      </c>
      <c r="E1200" s="20">
        <v>0.12461408972740173</v>
      </c>
    </row>
    <row r="1201" spans="1:5" x14ac:dyDescent="0.2">
      <c r="A1201" s="19">
        <v>30</v>
      </c>
      <c r="B1201" s="19">
        <v>30</v>
      </c>
      <c r="C1201" s="19" t="s">
        <v>112</v>
      </c>
      <c r="D1201" s="20">
        <v>0.37676757574081421</v>
      </c>
      <c r="E1201" s="20">
        <v>0.12625890970230103</v>
      </c>
    </row>
    <row r="1202" spans="1:5" x14ac:dyDescent="0.2">
      <c r="A1202" s="19">
        <v>30</v>
      </c>
      <c r="B1202" s="19">
        <v>31</v>
      </c>
      <c r="C1202" s="19" t="s">
        <v>112</v>
      </c>
      <c r="D1202" s="20">
        <v>0.37749281525611877</v>
      </c>
      <c r="E1202" s="20">
        <v>0.12697803974151611</v>
      </c>
    </row>
    <row r="1203" spans="1:5" x14ac:dyDescent="0.2">
      <c r="A1203" s="19">
        <v>30</v>
      </c>
      <c r="B1203" s="19">
        <v>32</v>
      </c>
      <c r="C1203" s="19" t="s">
        <v>112</v>
      </c>
      <c r="D1203" s="20">
        <v>0.37795534729957581</v>
      </c>
      <c r="E1203" s="20">
        <v>0.12743446230888367</v>
      </c>
    </row>
    <row r="1204" spans="1:5" x14ac:dyDescent="0.2">
      <c r="A1204" s="19">
        <v>30</v>
      </c>
      <c r="B1204" s="19">
        <v>33</v>
      </c>
      <c r="C1204" s="19" t="s">
        <v>112</v>
      </c>
      <c r="D1204" s="20">
        <v>0.37878596782684326</v>
      </c>
      <c r="E1204" s="20">
        <v>0.12825897336006165</v>
      </c>
    </row>
    <row r="1205" spans="1:5" x14ac:dyDescent="0.2">
      <c r="A1205" s="19">
        <v>30</v>
      </c>
      <c r="B1205" s="19">
        <v>34</v>
      </c>
      <c r="C1205" s="19" t="s">
        <v>112</v>
      </c>
      <c r="D1205" s="20">
        <v>0.37894999980926514</v>
      </c>
      <c r="E1205" s="20">
        <v>0.12841689586639404</v>
      </c>
    </row>
    <row r="1206" spans="1:5" x14ac:dyDescent="0.2">
      <c r="A1206" s="19">
        <v>30</v>
      </c>
      <c r="B1206" s="19">
        <v>35</v>
      </c>
      <c r="C1206" s="19" t="s">
        <v>112</v>
      </c>
      <c r="D1206" s="20">
        <v>0.37904614210128784</v>
      </c>
      <c r="E1206" s="20">
        <v>0.12850692868232727</v>
      </c>
    </row>
    <row r="1207" spans="1:5" x14ac:dyDescent="0.2">
      <c r="A1207" s="19">
        <v>30</v>
      </c>
      <c r="B1207" s="19">
        <v>36</v>
      </c>
      <c r="C1207" s="19" t="s">
        <v>112</v>
      </c>
      <c r="D1207" s="20">
        <v>0.3798811137676239</v>
      </c>
      <c r="E1207" s="20">
        <v>0.12933579087257385</v>
      </c>
    </row>
    <row r="1208" spans="1:5" x14ac:dyDescent="0.2">
      <c r="A1208" s="19">
        <v>30</v>
      </c>
      <c r="B1208" s="19">
        <v>37</v>
      </c>
      <c r="C1208" s="19" t="s">
        <v>112</v>
      </c>
      <c r="D1208" s="20">
        <v>0.38008269667625427</v>
      </c>
      <c r="E1208" s="20">
        <v>0.12953126430511475</v>
      </c>
    </row>
    <row r="1209" spans="1:5" x14ac:dyDescent="0.2">
      <c r="A1209" s="19">
        <v>30</v>
      </c>
      <c r="B1209" s="19">
        <v>38</v>
      </c>
      <c r="C1209" s="19" t="s">
        <v>112</v>
      </c>
      <c r="D1209" s="20">
        <v>0.3802352249622345</v>
      </c>
      <c r="E1209" s="20">
        <v>0.12967768311500549</v>
      </c>
    </row>
    <row r="1210" spans="1:5" x14ac:dyDescent="0.2">
      <c r="A1210" s="19">
        <v>30</v>
      </c>
      <c r="B1210" s="19">
        <v>39</v>
      </c>
      <c r="C1210" s="19" t="s">
        <v>112</v>
      </c>
      <c r="D1210" s="20">
        <v>0.38023340702056885</v>
      </c>
      <c r="E1210" s="20">
        <v>0.12966975569725037</v>
      </c>
    </row>
    <row r="1211" spans="1:5" x14ac:dyDescent="0.2">
      <c r="A1211" s="19">
        <v>30</v>
      </c>
      <c r="B1211" s="19">
        <v>40</v>
      </c>
      <c r="C1211" s="19" t="s">
        <v>112</v>
      </c>
      <c r="D1211" s="20">
        <v>0.3806687593460083</v>
      </c>
      <c r="E1211" s="20">
        <v>0.13009899854660034</v>
      </c>
    </row>
    <row r="1212" spans="1:5" x14ac:dyDescent="0.2">
      <c r="A1212" s="19">
        <v>31</v>
      </c>
      <c r="B1212" s="19">
        <v>1</v>
      </c>
      <c r="C1212" s="19" t="s">
        <v>112</v>
      </c>
      <c r="D1212" s="20">
        <v>0.25550523400306702</v>
      </c>
      <c r="E1212" s="20">
        <v>1.9513433799147606E-3</v>
      </c>
    </row>
    <row r="1213" spans="1:5" x14ac:dyDescent="0.2">
      <c r="A1213" s="19">
        <v>31</v>
      </c>
      <c r="B1213" s="19">
        <v>2</v>
      </c>
      <c r="C1213" s="19" t="s">
        <v>112</v>
      </c>
      <c r="D1213" s="20">
        <v>0.25531262159347534</v>
      </c>
      <c r="E1213" s="20">
        <v>1.6924182418733835E-3</v>
      </c>
    </row>
    <row r="1214" spans="1:5" x14ac:dyDescent="0.2">
      <c r="A1214" s="19">
        <v>31</v>
      </c>
      <c r="B1214" s="19">
        <v>3</v>
      </c>
      <c r="C1214" s="19" t="s">
        <v>112</v>
      </c>
      <c r="D1214" s="20">
        <v>0.25525033473968506</v>
      </c>
      <c r="E1214" s="20">
        <v>1.5638185432180762E-3</v>
      </c>
    </row>
    <row r="1215" spans="1:5" x14ac:dyDescent="0.2">
      <c r="A1215" s="19">
        <v>31</v>
      </c>
      <c r="B1215" s="19">
        <v>4</v>
      </c>
      <c r="C1215" s="19" t="s">
        <v>112</v>
      </c>
      <c r="D1215" s="20">
        <v>0.25459295511245728</v>
      </c>
      <c r="E1215" s="20">
        <v>8.4012612933292985E-4</v>
      </c>
    </row>
    <row r="1216" spans="1:5" x14ac:dyDescent="0.2">
      <c r="A1216" s="19">
        <v>31</v>
      </c>
      <c r="B1216" s="19">
        <v>5</v>
      </c>
      <c r="C1216" s="19" t="s">
        <v>112</v>
      </c>
      <c r="D1216" s="20">
        <v>0.25419899821281433</v>
      </c>
      <c r="E1216" s="20">
        <v>3.7985638482496142E-4</v>
      </c>
    </row>
    <row r="1217" spans="1:5" x14ac:dyDescent="0.2">
      <c r="A1217" s="19">
        <v>31</v>
      </c>
      <c r="B1217" s="19">
        <v>6</v>
      </c>
      <c r="C1217" s="19" t="s">
        <v>112</v>
      </c>
      <c r="D1217" s="20">
        <v>0.25465390086174011</v>
      </c>
      <c r="E1217" s="20">
        <v>7.684462470933795E-4</v>
      </c>
    </row>
    <row r="1218" spans="1:5" x14ac:dyDescent="0.2">
      <c r="A1218" s="19">
        <v>31</v>
      </c>
      <c r="B1218" s="19">
        <v>7</v>
      </c>
      <c r="C1218" s="19" t="s">
        <v>112</v>
      </c>
      <c r="D1218" s="20">
        <v>0.25459739565849304</v>
      </c>
      <c r="E1218" s="20">
        <v>6.456281989812851E-4</v>
      </c>
    </row>
    <row r="1219" spans="1:5" x14ac:dyDescent="0.2">
      <c r="A1219" s="19">
        <v>31</v>
      </c>
      <c r="B1219" s="19">
        <v>8</v>
      </c>
      <c r="C1219" s="19" t="s">
        <v>112</v>
      </c>
      <c r="D1219" s="20">
        <v>0.25413963198661804</v>
      </c>
      <c r="E1219" s="20">
        <v>1.215517331729643E-4</v>
      </c>
    </row>
    <row r="1220" spans="1:5" x14ac:dyDescent="0.2">
      <c r="A1220" s="19">
        <v>31</v>
      </c>
      <c r="B1220" s="19">
        <v>9</v>
      </c>
      <c r="C1220" s="19" t="s">
        <v>112</v>
      </c>
      <c r="D1220" s="20">
        <v>0.2536466121673584</v>
      </c>
      <c r="E1220" s="20">
        <v>-4.3778089457191527E-4</v>
      </c>
    </row>
    <row r="1221" spans="1:5" x14ac:dyDescent="0.2">
      <c r="A1221" s="19">
        <v>31</v>
      </c>
      <c r="B1221" s="19">
        <v>10</v>
      </c>
      <c r="C1221" s="19" t="s">
        <v>112</v>
      </c>
      <c r="D1221" s="20">
        <v>0.25355005264282227</v>
      </c>
      <c r="E1221" s="20">
        <v>-6.0065323486924171E-4</v>
      </c>
    </row>
    <row r="1222" spans="1:5" x14ac:dyDescent="0.2">
      <c r="A1222" s="19">
        <v>31</v>
      </c>
      <c r="B1222" s="19">
        <v>11</v>
      </c>
      <c r="C1222" s="19" t="s">
        <v>112</v>
      </c>
      <c r="D1222" s="20">
        <v>0.25357615947723389</v>
      </c>
      <c r="E1222" s="20">
        <v>-6.408591871149838E-4</v>
      </c>
    </row>
    <row r="1223" spans="1:5" x14ac:dyDescent="0.2">
      <c r="A1223" s="19">
        <v>31</v>
      </c>
      <c r="B1223" s="19">
        <v>12</v>
      </c>
      <c r="C1223" s="19" t="s">
        <v>112</v>
      </c>
      <c r="D1223" s="20">
        <v>0.25344222784042358</v>
      </c>
      <c r="E1223" s="20">
        <v>-8.4110366879031062E-4</v>
      </c>
    </row>
    <row r="1224" spans="1:5" x14ac:dyDescent="0.2">
      <c r="A1224" s="19">
        <v>31</v>
      </c>
      <c r="B1224" s="19">
        <v>13</v>
      </c>
      <c r="C1224" s="19" t="s">
        <v>112</v>
      </c>
      <c r="D1224" s="20">
        <v>0.2533474862575531</v>
      </c>
      <c r="E1224" s="20">
        <v>-1.0021580383181572E-3</v>
      </c>
    </row>
    <row r="1225" spans="1:5" x14ac:dyDescent="0.2">
      <c r="A1225" s="19">
        <v>31</v>
      </c>
      <c r="B1225" s="19">
        <v>14</v>
      </c>
      <c r="C1225" s="19" t="s">
        <v>112</v>
      </c>
      <c r="D1225" s="20">
        <v>0.25327908992767334</v>
      </c>
      <c r="E1225" s="20">
        <v>-1.136867213062942E-3</v>
      </c>
    </row>
    <row r="1226" spans="1:5" x14ac:dyDescent="0.2">
      <c r="A1226" s="19">
        <v>31</v>
      </c>
      <c r="B1226" s="19">
        <v>15</v>
      </c>
      <c r="C1226" s="19" t="s">
        <v>112</v>
      </c>
      <c r="D1226" s="20">
        <v>0.25350174307823181</v>
      </c>
      <c r="E1226" s="20">
        <v>-9.8052690736949444E-4</v>
      </c>
    </row>
    <row r="1227" spans="1:5" x14ac:dyDescent="0.2">
      <c r="A1227" s="19">
        <v>31</v>
      </c>
      <c r="B1227" s="19">
        <v>16</v>
      </c>
      <c r="C1227" s="19" t="s">
        <v>112</v>
      </c>
      <c r="D1227" s="20">
        <v>0.25328201055526733</v>
      </c>
      <c r="E1227" s="20">
        <v>-1.2665721587836742E-3</v>
      </c>
    </row>
    <row r="1228" spans="1:5" x14ac:dyDescent="0.2">
      <c r="A1228" s="19">
        <v>31</v>
      </c>
      <c r="B1228" s="19">
        <v>17</v>
      </c>
      <c r="C1228" s="19" t="s">
        <v>112</v>
      </c>
      <c r="D1228" s="20">
        <v>0.2533302903175354</v>
      </c>
      <c r="E1228" s="20">
        <v>-1.2846052413806319E-3</v>
      </c>
    </row>
    <row r="1229" spans="1:5" x14ac:dyDescent="0.2">
      <c r="A1229" s="19">
        <v>31</v>
      </c>
      <c r="B1229" s="19">
        <v>18</v>
      </c>
      <c r="C1229" s="19" t="s">
        <v>112</v>
      </c>
      <c r="D1229" s="20">
        <v>0.25338810682296753</v>
      </c>
      <c r="E1229" s="20">
        <v>-1.2931015808135271E-3</v>
      </c>
    </row>
    <row r="1230" spans="1:5" x14ac:dyDescent="0.2">
      <c r="A1230" s="19">
        <v>31</v>
      </c>
      <c r="B1230" s="19">
        <v>19</v>
      </c>
      <c r="C1230" s="19" t="s">
        <v>112</v>
      </c>
      <c r="D1230" s="20">
        <v>0.25350081920623779</v>
      </c>
      <c r="E1230" s="20">
        <v>-1.2467019259929657E-3</v>
      </c>
    </row>
    <row r="1231" spans="1:5" x14ac:dyDescent="0.2">
      <c r="A1231" s="19">
        <v>31</v>
      </c>
      <c r="B1231" s="19">
        <v>20</v>
      </c>
      <c r="C1231" s="19" t="s">
        <v>112</v>
      </c>
      <c r="D1231" s="20">
        <v>0.25456032156944275</v>
      </c>
      <c r="E1231" s="20">
        <v>-2.5351243675686419E-4</v>
      </c>
    </row>
    <row r="1232" spans="1:5" x14ac:dyDescent="0.2">
      <c r="A1232" s="19">
        <v>31</v>
      </c>
      <c r="B1232" s="19">
        <v>21</v>
      </c>
      <c r="C1232" s="19" t="s">
        <v>112</v>
      </c>
      <c r="D1232" s="20">
        <v>0.2566860020160675</v>
      </c>
      <c r="E1232" s="20">
        <v>1.805855194106698E-3</v>
      </c>
    </row>
    <row r="1233" spans="1:5" x14ac:dyDescent="0.2">
      <c r="A1233" s="19">
        <v>31</v>
      </c>
      <c r="B1233" s="19">
        <v>22</v>
      </c>
      <c r="C1233" s="19" t="s">
        <v>112</v>
      </c>
      <c r="D1233" s="20">
        <v>0.25980561971664429</v>
      </c>
      <c r="E1233" s="20">
        <v>4.859160166233778E-3</v>
      </c>
    </row>
    <row r="1234" spans="1:5" x14ac:dyDescent="0.2">
      <c r="A1234" s="19">
        <v>31</v>
      </c>
      <c r="B1234" s="19">
        <v>23</v>
      </c>
      <c r="C1234" s="19" t="s">
        <v>112</v>
      </c>
      <c r="D1234" s="20">
        <v>0.26450866460800171</v>
      </c>
      <c r="E1234" s="20">
        <v>9.4958925619721413E-3</v>
      </c>
    </row>
    <row r="1235" spans="1:5" x14ac:dyDescent="0.2">
      <c r="A1235" s="19">
        <v>31</v>
      </c>
      <c r="B1235" s="19">
        <v>24</v>
      </c>
      <c r="C1235" s="19" t="s">
        <v>112</v>
      </c>
      <c r="D1235" s="20">
        <v>0.2733663022518158</v>
      </c>
      <c r="E1235" s="20">
        <v>1.8287217244505882E-2</v>
      </c>
    </row>
    <row r="1236" spans="1:5" x14ac:dyDescent="0.2">
      <c r="A1236" s="19">
        <v>31</v>
      </c>
      <c r="B1236" s="19">
        <v>25</v>
      </c>
      <c r="C1236" s="19" t="s">
        <v>112</v>
      </c>
      <c r="D1236" s="20">
        <v>0.28762561082839966</v>
      </c>
      <c r="E1236" s="20">
        <v>3.2480213791131973E-2</v>
      </c>
    </row>
    <row r="1237" spans="1:5" x14ac:dyDescent="0.2">
      <c r="A1237" s="19">
        <v>31</v>
      </c>
      <c r="B1237" s="19">
        <v>26</v>
      </c>
      <c r="C1237" s="19" t="s">
        <v>112</v>
      </c>
      <c r="D1237" s="20">
        <v>0.3051849901676178</v>
      </c>
      <c r="E1237" s="20">
        <v>4.9973279237747192E-2</v>
      </c>
    </row>
    <row r="1238" spans="1:5" x14ac:dyDescent="0.2">
      <c r="A1238" s="19">
        <v>31</v>
      </c>
      <c r="B1238" s="19">
        <v>27</v>
      </c>
      <c r="C1238" s="19" t="s">
        <v>112</v>
      </c>
      <c r="D1238" s="20">
        <v>0.32454776763916016</v>
      </c>
      <c r="E1238" s="20">
        <v>6.9269746541976929E-2</v>
      </c>
    </row>
    <row r="1239" spans="1:5" x14ac:dyDescent="0.2">
      <c r="A1239" s="19">
        <v>31</v>
      </c>
      <c r="B1239" s="19">
        <v>28</v>
      </c>
      <c r="C1239" s="19" t="s">
        <v>112</v>
      </c>
      <c r="D1239" s="20">
        <v>0.34294885396957397</v>
      </c>
      <c r="E1239" s="20">
        <v>8.7604515254497528E-2</v>
      </c>
    </row>
    <row r="1240" spans="1:5" x14ac:dyDescent="0.2">
      <c r="A1240" s="19">
        <v>31</v>
      </c>
      <c r="B1240" s="19">
        <v>29</v>
      </c>
      <c r="C1240" s="19" t="s">
        <v>112</v>
      </c>
      <c r="D1240" s="20">
        <v>0.35881695151329041</v>
      </c>
      <c r="E1240" s="20">
        <v>0.10340630263090134</v>
      </c>
    </row>
    <row r="1241" spans="1:5" x14ac:dyDescent="0.2">
      <c r="A1241" s="19">
        <v>31</v>
      </c>
      <c r="B1241" s="19">
        <v>30</v>
      </c>
      <c r="C1241" s="19" t="s">
        <v>112</v>
      </c>
      <c r="D1241" s="20">
        <v>0.37012335658073425</v>
      </c>
      <c r="E1241" s="20">
        <v>0.11464639753103256</v>
      </c>
    </row>
    <row r="1242" spans="1:5" x14ac:dyDescent="0.2">
      <c r="A1242" s="19">
        <v>31</v>
      </c>
      <c r="B1242" s="19">
        <v>31</v>
      </c>
      <c r="C1242" s="19" t="s">
        <v>112</v>
      </c>
      <c r="D1242" s="20">
        <v>0.37641385197639465</v>
      </c>
      <c r="E1242" s="20">
        <v>0.12087057530879974</v>
      </c>
    </row>
    <row r="1243" spans="1:5" x14ac:dyDescent="0.2">
      <c r="A1243" s="19">
        <v>31</v>
      </c>
      <c r="B1243" s="19">
        <v>32</v>
      </c>
      <c r="C1243" s="19" t="s">
        <v>112</v>
      </c>
      <c r="D1243" s="20">
        <v>0.38024920225143433</v>
      </c>
      <c r="E1243" s="20">
        <v>0.12463961541652679</v>
      </c>
    </row>
    <row r="1244" spans="1:5" x14ac:dyDescent="0.2">
      <c r="A1244" s="19">
        <v>31</v>
      </c>
      <c r="B1244" s="19">
        <v>33</v>
      </c>
      <c r="C1244" s="19" t="s">
        <v>112</v>
      </c>
      <c r="D1244" s="20">
        <v>0.38222503662109375</v>
      </c>
      <c r="E1244" s="20">
        <v>0.1265491396188736</v>
      </c>
    </row>
    <row r="1245" spans="1:5" x14ac:dyDescent="0.2">
      <c r="A1245" s="19">
        <v>31</v>
      </c>
      <c r="B1245" s="19">
        <v>34</v>
      </c>
      <c r="C1245" s="19" t="s">
        <v>112</v>
      </c>
      <c r="D1245" s="20">
        <v>0.38349556922912598</v>
      </c>
      <c r="E1245" s="20">
        <v>0.1277533620595932</v>
      </c>
    </row>
    <row r="1246" spans="1:5" x14ac:dyDescent="0.2">
      <c r="A1246" s="19">
        <v>31</v>
      </c>
      <c r="B1246" s="19">
        <v>35</v>
      </c>
      <c r="C1246" s="19" t="s">
        <v>112</v>
      </c>
      <c r="D1246" s="20">
        <v>0.38426077365875244</v>
      </c>
      <c r="E1246" s="20">
        <v>0.12845224142074585</v>
      </c>
    </row>
    <row r="1247" spans="1:5" x14ac:dyDescent="0.2">
      <c r="A1247" s="19">
        <v>31</v>
      </c>
      <c r="B1247" s="19">
        <v>36</v>
      </c>
      <c r="C1247" s="19" t="s">
        <v>112</v>
      </c>
      <c r="D1247" s="20">
        <v>0.38480526208877563</v>
      </c>
      <c r="E1247" s="20">
        <v>0.12893041968345642</v>
      </c>
    </row>
    <row r="1248" spans="1:5" x14ac:dyDescent="0.2">
      <c r="A1248" s="19">
        <v>31</v>
      </c>
      <c r="B1248" s="19">
        <v>37</v>
      </c>
      <c r="C1248" s="19" t="s">
        <v>112</v>
      </c>
      <c r="D1248" s="20">
        <v>0.38508552312850952</v>
      </c>
      <c r="E1248" s="20">
        <v>0.12914437055587769</v>
      </c>
    </row>
    <row r="1249" spans="1:5" x14ac:dyDescent="0.2">
      <c r="A1249" s="19">
        <v>31</v>
      </c>
      <c r="B1249" s="19">
        <v>38</v>
      </c>
      <c r="C1249" s="19" t="s">
        <v>112</v>
      </c>
      <c r="D1249" s="20">
        <v>0.3853144645690918</v>
      </c>
      <c r="E1249" s="20">
        <v>0.12930700182914734</v>
      </c>
    </row>
    <row r="1250" spans="1:5" x14ac:dyDescent="0.2">
      <c r="A1250" s="19">
        <v>31</v>
      </c>
      <c r="B1250" s="19">
        <v>39</v>
      </c>
      <c r="C1250" s="19" t="s">
        <v>112</v>
      </c>
      <c r="D1250" s="20">
        <v>0.3859279453754425</v>
      </c>
      <c r="E1250" s="20">
        <v>0.12985417246818542</v>
      </c>
    </row>
    <row r="1251" spans="1:5" x14ac:dyDescent="0.2">
      <c r="A1251" s="19">
        <v>31</v>
      </c>
      <c r="B1251" s="19">
        <v>40</v>
      </c>
      <c r="C1251" s="19" t="s">
        <v>112</v>
      </c>
      <c r="D1251" s="20">
        <v>0.38607704639434814</v>
      </c>
      <c r="E1251" s="20">
        <v>0.12993696331977844</v>
      </c>
    </row>
    <row r="1252" spans="1:5" x14ac:dyDescent="0.2">
      <c r="A1252" s="19">
        <v>32</v>
      </c>
      <c r="B1252" s="19">
        <v>1</v>
      </c>
      <c r="C1252" s="19" t="s">
        <v>112</v>
      </c>
      <c r="D1252" s="20">
        <v>0.25147712230682373</v>
      </c>
      <c r="E1252" s="20">
        <v>2.0729582756757736E-3</v>
      </c>
    </row>
    <row r="1253" spans="1:5" x14ac:dyDescent="0.2">
      <c r="A1253" s="19">
        <v>32</v>
      </c>
      <c r="B1253" s="19">
        <v>2</v>
      </c>
      <c r="C1253" s="19" t="s">
        <v>112</v>
      </c>
      <c r="D1253" s="20">
        <v>0.25139066576957703</v>
      </c>
      <c r="E1253" s="20">
        <v>1.976874191313982E-3</v>
      </c>
    </row>
    <row r="1254" spans="1:5" x14ac:dyDescent="0.2">
      <c r="A1254" s="19">
        <v>32</v>
      </c>
      <c r="B1254" s="19">
        <v>3</v>
      </c>
      <c r="C1254" s="19" t="s">
        <v>112</v>
      </c>
      <c r="D1254" s="20">
        <v>0.2510601282119751</v>
      </c>
      <c r="E1254" s="20">
        <v>1.6367090865969658E-3</v>
      </c>
    </row>
    <row r="1255" spans="1:5" x14ac:dyDescent="0.2">
      <c r="A1255" s="19">
        <v>32</v>
      </c>
      <c r="B1255" s="19">
        <v>4</v>
      </c>
      <c r="C1255" s="19" t="s">
        <v>112</v>
      </c>
      <c r="D1255" s="20">
        <v>0.25052884221076965</v>
      </c>
      <c r="E1255" s="20">
        <v>1.0957954218611121E-3</v>
      </c>
    </row>
    <row r="1256" spans="1:5" x14ac:dyDescent="0.2">
      <c r="A1256" s="19">
        <v>32</v>
      </c>
      <c r="B1256" s="19">
        <v>5</v>
      </c>
      <c r="C1256" s="19" t="s">
        <v>112</v>
      </c>
      <c r="D1256" s="20">
        <v>0.2501990795135498</v>
      </c>
      <c r="E1256" s="20">
        <v>7.5640511931851506E-4</v>
      </c>
    </row>
    <row r="1257" spans="1:5" x14ac:dyDescent="0.2">
      <c r="A1257" s="19">
        <v>32</v>
      </c>
      <c r="B1257" s="19">
        <v>6</v>
      </c>
      <c r="C1257" s="19" t="s">
        <v>112</v>
      </c>
      <c r="D1257" s="20">
        <v>0.25015303492546082</v>
      </c>
      <c r="E1257" s="20">
        <v>7.0073292590677738E-4</v>
      </c>
    </row>
    <row r="1258" spans="1:5" x14ac:dyDescent="0.2">
      <c r="A1258" s="19">
        <v>32</v>
      </c>
      <c r="B1258" s="19">
        <v>7</v>
      </c>
      <c r="C1258" s="19" t="s">
        <v>112</v>
      </c>
      <c r="D1258" s="20">
        <v>0.24978840351104736</v>
      </c>
      <c r="E1258" s="20">
        <v>3.2647387706674635E-4</v>
      </c>
    </row>
    <row r="1259" spans="1:5" x14ac:dyDescent="0.2">
      <c r="A1259" s="19">
        <v>32</v>
      </c>
      <c r="B1259" s="19">
        <v>8</v>
      </c>
      <c r="C1259" s="19" t="s">
        <v>112</v>
      </c>
      <c r="D1259" s="20">
        <v>0.24944892525672913</v>
      </c>
      <c r="E1259" s="20">
        <v>-2.2631984393228777E-5</v>
      </c>
    </row>
    <row r="1260" spans="1:5" x14ac:dyDescent="0.2">
      <c r="A1260" s="19">
        <v>32</v>
      </c>
      <c r="B1260" s="19">
        <v>9</v>
      </c>
      <c r="C1260" s="19" t="s">
        <v>112</v>
      </c>
      <c r="D1260" s="20">
        <v>0.2490134984254837</v>
      </c>
      <c r="E1260" s="20">
        <v>-4.6768641914241016E-4</v>
      </c>
    </row>
    <row r="1261" spans="1:5" x14ac:dyDescent="0.2">
      <c r="A1261" s="19">
        <v>32</v>
      </c>
      <c r="B1261" s="19">
        <v>10</v>
      </c>
      <c r="C1261" s="19" t="s">
        <v>112</v>
      </c>
      <c r="D1261" s="20">
        <v>0.24848335981369019</v>
      </c>
      <c r="E1261" s="20">
        <v>-1.0074526071548462E-3</v>
      </c>
    </row>
    <row r="1262" spans="1:5" x14ac:dyDescent="0.2">
      <c r="A1262" s="19">
        <v>32</v>
      </c>
      <c r="B1262" s="19">
        <v>11</v>
      </c>
      <c r="C1262" s="19" t="s">
        <v>112</v>
      </c>
      <c r="D1262" s="20">
        <v>0.2482723742723465</v>
      </c>
      <c r="E1262" s="20">
        <v>-1.2280658120289445E-3</v>
      </c>
    </row>
    <row r="1263" spans="1:5" x14ac:dyDescent="0.2">
      <c r="A1263" s="19">
        <v>32</v>
      </c>
      <c r="B1263" s="19">
        <v>12</v>
      </c>
      <c r="C1263" s="19" t="s">
        <v>112</v>
      </c>
      <c r="D1263" s="20">
        <v>0.2487998902797699</v>
      </c>
      <c r="E1263" s="20">
        <v>-7.1017740992829204E-4</v>
      </c>
    </row>
    <row r="1264" spans="1:5" x14ac:dyDescent="0.2">
      <c r="A1264" s="19">
        <v>32</v>
      </c>
      <c r="B1264" s="19">
        <v>13</v>
      </c>
      <c r="C1264" s="19" t="s">
        <v>112</v>
      </c>
      <c r="D1264" s="20">
        <v>0.24866592884063721</v>
      </c>
      <c r="E1264" s="20">
        <v>-8.537665125913918E-4</v>
      </c>
    </row>
    <row r="1265" spans="1:5" x14ac:dyDescent="0.2">
      <c r="A1265" s="19">
        <v>32</v>
      </c>
      <c r="B1265" s="19">
        <v>14</v>
      </c>
      <c r="C1265" s="19" t="s">
        <v>112</v>
      </c>
      <c r="D1265" s="20">
        <v>0.2484474778175354</v>
      </c>
      <c r="E1265" s="20">
        <v>-1.0818451410159469E-3</v>
      </c>
    </row>
    <row r="1266" spans="1:5" x14ac:dyDescent="0.2">
      <c r="A1266" s="19">
        <v>32</v>
      </c>
      <c r="B1266" s="19">
        <v>15</v>
      </c>
      <c r="C1266" s="19" t="s">
        <v>112</v>
      </c>
      <c r="D1266" s="20">
        <v>0.24849696457386017</v>
      </c>
      <c r="E1266" s="20">
        <v>-1.0419860482215881E-3</v>
      </c>
    </row>
    <row r="1267" spans="1:5" x14ac:dyDescent="0.2">
      <c r="A1267" s="19">
        <v>32</v>
      </c>
      <c r="B1267" s="19">
        <v>16</v>
      </c>
      <c r="C1267" s="19" t="s">
        <v>112</v>
      </c>
      <c r="D1267" s="20">
        <v>0.24824950098991394</v>
      </c>
      <c r="E1267" s="20">
        <v>-1.2990771792829037E-3</v>
      </c>
    </row>
    <row r="1268" spans="1:5" x14ac:dyDescent="0.2">
      <c r="A1268" s="19">
        <v>32</v>
      </c>
      <c r="B1268" s="19">
        <v>17</v>
      </c>
      <c r="C1268" s="19" t="s">
        <v>112</v>
      </c>
      <c r="D1268" s="20">
        <v>0.24820955097675323</v>
      </c>
      <c r="E1268" s="20">
        <v>-1.3486548559740186E-3</v>
      </c>
    </row>
    <row r="1269" spans="1:5" x14ac:dyDescent="0.2">
      <c r="A1269" s="19">
        <v>32</v>
      </c>
      <c r="B1269" s="19">
        <v>18</v>
      </c>
      <c r="C1269" s="19" t="s">
        <v>112</v>
      </c>
      <c r="D1269" s="20">
        <v>0.2490030974149704</v>
      </c>
      <c r="E1269" s="20">
        <v>-5.6473602307960391E-4</v>
      </c>
    </row>
    <row r="1270" spans="1:5" x14ac:dyDescent="0.2">
      <c r="A1270" s="19">
        <v>32</v>
      </c>
      <c r="B1270" s="19">
        <v>19</v>
      </c>
      <c r="C1270" s="19" t="s">
        <v>112</v>
      </c>
      <c r="D1270" s="20">
        <v>0.24906790256500244</v>
      </c>
      <c r="E1270" s="20">
        <v>-5.0955847837030888E-4</v>
      </c>
    </row>
    <row r="1271" spans="1:5" x14ac:dyDescent="0.2">
      <c r="A1271" s="19">
        <v>32</v>
      </c>
      <c r="B1271" s="19">
        <v>20</v>
      </c>
      <c r="C1271" s="19" t="s">
        <v>112</v>
      </c>
      <c r="D1271" s="20">
        <v>0.2496907114982605</v>
      </c>
      <c r="E1271" s="20">
        <v>1.0362284228904173E-4</v>
      </c>
    </row>
    <row r="1272" spans="1:5" x14ac:dyDescent="0.2">
      <c r="A1272" s="19">
        <v>32</v>
      </c>
      <c r="B1272" s="19">
        <v>21</v>
      </c>
      <c r="C1272" s="19" t="s">
        <v>112</v>
      </c>
      <c r="D1272" s="20">
        <v>0.25065457820892334</v>
      </c>
      <c r="E1272" s="20">
        <v>1.0578619549050927E-3</v>
      </c>
    </row>
    <row r="1273" spans="1:5" x14ac:dyDescent="0.2">
      <c r="A1273" s="19">
        <v>32</v>
      </c>
      <c r="B1273" s="19">
        <v>22</v>
      </c>
      <c r="C1273" s="19" t="s">
        <v>112</v>
      </c>
      <c r="D1273" s="20">
        <v>0.25406438112258911</v>
      </c>
      <c r="E1273" s="20">
        <v>4.4580372050404549E-3</v>
      </c>
    </row>
    <row r="1274" spans="1:5" x14ac:dyDescent="0.2">
      <c r="A1274" s="19">
        <v>32</v>
      </c>
      <c r="B1274" s="19">
        <v>23</v>
      </c>
      <c r="C1274" s="19" t="s">
        <v>112</v>
      </c>
      <c r="D1274" s="20">
        <v>0.25961422920227051</v>
      </c>
      <c r="E1274" s="20">
        <v>9.9982572719454765E-3</v>
      </c>
    </row>
    <row r="1275" spans="1:5" x14ac:dyDescent="0.2">
      <c r="A1275" s="19">
        <v>32</v>
      </c>
      <c r="B1275" s="19">
        <v>24</v>
      </c>
      <c r="C1275" s="19" t="s">
        <v>112</v>
      </c>
      <c r="D1275" s="20">
        <v>0.26815834641456604</v>
      </c>
      <c r="E1275" s="20">
        <v>1.8532747402787209E-2</v>
      </c>
    </row>
    <row r="1276" spans="1:5" x14ac:dyDescent="0.2">
      <c r="A1276" s="19">
        <v>32</v>
      </c>
      <c r="B1276" s="19">
        <v>25</v>
      </c>
      <c r="C1276" s="19" t="s">
        <v>112</v>
      </c>
      <c r="D1276" s="20">
        <v>0.28110459446907043</v>
      </c>
      <c r="E1276" s="20">
        <v>3.1469367444515228E-2</v>
      </c>
    </row>
    <row r="1277" spans="1:5" x14ac:dyDescent="0.2">
      <c r="A1277" s="19">
        <v>32</v>
      </c>
      <c r="B1277" s="19">
        <v>26</v>
      </c>
      <c r="C1277" s="19" t="s">
        <v>112</v>
      </c>
      <c r="D1277" s="20">
        <v>0.29869338870048523</v>
      </c>
      <c r="E1277" s="20">
        <v>4.9048535525798798E-2</v>
      </c>
    </row>
    <row r="1278" spans="1:5" x14ac:dyDescent="0.2">
      <c r="A1278" s="19">
        <v>32</v>
      </c>
      <c r="B1278" s="19">
        <v>27</v>
      </c>
      <c r="C1278" s="19" t="s">
        <v>112</v>
      </c>
      <c r="D1278" s="20">
        <v>0.31863346695899963</v>
      </c>
      <c r="E1278" s="20">
        <v>6.8978987634181976E-2</v>
      </c>
    </row>
    <row r="1279" spans="1:5" x14ac:dyDescent="0.2">
      <c r="A1279" s="19">
        <v>32</v>
      </c>
      <c r="B1279" s="19">
        <v>28</v>
      </c>
      <c r="C1279" s="19" t="s">
        <v>112</v>
      </c>
      <c r="D1279" s="20">
        <v>0.33720996975898743</v>
      </c>
      <c r="E1279" s="20">
        <v>8.7545856833457947E-2</v>
      </c>
    </row>
    <row r="1280" spans="1:5" x14ac:dyDescent="0.2">
      <c r="A1280" s="19">
        <v>32</v>
      </c>
      <c r="B1280" s="19">
        <v>29</v>
      </c>
      <c r="C1280" s="19" t="s">
        <v>112</v>
      </c>
      <c r="D1280" s="20">
        <v>0.3523465096950531</v>
      </c>
      <c r="E1280" s="20">
        <v>0.1026727706193924</v>
      </c>
    </row>
    <row r="1281" spans="1:5" x14ac:dyDescent="0.2">
      <c r="A1281" s="19">
        <v>32</v>
      </c>
      <c r="B1281" s="19">
        <v>30</v>
      </c>
      <c r="C1281" s="19" t="s">
        <v>112</v>
      </c>
      <c r="D1281" s="20">
        <v>0.36326533555984497</v>
      </c>
      <c r="E1281" s="20">
        <v>0.11358197033405304</v>
      </c>
    </row>
    <row r="1282" spans="1:5" x14ac:dyDescent="0.2">
      <c r="A1282" s="19">
        <v>32</v>
      </c>
      <c r="B1282" s="19">
        <v>31</v>
      </c>
      <c r="C1282" s="19" t="s">
        <v>112</v>
      </c>
      <c r="D1282" s="20">
        <v>0.37012892961502075</v>
      </c>
      <c r="E1282" s="20">
        <v>0.1204359382390976</v>
      </c>
    </row>
    <row r="1283" spans="1:5" x14ac:dyDescent="0.2">
      <c r="A1283" s="19">
        <v>32</v>
      </c>
      <c r="B1283" s="19">
        <v>32</v>
      </c>
      <c r="C1283" s="19" t="s">
        <v>112</v>
      </c>
      <c r="D1283" s="20">
        <v>0.37413635849952698</v>
      </c>
      <c r="E1283" s="20">
        <v>0.1244337409734726</v>
      </c>
    </row>
    <row r="1284" spans="1:5" x14ac:dyDescent="0.2">
      <c r="A1284" s="19">
        <v>32</v>
      </c>
      <c r="B1284" s="19">
        <v>33</v>
      </c>
      <c r="C1284" s="19" t="s">
        <v>112</v>
      </c>
      <c r="D1284" s="20">
        <v>0.37549358606338501</v>
      </c>
      <c r="E1284" s="20">
        <v>0.1257813423871994</v>
      </c>
    </row>
    <row r="1285" spans="1:5" x14ac:dyDescent="0.2">
      <c r="A1285" s="19">
        <v>32</v>
      </c>
      <c r="B1285" s="19">
        <v>34</v>
      </c>
      <c r="C1285" s="19" t="s">
        <v>112</v>
      </c>
      <c r="D1285" s="20">
        <v>0.37619543075561523</v>
      </c>
      <c r="E1285" s="20">
        <v>0.1264735609292984</v>
      </c>
    </row>
    <row r="1286" spans="1:5" x14ac:dyDescent="0.2">
      <c r="A1286" s="19">
        <v>32</v>
      </c>
      <c r="B1286" s="19">
        <v>35</v>
      </c>
      <c r="C1286" s="19" t="s">
        <v>112</v>
      </c>
      <c r="D1286" s="20">
        <v>0.37714922428131104</v>
      </c>
      <c r="E1286" s="20">
        <v>0.12741772830486298</v>
      </c>
    </row>
    <row r="1287" spans="1:5" x14ac:dyDescent="0.2">
      <c r="A1287" s="19">
        <v>32</v>
      </c>
      <c r="B1287" s="19">
        <v>36</v>
      </c>
      <c r="C1287" s="19" t="s">
        <v>112</v>
      </c>
      <c r="D1287" s="20">
        <v>0.37766560912132263</v>
      </c>
      <c r="E1287" s="20">
        <v>0.12792447209358215</v>
      </c>
    </row>
    <row r="1288" spans="1:5" x14ac:dyDescent="0.2">
      <c r="A1288" s="19">
        <v>32</v>
      </c>
      <c r="B1288" s="19">
        <v>37</v>
      </c>
      <c r="C1288" s="19" t="s">
        <v>112</v>
      </c>
      <c r="D1288" s="20">
        <v>0.37838307023048401</v>
      </c>
      <c r="E1288" s="20">
        <v>0.1286323070526123</v>
      </c>
    </row>
    <row r="1289" spans="1:5" x14ac:dyDescent="0.2">
      <c r="A1289" s="19">
        <v>32</v>
      </c>
      <c r="B1289" s="19">
        <v>38</v>
      </c>
      <c r="C1289" s="19" t="s">
        <v>112</v>
      </c>
      <c r="D1289" s="20">
        <v>0.37826371192932129</v>
      </c>
      <c r="E1289" s="20">
        <v>0.12850332260131836</v>
      </c>
    </row>
    <row r="1290" spans="1:5" x14ac:dyDescent="0.2">
      <c r="A1290" s="19">
        <v>32</v>
      </c>
      <c r="B1290" s="19">
        <v>39</v>
      </c>
      <c r="C1290" s="19" t="s">
        <v>112</v>
      </c>
      <c r="D1290" s="20">
        <v>0.37894868850708008</v>
      </c>
      <c r="E1290" s="20">
        <v>0.12917867302894592</v>
      </c>
    </row>
    <row r="1291" spans="1:5" x14ac:dyDescent="0.2">
      <c r="A1291" s="19">
        <v>32</v>
      </c>
      <c r="B1291" s="19">
        <v>40</v>
      </c>
      <c r="C1291" s="19" t="s">
        <v>112</v>
      </c>
      <c r="D1291" s="20">
        <v>0.3798031210899353</v>
      </c>
      <c r="E1291" s="20">
        <v>0.13002347946166992</v>
      </c>
    </row>
    <row r="1292" spans="1:5" x14ac:dyDescent="0.2">
      <c r="A1292" s="19">
        <v>33</v>
      </c>
      <c r="B1292" s="19">
        <v>1</v>
      </c>
      <c r="C1292" s="19" t="s">
        <v>112</v>
      </c>
      <c r="D1292" s="20">
        <v>0.24731685221195221</v>
      </c>
      <c r="E1292" s="20">
        <v>1.7228330252692103E-3</v>
      </c>
    </row>
    <row r="1293" spans="1:5" x14ac:dyDescent="0.2">
      <c r="A1293" s="19">
        <v>33</v>
      </c>
      <c r="B1293" s="19">
        <v>2</v>
      </c>
      <c r="C1293" s="19" t="s">
        <v>112</v>
      </c>
      <c r="D1293" s="20">
        <v>0.24733525514602661</v>
      </c>
      <c r="E1293" s="20">
        <v>1.585864694789052E-3</v>
      </c>
    </row>
    <row r="1294" spans="1:5" x14ac:dyDescent="0.2">
      <c r="A1294" s="19">
        <v>33</v>
      </c>
      <c r="B1294" s="19">
        <v>3</v>
      </c>
      <c r="C1294" s="19" t="s">
        <v>112</v>
      </c>
      <c r="D1294" s="20">
        <v>0.24715195596218109</v>
      </c>
      <c r="E1294" s="20">
        <v>1.2471942463889718E-3</v>
      </c>
    </row>
    <row r="1295" spans="1:5" x14ac:dyDescent="0.2">
      <c r="A1295" s="19">
        <v>33</v>
      </c>
      <c r="B1295" s="19">
        <v>4</v>
      </c>
      <c r="C1295" s="19" t="s">
        <v>112</v>
      </c>
      <c r="D1295" s="20">
        <v>0.2469785064458847</v>
      </c>
      <c r="E1295" s="20">
        <v>9.183734655380249E-4</v>
      </c>
    </row>
    <row r="1296" spans="1:5" x14ac:dyDescent="0.2">
      <c r="A1296" s="19">
        <v>33</v>
      </c>
      <c r="B1296" s="19">
        <v>5</v>
      </c>
      <c r="C1296" s="19" t="s">
        <v>112</v>
      </c>
      <c r="D1296" s="20">
        <v>0.24725820124149323</v>
      </c>
      <c r="E1296" s="20">
        <v>1.0426969965919852E-3</v>
      </c>
    </row>
    <row r="1297" spans="1:5" x14ac:dyDescent="0.2">
      <c r="A1297" s="19">
        <v>33</v>
      </c>
      <c r="B1297" s="19">
        <v>6</v>
      </c>
      <c r="C1297" s="19" t="s">
        <v>112</v>
      </c>
      <c r="D1297" s="20">
        <v>0.24684961140155792</v>
      </c>
      <c r="E1297" s="20">
        <v>4.7873589210212231E-4</v>
      </c>
    </row>
    <row r="1298" spans="1:5" x14ac:dyDescent="0.2">
      <c r="A1298" s="19">
        <v>33</v>
      </c>
      <c r="B1298" s="19">
        <v>7</v>
      </c>
      <c r="C1298" s="19" t="s">
        <v>112</v>
      </c>
      <c r="D1298" s="20">
        <v>0.24666373431682587</v>
      </c>
      <c r="E1298" s="20">
        <v>1.3748752826359123E-4</v>
      </c>
    </row>
    <row r="1299" spans="1:5" x14ac:dyDescent="0.2">
      <c r="A1299" s="19">
        <v>33</v>
      </c>
      <c r="B1299" s="19">
        <v>8</v>
      </c>
      <c r="C1299" s="19" t="s">
        <v>112</v>
      </c>
      <c r="D1299" s="20">
        <v>0.2465168833732605</v>
      </c>
      <c r="E1299" s="20">
        <v>-1.6473469440825284E-4</v>
      </c>
    </row>
    <row r="1300" spans="1:5" x14ac:dyDescent="0.2">
      <c r="A1300" s="19">
        <v>33</v>
      </c>
      <c r="B1300" s="19">
        <v>9</v>
      </c>
      <c r="C1300" s="19" t="s">
        <v>112</v>
      </c>
      <c r="D1300" s="20">
        <v>0.24665020406246185</v>
      </c>
      <c r="E1300" s="20">
        <v>-1.8678526976145804E-4</v>
      </c>
    </row>
    <row r="1301" spans="1:5" x14ac:dyDescent="0.2">
      <c r="A1301" s="19">
        <v>33</v>
      </c>
      <c r="B1301" s="19">
        <v>10</v>
      </c>
      <c r="C1301" s="19" t="s">
        <v>112</v>
      </c>
      <c r="D1301" s="20">
        <v>0.24650239944458008</v>
      </c>
      <c r="E1301" s="20">
        <v>-4.8996118130162358E-4</v>
      </c>
    </row>
    <row r="1302" spans="1:5" x14ac:dyDescent="0.2">
      <c r="A1302" s="19">
        <v>33</v>
      </c>
      <c r="B1302" s="19">
        <v>11</v>
      </c>
      <c r="C1302" s="19" t="s">
        <v>112</v>
      </c>
      <c r="D1302" s="20">
        <v>0.24620532989501953</v>
      </c>
      <c r="E1302" s="20">
        <v>-9.4240199541673064E-4</v>
      </c>
    </row>
    <row r="1303" spans="1:5" x14ac:dyDescent="0.2">
      <c r="A1303" s="19">
        <v>33</v>
      </c>
      <c r="B1303" s="19">
        <v>12</v>
      </c>
      <c r="C1303" s="19" t="s">
        <v>112</v>
      </c>
      <c r="D1303" s="20">
        <v>0.24615702033042908</v>
      </c>
      <c r="E1303" s="20">
        <v>-1.146082766354084E-3</v>
      </c>
    </row>
    <row r="1304" spans="1:5" x14ac:dyDescent="0.2">
      <c r="A1304" s="19">
        <v>33</v>
      </c>
      <c r="B1304" s="19">
        <v>13</v>
      </c>
      <c r="C1304" s="19" t="s">
        <v>112</v>
      </c>
      <c r="D1304" s="20">
        <v>0.24663259088993073</v>
      </c>
      <c r="E1304" s="20">
        <v>-8.2588352961465716E-4</v>
      </c>
    </row>
    <row r="1305" spans="1:5" x14ac:dyDescent="0.2">
      <c r="A1305" s="19">
        <v>33</v>
      </c>
      <c r="B1305" s="19">
        <v>14</v>
      </c>
      <c r="C1305" s="19" t="s">
        <v>112</v>
      </c>
      <c r="D1305" s="20">
        <v>0.24683038890361786</v>
      </c>
      <c r="E1305" s="20">
        <v>-7.8345678048208356E-4</v>
      </c>
    </row>
    <row r="1306" spans="1:5" x14ac:dyDescent="0.2">
      <c r="A1306" s="19">
        <v>33</v>
      </c>
      <c r="B1306" s="19">
        <v>15</v>
      </c>
      <c r="C1306" s="19" t="s">
        <v>112</v>
      </c>
      <c r="D1306" s="20">
        <v>0.24674727022647858</v>
      </c>
      <c r="E1306" s="20">
        <v>-1.0219467803835869E-3</v>
      </c>
    </row>
    <row r="1307" spans="1:5" x14ac:dyDescent="0.2">
      <c r="A1307" s="19">
        <v>33</v>
      </c>
      <c r="B1307" s="19">
        <v>16</v>
      </c>
      <c r="C1307" s="19" t="s">
        <v>112</v>
      </c>
      <c r="D1307" s="20">
        <v>0.24640960991382599</v>
      </c>
      <c r="E1307" s="20">
        <v>-1.514978357590735E-3</v>
      </c>
    </row>
    <row r="1308" spans="1:5" x14ac:dyDescent="0.2">
      <c r="A1308" s="19">
        <v>33</v>
      </c>
      <c r="B1308" s="19">
        <v>17</v>
      </c>
      <c r="C1308" s="19" t="s">
        <v>112</v>
      </c>
      <c r="D1308" s="20">
        <v>0.24650418758392334</v>
      </c>
      <c r="E1308" s="20">
        <v>-1.5757719520479441E-3</v>
      </c>
    </row>
    <row r="1309" spans="1:5" x14ac:dyDescent="0.2">
      <c r="A1309" s="19">
        <v>33</v>
      </c>
      <c r="B1309" s="19">
        <v>18</v>
      </c>
      <c r="C1309" s="19" t="s">
        <v>112</v>
      </c>
      <c r="D1309" s="20">
        <v>0.24709111452102661</v>
      </c>
      <c r="E1309" s="20">
        <v>-1.1442162794992328E-3</v>
      </c>
    </row>
    <row r="1310" spans="1:5" x14ac:dyDescent="0.2">
      <c r="A1310" s="19">
        <v>33</v>
      </c>
      <c r="B1310" s="19">
        <v>19</v>
      </c>
      <c r="C1310" s="19" t="s">
        <v>112</v>
      </c>
      <c r="D1310" s="20">
        <v>0.2482401430606842</v>
      </c>
      <c r="E1310" s="20">
        <v>-1.5055897529236972E-4</v>
      </c>
    </row>
    <row r="1311" spans="1:5" x14ac:dyDescent="0.2">
      <c r="A1311" s="19">
        <v>33</v>
      </c>
      <c r="B1311" s="19">
        <v>20</v>
      </c>
      <c r="C1311" s="19" t="s">
        <v>112</v>
      </c>
      <c r="D1311" s="20">
        <v>0.25004121661186218</v>
      </c>
      <c r="E1311" s="20">
        <v>1.4951432822272182E-3</v>
      </c>
    </row>
    <row r="1312" spans="1:5" x14ac:dyDescent="0.2">
      <c r="A1312" s="19">
        <v>33</v>
      </c>
      <c r="B1312" s="19">
        <v>21</v>
      </c>
      <c r="C1312" s="19" t="s">
        <v>112</v>
      </c>
      <c r="D1312" s="20">
        <v>0.2533285915851593</v>
      </c>
      <c r="E1312" s="20">
        <v>4.6271472238004208E-3</v>
      </c>
    </row>
    <row r="1313" spans="1:5" x14ac:dyDescent="0.2">
      <c r="A1313" s="19">
        <v>33</v>
      </c>
      <c r="B1313" s="19">
        <v>22</v>
      </c>
      <c r="C1313" s="19" t="s">
        <v>112</v>
      </c>
      <c r="D1313" s="20">
        <v>0.25972002744674683</v>
      </c>
      <c r="E1313" s="20">
        <v>1.0863211937248707E-2</v>
      </c>
    </row>
    <row r="1314" spans="1:5" x14ac:dyDescent="0.2">
      <c r="A1314" s="19">
        <v>33</v>
      </c>
      <c r="B1314" s="19">
        <v>23</v>
      </c>
      <c r="C1314" s="19" t="s">
        <v>112</v>
      </c>
      <c r="D1314" s="20">
        <v>0.27027589082717896</v>
      </c>
      <c r="E1314" s="20">
        <v>2.126370370388031E-2</v>
      </c>
    </row>
    <row r="1315" spans="1:5" x14ac:dyDescent="0.2">
      <c r="A1315" s="19">
        <v>33</v>
      </c>
      <c r="B1315" s="19">
        <v>24</v>
      </c>
      <c r="C1315" s="19" t="s">
        <v>112</v>
      </c>
      <c r="D1315" s="20">
        <v>0.28506931662559509</v>
      </c>
      <c r="E1315" s="20">
        <v>3.5901758819818497E-2</v>
      </c>
    </row>
    <row r="1316" spans="1:5" x14ac:dyDescent="0.2">
      <c r="A1316" s="19">
        <v>33</v>
      </c>
      <c r="B1316" s="19">
        <v>25</v>
      </c>
      <c r="C1316" s="19" t="s">
        <v>112</v>
      </c>
      <c r="D1316" s="20">
        <v>0.30275505781173706</v>
      </c>
      <c r="E1316" s="20">
        <v>5.3432129323482513E-2</v>
      </c>
    </row>
    <row r="1317" spans="1:5" x14ac:dyDescent="0.2">
      <c r="A1317" s="19">
        <v>33</v>
      </c>
      <c r="B1317" s="19">
        <v>26</v>
      </c>
      <c r="C1317" s="19" t="s">
        <v>112</v>
      </c>
      <c r="D1317" s="20">
        <v>0.3218589723110199</v>
      </c>
      <c r="E1317" s="20">
        <v>7.2380669414997101E-2</v>
      </c>
    </row>
    <row r="1318" spans="1:5" x14ac:dyDescent="0.2">
      <c r="A1318" s="19">
        <v>33</v>
      </c>
      <c r="B1318" s="19">
        <v>27</v>
      </c>
      <c r="C1318" s="19" t="s">
        <v>112</v>
      </c>
      <c r="D1318" s="20">
        <v>0.3386434018611908</v>
      </c>
      <c r="E1318" s="20">
        <v>8.9009732007980347E-2</v>
      </c>
    </row>
    <row r="1319" spans="1:5" x14ac:dyDescent="0.2">
      <c r="A1319" s="19">
        <v>33</v>
      </c>
      <c r="B1319" s="19">
        <v>28</v>
      </c>
      <c r="C1319" s="19" t="s">
        <v>112</v>
      </c>
      <c r="D1319" s="20">
        <v>0.35208955407142639</v>
      </c>
      <c r="E1319" s="20">
        <v>0.10230050981044769</v>
      </c>
    </row>
    <row r="1320" spans="1:5" x14ac:dyDescent="0.2">
      <c r="A1320" s="19">
        <v>33</v>
      </c>
      <c r="B1320" s="19">
        <v>29</v>
      </c>
      <c r="C1320" s="19" t="s">
        <v>112</v>
      </c>
      <c r="D1320" s="20">
        <v>0.36070370674133301</v>
      </c>
      <c r="E1320" s="20">
        <v>0.11075929552316666</v>
      </c>
    </row>
    <row r="1321" spans="1:5" x14ac:dyDescent="0.2">
      <c r="A1321" s="19">
        <v>33</v>
      </c>
      <c r="B1321" s="19">
        <v>30</v>
      </c>
      <c r="C1321" s="19" t="s">
        <v>112</v>
      </c>
      <c r="D1321" s="20">
        <v>0.36593154072761536</v>
      </c>
      <c r="E1321" s="20">
        <v>0.11583175510168076</v>
      </c>
    </row>
    <row r="1322" spans="1:5" x14ac:dyDescent="0.2">
      <c r="A1322" s="19">
        <v>33</v>
      </c>
      <c r="B1322" s="19">
        <v>31</v>
      </c>
      <c r="C1322" s="19" t="s">
        <v>112</v>
      </c>
      <c r="D1322" s="20">
        <v>0.36886176466941833</v>
      </c>
      <c r="E1322" s="20">
        <v>0.11860660463571548</v>
      </c>
    </row>
    <row r="1323" spans="1:5" x14ac:dyDescent="0.2">
      <c r="A1323" s="19">
        <v>33</v>
      </c>
      <c r="B1323" s="19">
        <v>32</v>
      </c>
      <c r="C1323" s="19" t="s">
        <v>112</v>
      </c>
      <c r="D1323" s="20">
        <v>0.3703467845916748</v>
      </c>
      <c r="E1323" s="20">
        <v>0.1199362576007843</v>
      </c>
    </row>
    <row r="1324" spans="1:5" x14ac:dyDescent="0.2">
      <c r="A1324" s="19">
        <v>33</v>
      </c>
      <c r="B1324" s="19">
        <v>33</v>
      </c>
      <c r="C1324" s="19" t="s">
        <v>112</v>
      </c>
      <c r="D1324" s="20">
        <v>0.37135264277458191</v>
      </c>
      <c r="E1324" s="20">
        <v>0.12078674137592316</v>
      </c>
    </row>
    <row r="1325" spans="1:5" x14ac:dyDescent="0.2">
      <c r="A1325" s="19">
        <v>33</v>
      </c>
      <c r="B1325" s="19">
        <v>34</v>
      </c>
      <c r="C1325" s="19" t="s">
        <v>112</v>
      </c>
      <c r="D1325" s="20">
        <v>0.37143918871879578</v>
      </c>
      <c r="E1325" s="20">
        <v>0.12071792036294937</v>
      </c>
    </row>
    <row r="1326" spans="1:5" x14ac:dyDescent="0.2">
      <c r="A1326" s="19">
        <v>33</v>
      </c>
      <c r="B1326" s="19">
        <v>35</v>
      </c>
      <c r="C1326" s="19" t="s">
        <v>112</v>
      </c>
      <c r="D1326" s="20">
        <v>0.37188485264778137</v>
      </c>
      <c r="E1326" s="20">
        <v>0.12100820988416672</v>
      </c>
    </row>
    <row r="1327" spans="1:5" x14ac:dyDescent="0.2">
      <c r="A1327" s="19">
        <v>33</v>
      </c>
      <c r="B1327" s="19">
        <v>36</v>
      </c>
      <c r="C1327" s="19" t="s">
        <v>112</v>
      </c>
      <c r="D1327" s="20">
        <v>0.37213858962059021</v>
      </c>
      <c r="E1327" s="20">
        <v>0.12110657244920731</v>
      </c>
    </row>
    <row r="1328" spans="1:5" x14ac:dyDescent="0.2">
      <c r="A1328" s="19">
        <v>33</v>
      </c>
      <c r="B1328" s="19">
        <v>37</v>
      </c>
      <c r="C1328" s="19" t="s">
        <v>112</v>
      </c>
      <c r="D1328" s="20">
        <v>0.37281793355941772</v>
      </c>
      <c r="E1328" s="20">
        <v>0.12163054943084717</v>
      </c>
    </row>
    <row r="1329" spans="1:5" x14ac:dyDescent="0.2">
      <c r="A1329" s="19">
        <v>33</v>
      </c>
      <c r="B1329" s="19">
        <v>38</v>
      </c>
      <c r="C1329" s="19" t="s">
        <v>112</v>
      </c>
      <c r="D1329" s="20">
        <v>0.37320950627326965</v>
      </c>
      <c r="E1329" s="20">
        <v>0.12186674773693085</v>
      </c>
    </row>
    <row r="1330" spans="1:5" x14ac:dyDescent="0.2">
      <c r="A1330" s="19">
        <v>33</v>
      </c>
      <c r="B1330" s="19">
        <v>39</v>
      </c>
      <c r="C1330" s="19" t="s">
        <v>112</v>
      </c>
      <c r="D1330" s="20">
        <v>0.37332519888877869</v>
      </c>
      <c r="E1330" s="20">
        <v>0.12182707339525223</v>
      </c>
    </row>
    <row r="1331" spans="1:5" x14ac:dyDescent="0.2">
      <c r="A1331" s="19">
        <v>33</v>
      </c>
      <c r="B1331" s="19">
        <v>40</v>
      </c>
      <c r="C1331" s="19" t="s">
        <v>112</v>
      </c>
      <c r="D1331" s="20">
        <v>0.37426972389221191</v>
      </c>
      <c r="E1331" s="20">
        <v>0.12261622399091721</v>
      </c>
    </row>
    <row r="1332" spans="1:5" x14ac:dyDescent="0.2">
      <c r="A1332" s="19">
        <v>34</v>
      </c>
      <c r="B1332" s="19">
        <v>1</v>
      </c>
      <c r="C1332" s="19" t="s">
        <v>112</v>
      </c>
      <c r="D1332" s="20">
        <v>0.24526932835578918</v>
      </c>
      <c r="E1332" s="20">
        <v>2.6601103600114584E-3</v>
      </c>
    </row>
    <row r="1333" spans="1:5" x14ac:dyDescent="0.2">
      <c r="A1333" s="19">
        <v>34</v>
      </c>
      <c r="B1333" s="19">
        <v>2</v>
      </c>
      <c r="C1333" s="19" t="s">
        <v>112</v>
      </c>
      <c r="D1333" s="20">
        <v>0.24541386961936951</v>
      </c>
      <c r="E1333" s="20">
        <v>2.6449309661984444E-3</v>
      </c>
    </row>
    <row r="1334" spans="1:5" x14ac:dyDescent="0.2">
      <c r="A1334" s="19">
        <v>34</v>
      </c>
      <c r="B1334" s="19">
        <v>3</v>
      </c>
      <c r="C1334" s="19" t="s">
        <v>112</v>
      </c>
      <c r="D1334" s="20">
        <v>0.24459406733512878</v>
      </c>
      <c r="E1334" s="20">
        <v>1.6654082573950291E-3</v>
      </c>
    </row>
    <row r="1335" spans="1:5" x14ac:dyDescent="0.2">
      <c r="A1335" s="19">
        <v>34</v>
      </c>
      <c r="B1335" s="19">
        <v>4</v>
      </c>
      <c r="C1335" s="19" t="s">
        <v>112</v>
      </c>
      <c r="D1335" s="20">
        <v>0.24391888082027435</v>
      </c>
      <c r="E1335" s="20">
        <v>8.3050114335492253E-4</v>
      </c>
    </row>
    <row r="1336" spans="1:5" x14ac:dyDescent="0.2">
      <c r="A1336" s="19">
        <v>34</v>
      </c>
      <c r="B1336" s="19">
        <v>5</v>
      </c>
      <c r="C1336" s="19" t="s">
        <v>112</v>
      </c>
      <c r="D1336" s="20">
        <v>0.24373863637447357</v>
      </c>
      <c r="E1336" s="20">
        <v>4.9053621478378773E-4</v>
      </c>
    </row>
    <row r="1337" spans="1:5" x14ac:dyDescent="0.2">
      <c r="A1337" s="19">
        <v>34</v>
      </c>
      <c r="B1337" s="19">
        <v>6</v>
      </c>
      <c r="C1337" s="19" t="s">
        <v>112</v>
      </c>
      <c r="D1337" s="20">
        <v>0.24415692687034607</v>
      </c>
      <c r="E1337" s="20">
        <v>7.4910616967827082E-4</v>
      </c>
    </row>
    <row r="1338" spans="1:5" x14ac:dyDescent="0.2">
      <c r="A1338" s="19">
        <v>34</v>
      </c>
      <c r="B1338" s="19">
        <v>7</v>
      </c>
      <c r="C1338" s="19" t="s">
        <v>112</v>
      </c>
      <c r="D1338" s="20">
        <v>0.24402317404747009</v>
      </c>
      <c r="E1338" s="20">
        <v>4.5563280582427979E-4</v>
      </c>
    </row>
    <row r="1339" spans="1:5" x14ac:dyDescent="0.2">
      <c r="A1339" s="19">
        <v>34</v>
      </c>
      <c r="B1339" s="19">
        <v>8</v>
      </c>
      <c r="C1339" s="19" t="s">
        <v>112</v>
      </c>
      <c r="D1339" s="20">
        <v>0.24382510781288147</v>
      </c>
      <c r="E1339" s="20">
        <v>9.7846044809557498E-5</v>
      </c>
    </row>
    <row r="1340" spans="1:5" x14ac:dyDescent="0.2">
      <c r="A1340" s="19">
        <v>34</v>
      </c>
      <c r="B1340" s="19">
        <v>9</v>
      </c>
      <c r="C1340" s="19" t="s">
        <v>112</v>
      </c>
      <c r="D1340" s="20">
        <v>0.24365295469760895</v>
      </c>
      <c r="E1340" s="20">
        <v>-2.3402759688906372E-4</v>
      </c>
    </row>
    <row r="1341" spans="1:5" x14ac:dyDescent="0.2">
      <c r="A1341" s="19">
        <v>34</v>
      </c>
      <c r="B1341" s="19">
        <v>10</v>
      </c>
      <c r="C1341" s="19" t="s">
        <v>112</v>
      </c>
      <c r="D1341" s="20">
        <v>0.24337436258792877</v>
      </c>
      <c r="E1341" s="20">
        <v>-6.7234021844342351E-4</v>
      </c>
    </row>
    <row r="1342" spans="1:5" x14ac:dyDescent="0.2">
      <c r="A1342" s="19">
        <v>34</v>
      </c>
      <c r="B1342" s="19">
        <v>11</v>
      </c>
      <c r="C1342" s="19" t="s">
        <v>112</v>
      </c>
      <c r="D1342" s="20">
        <v>0.24310518801212311</v>
      </c>
      <c r="E1342" s="20">
        <v>-1.101235393434763E-3</v>
      </c>
    </row>
    <row r="1343" spans="1:5" x14ac:dyDescent="0.2">
      <c r="A1343" s="19">
        <v>34</v>
      </c>
      <c r="B1343" s="19">
        <v>12</v>
      </c>
      <c r="C1343" s="19" t="s">
        <v>112</v>
      </c>
      <c r="D1343" s="20">
        <v>0.2434554398059845</v>
      </c>
      <c r="E1343" s="20">
        <v>-9.1070408234372735E-4</v>
      </c>
    </row>
    <row r="1344" spans="1:5" x14ac:dyDescent="0.2">
      <c r="A1344" s="19">
        <v>34</v>
      </c>
      <c r="B1344" s="19">
        <v>13</v>
      </c>
      <c r="C1344" s="19" t="s">
        <v>112</v>
      </c>
      <c r="D1344" s="20">
        <v>0.24353301525115967</v>
      </c>
      <c r="E1344" s="20">
        <v>-9.9284911993891001E-4</v>
      </c>
    </row>
    <row r="1345" spans="1:5" x14ac:dyDescent="0.2">
      <c r="A1345" s="19">
        <v>34</v>
      </c>
      <c r="B1345" s="19">
        <v>14</v>
      </c>
      <c r="C1345" s="19" t="s">
        <v>112</v>
      </c>
      <c r="D1345" s="20">
        <v>0.24343839287757874</v>
      </c>
      <c r="E1345" s="20">
        <v>-1.2471920344978571E-3</v>
      </c>
    </row>
    <row r="1346" spans="1:5" x14ac:dyDescent="0.2">
      <c r="A1346" s="19">
        <v>34</v>
      </c>
      <c r="B1346" s="19">
        <v>15</v>
      </c>
      <c r="C1346" s="19" t="s">
        <v>112</v>
      </c>
      <c r="D1346" s="20">
        <v>0.24329572916030884</v>
      </c>
      <c r="E1346" s="20">
        <v>-1.549576292745769E-3</v>
      </c>
    </row>
    <row r="1347" spans="1:5" x14ac:dyDescent="0.2">
      <c r="A1347" s="19">
        <v>34</v>
      </c>
      <c r="B1347" s="19">
        <v>16</v>
      </c>
      <c r="C1347" s="19" t="s">
        <v>112</v>
      </c>
      <c r="D1347" s="20">
        <v>0.24333684146404266</v>
      </c>
      <c r="E1347" s="20">
        <v>-1.6681845299899578E-3</v>
      </c>
    </row>
    <row r="1348" spans="1:5" x14ac:dyDescent="0.2">
      <c r="A1348" s="19">
        <v>34</v>
      </c>
      <c r="B1348" s="19">
        <v>17</v>
      </c>
      <c r="C1348" s="19" t="s">
        <v>112</v>
      </c>
      <c r="D1348" s="20">
        <v>0.24367472529411316</v>
      </c>
      <c r="E1348" s="20">
        <v>-1.4900212408974767E-3</v>
      </c>
    </row>
    <row r="1349" spans="1:5" x14ac:dyDescent="0.2">
      <c r="A1349" s="19">
        <v>34</v>
      </c>
      <c r="B1349" s="19">
        <v>18</v>
      </c>
      <c r="C1349" s="19" t="s">
        <v>112</v>
      </c>
      <c r="D1349" s="20">
        <v>0.24446915090084076</v>
      </c>
      <c r="E1349" s="20">
        <v>-8.5531611694023013E-4</v>
      </c>
    </row>
    <row r="1350" spans="1:5" x14ac:dyDescent="0.2">
      <c r="A1350" s="19">
        <v>34</v>
      </c>
      <c r="B1350" s="19">
        <v>19</v>
      </c>
      <c r="C1350" s="19" t="s">
        <v>112</v>
      </c>
      <c r="D1350" s="20">
        <v>0.2454274445772171</v>
      </c>
      <c r="E1350" s="20">
        <v>-5.6742996093817055E-5</v>
      </c>
    </row>
    <row r="1351" spans="1:5" x14ac:dyDescent="0.2">
      <c r="A1351" s="19">
        <v>34</v>
      </c>
      <c r="B1351" s="19">
        <v>20</v>
      </c>
      <c r="C1351" s="19" t="s">
        <v>112</v>
      </c>
      <c r="D1351" s="20">
        <v>0.24717581272125244</v>
      </c>
      <c r="E1351" s="20">
        <v>1.531904679723084E-3</v>
      </c>
    </row>
    <row r="1352" spans="1:5" x14ac:dyDescent="0.2">
      <c r="A1352" s="19">
        <v>34</v>
      </c>
      <c r="B1352" s="19">
        <v>21</v>
      </c>
      <c r="C1352" s="19" t="s">
        <v>112</v>
      </c>
      <c r="D1352" s="20">
        <v>0.25076088309288025</v>
      </c>
      <c r="E1352" s="20">
        <v>4.9572545103728771E-3</v>
      </c>
    </row>
    <row r="1353" spans="1:5" x14ac:dyDescent="0.2">
      <c r="A1353" s="19">
        <v>34</v>
      </c>
      <c r="B1353" s="19">
        <v>22</v>
      </c>
      <c r="C1353" s="19" t="s">
        <v>112</v>
      </c>
      <c r="D1353" s="20">
        <v>0.25705191493034363</v>
      </c>
      <c r="E1353" s="20">
        <v>1.1088565923273563E-2</v>
      </c>
    </row>
    <row r="1354" spans="1:5" x14ac:dyDescent="0.2">
      <c r="A1354" s="19">
        <v>34</v>
      </c>
      <c r="B1354" s="19">
        <v>23</v>
      </c>
      <c r="C1354" s="19" t="s">
        <v>112</v>
      </c>
      <c r="D1354" s="20">
        <v>0.26689091324806213</v>
      </c>
      <c r="E1354" s="20">
        <v>2.0767843350768089E-2</v>
      </c>
    </row>
    <row r="1355" spans="1:5" x14ac:dyDescent="0.2">
      <c r="A1355" s="19">
        <v>34</v>
      </c>
      <c r="B1355" s="19">
        <v>24</v>
      </c>
      <c r="C1355" s="19" t="s">
        <v>112</v>
      </c>
      <c r="D1355" s="20">
        <v>0.28147822618484497</v>
      </c>
      <c r="E1355" s="20">
        <v>3.5195436328649521E-2</v>
      </c>
    </row>
    <row r="1356" spans="1:5" x14ac:dyDescent="0.2">
      <c r="A1356" s="19">
        <v>34</v>
      </c>
      <c r="B1356" s="19">
        <v>25</v>
      </c>
      <c r="C1356" s="19" t="s">
        <v>112</v>
      </c>
      <c r="D1356" s="20">
        <v>0.29922616481781006</v>
      </c>
      <c r="E1356" s="20">
        <v>5.2783653140068054E-2</v>
      </c>
    </row>
    <row r="1357" spans="1:5" x14ac:dyDescent="0.2">
      <c r="A1357" s="19">
        <v>34</v>
      </c>
      <c r="B1357" s="19">
        <v>26</v>
      </c>
      <c r="C1357" s="19" t="s">
        <v>112</v>
      </c>
      <c r="D1357" s="20">
        <v>0.31781914830207825</v>
      </c>
      <c r="E1357" s="20">
        <v>7.1216918528079987E-2</v>
      </c>
    </row>
    <row r="1358" spans="1:5" x14ac:dyDescent="0.2">
      <c r="A1358" s="19">
        <v>34</v>
      </c>
      <c r="B1358" s="19">
        <v>27</v>
      </c>
      <c r="C1358" s="19" t="s">
        <v>112</v>
      </c>
      <c r="D1358" s="20">
        <v>0.33544883131980896</v>
      </c>
      <c r="E1358" s="20">
        <v>8.8686875998973846E-2</v>
      </c>
    </row>
    <row r="1359" spans="1:5" x14ac:dyDescent="0.2">
      <c r="A1359" s="19">
        <v>34</v>
      </c>
      <c r="B1359" s="19">
        <v>28</v>
      </c>
      <c r="C1359" s="19" t="s">
        <v>112</v>
      </c>
      <c r="D1359" s="20">
        <v>0.34818723797798157</v>
      </c>
      <c r="E1359" s="20">
        <v>0.1012655645608902</v>
      </c>
    </row>
    <row r="1360" spans="1:5" x14ac:dyDescent="0.2">
      <c r="A1360" s="19">
        <v>34</v>
      </c>
      <c r="B1360" s="19">
        <v>29</v>
      </c>
      <c r="C1360" s="19" t="s">
        <v>112</v>
      </c>
      <c r="D1360" s="20">
        <v>0.35707670450210571</v>
      </c>
      <c r="E1360" s="20">
        <v>0.10999531298875809</v>
      </c>
    </row>
    <row r="1361" spans="1:5" x14ac:dyDescent="0.2">
      <c r="A1361" s="19">
        <v>34</v>
      </c>
      <c r="B1361" s="19">
        <v>30</v>
      </c>
      <c r="C1361" s="19" t="s">
        <v>112</v>
      </c>
      <c r="D1361" s="20">
        <v>0.36273065209388733</v>
      </c>
      <c r="E1361" s="20">
        <v>0.11548953503370285</v>
      </c>
    </row>
    <row r="1362" spans="1:5" x14ac:dyDescent="0.2">
      <c r="A1362" s="19">
        <v>34</v>
      </c>
      <c r="B1362" s="19">
        <v>31</v>
      </c>
      <c r="C1362" s="19" t="s">
        <v>112</v>
      </c>
      <c r="D1362" s="20">
        <v>0.36533471941947937</v>
      </c>
      <c r="E1362" s="20">
        <v>0.11793388426303864</v>
      </c>
    </row>
    <row r="1363" spans="1:5" x14ac:dyDescent="0.2">
      <c r="A1363" s="19">
        <v>34</v>
      </c>
      <c r="B1363" s="19">
        <v>32</v>
      </c>
      <c r="C1363" s="19" t="s">
        <v>112</v>
      </c>
      <c r="D1363" s="20">
        <v>0.36651888489723206</v>
      </c>
      <c r="E1363" s="20">
        <v>0.11895833164453506</v>
      </c>
    </row>
    <row r="1364" spans="1:5" x14ac:dyDescent="0.2">
      <c r="A1364" s="19">
        <v>34</v>
      </c>
      <c r="B1364" s="19">
        <v>33</v>
      </c>
      <c r="C1364" s="19" t="s">
        <v>112</v>
      </c>
      <c r="D1364" s="20">
        <v>0.36769109964370728</v>
      </c>
      <c r="E1364" s="20">
        <v>0.11997082829475403</v>
      </c>
    </row>
    <row r="1365" spans="1:5" x14ac:dyDescent="0.2">
      <c r="A1365" s="19">
        <v>34</v>
      </c>
      <c r="B1365" s="19">
        <v>34</v>
      </c>
      <c r="C1365" s="19" t="s">
        <v>112</v>
      </c>
      <c r="D1365" s="20">
        <v>0.36862796545028687</v>
      </c>
      <c r="E1365" s="20">
        <v>0.12074796855449677</v>
      </c>
    </row>
    <row r="1366" spans="1:5" x14ac:dyDescent="0.2">
      <c r="A1366" s="19">
        <v>34</v>
      </c>
      <c r="B1366" s="19">
        <v>35</v>
      </c>
      <c r="C1366" s="19" t="s">
        <v>112</v>
      </c>
      <c r="D1366" s="20">
        <v>0.36911791563034058</v>
      </c>
      <c r="E1366" s="20">
        <v>0.12107820063829422</v>
      </c>
    </row>
    <row r="1367" spans="1:5" x14ac:dyDescent="0.2">
      <c r="A1367" s="19">
        <v>34</v>
      </c>
      <c r="B1367" s="19">
        <v>36</v>
      </c>
      <c r="C1367" s="19" t="s">
        <v>112</v>
      </c>
      <c r="D1367" s="20">
        <v>0.36888641119003296</v>
      </c>
      <c r="E1367" s="20">
        <v>0.12068697810173035</v>
      </c>
    </row>
    <row r="1368" spans="1:5" x14ac:dyDescent="0.2">
      <c r="A1368" s="19">
        <v>34</v>
      </c>
      <c r="B1368" s="19">
        <v>37</v>
      </c>
      <c r="C1368" s="19" t="s">
        <v>112</v>
      </c>
      <c r="D1368" s="20">
        <v>0.36927083134651184</v>
      </c>
      <c r="E1368" s="20">
        <v>0.12091167271137238</v>
      </c>
    </row>
    <row r="1369" spans="1:5" x14ac:dyDescent="0.2">
      <c r="A1369" s="19">
        <v>34</v>
      </c>
      <c r="B1369" s="19">
        <v>38</v>
      </c>
      <c r="C1369" s="19" t="s">
        <v>112</v>
      </c>
      <c r="D1369" s="20">
        <v>0.36965152621269226</v>
      </c>
      <c r="E1369" s="20">
        <v>0.12113264948129654</v>
      </c>
    </row>
    <row r="1370" spans="1:5" x14ac:dyDescent="0.2">
      <c r="A1370" s="19">
        <v>34</v>
      </c>
      <c r="B1370" s="19">
        <v>39</v>
      </c>
      <c r="C1370" s="19" t="s">
        <v>112</v>
      </c>
      <c r="D1370" s="20">
        <v>0.37042558193206787</v>
      </c>
      <c r="E1370" s="20">
        <v>0.12174698710441589</v>
      </c>
    </row>
    <row r="1371" spans="1:5" x14ac:dyDescent="0.2">
      <c r="A1371" s="19">
        <v>34</v>
      </c>
      <c r="B1371" s="19">
        <v>40</v>
      </c>
      <c r="C1371" s="19" t="s">
        <v>112</v>
      </c>
      <c r="D1371" s="20">
        <v>0.37053650617599487</v>
      </c>
      <c r="E1371" s="20">
        <v>0.12169818580150604</v>
      </c>
    </row>
    <row r="1372" spans="1:5" x14ac:dyDescent="0.2">
      <c r="A1372" s="19">
        <v>35</v>
      </c>
      <c r="B1372" s="19">
        <v>1</v>
      </c>
      <c r="C1372" s="19" t="s">
        <v>112</v>
      </c>
      <c r="D1372" s="20">
        <v>0.23863312602043152</v>
      </c>
      <c r="E1372" s="20">
        <v>9.8194880411028862E-4</v>
      </c>
    </row>
    <row r="1373" spans="1:5" x14ac:dyDescent="0.2">
      <c r="A1373" s="19">
        <v>35</v>
      </c>
      <c r="B1373" s="19">
        <v>2</v>
      </c>
      <c r="C1373" s="19" t="s">
        <v>112</v>
      </c>
      <c r="D1373" s="20">
        <v>0.23857136070728302</v>
      </c>
      <c r="E1373" s="20">
        <v>8.8137463899329305E-4</v>
      </c>
    </row>
    <row r="1374" spans="1:5" x14ac:dyDescent="0.2">
      <c r="A1374" s="19">
        <v>35</v>
      </c>
      <c r="B1374" s="19">
        <v>3</v>
      </c>
      <c r="C1374" s="19" t="s">
        <v>112</v>
      </c>
      <c r="D1374" s="20">
        <v>0.23874832689762115</v>
      </c>
      <c r="E1374" s="20">
        <v>1.0195319773629308E-3</v>
      </c>
    </row>
    <row r="1375" spans="1:5" x14ac:dyDescent="0.2">
      <c r="A1375" s="19">
        <v>35</v>
      </c>
      <c r="B1375" s="19">
        <v>4</v>
      </c>
      <c r="C1375" s="19" t="s">
        <v>112</v>
      </c>
      <c r="D1375" s="20">
        <v>0.23866748809814453</v>
      </c>
      <c r="E1375" s="20">
        <v>8.9988426771014929E-4</v>
      </c>
    </row>
    <row r="1376" spans="1:5" x14ac:dyDescent="0.2">
      <c r="A1376" s="19">
        <v>35</v>
      </c>
      <c r="B1376" s="19">
        <v>5</v>
      </c>
      <c r="C1376" s="19" t="s">
        <v>112</v>
      </c>
      <c r="D1376" s="20">
        <v>0.23847562074661255</v>
      </c>
      <c r="E1376" s="20">
        <v>6.6920806420966983E-4</v>
      </c>
    </row>
    <row r="1377" spans="1:5" x14ac:dyDescent="0.2">
      <c r="A1377" s="19">
        <v>35</v>
      </c>
      <c r="B1377" s="19">
        <v>6</v>
      </c>
      <c r="C1377" s="19" t="s">
        <v>112</v>
      </c>
      <c r="D1377" s="20">
        <v>0.23862679302692413</v>
      </c>
      <c r="E1377" s="20">
        <v>7.8157149255275726E-4</v>
      </c>
    </row>
    <row r="1378" spans="1:5" x14ac:dyDescent="0.2">
      <c r="A1378" s="19">
        <v>35</v>
      </c>
      <c r="B1378" s="19">
        <v>7</v>
      </c>
      <c r="C1378" s="19" t="s">
        <v>112</v>
      </c>
      <c r="D1378" s="20">
        <v>0.23836225271224976</v>
      </c>
      <c r="E1378" s="20">
        <v>4.7822229680605233E-4</v>
      </c>
    </row>
    <row r="1379" spans="1:5" x14ac:dyDescent="0.2">
      <c r="A1379" s="19">
        <v>35</v>
      </c>
      <c r="B1379" s="19">
        <v>8</v>
      </c>
      <c r="C1379" s="19" t="s">
        <v>112</v>
      </c>
      <c r="D1379" s="20">
        <v>0.23816518485546112</v>
      </c>
      <c r="E1379" s="20">
        <v>2.4234555894508958E-4</v>
      </c>
    </row>
    <row r="1380" spans="1:5" x14ac:dyDescent="0.2">
      <c r="A1380" s="19">
        <v>35</v>
      </c>
      <c r="B1380" s="19">
        <v>9</v>
      </c>
      <c r="C1380" s="19" t="s">
        <v>112</v>
      </c>
      <c r="D1380" s="20">
        <v>0.23793523013591766</v>
      </c>
      <c r="E1380" s="20">
        <v>-2.6418041670694947E-5</v>
      </c>
    </row>
    <row r="1381" spans="1:5" x14ac:dyDescent="0.2">
      <c r="A1381" s="19">
        <v>35</v>
      </c>
      <c r="B1381" s="19">
        <v>10</v>
      </c>
      <c r="C1381" s="19" t="s">
        <v>112</v>
      </c>
      <c r="D1381" s="20">
        <v>0.23752498626708984</v>
      </c>
      <c r="E1381" s="20">
        <v>-4.7547079157084227E-4</v>
      </c>
    </row>
    <row r="1382" spans="1:5" x14ac:dyDescent="0.2">
      <c r="A1382" s="19">
        <v>35</v>
      </c>
      <c r="B1382" s="19">
        <v>11</v>
      </c>
      <c r="C1382" s="19" t="s">
        <v>112</v>
      </c>
      <c r="D1382" s="20">
        <v>0.23720848560333252</v>
      </c>
      <c r="E1382" s="20">
        <v>-8.3078030729666352E-4</v>
      </c>
    </row>
    <row r="1383" spans="1:5" x14ac:dyDescent="0.2">
      <c r="A1383" s="19">
        <v>35</v>
      </c>
      <c r="B1383" s="19">
        <v>12</v>
      </c>
      <c r="C1383" s="19" t="s">
        <v>112</v>
      </c>
      <c r="D1383" s="20">
        <v>0.23740129172801971</v>
      </c>
      <c r="E1383" s="20">
        <v>-6.7678309278562665E-4</v>
      </c>
    </row>
    <row r="1384" spans="1:5" x14ac:dyDescent="0.2">
      <c r="A1384" s="19">
        <v>35</v>
      </c>
      <c r="B1384" s="19">
        <v>13</v>
      </c>
      <c r="C1384" s="19" t="s">
        <v>112</v>
      </c>
      <c r="D1384" s="20">
        <v>0.23765382170677185</v>
      </c>
      <c r="E1384" s="20">
        <v>-4.6306196600198746E-4</v>
      </c>
    </row>
    <row r="1385" spans="1:5" x14ac:dyDescent="0.2">
      <c r="A1385" s="19">
        <v>35</v>
      </c>
      <c r="B1385" s="19">
        <v>14</v>
      </c>
      <c r="C1385" s="19" t="s">
        <v>112</v>
      </c>
      <c r="D1385" s="20">
        <v>0.23748381435871124</v>
      </c>
      <c r="E1385" s="20">
        <v>-6.7187822423875332E-4</v>
      </c>
    </row>
    <row r="1386" spans="1:5" x14ac:dyDescent="0.2">
      <c r="A1386" s="19">
        <v>35</v>
      </c>
      <c r="B1386" s="19">
        <v>15</v>
      </c>
      <c r="C1386" s="19" t="s">
        <v>112</v>
      </c>
      <c r="D1386" s="20">
        <v>0.23733146488666534</v>
      </c>
      <c r="E1386" s="20">
        <v>-8.6303654825314879E-4</v>
      </c>
    </row>
    <row r="1387" spans="1:5" x14ac:dyDescent="0.2">
      <c r="A1387" s="19">
        <v>35</v>
      </c>
      <c r="B1387" s="19">
        <v>16</v>
      </c>
      <c r="C1387" s="19" t="s">
        <v>112</v>
      </c>
      <c r="D1387" s="20">
        <v>0.23700255155563354</v>
      </c>
      <c r="E1387" s="20">
        <v>-1.2307587312534451E-3</v>
      </c>
    </row>
    <row r="1388" spans="1:5" x14ac:dyDescent="0.2">
      <c r="A1388" s="19">
        <v>35</v>
      </c>
      <c r="B1388" s="19">
        <v>17</v>
      </c>
      <c r="C1388" s="19" t="s">
        <v>112</v>
      </c>
      <c r="D1388" s="20">
        <v>0.23687934875488281</v>
      </c>
      <c r="E1388" s="20">
        <v>-1.3927704421803355E-3</v>
      </c>
    </row>
    <row r="1389" spans="1:5" x14ac:dyDescent="0.2">
      <c r="A1389" s="19">
        <v>35</v>
      </c>
      <c r="B1389" s="19">
        <v>18</v>
      </c>
      <c r="C1389" s="19" t="s">
        <v>112</v>
      </c>
      <c r="D1389" s="20">
        <v>0.23736827075481415</v>
      </c>
      <c r="E1389" s="20">
        <v>-9.4265729421749711E-4</v>
      </c>
    </row>
    <row r="1390" spans="1:5" x14ac:dyDescent="0.2">
      <c r="A1390" s="19">
        <v>35</v>
      </c>
      <c r="B1390" s="19">
        <v>19</v>
      </c>
      <c r="C1390" s="19" t="s">
        <v>112</v>
      </c>
      <c r="D1390" s="20">
        <v>0.23762771487236023</v>
      </c>
      <c r="E1390" s="20">
        <v>-7.2202208684757352E-4</v>
      </c>
    </row>
    <row r="1391" spans="1:5" x14ac:dyDescent="0.2">
      <c r="A1391" s="19">
        <v>35</v>
      </c>
      <c r="B1391" s="19">
        <v>20</v>
      </c>
      <c r="C1391" s="19" t="s">
        <v>112</v>
      </c>
      <c r="D1391" s="20">
        <v>0.23764003813266754</v>
      </c>
      <c r="E1391" s="20">
        <v>-7.4850767850875854E-4</v>
      </c>
    </row>
    <row r="1392" spans="1:5" x14ac:dyDescent="0.2">
      <c r="A1392" s="19">
        <v>35</v>
      </c>
      <c r="B1392" s="19">
        <v>21</v>
      </c>
      <c r="C1392" s="19" t="s">
        <v>112</v>
      </c>
      <c r="D1392" s="20">
        <v>0.23758396506309509</v>
      </c>
      <c r="E1392" s="20">
        <v>-8.4338960004970431E-4</v>
      </c>
    </row>
    <row r="1393" spans="1:5" x14ac:dyDescent="0.2">
      <c r="A1393" s="19">
        <v>35</v>
      </c>
      <c r="B1393" s="19">
        <v>22</v>
      </c>
      <c r="C1393" s="19" t="s">
        <v>112</v>
      </c>
      <c r="D1393" s="20">
        <v>0.23857487738132477</v>
      </c>
      <c r="E1393" s="20">
        <v>1.0871382255572826E-4</v>
      </c>
    </row>
    <row r="1394" spans="1:5" x14ac:dyDescent="0.2">
      <c r="A1394" s="19">
        <v>35</v>
      </c>
      <c r="B1394" s="19">
        <v>23</v>
      </c>
      <c r="C1394" s="19" t="s">
        <v>112</v>
      </c>
      <c r="D1394" s="20">
        <v>0.24002905189990997</v>
      </c>
      <c r="E1394" s="20">
        <v>1.5240794746205211E-3</v>
      </c>
    </row>
    <row r="1395" spans="1:5" x14ac:dyDescent="0.2">
      <c r="A1395" s="19">
        <v>35</v>
      </c>
      <c r="B1395" s="19">
        <v>24</v>
      </c>
      <c r="C1395" s="19" t="s">
        <v>112</v>
      </c>
      <c r="D1395" s="20">
        <v>0.242707759141922</v>
      </c>
      <c r="E1395" s="20">
        <v>4.1639776900410652E-3</v>
      </c>
    </row>
    <row r="1396" spans="1:5" x14ac:dyDescent="0.2">
      <c r="A1396" s="19">
        <v>35</v>
      </c>
      <c r="B1396" s="19">
        <v>25</v>
      </c>
      <c r="C1396" s="19" t="s">
        <v>112</v>
      </c>
      <c r="D1396" s="20">
        <v>0.24773968756198883</v>
      </c>
      <c r="E1396" s="20">
        <v>9.1570969671010971E-3</v>
      </c>
    </row>
    <row r="1397" spans="1:5" x14ac:dyDescent="0.2">
      <c r="A1397" s="19">
        <v>35</v>
      </c>
      <c r="B1397" s="19">
        <v>26</v>
      </c>
      <c r="C1397" s="19" t="s">
        <v>112</v>
      </c>
      <c r="D1397" s="20">
        <v>0.25652217864990234</v>
      </c>
      <c r="E1397" s="20">
        <v>1.7900779843330383E-2</v>
      </c>
    </row>
    <row r="1398" spans="1:5" x14ac:dyDescent="0.2">
      <c r="A1398" s="19">
        <v>35</v>
      </c>
      <c r="B1398" s="19">
        <v>27</v>
      </c>
      <c r="C1398" s="19" t="s">
        <v>112</v>
      </c>
      <c r="D1398" s="20">
        <v>0.26959791779518127</v>
      </c>
      <c r="E1398" s="20">
        <v>3.0937710776925087E-2</v>
      </c>
    </row>
    <row r="1399" spans="1:5" x14ac:dyDescent="0.2">
      <c r="A1399" s="19">
        <v>35</v>
      </c>
      <c r="B1399" s="19">
        <v>28</v>
      </c>
      <c r="C1399" s="19" t="s">
        <v>112</v>
      </c>
      <c r="D1399" s="20">
        <v>0.2861899733543396</v>
      </c>
      <c r="E1399" s="20">
        <v>4.7490958124399185E-2</v>
      </c>
    </row>
    <row r="1400" spans="1:5" x14ac:dyDescent="0.2">
      <c r="A1400" s="19">
        <v>35</v>
      </c>
      <c r="B1400" s="19">
        <v>29</v>
      </c>
      <c r="C1400" s="19" t="s">
        <v>112</v>
      </c>
      <c r="D1400" s="20">
        <v>0.30425789952278137</v>
      </c>
      <c r="E1400" s="20">
        <v>6.5520070493221283E-2</v>
      </c>
    </row>
    <row r="1401" spans="1:5" x14ac:dyDescent="0.2">
      <c r="A1401" s="19">
        <v>35</v>
      </c>
      <c r="B1401" s="19">
        <v>30</v>
      </c>
      <c r="C1401" s="19" t="s">
        <v>112</v>
      </c>
      <c r="D1401" s="20">
        <v>0.32165738940238953</v>
      </c>
      <c r="E1401" s="20">
        <v>8.2880757749080658E-2</v>
      </c>
    </row>
    <row r="1402" spans="1:5" x14ac:dyDescent="0.2">
      <c r="A1402" s="19">
        <v>35</v>
      </c>
      <c r="B1402" s="19">
        <v>31</v>
      </c>
      <c r="C1402" s="19" t="s">
        <v>112</v>
      </c>
      <c r="D1402" s="20">
        <v>0.33610555529594421</v>
      </c>
      <c r="E1402" s="20">
        <v>9.7290113568305969E-2</v>
      </c>
    </row>
    <row r="1403" spans="1:5" x14ac:dyDescent="0.2">
      <c r="A1403" s="19">
        <v>35</v>
      </c>
      <c r="B1403" s="19">
        <v>32</v>
      </c>
      <c r="C1403" s="19" t="s">
        <v>112</v>
      </c>
      <c r="D1403" s="20">
        <v>0.34592542052268982</v>
      </c>
      <c r="E1403" s="20">
        <v>0.1070711687207222</v>
      </c>
    </row>
    <row r="1404" spans="1:5" x14ac:dyDescent="0.2">
      <c r="A1404" s="19">
        <v>35</v>
      </c>
      <c r="B1404" s="19">
        <v>33</v>
      </c>
      <c r="C1404" s="19" t="s">
        <v>112</v>
      </c>
      <c r="D1404" s="20">
        <v>0.35229465365409851</v>
      </c>
      <c r="E1404" s="20">
        <v>0.11340159177780151</v>
      </c>
    </row>
    <row r="1405" spans="1:5" x14ac:dyDescent="0.2">
      <c r="A1405" s="19">
        <v>35</v>
      </c>
      <c r="B1405" s="19">
        <v>34</v>
      </c>
      <c r="C1405" s="19" t="s">
        <v>112</v>
      </c>
      <c r="D1405" s="20">
        <v>0.35558205842971802</v>
      </c>
      <c r="E1405" s="20">
        <v>0.11665018647909164</v>
      </c>
    </row>
    <row r="1406" spans="1:5" x14ac:dyDescent="0.2">
      <c r="A1406" s="19">
        <v>35</v>
      </c>
      <c r="B1406" s="19">
        <v>35</v>
      </c>
      <c r="C1406" s="19" t="s">
        <v>112</v>
      </c>
      <c r="D1406" s="20">
        <v>0.35705745220184326</v>
      </c>
      <c r="E1406" s="20">
        <v>0.11808677017688751</v>
      </c>
    </row>
    <row r="1407" spans="1:5" x14ac:dyDescent="0.2">
      <c r="A1407" s="19">
        <v>35</v>
      </c>
      <c r="B1407" s="19">
        <v>36</v>
      </c>
      <c r="C1407" s="19" t="s">
        <v>112</v>
      </c>
      <c r="D1407" s="20">
        <v>0.35814619064331055</v>
      </c>
      <c r="E1407" s="20">
        <v>0.11913670599460602</v>
      </c>
    </row>
    <row r="1408" spans="1:5" x14ac:dyDescent="0.2">
      <c r="A1408" s="19">
        <v>35</v>
      </c>
      <c r="B1408" s="19">
        <v>37</v>
      </c>
      <c r="C1408" s="19" t="s">
        <v>112</v>
      </c>
      <c r="D1408" s="20">
        <v>0.35857662558555603</v>
      </c>
      <c r="E1408" s="20">
        <v>0.11952833086252213</v>
      </c>
    </row>
    <row r="1409" spans="1:5" x14ac:dyDescent="0.2">
      <c r="A1409" s="19">
        <v>35</v>
      </c>
      <c r="B1409" s="19">
        <v>38</v>
      </c>
      <c r="C1409" s="19" t="s">
        <v>112</v>
      </c>
      <c r="D1409" s="20">
        <v>0.35879170894622803</v>
      </c>
      <c r="E1409" s="20">
        <v>0.11970460414886475</v>
      </c>
    </row>
    <row r="1410" spans="1:5" x14ac:dyDescent="0.2">
      <c r="A1410" s="19">
        <v>35</v>
      </c>
      <c r="B1410" s="19">
        <v>39</v>
      </c>
      <c r="C1410" s="19" t="s">
        <v>112</v>
      </c>
      <c r="D1410" s="20">
        <v>0.35940256714820862</v>
      </c>
      <c r="E1410" s="20">
        <v>0.12027665227651596</v>
      </c>
    </row>
    <row r="1411" spans="1:5" x14ac:dyDescent="0.2">
      <c r="A1411" s="19">
        <v>35</v>
      </c>
      <c r="B1411" s="19">
        <v>40</v>
      </c>
      <c r="C1411" s="19" t="s">
        <v>112</v>
      </c>
      <c r="D1411" s="20">
        <v>0.36012199521064758</v>
      </c>
      <c r="E1411" s="20">
        <v>0.12095727026462555</v>
      </c>
    </row>
    <row r="1412" spans="1:5" x14ac:dyDescent="0.2">
      <c r="A1412" s="19">
        <v>36</v>
      </c>
      <c r="B1412" s="19">
        <v>1</v>
      </c>
      <c r="C1412" s="19" t="s">
        <v>112</v>
      </c>
      <c r="D1412" s="20">
        <v>0.25545981526374817</v>
      </c>
      <c r="E1412" s="20">
        <v>1.9646009895950556E-3</v>
      </c>
    </row>
    <row r="1413" spans="1:5" x14ac:dyDescent="0.2">
      <c r="A1413" s="19">
        <v>36</v>
      </c>
      <c r="B1413" s="19">
        <v>2</v>
      </c>
      <c r="C1413" s="19" t="s">
        <v>112</v>
      </c>
      <c r="D1413" s="20">
        <v>0.25551530718803406</v>
      </c>
      <c r="E1413" s="20">
        <v>1.9011578988283873E-3</v>
      </c>
    </row>
    <row r="1414" spans="1:5" x14ac:dyDescent="0.2">
      <c r="A1414" s="19">
        <v>36</v>
      </c>
      <c r="B1414" s="19">
        <v>3</v>
      </c>
      <c r="C1414" s="19" t="s">
        <v>112</v>
      </c>
      <c r="D1414" s="20">
        <v>0.25482359528541565</v>
      </c>
      <c r="E1414" s="20">
        <v>1.0905108647421002E-3</v>
      </c>
    </row>
    <row r="1415" spans="1:5" x14ac:dyDescent="0.2">
      <c r="A1415" s="19">
        <v>36</v>
      </c>
      <c r="B1415" s="19">
        <v>4</v>
      </c>
      <c r="C1415" s="19" t="s">
        <v>112</v>
      </c>
      <c r="D1415" s="20">
        <v>0.25464120507240295</v>
      </c>
      <c r="E1415" s="20">
        <v>7.8918563667684793E-4</v>
      </c>
    </row>
    <row r="1416" spans="1:5" x14ac:dyDescent="0.2">
      <c r="A1416" s="19">
        <v>36</v>
      </c>
      <c r="B1416" s="19">
        <v>5</v>
      </c>
      <c r="C1416" s="19" t="s">
        <v>112</v>
      </c>
      <c r="D1416" s="20">
        <v>0.25462368130683899</v>
      </c>
      <c r="E1416" s="20">
        <v>6.5272679785266519E-4</v>
      </c>
    </row>
    <row r="1417" spans="1:5" x14ac:dyDescent="0.2">
      <c r="A1417" s="19">
        <v>36</v>
      </c>
      <c r="B1417" s="19">
        <v>6</v>
      </c>
      <c r="C1417" s="19" t="s">
        <v>112</v>
      </c>
      <c r="D1417" s="20">
        <v>0.2543872594833374</v>
      </c>
      <c r="E1417" s="20">
        <v>2.9736993019469082E-4</v>
      </c>
    </row>
    <row r="1418" spans="1:5" x14ac:dyDescent="0.2">
      <c r="A1418" s="19">
        <v>36</v>
      </c>
      <c r="B1418" s="19">
        <v>7</v>
      </c>
      <c r="C1418" s="19" t="s">
        <v>112</v>
      </c>
      <c r="D1418" s="20">
        <v>0.25414228439331055</v>
      </c>
      <c r="E1418" s="20">
        <v>-6.6540225816424936E-5</v>
      </c>
    </row>
    <row r="1419" spans="1:5" x14ac:dyDescent="0.2">
      <c r="A1419" s="19">
        <v>36</v>
      </c>
      <c r="B1419" s="19">
        <v>8</v>
      </c>
      <c r="C1419" s="19" t="s">
        <v>112</v>
      </c>
      <c r="D1419" s="20">
        <v>0.25454071164131165</v>
      </c>
      <c r="E1419" s="20">
        <v>2.1295197075232863E-4</v>
      </c>
    </row>
    <row r="1420" spans="1:5" x14ac:dyDescent="0.2">
      <c r="A1420" s="19">
        <v>36</v>
      </c>
      <c r="B1420" s="19">
        <v>9</v>
      </c>
      <c r="C1420" s="19" t="s">
        <v>112</v>
      </c>
      <c r="D1420" s="20">
        <v>0.25450491905212402</v>
      </c>
      <c r="E1420" s="20">
        <v>5.8224315580446273E-5</v>
      </c>
    </row>
    <row r="1421" spans="1:5" x14ac:dyDescent="0.2">
      <c r="A1421" s="19">
        <v>36</v>
      </c>
      <c r="B1421" s="19">
        <v>10</v>
      </c>
      <c r="C1421" s="19" t="s">
        <v>112</v>
      </c>
      <c r="D1421" s="20">
        <v>0.25481048226356506</v>
      </c>
      <c r="E1421" s="20">
        <v>2.4485247558914125E-4</v>
      </c>
    </row>
    <row r="1422" spans="1:5" x14ac:dyDescent="0.2">
      <c r="A1422" s="19">
        <v>36</v>
      </c>
      <c r="B1422" s="19">
        <v>11</v>
      </c>
      <c r="C1422" s="19" t="s">
        <v>112</v>
      </c>
      <c r="D1422" s="20">
        <v>0.25456079840660095</v>
      </c>
      <c r="E1422" s="20">
        <v>-1.2376645463518798E-4</v>
      </c>
    </row>
    <row r="1423" spans="1:5" x14ac:dyDescent="0.2">
      <c r="A1423" s="19">
        <v>36</v>
      </c>
      <c r="B1423" s="19">
        <v>12</v>
      </c>
      <c r="C1423" s="19" t="s">
        <v>112</v>
      </c>
      <c r="D1423" s="20">
        <v>0.25436976552009583</v>
      </c>
      <c r="E1423" s="20">
        <v>-4.3373441440053284E-4</v>
      </c>
    </row>
    <row r="1424" spans="1:5" x14ac:dyDescent="0.2">
      <c r="A1424" s="19">
        <v>36</v>
      </c>
      <c r="B1424" s="19">
        <v>13</v>
      </c>
      <c r="C1424" s="19" t="s">
        <v>112</v>
      </c>
      <c r="D1424" s="20">
        <v>0.25421565771102905</v>
      </c>
      <c r="E1424" s="20">
        <v>-7.0677726762369275E-4</v>
      </c>
    </row>
    <row r="1425" spans="1:5" x14ac:dyDescent="0.2">
      <c r="A1425" s="19">
        <v>36</v>
      </c>
      <c r="B1425" s="19">
        <v>14</v>
      </c>
      <c r="C1425" s="19" t="s">
        <v>112</v>
      </c>
      <c r="D1425" s="20">
        <v>0.25415739417076111</v>
      </c>
      <c r="E1425" s="20">
        <v>-8.8397588115185499E-4</v>
      </c>
    </row>
    <row r="1426" spans="1:5" x14ac:dyDescent="0.2">
      <c r="A1426" s="19">
        <v>36</v>
      </c>
      <c r="B1426" s="19">
        <v>15</v>
      </c>
      <c r="C1426" s="19" t="s">
        <v>112</v>
      </c>
      <c r="D1426" s="20">
        <v>0.25420743227005005</v>
      </c>
      <c r="E1426" s="20">
        <v>-9.5287285512313247E-4</v>
      </c>
    </row>
    <row r="1427" spans="1:5" x14ac:dyDescent="0.2">
      <c r="A1427" s="19">
        <v>36</v>
      </c>
      <c r="B1427" s="19">
        <v>16</v>
      </c>
      <c r="C1427" s="19" t="s">
        <v>112</v>
      </c>
      <c r="D1427" s="20">
        <v>0.25384888052940369</v>
      </c>
      <c r="E1427" s="20">
        <v>-1.4303596690297127E-3</v>
      </c>
    </row>
    <row r="1428" spans="1:5" x14ac:dyDescent="0.2">
      <c r="A1428" s="19">
        <v>36</v>
      </c>
      <c r="B1428" s="19">
        <v>17</v>
      </c>
      <c r="C1428" s="19" t="s">
        <v>112</v>
      </c>
      <c r="D1428" s="20">
        <v>0.25455105304718018</v>
      </c>
      <c r="E1428" s="20">
        <v>-8.4712216630578041E-4</v>
      </c>
    </row>
    <row r="1429" spans="1:5" x14ac:dyDescent="0.2">
      <c r="A1429" s="19">
        <v>36</v>
      </c>
      <c r="B1429" s="19">
        <v>18</v>
      </c>
      <c r="C1429" s="19" t="s">
        <v>112</v>
      </c>
      <c r="D1429" s="20">
        <v>0.25455424189567566</v>
      </c>
      <c r="E1429" s="20">
        <v>-9.6286839107051492E-4</v>
      </c>
    </row>
    <row r="1430" spans="1:5" x14ac:dyDescent="0.2">
      <c r="A1430" s="19">
        <v>36</v>
      </c>
      <c r="B1430" s="19">
        <v>19</v>
      </c>
      <c r="C1430" s="19" t="s">
        <v>112</v>
      </c>
      <c r="D1430" s="20">
        <v>0.25448787212371826</v>
      </c>
      <c r="E1430" s="20">
        <v>-1.1481732362881303E-3</v>
      </c>
    </row>
    <row r="1431" spans="1:5" x14ac:dyDescent="0.2">
      <c r="A1431" s="19">
        <v>36</v>
      </c>
      <c r="B1431" s="19">
        <v>20</v>
      </c>
      <c r="C1431" s="19" t="s">
        <v>112</v>
      </c>
      <c r="D1431" s="20">
        <v>0.25521630048751831</v>
      </c>
      <c r="E1431" s="20">
        <v>-5.3867994574829936E-4</v>
      </c>
    </row>
    <row r="1432" spans="1:5" x14ac:dyDescent="0.2">
      <c r="A1432" s="19">
        <v>36</v>
      </c>
      <c r="B1432" s="19">
        <v>21</v>
      </c>
      <c r="C1432" s="19" t="s">
        <v>112</v>
      </c>
      <c r="D1432" s="20">
        <v>0.25551214814186096</v>
      </c>
      <c r="E1432" s="20">
        <v>-3.6176733556203544E-4</v>
      </c>
    </row>
    <row r="1433" spans="1:5" x14ac:dyDescent="0.2">
      <c r="A1433" s="19">
        <v>36</v>
      </c>
      <c r="B1433" s="19">
        <v>22</v>
      </c>
      <c r="C1433" s="19" t="s">
        <v>112</v>
      </c>
      <c r="D1433" s="20">
        <v>0.25593626499176025</v>
      </c>
      <c r="E1433" s="20">
        <v>-5.6585540733067319E-5</v>
      </c>
    </row>
    <row r="1434" spans="1:5" x14ac:dyDescent="0.2">
      <c r="A1434" s="19">
        <v>36</v>
      </c>
      <c r="B1434" s="19">
        <v>23</v>
      </c>
      <c r="C1434" s="19" t="s">
        <v>112</v>
      </c>
      <c r="D1434" s="20">
        <v>0.25734347105026245</v>
      </c>
      <c r="E1434" s="20">
        <v>1.2316855136305094E-3</v>
      </c>
    </row>
    <row r="1435" spans="1:5" x14ac:dyDescent="0.2">
      <c r="A1435" s="19">
        <v>36</v>
      </c>
      <c r="B1435" s="19">
        <v>24</v>
      </c>
      <c r="C1435" s="19" t="s">
        <v>112</v>
      </c>
      <c r="D1435" s="20">
        <v>0.26016643643379211</v>
      </c>
      <c r="E1435" s="20">
        <v>3.9357156492769718E-3</v>
      </c>
    </row>
    <row r="1436" spans="1:5" x14ac:dyDescent="0.2">
      <c r="A1436" s="19">
        <v>36</v>
      </c>
      <c r="B1436" s="19">
        <v>25</v>
      </c>
      <c r="C1436" s="19" t="s">
        <v>112</v>
      </c>
      <c r="D1436" s="20">
        <v>0.26551768183708191</v>
      </c>
      <c r="E1436" s="20">
        <v>9.1680260375142097E-3</v>
      </c>
    </row>
    <row r="1437" spans="1:5" x14ac:dyDescent="0.2">
      <c r="A1437" s="19">
        <v>36</v>
      </c>
      <c r="B1437" s="19">
        <v>26</v>
      </c>
      <c r="C1437" s="19" t="s">
        <v>112</v>
      </c>
      <c r="D1437" s="20">
        <v>0.27455362677574158</v>
      </c>
      <c r="E1437" s="20">
        <v>1.8085036426782608E-2</v>
      </c>
    </row>
    <row r="1438" spans="1:5" x14ac:dyDescent="0.2">
      <c r="A1438" s="19">
        <v>36</v>
      </c>
      <c r="B1438" s="19">
        <v>27</v>
      </c>
      <c r="C1438" s="19" t="s">
        <v>112</v>
      </c>
      <c r="D1438" s="20">
        <v>0.28729152679443359</v>
      </c>
      <c r="E1438" s="20">
        <v>3.070400096476078E-2</v>
      </c>
    </row>
    <row r="1439" spans="1:5" x14ac:dyDescent="0.2">
      <c r="A1439" s="19">
        <v>36</v>
      </c>
      <c r="B1439" s="19">
        <v>28</v>
      </c>
      <c r="C1439" s="19" t="s">
        <v>112</v>
      </c>
      <c r="D1439" s="20">
        <v>0.30434733629226685</v>
      </c>
      <c r="E1439" s="20">
        <v>4.7640874981880188E-2</v>
      </c>
    </row>
    <row r="1440" spans="1:5" x14ac:dyDescent="0.2">
      <c r="A1440" s="19">
        <v>36</v>
      </c>
      <c r="B1440" s="19">
        <v>29</v>
      </c>
      <c r="C1440" s="19" t="s">
        <v>112</v>
      </c>
      <c r="D1440" s="20">
        <v>0.32327309250831604</v>
      </c>
      <c r="E1440" s="20">
        <v>6.6447697579860687E-2</v>
      </c>
    </row>
    <row r="1441" spans="1:5" x14ac:dyDescent="0.2">
      <c r="A1441" s="19">
        <v>36</v>
      </c>
      <c r="B1441" s="19">
        <v>30</v>
      </c>
      <c r="C1441" s="19" t="s">
        <v>112</v>
      </c>
      <c r="D1441" s="20">
        <v>0.34106999635696411</v>
      </c>
      <c r="E1441" s="20">
        <v>8.4125667810440063E-2</v>
      </c>
    </row>
    <row r="1442" spans="1:5" x14ac:dyDescent="0.2">
      <c r="A1442" s="19">
        <v>36</v>
      </c>
      <c r="B1442" s="19">
        <v>31</v>
      </c>
      <c r="C1442" s="19" t="s">
        <v>112</v>
      </c>
      <c r="D1442" s="20">
        <v>0.35588830709457397</v>
      </c>
      <c r="E1442" s="20">
        <v>9.8825037479400635E-2</v>
      </c>
    </row>
    <row r="1443" spans="1:5" x14ac:dyDescent="0.2">
      <c r="A1443" s="19">
        <v>36</v>
      </c>
      <c r="B1443" s="19">
        <v>32</v>
      </c>
      <c r="C1443" s="19" t="s">
        <v>112</v>
      </c>
      <c r="D1443" s="20">
        <v>0.36662125587463379</v>
      </c>
      <c r="E1443" s="20">
        <v>0.10943905264139175</v>
      </c>
    </row>
    <row r="1444" spans="1:5" x14ac:dyDescent="0.2">
      <c r="A1444" s="19">
        <v>36</v>
      </c>
      <c r="B1444" s="19">
        <v>33</v>
      </c>
      <c r="C1444" s="19" t="s">
        <v>112</v>
      </c>
      <c r="D1444" s="20">
        <v>0.37246084213256836</v>
      </c>
      <c r="E1444" s="20">
        <v>0.11515970528125763</v>
      </c>
    </row>
    <row r="1445" spans="1:5" x14ac:dyDescent="0.2">
      <c r="A1445" s="19">
        <v>36</v>
      </c>
      <c r="B1445" s="19">
        <v>34</v>
      </c>
      <c r="C1445" s="19" t="s">
        <v>112</v>
      </c>
      <c r="D1445" s="20">
        <v>0.37621575593948364</v>
      </c>
      <c r="E1445" s="20">
        <v>0.11879568547010422</v>
      </c>
    </row>
    <row r="1446" spans="1:5" x14ac:dyDescent="0.2">
      <c r="A1446" s="19">
        <v>36</v>
      </c>
      <c r="B1446" s="19">
        <v>35</v>
      </c>
      <c r="C1446" s="19" t="s">
        <v>112</v>
      </c>
      <c r="D1446" s="20">
        <v>0.37825804948806763</v>
      </c>
      <c r="E1446" s="20">
        <v>0.12071904540061951</v>
      </c>
    </row>
    <row r="1447" spans="1:5" x14ac:dyDescent="0.2">
      <c r="A1447" s="19">
        <v>36</v>
      </c>
      <c r="B1447" s="19">
        <v>36</v>
      </c>
      <c r="C1447" s="19" t="s">
        <v>112</v>
      </c>
      <c r="D1447" s="20">
        <v>0.37875688076019287</v>
      </c>
      <c r="E1447" s="20">
        <v>0.12109894305467606</v>
      </c>
    </row>
    <row r="1448" spans="1:5" x14ac:dyDescent="0.2">
      <c r="A1448" s="19">
        <v>36</v>
      </c>
      <c r="B1448" s="19">
        <v>37</v>
      </c>
      <c r="C1448" s="19" t="s">
        <v>112</v>
      </c>
      <c r="D1448" s="20">
        <v>0.37959569692611694</v>
      </c>
      <c r="E1448" s="20">
        <v>0.12181881815195084</v>
      </c>
    </row>
    <row r="1449" spans="1:5" x14ac:dyDescent="0.2">
      <c r="A1449" s="19">
        <v>36</v>
      </c>
      <c r="B1449" s="19">
        <v>38</v>
      </c>
      <c r="C1449" s="19" t="s">
        <v>112</v>
      </c>
      <c r="D1449" s="20">
        <v>0.37969329953193665</v>
      </c>
      <c r="E1449" s="20">
        <v>0.12179748713970184</v>
      </c>
    </row>
    <row r="1450" spans="1:5" x14ac:dyDescent="0.2">
      <c r="A1450" s="19">
        <v>36</v>
      </c>
      <c r="B1450" s="19">
        <v>39</v>
      </c>
      <c r="C1450" s="19" t="s">
        <v>112</v>
      </c>
      <c r="D1450" s="20">
        <v>0.37990179657936096</v>
      </c>
      <c r="E1450" s="20">
        <v>0.12188705056905746</v>
      </c>
    </row>
    <row r="1451" spans="1:5" x14ac:dyDescent="0.2">
      <c r="A1451" s="19">
        <v>36</v>
      </c>
      <c r="B1451" s="19">
        <v>40</v>
      </c>
      <c r="C1451" s="19" t="s">
        <v>112</v>
      </c>
      <c r="D1451" s="20">
        <v>0.38009059429168701</v>
      </c>
      <c r="E1451" s="20">
        <v>0.12195691466331482</v>
      </c>
    </row>
    <row r="1452" spans="1:5" x14ac:dyDescent="0.2">
      <c r="A1452" s="19">
        <v>37</v>
      </c>
      <c r="B1452" s="19">
        <v>1</v>
      </c>
      <c r="C1452" s="19" t="s">
        <v>112</v>
      </c>
      <c r="D1452" s="20">
        <v>0.25718361139297485</v>
      </c>
      <c r="E1452" s="20">
        <v>1.5519129810854793E-3</v>
      </c>
    </row>
    <row r="1453" spans="1:5" x14ac:dyDescent="0.2">
      <c r="A1453" s="19">
        <v>37</v>
      </c>
      <c r="B1453" s="19">
        <v>2</v>
      </c>
      <c r="C1453" s="19" t="s">
        <v>112</v>
      </c>
      <c r="D1453" s="20">
        <v>0.25717353820800781</v>
      </c>
      <c r="E1453" s="20">
        <v>1.4385603135451674E-3</v>
      </c>
    </row>
    <row r="1454" spans="1:5" x14ac:dyDescent="0.2">
      <c r="A1454" s="19">
        <v>37</v>
      </c>
      <c r="B1454" s="19">
        <v>3</v>
      </c>
      <c r="C1454" s="19" t="s">
        <v>112</v>
      </c>
      <c r="D1454" s="20">
        <v>0.2570243775844574</v>
      </c>
      <c r="E1454" s="20">
        <v>1.1861202074214816E-3</v>
      </c>
    </row>
    <row r="1455" spans="1:5" x14ac:dyDescent="0.2">
      <c r="A1455" s="19">
        <v>37</v>
      </c>
      <c r="B1455" s="19">
        <v>4</v>
      </c>
      <c r="C1455" s="19" t="s">
        <v>112</v>
      </c>
      <c r="D1455" s="20">
        <v>0.25692161917686462</v>
      </c>
      <c r="E1455" s="20">
        <v>9.8008220084011555E-4</v>
      </c>
    </row>
    <row r="1456" spans="1:5" x14ac:dyDescent="0.2">
      <c r="A1456" s="19">
        <v>37</v>
      </c>
      <c r="B1456" s="19">
        <v>5</v>
      </c>
      <c r="C1456" s="19" t="s">
        <v>112</v>
      </c>
      <c r="D1456" s="20">
        <v>0.25677168369293213</v>
      </c>
      <c r="E1456" s="20">
        <v>7.2686723433434963E-4</v>
      </c>
    </row>
    <row r="1457" spans="1:5" x14ac:dyDescent="0.2">
      <c r="A1457" s="19">
        <v>37</v>
      </c>
      <c r="B1457" s="19">
        <v>6</v>
      </c>
      <c r="C1457" s="19" t="s">
        <v>112</v>
      </c>
      <c r="D1457" s="20">
        <v>0.25634279847145081</v>
      </c>
      <c r="E1457" s="20">
        <v>1.9470251572784036E-4</v>
      </c>
    </row>
    <row r="1458" spans="1:5" x14ac:dyDescent="0.2">
      <c r="A1458" s="19">
        <v>37</v>
      </c>
      <c r="B1458" s="19">
        <v>7</v>
      </c>
      <c r="C1458" s="19" t="s">
        <v>112</v>
      </c>
      <c r="D1458" s="20">
        <v>0.25634801387786865</v>
      </c>
      <c r="E1458" s="20">
        <v>9.6638410468585789E-5</v>
      </c>
    </row>
    <row r="1459" spans="1:5" x14ac:dyDescent="0.2">
      <c r="A1459" s="19">
        <v>37</v>
      </c>
      <c r="B1459" s="19">
        <v>8</v>
      </c>
      <c r="C1459" s="19" t="s">
        <v>112</v>
      </c>
      <c r="D1459" s="20">
        <v>0.25599247217178345</v>
      </c>
      <c r="E1459" s="20">
        <v>-3.6218279274180532E-4</v>
      </c>
    </row>
    <row r="1460" spans="1:5" x14ac:dyDescent="0.2">
      <c r="A1460" s="19">
        <v>37</v>
      </c>
      <c r="B1460" s="19">
        <v>9</v>
      </c>
      <c r="C1460" s="19" t="s">
        <v>112</v>
      </c>
      <c r="D1460" s="20">
        <v>0.25595107674598694</v>
      </c>
      <c r="E1460" s="20">
        <v>-5.0685775931924582E-4</v>
      </c>
    </row>
    <row r="1461" spans="1:5" x14ac:dyDescent="0.2">
      <c r="A1461" s="19">
        <v>37</v>
      </c>
      <c r="B1461" s="19">
        <v>10</v>
      </c>
      <c r="C1461" s="19" t="s">
        <v>112</v>
      </c>
      <c r="D1461" s="20">
        <v>0.25584772229194641</v>
      </c>
      <c r="E1461" s="20">
        <v>-7.1349169593304396E-4</v>
      </c>
    </row>
    <row r="1462" spans="1:5" x14ac:dyDescent="0.2">
      <c r="A1462" s="19">
        <v>37</v>
      </c>
      <c r="B1462" s="19">
        <v>11</v>
      </c>
      <c r="C1462" s="19" t="s">
        <v>112</v>
      </c>
      <c r="D1462" s="20">
        <v>0.25556764006614685</v>
      </c>
      <c r="E1462" s="20">
        <v>-1.0968534043058753E-3</v>
      </c>
    </row>
    <row r="1463" spans="1:5" x14ac:dyDescent="0.2">
      <c r="A1463" s="19">
        <v>37</v>
      </c>
      <c r="B1463" s="19">
        <v>12</v>
      </c>
      <c r="C1463" s="19" t="s">
        <v>112</v>
      </c>
      <c r="D1463" s="20">
        <v>0.25578150153160095</v>
      </c>
      <c r="E1463" s="20">
        <v>-9.8627153784036636E-4</v>
      </c>
    </row>
    <row r="1464" spans="1:5" x14ac:dyDescent="0.2">
      <c r="A1464" s="19">
        <v>37</v>
      </c>
      <c r="B1464" s="19">
        <v>13</v>
      </c>
      <c r="C1464" s="19" t="s">
        <v>112</v>
      </c>
      <c r="D1464" s="20">
        <v>0.25603067874908447</v>
      </c>
      <c r="E1464" s="20">
        <v>-8.4037380293011665E-4</v>
      </c>
    </row>
    <row r="1465" spans="1:5" x14ac:dyDescent="0.2">
      <c r="A1465" s="19">
        <v>37</v>
      </c>
      <c r="B1465" s="19">
        <v>14</v>
      </c>
      <c r="C1465" s="19" t="s">
        <v>112</v>
      </c>
      <c r="D1465" s="20">
        <v>0.25576460361480713</v>
      </c>
      <c r="E1465" s="20">
        <v>-1.2097284197807312E-3</v>
      </c>
    </row>
    <row r="1466" spans="1:5" x14ac:dyDescent="0.2">
      <c r="A1466" s="19">
        <v>37</v>
      </c>
      <c r="B1466" s="19">
        <v>15</v>
      </c>
      <c r="C1466" s="19" t="s">
        <v>112</v>
      </c>
      <c r="D1466" s="20">
        <v>0.25603204965591431</v>
      </c>
      <c r="E1466" s="20">
        <v>-1.0455618612468243E-3</v>
      </c>
    </row>
    <row r="1467" spans="1:5" x14ac:dyDescent="0.2">
      <c r="A1467" s="19">
        <v>37</v>
      </c>
      <c r="B1467" s="19">
        <v>16</v>
      </c>
      <c r="C1467" s="19" t="s">
        <v>112</v>
      </c>
      <c r="D1467" s="20">
        <v>0.25654458999633789</v>
      </c>
      <c r="E1467" s="20">
        <v>-6.3630106160417199E-4</v>
      </c>
    </row>
    <row r="1468" spans="1:5" x14ac:dyDescent="0.2">
      <c r="A1468" s="19">
        <v>37</v>
      </c>
      <c r="B1468" s="19">
        <v>17</v>
      </c>
      <c r="C1468" s="19" t="s">
        <v>112</v>
      </c>
      <c r="D1468" s="20">
        <v>0.25719538331031799</v>
      </c>
      <c r="E1468" s="20">
        <v>-8.8787252025213093E-5</v>
      </c>
    </row>
    <row r="1469" spans="1:5" x14ac:dyDescent="0.2">
      <c r="A1469" s="19">
        <v>37</v>
      </c>
      <c r="B1469" s="19">
        <v>18</v>
      </c>
      <c r="C1469" s="19" t="s">
        <v>112</v>
      </c>
      <c r="D1469" s="20">
        <v>0.25835371017456055</v>
      </c>
      <c r="E1469" s="20">
        <v>9.6626009326428175E-4</v>
      </c>
    </row>
    <row r="1470" spans="1:5" x14ac:dyDescent="0.2">
      <c r="A1470" s="19">
        <v>37</v>
      </c>
      <c r="B1470" s="19">
        <v>19</v>
      </c>
      <c r="C1470" s="19" t="s">
        <v>112</v>
      </c>
      <c r="D1470" s="20">
        <v>0.2608264684677124</v>
      </c>
      <c r="E1470" s="20">
        <v>3.3357387874275446E-3</v>
      </c>
    </row>
    <row r="1471" spans="1:5" x14ac:dyDescent="0.2">
      <c r="A1471" s="19">
        <v>37</v>
      </c>
      <c r="B1471" s="19">
        <v>20</v>
      </c>
      <c r="C1471" s="19" t="s">
        <v>112</v>
      </c>
      <c r="D1471" s="20">
        <v>0.26510286331176758</v>
      </c>
      <c r="E1471" s="20">
        <v>7.5088543817400932E-3</v>
      </c>
    </row>
    <row r="1472" spans="1:5" x14ac:dyDescent="0.2">
      <c r="A1472" s="19">
        <v>37</v>
      </c>
      <c r="B1472" s="19">
        <v>21</v>
      </c>
      <c r="C1472" s="19" t="s">
        <v>112</v>
      </c>
      <c r="D1472" s="20">
        <v>0.27172601222991943</v>
      </c>
      <c r="E1472" s="20">
        <v>1.4028723351657391E-2</v>
      </c>
    </row>
    <row r="1473" spans="1:5" x14ac:dyDescent="0.2">
      <c r="A1473" s="19">
        <v>37</v>
      </c>
      <c r="B1473" s="19">
        <v>22</v>
      </c>
      <c r="C1473" s="19" t="s">
        <v>112</v>
      </c>
      <c r="D1473" s="20">
        <v>0.28334653377532959</v>
      </c>
      <c r="E1473" s="20">
        <v>2.5545965880155563E-2</v>
      </c>
    </row>
    <row r="1474" spans="1:5" x14ac:dyDescent="0.2">
      <c r="A1474" s="19">
        <v>37</v>
      </c>
      <c r="B1474" s="19">
        <v>23</v>
      </c>
      <c r="C1474" s="19" t="s">
        <v>112</v>
      </c>
      <c r="D1474" s="20">
        <v>0.2991827130317688</v>
      </c>
      <c r="E1474" s="20">
        <v>4.1278865188360214E-2</v>
      </c>
    </row>
    <row r="1475" spans="1:5" x14ac:dyDescent="0.2">
      <c r="A1475" s="19">
        <v>37</v>
      </c>
      <c r="B1475" s="19">
        <v>24</v>
      </c>
      <c r="C1475" s="19" t="s">
        <v>112</v>
      </c>
      <c r="D1475" s="20">
        <v>0.31789460778236389</v>
      </c>
      <c r="E1475" s="20">
        <v>5.9887479990720749E-2</v>
      </c>
    </row>
    <row r="1476" spans="1:5" x14ac:dyDescent="0.2">
      <c r="A1476" s="19">
        <v>37</v>
      </c>
      <c r="B1476" s="19">
        <v>25</v>
      </c>
      <c r="C1476" s="19" t="s">
        <v>112</v>
      </c>
      <c r="D1476" s="20">
        <v>0.33670046925544739</v>
      </c>
      <c r="E1476" s="20">
        <v>7.8590065240859985E-2</v>
      </c>
    </row>
    <row r="1477" spans="1:5" x14ac:dyDescent="0.2">
      <c r="A1477" s="19">
        <v>37</v>
      </c>
      <c r="B1477" s="19">
        <v>26</v>
      </c>
      <c r="C1477" s="19" t="s">
        <v>112</v>
      </c>
      <c r="D1477" s="20">
        <v>0.35297828912734985</v>
      </c>
      <c r="E1477" s="20">
        <v>9.4764605164527893E-2</v>
      </c>
    </row>
    <row r="1478" spans="1:5" x14ac:dyDescent="0.2">
      <c r="A1478" s="19">
        <v>37</v>
      </c>
      <c r="B1478" s="19">
        <v>27</v>
      </c>
      <c r="C1478" s="19" t="s">
        <v>112</v>
      </c>
      <c r="D1478" s="20">
        <v>0.36565539240837097</v>
      </c>
      <c r="E1478" s="20">
        <v>0.10733842849731445</v>
      </c>
    </row>
    <row r="1479" spans="1:5" x14ac:dyDescent="0.2">
      <c r="A1479" s="19">
        <v>37</v>
      </c>
      <c r="B1479" s="19">
        <v>28</v>
      </c>
      <c r="C1479" s="19" t="s">
        <v>112</v>
      </c>
      <c r="D1479" s="20">
        <v>0.37382897734642029</v>
      </c>
      <c r="E1479" s="20">
        <v>0.11540873348712921</v>
      </c>
    </row>
    <row r="1480" spans="1:5" x14ac:dyDescent="0.2">
      <c r="A1480" s="19">
        <v>37</v>
      </c>
      <c r="B1480" s="19">
        <v>29</v>
      </c>
      <c r="C1480" s="19" t="s">
        <v>112</v>
      </c>
      <c r="D1480" s="20">
        <v>0.37872132658958435</v>
      </c>
      <c r="E1480" s="20">
        <v>0.12019780278205872</v>
      </c>
    </row>
    <row r="1481" spans="1:5" x14ac:dyDescent="0.2">
      <c r="A1481" s="19">
        <v>37</v>
      </c>
      <c r="B1481" s="19">
        <v>30</v>
      </c>
      <c r="C1481" s="19" t="s">
        <v>112</v>
      </c>
      <c r="D1481" s="20">
        <v>0.38140729069709778</v>
      </c>
      <c r="E1481" s="20">
        <v>0.12278048694133759</v>
      </c>
    </row>
    <row r="1482" spans="1:5" x14ac:dyDescent="0.2">
      <c r="A1482" s="19">
        <v>37</v>
      </c>
      <c r="B1482" s="19">
        <v>31</v>
      </c>
      <c r="C1482" s="19" t="s">
        <v>112</v>
      </c>
      <c r="D1482" s="20">
        <v>0.38301995396614075</v>
      </c>
      <c r="E1482" s="20">
        <v>0.124289870262146</v>
      </c>
    </row>
    <row r="1483" spans="1:5" x14ac:dyDescent="0.2">
      <c r="A1483" s="19">
        <v>37</v>
      </c>
      <c r="B1483" s="19">
        <v>32</v>
      </c>
      <c r="C1483" s="19" t="s">
        <v>112</v>
      </c>
      <c r="D1483" s="20">
        <v>0.38375848531723022</v>
      </c>
      <c r="E1483" s="20">
        <v>0.12492512166500092</v>
      </c>
    </row>
    <row r="1484" spans="1:5" x14ac:dyDescent="0.2">
      <c r="A1484" s="19">
        <v>37</v>
      </c>
      <c r="B1484" s="19">
        <v>33</v>
      </c>
      <c r="C1484" s="19" t="s">
        <v>112</v>
      </c>
      <c r="D1484" s="20">
        <v>0.38430476188659668</v>
      </c>
      <c r="E1484" s="20">
        <v>0.12536811828613281</v>
      </c>
    </row>
    <row r="1485" spans="1:5" x14ac:dyDescent="0.2">
      <c r="A1485" s="19">
        <v>37</v>
      </c>
      <c r="B1485" s="19">
        <v>34</v>
      </c>
      <c r="C1485" s="19" t="s">
        <v>112</v>
      </c>
      <c r="D1485" s="20">
        <v>0.38471099734306335</v>
      </c>
      <c r="E1485" s="20">
        <v>0.12567107379436493</v>
      </c>
    </row>
    <row r="1486" spans="1:5" x14ac:dyDescent="0.2">
      <c r="A1486" s="19">
        <v>37</v>
      </c>
      <c r="B1486" s="19">
        <v>35</v>
      </c>
      <c r="C1486" s="19" t="s">
        <v>112</v>
      </c>
      <c r="D1486" s="20">
        <v>0.38513064384460449</v>
      </c>
      <c r="E1486" s="20">
        <v>0.12598744034767151</v>
      </c>
    </row>
    <row r="1487" spans="1:5" x14ac:dyDescent="0.2">
      <c r="A1487" s="19">
        <v>37</v>
      </c>
      <c r="B1487" s="19">
        <v>36</v>
      </c>
      <c r="C1487" s="19" t="s">
        <v>112</v>
      </c>
      <c r="D1487" s="20">
        <v>0.38540518283843994</v>
      </c>
      <c r="E1487" s="20">
        <v>0.1261586993932724</v>
      </c>
    </row>
    <row r="1488" spans="1:5" x14ac:dyDescent="0.2">
      <c r="A1488" s="19">
        <v>37</v>
      </c>
      <c r="B1488" s="19">
        <v>37</v>
      </c>
      <c r="C1488" s="19" t="s">
        <v>112</v>
      </c>
      <c r="D1488" s="20">
        <v>0.3855145275592804</v>
      </c>
      <c r="E1488" s="20">
        <v>0.1261647641658783</v>
      </c>
    </row>
    <row r="1489" spans="1:5" x14ac:dyDescent="0.2">
      <c r="A1489" s="19">
        <v>37</v>
      </c>
      <c r="B1489" s="19">
        <v>38</v>
      </c>
      <c r="C1489" s="19" t="s">
        <v>112</v>
      </c>
      <c r="D1489" s="20">
        <v>0.38576731085777283</v>
      </c>
      <c r="E1489" s="20">
        <v>0.12631426751613617</v>
      </c>
    </row>
    <row r="1490" spans="1:5" x14ac:dyDescent="0.2">
      <c r="A1490" s="19">
        <v>37</v>
      </c>
      <c r="B1490" s="19">
        <v>39</v>
      </c>
      <c r="C1490" s="19" t="s">
        <v>112</v>
      </c>
      <c r="D1490" s="20">
        <v>0.38644677400588989</v>
      </c>
      <c r="E1490" s="20">
        <v>0.12689045071601868</v>
      </c>
    </row>
    <row r="1491" spans="1:5" x14ac:dyDescent="0.2">
      <c r="A1491" s="19">
        <v>37</v>
      </c>
      <c r="B1491" s="19">
        <v>40</v>
      </c>
      <c r="C1491" s="19" t="s">
        <v>112</v>
      </c>
      <c r="D1491" s="20">
        <v>0.38679918646812439</v>
      </c>
      <c r="E1491" s="20">
        <v>0.12713958323001862</v>
      </c>
    </row>
    <row r="1492" spans="1:5" x14ac:dyDescent="0.2">
      <c r="A1492" s="19">
        <v>38</v>
      </c>
      <c r="B1492" s="19">
        <v>1</v>
      </c>
      <c r="C1492" s="19" t="s">
        <v>112</v>
      </c>
      <c r="D1492" s="20">
        <v>0.25222238898277283</v>
      </c>
      <c r="E1492" s="20">
        <v>9.3163782730698586E-4</v>
      </c>
    </row>
    <row r="1493" spans="1:5" x14ac:dyDescent="0.2">
      <c r="A1493" s="19">
        <v>38</v>
      </c>
      <c r="B1493" s="19">
        <v>2</v>
      </c>
      <c r="C1493" s="19" t="s">
        <v>112</v>
      </c>
      <c r="D1493" s="20">
        <v>0.25246825814247131</v>
      </c>
      <c r="E1493" s="20">
        <v>1.0803284822031856E-3</v>
      </c>
    </row>
    <row r="1494" spans="1:5" x14ac:dyDescent="0.2">
      <c r="A1494" s="19">
        <v>38</v>
      </c>
      <c r="B1494" s="19">
        <v>3</v>
      </c>
      <c r="C1494" s="19" t="s">
        <v>112</v>
      </c>
      <c r="D1494" s="20">
        <v>0.2521006166934967</v>
      </c>
      <c r="E1494" s="20">
        <v>6.1550852842628956E-4</v>
      </c>
    </row>
    <row r="1495" spans="1:5" x14ac:dyDescent="0.2">
      <c r="A1495" s="19">
        <v>38</v>
      </c>
      <c r="B1495" s="19">
        <v>4</v>
      </c>
      <c r="C1495" s="19" t="s">
        <v>112</v>
      </c>
      <c r="D1495" s="20">
        <v>0.25199824571609497</v>
      </c>
      <c r="E1495" s="20">
        <v>4.1595904622226954E-4</v>
      </c>
    </row>
    <row r="1496" spans="1:5" x14ac:dyDescent="0.2">
      <c r="A1496" s="19">
        <v>38</v>
      </c>
      <c r="B1496" s="19">
        <v>5</v>
      </c>
      <c r="C1496" s="19" t="s">
        <v>112</v>
      </c>
      <c r="D1496" s="20">
        <v>0.25216159224510193</v>
      </c>
      <c r="E1496" s="20">
        <v>4.8212707042694092E-4</v>
      </c>
    </row>
    <row r="1497" spans="1:5" x14ac:dyDescent="0.2">
      <c r="A1497" s="19">
        <v>38</v>
      </c>
      <c r="B1497" s="19">
        <v>6</v>
      </c>
      <c r="C1497" s="19" t="s">
        <v>112</v>
      </c>
      <c r="D1497" s="20">
        <v>0.25239846110343933</v>
      </c>
      <c r="E1497" s="20">
        <v>6.2181742396205664E-4</v>
      </c>
    </row>
    <row r="1498" spans="1:5" x14ac:dyDescent="0.2">
      <c r="A1498" s="19">
        <v>38</v>
      </c>
      <c r="B1498" s="19">
        <v>7</v>
      </c>
      <c r="C1498" s="19" t="s">
        <v>112</v>
      </c>
      <c r="D1498" s="20">
        <v>0.25219470262527466</v>
      </c>
      <c r="E1498" s="20">
        <v>3.2088044099509716E-4</v>
      </c>
    </row>
    <row r="1499" spans="1:5" x14ac:dyDescent="0.2">
      <c r="A1499" s="19">
        <v>38</v>
      </c>
      <c r="B1499" s="19">
        <v>8</v>
      </c>
      <c r="C1499" s="19" t="s">
        <v>112</v>
      </c>
      <c r="D1499" s="20">
        <v>0.25175213813781738</v>
      </c>
      <c r="E1499" s="20">
        <v>-2.1886255126446486E-4</v>
      </c>
    </row>
    <row r="1500" spans="1:5" x14ac:dyDescent="0.2">
      <c r="A1500" s="19">
        <v>38</v>
      </c>
      <c r="B1500" s="19">
        <v>9</v>
      </c>
      <c r="C1500" s="19" t="s">
        <v>112</v>
      </c>
      <c r="D1500" s="20">
        <v>0.25176587700843811</v>
      </c>
      <c r="E1500" s="20">
        <v>-3.0230218544602394E-4</v>
      </c>
    </row>
    <row r="1501" spans="1:5" x14ac:dyDescent="0.2">
      <c r="A1501" s="19">
        <v>38</v>
      </c>
      <c r="B1501" s="19">
        <v>10</v>
      </c>
      <c r="C1501" s="19" t="s">
        <v>112</v>
      </c>
      <c r="D1501" s="20">
        <v>0.2520039975643158</v>
      </c>
      <c r="E1501" s="20">
        <v>-1.6136014892254025E-4</v>
      </c>
    </row>
    <row r="1502" spans="1:5" x14ac:dyDescent="0.2">
      <c r="A1502" s="19">
        <v>38</v>
      </c>
      <c r="B1502" s="19">
        <v>11</v>
      </c>
      <c r="C1502" s="19" t="s">
        <v>112</v>
      </c>
      <c r="D1502" s="20">
        <v>0.25182121992111206</v>
      </c>
      <c r="E1502" s="20">
        <v>-4.41316282376647E-4</v>
      </c>
    </row>
    <row r="1503" spans="1:5" x14ac:dyDescent="0.2">
      <c r="A1503" s="19">
        <v>38</v>
      </c>
      <c r="B1503" s="19">
        <v>12</v>
      </c>
      <c r="C1503" s="19" t="s">
        <v>112</v>
      </c>
      <c r="D1503" s="20">
        <v>0.2514839768409729</v>
      </c>
      <c r="E1503" s="20">
        <v>-8.7573786731809378E-4</v>
      </c>
    </row>
    <row r="1504" spans="1:5" x14ac:dyDescent="0.2">
      <c r="A1504" s="19">
        <v>38</v>
      </c>
      <c r="B1504" s="19">
        <v>13</v>
      </c>
      <c r="C1504" s="19" t="s">
        <v>112</v>
      </c>
      <c r="D1504" s="20">
        <v>0.25144499540328979</v>
      </c>
      <c r="E1504" s="20">
        <v>-1.0118978098034859E-3</v>
      </c>
    </row>
    <row r="1505" spans="1:5" x14ac:dyDescent="0.2">
      <c r="A1505" s="19">
        <v>38</v>
      </c>
      <c r="B1505" s="19">
        <v>14</v>
      </c>
      <c r="C1505" s="19" t="s">
        <v>112</v>
      </c>
      <c r="D1505" s="20">
        <v>0.25133311748504639</v>
      </c>
      <c r="E1505" s="20">
        <v>-1.2209542328491807E-3</v>
      </c>
    </row>
    <row r="1506" spans="1:5" x14ac:dyDescent="0.2">
      <c r="A1506" s="19">
        <v>38</v>
      </c>
      <c r="B1506" s="19">
        <v>15</v>
      </c>
      <c r="C1506" s="19" t="s">
        <v>112</v>
      </c>
      <c r="D1506" s="20">
        <v>0.25167956948280334</v>
      </c>
      <c r="E1506" s="20">
        <v>-9.7168073989450932E-4</v>
      </c>
    </row>
    <row r="1507" spans="1:5" x14ac:dyDescent="0.2">
      <c r="A1507" s="19">
        <v>38</v>
      </c>
      <c r="B1507" s="19">
        <v>16</v>
      </c>
      <c r="C1507" s="19" t="s">
        <v>112</v>
      </c>
      <c r="D1507" s="20">
        <v>0.25195989012718201</v>
      </c>
      <c r="E1507" s="20">
        <v>-7.8853860031813383E-4</v>
      </c>
    </row>
    <row r="1508" spans="1:5" x14ac:dyDescent="0.2">
      <c r="A1508" s="19">
        <v>38</v>
      </c>
      <c r="B1508" s="19">
        <v>17</v>
      </c>
      <c r="C1508" s="19" t="s">
        <v>112</v>
      </c>
      <c r="D1508" s="20">
        <v>0.25254619121551514</v>
      </c>
      <c r="E1508" s="20">
        <v>-2.9941604589112103E-4</v>
      </c>
    </row>
    <row r="1509" spans="1:5" x14ac:dyDescent="0.2">
      <c r="A1509" s="19">
        <v>38</v>
      </c>
      <c r="B1509" s="19">
        <v>18</v>
      </c>
      <c r="C1509" s="19" t="s">
        <v>112</v>
      </c>
      <c r="D1509" s="20">
        <v>0.25374206900596619</v>
      </c>
      <c r="E1509" s="20">
        <v>7.9928321065381169E-4</v>
      </c>
    </row>
    <row r="1510" spans="1:5" x14ac:dyDescent="0.2">
      <c r="A1510" s="19">
        <v>38</v>
      </c>
      <c r="B1510" s="19">
        <v>19</v>
      </c>
      <c r="C1510" s="19" t="s">
        <v>112</v>
      </c>
      <c r="D1510" s="20">
        <v>0.25607645511627197</v>
      </c>
      <c r="E1510" s="20">
        <v>3.0364908743649721E-3</v>
      </c>
    </row>
    <row r="1511" spans="1:5" x14ac:dyDescent="0.2">
      <c r="A1511" s="19">
        <v>38</v>
      </c>
      <c r="B1511" s="19">
        <v>20</v>
      </c>
      <c r="C1511" s="19" t="s">
        <v>112</v>
      </c>
      <c r="D1511" s="20">
        <v>0.26038402318954468</v>
      </c>
      <c r="E1511" s="20">
        <v>7.2468803264200687E-3</v>
      </c>
    </row>
    <row r="1512" spans="1:5" x14ac:dyDescent="0.2">
      <c r="A1512" s="19">
        <v>38</v>
      </c>
      <c r="B1512" s="19">
        <v>21</v>
      </c>
      <c r="C1512" s="19" t="s">
        <v>112</v>
      </c>
      <c r="D1512" s="20">
        <v>0.26752021908760071</v>
      </c>
      <c r="E1512" s="20">
        <v>1.4285897836089134E-2</v>
      </c>
    </row>
    <row r="1513" spans="1:5" x14ac:dyDescent="0.2">
      <c r="A1513" s="19">
        <v>38</v>
      </c>
      <c r="B1513" s="19">
        <v>22</v>
      </c>
      <c r="C1513" s="19" t="s">
        <v>112</v>
      </c>
      <c r="D1513" s="20">
        <v>0.27898257970809937</v>
      </c>
      <c r="E1513" s="20">
        <v>2.5651080533862114E-2</v>
      </c>
    </row>
    <row r="1514" spans="1:5" x14ac:dyDescent="0.2">
      <c r="A1514" s="19">
        <v>38</v>
      </c>
      <c r="B1514" s="19">
        <v>23</v>
      </c>
      <c r="C1514" s="19" t="s">
        <v>112</v>
      </c>
      <c r="D1514" s="20">
        <v>0.29483914375305176</v>
      </c>
      <c r="E1514" s="20">
        <v>4.141046479344368E-2</v>
      </c>
    </row>
    <row r="1515" spans="1:5" x14ac:dyDescent="0.2">
      <c r="A1515" s="19">
        <v>38</v>
      </c>
      <c r="B1515" s="19">
        <v>24</v>
      </c>
      <c r="C1515" s="19" t="s">
        <v>112</v>
      </c>
      <c r="D1515" s="20">
        <v>0.31415247917175293</v>
      </c>
      <c r="E1515" s="20">
        <v>6.0626622289419174E-2</v>
      </c>
    </row>
    <row r="1516" spans="1:5" x14ac:dyDescent="0.2">
      <c r="A1516" s="19">
        <v>38</v>
      </c>
      <c r="B1516" s="19">
        <v>25</v>
      </c>
      <c r="C1516" s="19" t="s">
        <v>112</v>
      </c>
      <c r="D1516" s="20">
        <v>0.33270376920700073</v>
      </c>
      <c r="E1516" s="20">
        <v>7.9080730676651001E-2</v>
      </c>
    </row>
    <row r="1517" spans="1:5" x14ac:dyDescent="0.2">
      <c r="A1517" s="19">
        <v>38</v>
      </c>
      <c r="B1517" s="19">
        <v>26</v>
      </c>
      <c r="C1517" s="19" t="s">
        <v>112</v>
      </c>
      <c r="D1517" s="20">
        <v>0.34857010841369629</v>
      </c>
      <c r="E1517" s="20">
        <v>9.484989196062088E-2</v>
      </c>
    </row>
    <row r="1518" spans="1:5" x14ac:dyDescent="0.2">
      <c r="A1518" s="19">
        <v>38</v>
      </c>
      <c r="B1518" s="19">
        <v>27</v>
      </c>
      <c r="C1518" s="19" t="s">
        <v>112</v>
      </c>
      <c r="D1518" s="20">
        <v>0.36053743958473206</v>
      </c>
      <c r="E1518" s="20">
        <v>0.10672004520893097</v>
      </c>
    </row>
    <row r="1519" spans="1:5" x14ac:dyDescent="0.2">
      <c r="A1519" s="19">
        <v>38</v>
      </c>
      <c r="B1519" s="19">
        <v>28</v>
      </c>
      <c r="C1519" s="19" t="s">
        <v>112</v>
      </c>
      <c r="D1519" s="20">
        <v>0.36936795711517334</v>
      </c>
      <c r="E1519" s="20">
        <v>0.11545338481664658</v>
      </c>
    </row>
    <row r="1520" spans="1:5" x14ac:dyDescent="0.2">
      <c r="A1520" s="19">
        <v>38</v>
      </c>
      <c r="B1520" s="19">
        <v>29</v>
      </c>
      <c r="C1520" s="19" t="s">
        <v>112</v>
      </c>
      <c r="D1520" s="20">
        <v>0.37392270565032959</v>
      </c>
      <c r="E1520" s="20">
        <v>0.11991095542907715</v>
      </c>
    </row>
    <row r="1521" spans="1:5" x14ac:dyDescent="0.2">
      <c r="A1521" s="19">
        <v>38</v>
      </c>
      <c r="B1521" s="19">
        <v>30</v>
      </c>
      <c r="C1521" s="19" t="s">
        <v>112</v>
      </c>
      <c r="D1521" s="20">
        <v>0.37634530663490295</v>
      </c>
      <c r="E1521" s="20">
        <v>0.12223637849092484</v>
      </c>
    </row>
    <row r="1522" spans="1:5" x14ac:dyDescent="0.2">
      <c r="A1522" s="19">
        <v>38</v>
      </c>
      <c r="B1522" s="19">
        <v>31</v>
      </c>
      <c r="C1522" s="19" t="s">
        <v>112</v>
      </c>
      <c r="D1522" s="20">
        <v>0.37744155526161194</v>
      </c>
      <c r="E1522" s="20">
        <v>0.12323544919490814</v>
      </c>
    </row>
    <row r="1523" spans="1:5" x14ac:dyDescent="0.2">
      <c r="A1523" s="19">
        <v>38</v>
      </c>
      <c r="B1523" s="19">
        <v>32</v>
      </c>
      <c r="C1523" s="19" t="s">
        <v>112</v>
      </c>
      <c r="D1523" s="20">
        <v>0.37829715013504028</v>
      </c>
      <c r="E1523" s="20">
        <v>0.12399386614561081</v>
      </c>
    </row>
    <row r="1524" spans="1:5" x14ac:dyDescent="0.2">
      <c r="A1524" s="19">
        <v>38</v>
      </c>
      <c r="B1524" s="19">
        <v>33</v>
      </c>
      <c r="C1524" s="19" t="s">
        <v>112</v>
      </c>
      <c r="D1524" s="20">
        <v>0.37876853346824646</v>
      </c>
      <c r="E1524" s="20">
        <v>0.12436807155609131</v>
      </c>
    </row>
    <row r="1525" spans="1:5" x14ac:dyDescent="0.2">
      <c r="A1525" s="19">
        <v>38</v>
      </c>
      <c r="B1525" s="19">
        <v>34</v>
      </c>
      <c r="C1525" s="19" t="s">
        <v>112</v>
      </c>
      <c r="D1525" s="20">
        <v>0.37933170795440674</v>
      </c>
      <c r="E1525" s="20">
        <v>0.12483406811952591</v>
      </c>
    </row>
    <row r="1526" spans="1:5" x14ac:dyDescent="0.2">
      <c r="A1526" s="19">
        <v>38</v>
      </c>
      <c r="B1526" s="19">
        <v>35</v>
      </c>
      <c r="C1526" s="19" t="s">
        <v>112</v>
      </c>
      <c r="D1526" s="20">
        <v>0.37982109189033508</v>
      </c>
      <c r="E1526" s="20">
        <v>0.12522627413272858</v>
      </c>
    </row>
    <row r="1527" spans="1:5" x14ac:dyDescent="0.2">
      <c r="A1527" s="19">
        <v>38</v>
      </c>
      <c r="B1527" s="19">
        <v>36</v>
      </c>
      <c r="C1527" s="19" t="s">
        <v>112</v>
      </c>
      <c r="D1527" s="20">
        <v>0.37996843457221985</v>
      </c>
      <c r="E1527" s="20">
        <v>0.12527643144130707</v>
      </c>
    </row>
    <row r="1528" spans="1:5" x14ac:dyDescent="0.2">
      <c r="A1528" s="19">
        <v>38</v>
      </c>
      <c r="B1528" s="19">
        <v>37</v>
      </c>
      <c r="C1528" s="19" t="s">
        <v>112</v>
      </c>
      <c r="D1528" s="20">
        <v>0.38013181090354919</v>
      </c>
      <c r="E1528" s="20">
        <v>0.12534263730049133</v>
      </c>
    </row>
    <row r="1529" spans="1:5" x14ac:dyDescent="0.2">
      <c r="A1529" s="19">
        <v>38</v>
      </c>
      <c r="B1529" s="19">
        <v>38</v>
      </c>
      <c r="C1529" s="19" t="s">
        <v>112</v>
      </c>
      <c r="D1529" s="20">
        <v>0.38053455948829651</v>
      </c>
      <c r="E1529" s="20">
        <v>0.12564820051193237</v>
      </c>
    </row>
    <row r="1530" spans="1:5" x14ac:dyDescent="0.2">
      <c r="A1530" s="19">
        <v>38</v>
      </c>
      <c r="B1530" s="19">
        <v>39</v>
      </c>
      <c r="C1530" s="19" t="s">
        <v>112</v>
      </c>
      <c r="D1530" s="20">
        <v>0.38084167242050171</v>
      </c>
      <c r="E1530" s="20">
        <v>0.12585814297199249</v>
      </c>
    </row>
    <row r="1531" spans="1:5" x14ac:dyDescent="0.2">
      <c r="A1531" s="19">
        <v>38</v>
      </c>
      <c r="B1531" s="19">
        <v>40</v>
      </c>
      <c r="C1531" s="19" t="s">
        <v>112</v>
      </c>
      <c r="D1531" s="20">
        <v>0.38129010796546936</v>
      </c>
      <c r="E1531" s="20">
        <v>0.12620939314365387</v>
      </c>
    </row>
    <row r="1532" spans="1:5" x14ac:dyDescent="0.2">
      <c r="A1532" s="19">
        <v>39</v>
      </c>
      <c r="B1532" s="19">
        <v>1</v>
      </c>
      <c r="C1532" s="19" t="s">
        <v>112</v>
      </c>
      <c r="D1532" s="20">
        <v>0.24973754584789276</v>
      </c>
      <c r="E1532" s="20">
        <v>2.9582630377262831E-3</v>
      </c>
    </row>
    <row r="1533" spans="1:5" x14ac:dyDescent="0.2">
      <c r="A1533" s="19">
        <v>39</v>
      </c>
      <c r="B1533" s="19">
        <v>2</v>
      </c>
      <c r="C1533" s="19" t="s">
        <v>112</v>
      </c>
      <c r="D1533" s="20">
        <v>0.24947765469551086</v>
      </c>
      <c r="E1533" s="20">
        <v>2.6212627999484539E-3</v>
      </c>
    </row>
    <row r="1534" spans="1:5" x14ac:dyDescent="0.2">
      <c r="A1534" s="19">
        <v>39</v>
      </c>
      <c r="B1534" s="19">
        <v>3</v>
      </c>
      <c r="C1534" s="19" t="s">
        <v>112</v>
      </c>
      <c r="D1534" s="20">
        <v>0.24911528825759888</v>
      </c>
      <c r="E1534" s="20">
        <v>2.1817875094711781E-3</v>
      </c>
    </row>
    <row r="1535" spans="1:5" x14ac:dyDescent="0.2">
      <c r="A1535" s="19">
        <v>39</v>
      </c>
      <c r="B1535" s="19">
        <v>4</v>
      </c>
      <c r="C1535" s="19" t="s">
        <v>112</v>
      </c>
      <c r="D1535" s="20">
        <v>0.24858357012271881</v>
      </c>
      <c r="E1535" s="20">
        <v>1.5729604056105018E-3</v>
      </c>
    </row>
    <row r="1536" spans="1:5" x14ac:dyDescent="0.2">
      <c r="A1536" s="19">
        <v>39</v>
      </c>
      <c r="B1536" s="19">
        <v>5</v>
      </c>
      <c r="C1536" s="19" t="s">
        <v>112</v>
      </c>
      <c r="D1536" s="20">
        <v>0.24769914150238037</v>
      </c>
      <c r="E1536" s="20">
        <v>6.1142281629145145E-4</v>
      </c>
    </row>
    <row r="1537" spans="1:5" x14ac:dyDescent="0.2">
      <c r="A1537" s="19">
        <v>39</v>
      </c>
      <c r="B1537" s="19">
        <v>6</v>
      </c>
      <c r="C1537" s="19" t="s">
        <v>112</v>
      </c>
      <c r="D1537" s="20">
        <v>0.24744108319282532</v>
      </c>
      <c r="E1537" s="20">
        <v>2.7625556685961783E-4</v>
      </c>
    </row>
    <row r="1538" spans="1:5" x14ac:dyDescent="0.2">
      <c r="A1538" s="19">
        <v>39</v>
      </c>
      <c r="B1538" s="19">
        <v>7</v>
      </c>
      <c r="C1538" s="19" t="s">
        <v>112</v>
      </c>
      <c r="D1538" s="20">
        <v>0.24727146327495575</v>
      </c>
      <c r="E1538" s="20">
        <v>2.9526683647418395E-5</v>
      </c>
    </row>
    <row r="1539" spans="1:5" x14ac:dyDescent="0.2">
      <c r="A1539" s="19">
        <v>39</v>
      </c>
      <c r="B1539" s="19">
        <v>8</v>
      </c>
      <c r="C1539" s="19" t="s">
        <v>112</v>
      </c>
      <c r="D1539" s="20">
        <v>0.24709528684616089</v>
      </c>
      <c r="E1539" s="20">
        <v>-2.2375870321411639E-4</v>
      </c>
    </row>
    <row r="1540" spans="1:5" x14ac:dyDescent="0.2">
      <c r="A1540" s="19">
        <v>39</v>
      </c>
      <c r="B1540" s="19">
        <v>9</v>
      </c>
      <c r="C1540" s="19" t="s">
        <v>112</v>
      </c>
      <c r="D1540" s="20">
        <v>0.24696613848209381</v>
      </c>
      <c r="E1540" s="20">
        <v>-4.3001602170988917E-4</v>
      </c>
    </row>
    <row r="1541" spans="1:5" x14ac:dyDescent="0.2">
      <c r="A1541" s="19">
        <v>39</v>
      </c>
      <c r="B1541" s="19">
        <v>10</v>
      </c>
      <c r="C1541" s="19" t="s">
        <v>112</v>
      </c>
      <c r="D1541" s="20">
        <v>0.24700248241424561</v>
      </c>
      <c r="E1541" s="20">
        <v>-4.7078105853870511E-4</v>
      </c>
    </row>
    <row r="1542" spans="1:5" x14ac:dyDescent="0.2">
      <c r="A1542" s="19">
        <v>39</v>
      </c>
      <c r="B1542" s="19">
        <v>11</v>
      </c>
      <c r="C1542" s="19" t="s">
        <v>112</v>
      </c>
      <c r="D1542" s="20">
        <v>0.24694272875785828</v>
      </c>
      <c r="E1542" s="20">
        <v>-6.0764368390664458E-4</v>
      </c>
    </row>
    <row r="1543" spans="1:5" x14ac:dyDescent="0.2">
      <c r="A1543" s="19">
        <v>39</v>
      </c>
      <c r="B1543" s="19">
        <v>12</v>
      </c>
      <c r="C1543" s="19" t="s">
        <v>112</v>
      </c>
      <c r="D1543" s="20">
        <v>0.24663965404033661</v>
      </c>
      <c r="E1543" s="20">
        <v>-9.8782731220126152E-4</v>
      </c>
    </row>
    <row r="1544" spans="1:5" x14ac:dyDescent="0.2">
      <c r="A1544" s="19">
        <v>39</v>
      </c>
      <c r="B1544" s="19">
        <v>13</v>
      </c>
      <c r="C1544" s="19" t="s">
        <v>112</v>
      </c>
      <c r="D1544" s="20">
        <v>0.24689497053623199</v>
      </c>
      <c r="E1544" s="20">
        <v>-8.0961984349414706E-4</v>
      </c>
    </row>
    <row r="1545" spans="1:5" x14ac:dyDescent="0.2">
      <c r="A1545" s="19">
        <v>39</v>
      </c>
      <c r="B1545" s="19">
        <v>14</v>
      </c>
      <c r="C1545" s="19" t="s">
        <v>112</v>
      </c>
      <c r="D1545" s="20">
        <v>0.24660100042819977</v>
      </c>
      <c r="E1545" s="20">
        <v>-1.1806988622993231E-3</v>
      </c>
    </row>
    <row r="1546" spans="1:5" x14ac:dyDescent="0.2">
      <c r="A1546" s="19">
        <v>39</v>
      </c>
      <c r="B1546" s="19">
        <v>15</v>
      </c>
      <c r="C1546" s="19" t="s">
        <v>112</v>
      </c>
      <c r="D1546" s="20">
        <v>0.24644507467746735</v>
      </c>
      <c r="E1546" s="20">
        <v>-1.4137335820123553E-3</v>
      </c>
    </row>
    <row r="1547" spans="1:5" x14ac:dyDescent="0.2">
      <c r="A1547" s="19">
        <v>39</v>
      </c>
      <c r="B1547" s="19">
        <v>16</v>
      </c>
      <c r="C1547" s="19" t="s">
        <v>112</v>
      </c>
      <c r="D1547" s="20">
        <v>0.2468075305223465</v>
      </c>
      <c r="E1547" s="20">
        <v>-1.1283867061138153E-3</v>
      </c>
    </row>
    <row r="1548" spans="1:5" x14ac:dyDescent="0.2">
      <c r="A1548" s="19">
        <v>39</v>
      </c>
      <c r="B1548" s="19">
        <v>17</v>
      </c>
      <c r="C1548" s="19" t="s">
        <v>112</v>
      </c>
      <c r="D1548" s="20">
        <v>0.24658641219139099</v>
      </c>
      <c r="E1548" s="20">
        <v>-1.426614006049931E-3</v>
      </c>
    </row>
    <row r="1549" spans="1:5" x14ac:dyDescent="0.2">
      <c r="A1549" s="19">
        <v>39</v>
      </c>
      <c r="B1549" s="19">
        <v>18</v>
      </c>
      <c r="C1549" s="19" t="s">
        <v>112</v>
      </c>
      <c r="D1549" s="20">
        <v>0.2468700110912323</v>
      </c>
      <c r="E1549" s="20">
        <v>-1.2201240751892328E-3</v>
      </c>
    </row>
    <row r="1550" spans="1:5" x14ac:dyDescent="0.2">
      <c r="A1550" s="19">
        <v>39</v>
      </c>
      <c r="B1550" s="19">
        <v>19</v>
      </c>
      <c r="C1550" s="19" t="s">
        <v>112</v>
      </c>
      <c r="D1550" s="20">
        <v>0.24743716418743134</v>
      </c>
      <c r="E1550" s="20">
        <v>-7.3007994797080755E-4</v>
      </c>
    </row>
    <row r="1551" spans="1:5" x14ac:dyDescent="0.2">
      <c r="A1551" s="19">
        <v>39</v>
      </c>
      <c r="B1551" s="19">
        <v>20</v>
      </c>
      <c r="C1551" s="19" t="s">
        <v>112</v>
      </c>
      <c r="D1551" s="20">
        <v>0.24748708307743073</v>
      </c>
      <c r="E1551" s="20">
        <v>-7.5727002695202827E-4</v>
      </c>
    </row>
    <row r="1552" spans="1:5" x14ac:dyDescent="0.2">
      <c r="A1552" s="19">
        <v>39</v>
      </c>
      <c r="B1552" s="19">
        <v>21</v>
      </c>
      <c r="C1552" s="19" t="s">
        <v>112</v>
      </c>
      <c r="D1552" s="20">
        <v>0.24833662807941437</v>
      </c>
      <c r="E1552" s="20">
        <v>1.5166027878876776E-5</v>
      </c>
    </row>
    <row r="1553" spans="1:5" x14ac:dyDescent="0.2">
      <c r="A1553" s="19">
        <v>39</v>
      </c>
      <c r="B1553" s="19">
        <v>22</v>
      </c>
      <c r="C1553" s="19" t="s">
        <v>112</v>
      </c>
      <c r="D1553" s="20">
        <v>0.25010994076728821</v>
      </c>
      <c r="E1553" s="20">
        <v>1.7113697249442339E-3</v>
      </c>
    </row>
    <row r="1554" spans="1:5" x14ac:dyDescent="0.2">
      <c r="A1554" s="19">
        <v>39</v>
      </c>
      <c r="B1554" s="19">
        <v>23</v>
      </c>
      <c r="C1554" s="19" t="s">
        <v>112</v>
      </c>
      <c r="D1554" s="20">
        <v>0.2534637451171875</v>
      </c>
      <c r="E1554" s="20">
        <v>4.9880649894475937E-3</v>
      </c>
    </row>
    <row r="1555" spans="1:5" x14ac:dyDescent="0.2">
      <c r="A1555" s="19">
        <v>39</v>
      </c>
      <c r="B1555" s="19">
        <v>24</v>
      </c>
      <c r="C1555" s="19" t="s">
        <v>112</v>
      </c>
      <c r="D1555" s="20">
        <v>0.25953710079193115</v>
      </c>
      <c r="E1555" s="20">
        <v>1.0984311811625957E-2</v>
      </c>
    </row>
    <row r="1556" spans="1:5" x14ac:dyDescent="0.2">
      <c r="A1556" s="19">
        <v>39</v>
      </c>
      <c r="B1556" s="19">
        <v>25</v>
      </c>
      <c r="C1556" s="19" t="s">
        <v>112</v>
      </c>
      <c r="D1556" s="20">
        <v>0.26944929361343384</v>
      </c>
      <c r="E1556" s="20">
        <v>2.0819395780563354E-2</v>
      </c>
    </row>
    <row r="1557" spans="1:5" x14ac:dyDescent="0.2">
      <c r="A1557" s="19">
        <v>39</v>
      </c>
      <c r="B1557" s="19">
        <v>26</v>
      </c>
      <c r="C1557" s="19" t="s">
        <v>112</v>
      </c>
      <c r="D1557" s="20">
        <v>0.28427669405937195</v>
      </c>
      <c r="E1557" s="20">
        <v>3.5569686442613602E-2</v>
      </c>
    </row>
    <row r="1558" spans="1:5" x14ac:dyDescent="0.2">
      <c r="A1558" s="19">
        <v>39</v>
      </c>
      <c r="B1558" s="19">
        <v>27</v>
      </c>
      <c r="C1558" s="19" t="s">
        <v>112</v>
      </c>
      <c r="D1558" s="20">
        <v>0.30289152264595032</v>
      </c>
      <c r="E1558" s="20">
        <v>5.4107405245304108E-2</v>
      </c>
    </row>
    <row r="1559" spans="1:5" x14ac:dyDescent="0.2">
      <c r="A1559" s="19">
        <v>39</v>
      </c>
      <c r="B1559" s="19">
        <v>28</v>
      </c>
      <c r="C1559" s="19" t="s">
        <v>112</v>
      </c>
      <c r="D1559" s="20">
        <v>0.32254961133003235</v>
      </c>
      <c r="E1559" s="20">
        <v>7.3688387870788574E-2</v>
      </c>
    </row>
    <row r="1560" spans="1:5" x14ac:dyDescent="0.2">
      <c r="A1560" s="19">
        <v>39</v>
      </c>
      <c r="B1560" s="19">
        <v>29</v>
      </c>
      <c r="C1560" s="19" t="s">
        <v>112</v>
      </c>
      <c r="D1560" s="20">
        <v>0.34037363529205322</v>
      </c>
      <c r="E1560" s="20">
        <v>9.1435298323631287E-2</v>
      </c>
    </row>
    <row r="1561" spans="1:5" x14ac:dyDescent="0.2">
      <c r="A1561" s="19">
        <v>39</v>
      </c>
      <c r="B1561" s="19">
        <v>30</v>
      </c>
      <c r="C1561" s="19" t="s">
        <v>112</v>
      </c>
      <c r="D1561" s="20">
        <v>0.3543885350227356</v>
      </c>
      <c r="E1561" s="20">
        <v>0.10537309199571609</v>
      </c>
    </row>
    <row r="1562" spans="1:5" x14ac:dyDescent="0.2">
      <c r="A1562" s="19">
        <v>39</v>
      </c>
      <c r="B1562" s="19">
        <v>31</v>
      </c>
      <c r="C1562" s="19" t="s">
        <v>112</v>
      </c>
      <c r="D1562" s="20">
        <v>0.36379474401473999</v>
      </c>
      <c r="E1562" s="20">
        <v>0.11470219492912292</v>
      </c>
    </row>
    <row r="1563" spans="1:5" x14ac:dyDescent="0.2">
      <c r="A1563" s="19">
        <v>39</v>
      </c>
      <c r="B1563" s="19">
        <v>32</v>
      </c>
      <c r="C1563" s="19" t="s">
        <v>112</v>
      </c>
      <c r="D1563" s="20">
        <v>0.36999586224555969</v>
      </c>
      <c r="E1563" s="20">
        <v>0.12082619965076447</v>
      </c>
    </row>
    <row r="1564" spans="1:5" x14ac:dyDescent="0.2">
      <c r="A1564" s="19">
        <v>39</v>
      </c>
      <c r="B1564" s="19">
        <v>33</v>
      </c>
      <c r="C1564" s="19" t="s">
        <v>112</v>
      </c>
      <c r="D1564" s="20">
        <v>0.37329542636871338</v>
      </c>
      <c r="E1564" s="20">
        <v>0.12404865771532059</v>
      </c>
    </row>
    <row r="1565" spans="1:5" x14ac:dyDescent="0.2">
      <c r="A1565" s="19">
        <v>39</v>
      </c>
      <c r="B1565" s="19">
        <v>34</v>
      </c>
      <c r="C1565" s="19" t="s">
        <v>112</v>
      </c>
      <c r="D1565" s="20">
        <v>0.37447533011436462</v>
      </c>
      <c r="E1565" s="20">
        <v>0.12515145540237427</v>
      </c>
    </row>
    <row r="1566" spans="1:5" x14ac:dyDescent="0.2">
      <c r="A1566" s="19">
        <v>39</v>
      </c>
      <c r="B1566" s="19">
        <v>35</v>
      </c>
      <c r="C1566" s="19" t="s">
        <v>112</v>
      </c>
      <c r="D1566" s="20">
        <v>0.37492075562477112</v>
      </c>
      <c r="E1566" s="20">
        <v>0.1255197674036026</v>
      </c>
    </row>
    <row r="1567" spans="1:5" x14ac:dyDescent="0.2">
      <c r="A1567" s="19">
        <v>39</v>
      </c>
      <c r="B1567" s="19">
        <v>36</v>
      </c>
      <c r="C1567" s="19" t="s">
        <v>112</v>
      </c>
      <c r="D1567" s="20">
        <v>0.37564119696617126</v>
      </c>
      <c r="E1567" s="20">
        <v>0.12616309523582458</v>
      </c>
    </row>
    <row r="1568" spans="1:5" x14ac:dyDescent="0.2">
      <c r="A1568" s="19">
        <v>39</v>
      </c>
      <c r="B1568" s="19">
        <v>37</v>
      </c>
      <c r="C1568" s="19" t="s">
        <v>112</v>
      </c>
      <c r="D1568" s="20">
        <v>0.37624722719192505</v>
      </c>
      <c r="E1568" s="20">
        <v>0.1266920268535614</v>
      </c>
    </row>
    <row r="1569" spans="1:5" x14ac:dyDescent="0.2">
      <c r="A1569" s="19">
        <v>39</v>
      </c>
      <c r="B1569" s="19">
        <v>38</v>
      </c>
      <c r="C1569" s="19" t="s">
        <v>112</v>
      </c>
      <c r="D1569" s="20">
        <v>0.37677735090255737</v>
      </c>
      <c r="E1569" s="20">
        <v>0.12714503705501556</v>
      </c>
    </row>
    <row r="1570" spans="1:5" x14ac:dyDescent="0.2">
      <c r="A1570" s="19">
        <v>39</v>
      </c>
      <c r="B1570" s="19">
        <v>39</v>
      </c>
      <c r="C1570" s="19" t="s">
        <v>112</v>
      </c>
      <c r="D1570" s="20">
        <v>0.3770582377910614</v>
      </c>
      <c r="E1570" s="20">
        <v>0.12734881043434143</v>
      </c>
    </row>
    <row r="1571" spans="1:5" x14ac:dyDescent="0.2">
      <c r="A1571" s="19">
        <v>39</v>
      </c>
      <c r="B1571" s="19">
        <v>40</v>
      </c>
      <c r="C1571" s="19" t="s">
        <v>112</v>
      </c>
      <c r="D1571" s="20">
        <v>0.37769126892089844</v>
      </c>
      <c r="E1571" s="20">
        <v>0.1279047429561615</v>
      </c>
    </row>
    <row r="1572" spans="1:5" x14ac:dyDescent="0.2">
      <c r="A1572" s="19">
        <v>40</v>
      </c>
      <c r="B1572" s="19">
        <v>1</v>
      </c>
      <c r="C1572" s="19" t="s">
        <v>112</v>
      </c>
      <c r="D1572" s="20">
        <v>0.24961334466934204</v>
      </c>
      <c r="E1572" s="20">
        <v>2.5461562909185886E-3</v>
      </c>
    </row>
    <row r="1573" spans="1:5" x14ac:dyDescent="0.2">
      <c r="A1573" s="19">
        <v>40</v>
      </c>
      <c r="B1573" s="19">
        <v>2</v>
      </c>
      <c r="C1573" s="19" t="s">
        <v>112</v>
      </c>
      <c r="D1573" s="20">
        <v>0.24934250116348267</v>
      </c>
      <c r="E1573" s="20">
        <v>2.1883945446461439E-3</v>
      </c>
    </row>
    <row r="1574" spans="1:5" x14ac:dyDescent="0.2">
      <c r="A1574" s="19">
        <v>40</v>
      </c>
      <c r="B1574" s="19">
        <v>3</v>
      </c>
      <c r="C1574" s="19" t="s">
        <v>112</v>
      </c>
      <c r="D1574" s="20">
        <v>0.24888107180595398</v>
      </c>
      <c r="E1574" s="20">
        <v>1.6400470631197095E-3</v>
      </c>
    </row>
    <row r="1575" spans="1:5" x14ac:dyDescent="0.2">
      <c r="A1575" s="19">
        <v>40</v>
      </c>
      <c r="B1575" s="19">
        <v>4</v>
      </c>
      <c r="C1575" s="19" t="s">
        <v>112</v>
      </c>
      <c r="D1575" s="20">
        <v>0.24826528131961823</v>
      </c>
      <c r="E1575" s="20">
        <v>9.373384527862072E-4</v>
      </c>
    </row>
    <row r="1576" spans="1:5" x14ac:dyDescent="0.2">
      <c r="A1576" s="19">
        <v>40</v>
      </c>
      <c r="B1576" s="19">
        <v>5</v>
      </c>
      <c r="C1576" s="19" t="s">
        <v>112</v>
      </c>
      <c r="D1576" s="20">
        <v>0.24812127649784088</v>
      </c>
      <c r="E1576" s="20">
        <v>7.0641544880345464E-4</v>
      </c>
    </row>
    <row r="1577" spans="1:5" x14ac:dyDescent="0.2">
      <c r="A1577" s="19">
        <v>40</v>
      </c>
      <c r="B1577" s="19">
        <v>6</v>
      </c>
      <c r="C1577" s="19" t="s">
        <v>112</v>
      </c>
      <c r="D1577" s="20">
        <v>0.24793364107608795</v>
      </c>
      <c r="E1577" s="20">
        <v>4.318618739489466E-4</v>
      </c>
    </row>
    <row r="1578" spans="1:5" x14ac:dyDescent="0.2">
      <c r="A1578" s="19">
        <v>40</v>
      </c>
      <c r="B1578" s="19">
        <v>7</v>
      </c>
      <c r="C1578" s="19" t="s">
        <v>112</v>
      </c>
      <c r="D1578" s="20">
        <v>0.24790260195732117</v>
      </c>
      <c r="E1578" s="20">
        <v>3.1390457297675312E-4</v>
      </c>
    </row>
    <row r="1579" spans="1:5" x14ac:dyDescent="0.2">
      <c r="A1579" s="19">
        <v>40</v>
      </c>
      <c r="B1579" s="19">
        <v>8</v>
      </c>
      <c r="C1579" s="19" t="s">
        <v>112</v>
      </c>
      <c r="D1579" s="20">
        <v>0.24791872501373291</v>
      </c>
      <c r="E1579" s="20">
        <v>2.4310947628691792E-4</v>
      </c>
    </row>
    <row r="1580" spans="1:5" x14ac:dyDescent="0.2">
      <c r="A1580" s="19">
        <v>40</v>
      </c>
      <c r="B1580" s="19">
        <v>9</v>
      </c>
      <c r="C1580" s="19" t="s">
        <v>112</v>
      </c>
      <c r="D1580" s="20">
        <v>0.24751406908035278</v>
      </c>
      <c r="E1580" s="20">
        <v>-2.4846461019478738E-4</v>
      </c>
    </row>
    <row r="1581" spans="1:5" x14ac:dyDescent="0.2">
      <c r="A1581" s="19">
        <v>40</v>
      </c>
      <c r="B1581" s="19">
        <v>10</v>
      </c>
      <c r="C1581" s="19" t="s">
        <v>112</v>
      </c>
      <c r="D1581" s="20">
        <v>0.24715778231620789</v>
      </c>
      <c r="E1581" s="20">
        <v>-6.916695274412632E-4</v>
      </c>
    </row>
    <row r="1582" spans="1:5" x14ac:dyDescent="0.2">
      <c r="A1582" s="19">
        <v>40</v>
      </c>
      <c r="B1582" s="19">
        <v>11</v>
      </c>
      <c r="C1582" s="19" t="s">
        <v>112</v>
      </c>
      <c r="D1582" s="20">
        <v>0.24763678014278412</v>
      </c>
      <c r="E1582" s="20">
        <v>-2.995898830704391E-4</v>
      </c>
    </row>
    <row r="1583" spans="1:5" x14ac:dyDescent="0.2">
      <c r="A1583" s="19">
        <v>40</v>
      </c>
      <c r="B1583" s="19">
        <v>12</v>
      </c>
      <c r="C1583" s="19" t="s">
        <v>112</v>
      </c>
      <c r="D1583" s="20">
        <v>0.24766930937767029</v>
      </c>
      <c r="E1583" s="20">
        <v>-3.5397880128584802E-4</v>
      </c>
    </row>
    <row r="1584" spans="1:5" x14ac:dyDescent="0.2">
      <c r="A1584" s="19">
        <v>40</v>
      </c>
      <c r="B1584" s="19">
        <v>13</v>
      </c>
      <c r="C1584" s="19" t="s">
        <v>112</v>
      </c>
      <c r="D1584" s="20">
        <v>0.2473168820142746</v>
      </c>
      <c r="E1584" s="20">
        <v>-7.9332431778311729E-4</v>
      </c>
    </row>
    <row r="1585" spans="1:5" x14ac:dyDescent="0.2">
      <c r="A1585" s="19">
        <v>40</v>
      </c>
      <c r="B1585" s="19">
        <v>14</v>
      </c>
      <c r="C1585" s="19" t="s">
        <v>112</v>
      </c>
      <c r="D1585" s="20">
        <v>0.24707195162773132</v>
      </c>
      <c r="E1585" s="20">
        <v>-1.1251729447394609E-3</v>
      </c>
    </row>
    <row r="1586" spans="1:5" x14ac:dyDescent="0.2">
      <c r="A1586" s="19">
        <v>40</v>
      </c>
      <c r="B1586" s="19">
        <v>15</v>
      </c>
      <c r="C1586" s="19" t="s">
        <v>112</v>
      </c>
      <c r="D1586" s="20">
        <v>0.24684737622737885</v>
      </c>
      <c r="E1586" s="20">
        <v>-1.4366664690896869E-3</v>
      </c>
    </row>
    <row r="1587" spans="1:5" x14ac:dyDescent="0.2">
      <c r="A1587" s="19">
        <v>40</v>
      </c>
      <c r="B1587" s="19">
        <v>16</v>
      </c>
      <c r="C1587" s="19" t="s">
        <v>112</v>
      </c>
      <c r="D1587" s="20">
        <v>0.24673019349575043</v>
      </c>
      <c r="E1587" s="20">
        <v>-1.6407673247158527E-3</v>
      </c>
    </row>
    <row r="1588" spans="1:5" x14ac:dyDescent="0.2">
      <c r="A1588" s="19">
        <v>40</v>
      </c>
      <c r="B1588" s="19">
        <v>17</v>
      </c>
      <c r="C1588" s="19" t="s">
        <v>112</v>
      </c>
      <c r="D1588" s="20">
        <v>0.24692094326019287</v>
      </c>
      <c r="E1588" s="20">
        <v>-1.5369358006864786E-3</v>
      </c>
    </row>
    <row r="1589" spans="1:5" x14ac:dyDescent="0.2">
      <c r="A1589" s="19">
        <v>40</v>
      </c>
      <c r="B1589" s="19">
        <v>18</v>
      </c>
      <c r="C1589" s="19" t="s">
        <v>112</v>
      </c>
      <c r="D1589" s="20">
        <v>0.24749922752380371</v>
      </c>
      <c r="E1589" s="20">
        <v>-1.0455696610733867E-3</v>
      </c>
    </row>
    <row r="1590" spans="1:5" x14ac:dyDescent="0.2">
      <c r="A1590" s="19">
        <v>40</v>
      </c>
      <c r="B1590" s="19">
        <v>19</v>
      </c>
      <c r="C1590" s="19" t="s">
        <v>112</v>
      </c>
      <c r="D1590" s="20">
        <v>0.24790087342262268</v>
      </c>
      <c r="E1590" s="20">
        <v>-7.3084188625216484E-4</v>
      </c>
    </row>
    <row r="1591" spans="1:5" x14ac:dyDescent="0.2">
      <c r="A1591" s="19">
        <v>40</v>
      </c>
      <c r="B1591" s="19">
        <v>20</v>
      </c>
      <c r="C1591" s="19" t="s">
        <v>112</v>
      </c>
      <c r="D1591" s="20">
        <v>0.24790351092815399</v>
      </c>
      <c r="E1591" s="20">
        <v>-8.1512256292626262E-4</v>
      </c>
    </row>
    <row r="1592" spans="1:5" x14ac:dyDescent="0.2">
      <c r="A1592" s="19">
        <v>40</v>
      </c>
      <c r="B1592" s="19">
        <v>21</v>
      </c>
      <c r="C1592" s="19" t="s">
        <v>112</v>
      </c>
      <c r="D1592" s="20">
        <v>0.24858447909355164</v>
      </c>
      <c r="E1592" s="20">
        <v>-2.2107256518211216E-4</v>
      </c>
    </row>
    <row r="1593" spans="1:5" x14ac:dyDescent="0.2">
      <c r="A1593" s="19">
        <v>40</v>
      </c>
      <c r="B1593" s="19">
        <v>22</v>
      </c>
      <c r="C1593" s="19" t="s">
        <v>112</v>
      </c>
      <c r="D1593" s="20">
        <v>0.25081375241279602</v>
      </c>
      <c r="E1593" s="20">
        <v>1.9212826155126095E-3</v>
      </c>
    </row>
    <row r="1594" spans="1:5" x14ac:dyDescent="0.2">
      <c r="A1594" s="19">
        <v>40</v>
      </c>
      <c r="B1594" s="19">
        <v>23</v>
      </c>
      <c r="C1594" s="19" t="s">
        <v>112</v>
      </c>
      <c r="D1594" s="20">
        <v>0.253724604845047</v>
      </c>
      <c r="E1594" s="20">
        <v>4.74521704018116E-3</v>
      </c>
    </row>
    <row r="1595" spans="1:5" x14ac:dyDescent="0.2">
      <c r="A1595" s="19">
        <v>40</v>
      </c>
      <c r="B1595" s="19">
        <v>24</v>
      </c>
      <c r="C1595" s="19" t="s">
        <v>112</v>
      </c>
      <c r="D1595" s="20">
        <v>0.25964093208312988</v>
      </c>
      <c r="E1595" s="20">
        <v>1.0574625805020332E-2</v>
      </c>
    </row>
    <row r="1596" spans="1:5" x14ac:dyDescent="0.2">
      <c r="A1596" s="19">
        <v>40</v>
      </c>
      <c r="B1596" s="19">
        <v>25</v>
      </c>
      <c r="C1596" s="19" t="s">
        <v>112</v>
      </c>
      <c r="D1596" s="20">
        <v>0.27019217610359192</v>
      </c>
      <c r="E1596" s="20">
        <v>2.1038951352238655E-2</v>
      </c>
    </row>
    <row r="1597" spans="1:5" x14ac:dyDescent="0.2">
      <c r="A1597" s="19">
        <v>40</v>
      </c>
      <c r="B1597" s="19">
        <v>26</v>
      </c>
      <c r="C1597" s="19" t="s">
        <v>112</v>
      </c>
      <c r="D1597" s="20">
        <v>0.28497946262359619</v>
      </c>
      <c r="E1597" s="20">
        <v>3.5739321261644363E-2</v>
      </c>
    </row>
    <row r="1598" spans="1:5" x14ac:dyDescent="0.2">
      <c r="A1598" s="19">
        <v>40</v>
      </c>
      <c r="B1598" s="19">
        <v>27</v>
      </c>
      <c r="C1598" s="19" t="s">
        <v>112</v>
      </c>
      <c r="D1598" s="20">
        <v>0.30336380004882813</v>
      </c>
      <c r="E1598" s="20">
        <v>5.4036740213632584E-2</v>
      </c>
    </row>
    <row r="1599" spans="1:5" x14ac:dyDescent="0.2">
      <c r="A1599" s="19">
        <v>40</v>
      </c>
      <c r="B1599" s="19">
        <v>28</v>
      </c>
      <c r="C1599" s="19" t="s">
        <v>112</v>
      </c>
      <c r="D1599" s="20">
        <v>0.32288411259651184</v>
      </c>
      <c r="E1599" s="20">
        <v>7.3470130562782288E-2</v>
      </c>
    </row>
    <row r="1600" spans="1:5" x14ac:dyDescent="0.2">
      <c r="A1600" s="19">
        <v>40</v>
      </c>
      <c r="B1600" s="19">
        <v>29</v>
      </c>
      <c r="C1600" s="19" t="s">
        <v>112</v>
      </c>
      <c r="D1600" s="20">
        <v>0.34081029891967773</v>
      </c>
      <c r="E1600" s="20">
        <v>9.1309398412704468E-2</v>
      </c>
    </row>
    <row r="1601" spans="1:5" x14ac:dyDescent="0.2">
      <c r="A1601" s="19">
        <v>40</v>
      </c>
      <c r="B1601" s="19">
        <v>30</v>
      </c>
      <c r="C1601" s="19" t="s">
        <v>112</v>
      </c>
      <c r="D1601" s="20">
        <v>0.35474738478660583</v>
      </c>
      <c r="E1601" s="20">
        <v>0.10515957325696945</v>
      </c>
    </row>
    <row r="1602" spans="1:5" x14ac:dyDescent="0.2">
      <c r="A1602" s="19">
        <v>40</v>
      </c>
      <c r="B1602" s="19">
        <v>31</v>
      </c>
      <c r="C1602" s="19" t="s">
        <v>112</v>
      </c>
      <c r="D1602" s="20">
        <v>0.36334103345870972</v>
      </c>
      <c r="E1602" s="20">
        <v>0.11366630345582962</v>
      </c>
    </row>
    <row r="1603" spans="1:5" x14ac:dyDescent="0.2">
      <c r="A1603" s="19">
        <v>40</v>
      </c>
      <c r="B1603" s="19">
        <v>32</v>
      </c>
      <c r="C1603" s="19" t="s">
        <v>112</v>
      </c>
      <c r="D1603" s="20">
        <v>0.36912620067596436</v>
      </c>
      <c r="E1603" s="20">
        <v>0.11936455219984055</v>
      </c>
    </row>
    <row r="1604" spans="1:5" x14ac:dyDescent="0.2">
      <c r="A1604" s="19">
        <v>40</v>
      </c>
      <c r="B1604" s="19">
        <v>33</v>
      </c>
      <c r="C1604" s="19" t="s">
        <v>112</v>
      </c>
      <c r="D1604" s="20">
        <v>0.3726460337638855</v>
      </c>
      <c r="E1604" s="20">
        <v>0.12279746681451797</v>
      </c>
    </row>
    <row r="1605" spans="1:5" x14ac:dyDescent="0.2">
      <c r="A1605" s="19">
        <v>40</v>
      </c>
      <c r="B1605" s="19">
        <v>34</v>
      </c>
      <c r="C1605" s="19" t="s">
        <v>112</v>
      </c>
      <c r="D1605" s="20">
        <v>0.37432339787483215</v>
      </c>
      <c r="E1605" s="20">
        <v>0.12438791245222092</v>
      </c>
    </row>
    <row r="1606" spans="1:5" x14ac:dyDescent="0.2">
      <c r="A1606" s="19">
        <v>40</v>
      </c>
      <c r="B1606" s="19">
        <v>35</v>
      </c>
      <c r="C1606" s="19" t="s">
        <v>112</v>
      </c>
      <c r="D1606" s="20">
        <v>0.37547034025192261</v>
      </c>
      <c r="E1606" s="20">
        <v>0.12544792890548706</v>
      </c>
    </row>
    <row r="1607" spans="1:5" x14ac:dyDescent="0.2">
      <c r="A1607" s="19">
        <v>40</v>
      </c>
      <c r="B1607" s="19">
        <v>36</v>
      </c>
      <c r="C1607" s="19" t="s">
        <v>112</v>
      </c>
      <c r="D1607" s="20">
        <v>0.37580710649490356</v>
      </c>
      <c r="E1607" s="20">
        <v>0.1256977766752243</v>
      </c>
    </row>
    <row r="1608" spans="1:5" x14ac:dyDescent="0.2">
      <c r="A1608" s="19">
        <v>40</v>
      </c>
      <c r="B1608" s="19">
        <v>37</v>
      </c>
      <c r="C1608" s="19" t="s">
        <v>112</v>
      </c>
      <c r="D1608" s="20">
        <v>0.37644445896148682</v>
      </c>
      <c r="E1608" s="20">
        <v>0.12624821066856384</v>
      </c>
    </row>
    <row r="1609" spans="1:5" x14ac:dyDescent="0.2">
      <c r="A1609" s="19">
        <v>40</v>
      </c>
      <c r="B1609" s="19">
        <v>38</v>
      </c>
      <c r="C1609" s="19" t="s">
        <v>112</v>
      </c>
      <c r="D1609" s="20">
        <v>0.37687346339225769</v>
      </c>
      <c r="E1609" s="20">
        <v>0.126590296626091</v>
      </c>
    </row>
    <row r="1610" spans="1:5" x14ac:dyDescent="0.2">
      <c r="A1610" s="19">
        <v>40</v>
      </c>
      <c r="B1610" s="19">
        <v>39</v>
      </c>
      <c r="C1610" s="19" t="s">
        <v>112</v>
      </c>
      <c r="D1610" s="20">
        <v>0.37644749879837036</v>
      </c>
      <c r="E1610" s="20">
        <v>0.12607741355895996</v>
      </c>
    </row>
    <row r="1611" spans="1:5" x14ac:dyDescent="0.2">
      <c r="A1611" s="19">
        <v>40</v>
      </c>
      <c r="B1611" s="19">
        <v>40</v>
      </c>
      <c r="C1611" s="19" t="s">
        <v>112</v>
      </c>
      <c r="D1611" s="20">
        <v>0.37695997953414917</v>
      </c>
      <c r="E1611" s="20">
        <v>0.12650297582149506</v>
      </c>
    </row>
    <row r="1612" spans="1:5" x14ac:dyDescent="0.2">
      <c r="A1612" s="19">
        <v>41</v>
      </c>
      <c r="B1612" s="19">
        <v>1</v>
      </c>
      <c r="C1612" s="19" t="s">
        <v>112</v>
      </c>
      <c r="D1612" s="20">
        <v>0.2441612035036087</v>
      </c>
      <c r="E1612" s="20">
        <v>2.3941011168062687E-3</v>
      </c>
    </row>
    <row r="1613" spans="1:5" x14ac:dyDescent="0.2">
      <c r="A1613" s="19">
        <v>41</v>
      </c>
      <c r="B1613" s="19">
        <v>2</v>
      </c>
      <c r="C1613" s="19" t="s">
        <v>112</v>
      </c>
      <c r="D1613" s="20">
        <v>0.24416552484035492</v>
      </c>
      <c r="E1613" s="20">
        <v>2.3619402199983597E-3</v>
      </c>
    </row>
    <row r="1614" spans="1:5" x14ac:dyDescent="0.2">
      <c r="A1614" s="19">
        <v>41</v>
      </c>
      <c r="B1614" s="19">
        <v>3</v>
      </c>
      <c r="C1614" s="19" t="s">
        <v>112</v>
      </c>
      <c r="D1614" s="20">
        <v>0.24382832646369934</v>
      </c>
      <c r="E1614" s="20">
        <v>1.9882596097886562E-3</v>
      </c>
    </row>
    <row r="1615" spans="1:5" x14ac:dyDescent="0.2">
      <c r="A1615" s="19">
        <v>41</v>
      </c>
      <c r="B1615" s="19">
        <v>4</v>
      </c>
      <c r="C1615" s="19" t="s">
        <v>112</v>
      </c>
      <c r="D1615" s="20">
        <v>0.2428043931722641</v>
      </c>
      <c r="E1615" s="20">
        <v>9.2784414300695062E-4</v>
      </c>
    </row>
    <row r="1616" spans="1:5" x14ac:dyDescent="0.2">
      <c r="A1616" s="19">
        <v>41</v>
      </c>
      <c r="B1616" s="19">
        <v>5</v>
      </c>
      <c r="C1616" s="19" t="s">
        <v>112</v>
      </c>
      <c r="D1616" s="20">
        <v>0.24218222498893738</v>
      </c>
      <c r="E1616" s="20">
        <v>2.6919375522993505E-4</v>
      </c>
    </row>
    <row r="1617" spans="1:5" x14ac:dyDescent="0.2">
      <c r="A1617" s="19">
        <v>41</v>
      </c>
      <c r="B1617" s="19">
        <v>6</v>
      </c>
      <c r="C1617" s="19" t="s">
        <v>112</v>
      </c>
      <c r="D1617" s="20">
        <v>0.24189367890357971</v>
      </c>
      <c r="E1617" s="20">
        <v>-5.5834541853982955E-5</v>
      </c>
    </row>
    <row r="1618" spans="1:5" x14ac:dyDescent="0.2">
      <c r="A1618" s="19">
        <v>41</v>
      </c>
      <c r="B1618" s="19">
        <v>7</v>
      </c>
      <c r="C1618" s="19" t="s">
        <v>112</v>
      </c>
      <c r="D1618" s="20">
        <v>0.24189235270023346</v>
      </c>
      <c r="E1618" s="20">
        <v>-9.3642949650529772E-5</v>
      </c>
    </row>
    <row r="1619" spans="1:5" x14ac:dyDescent="0.2">
      <c r="A1619" s="19">
        <v>41</v>
      </c>
      <c r="B1619" s="19">
        <v>8</v>
      </c>
      <c r="C1619" s="19" t="s">
        <v>112</v>
      </c>
      <c r="D1619" s="20">
        <v>0.24146923422813416</v>
      </c>
      <c r="E1619" s="20">
        <v>-5.5324361892417073E-4</v>
      </c>
    </row>
    <row r="1620" spans="1:5" x14ac:dyDescent="0.2">
      <c r="A1620" s="19">
        <v>41</v>
      </c>
      <c r="B1620" s="19">
        <v>9</v>
      </c>
      <c r="C1620" s="19" t="s">
        <v>112</v>
      </c>
      <c r="D1620" s="20">
        <v>0.24127914011478424</v>
      </c>
      <c r="E1620" s="20">
        <v>-7.7981996582821012E-4</v>
      </c>
    </row>
    <row r="1621" spans="1:5" x14ac:dyDescent="0.2">
      <c r="A1621" s="19">
        <v>41</v>
      </c>
      <c r="B1621" s="19">
        <v>10</v>
      </c>
      <c r="C1621" s="19" t="s">
        <v>112</v>
      </c>
      <c r="D1621" s="20">
        <v>0.2412140816450119</v>
      </c>
      <c r="E1621" s="20">
        <v>-8.813606109470129E-4</v>
      </c>
    </row>
    <row r="1622" spans="1:5" x14ac:dyDescent="0.2">
      <c r="A1622" s="19">
        <v>41</v>
      </c>
      <c r="B1622" s="19">
        <v>11</v>
      </c>
      <c r="C1622" s="19" t="s">
        <v>112</v>
      </c>
      <c r="D1622" s="20">
        <v>0.24082198739051819</v>
      </c>
      <c r="E1622" s="20">
        <v>-1.3099370989948511E-3</v>
      </c>
    </row>
    <row r="1623" spans="1:5" x14ac:dyDescent="0.2">
      <c r="A1623" s="19">
        <v>41</v>
      </c>
      <c r="B1623" s="19">
        <v>12</v>
      </c>
      <c r="C1623" s="19" t="s">
        <v>112</v>
      </c>
      <c r="D1623" s="20">
        <v>0.24099770188331604</v>
      </c>
      <c r="E1623" s="20">
        <v>-1.1707048397511244E-3</v>
      </c>
    </row>
    <row r="1624" spans="1:5" x14ac:dyDescent="0.2">
      <c r="A1624" s="19">
        <v>41</v>
      </c>
      <c r="B1624" s="19">
        <v>13</v>
      </c>
      <c r="C1624" s="19" t="s">
        <v>112</v>
      </c>
      <c r="D1624" s="20">
        <v>0.24147404730319977</v>
      </c>
      <c r="E1624" s="20">
        <v>-7.3084159521386027E-4</v>
      </c>
    </row>
    <row r="1625" spans="1:5" x14ac:dyDescent="0.2">
      <c r="A1625" s="19">
        <v>41</v>
      </c>
      <c r="B1625" s="19">
        <v>14</v>
      </c>
      <c r="C1625" s="19" t="s">
        <v>112</v>
      </c>
      <c r="D1625" s="20">
        <v>0.24155911803245544</v>
      </c>
      <c r="E1625" s="20">
        <v>-6.8225304130464792E-4</v>
      </c>
    </row>
    <row r="1626" spans="1:5" x14ac:dyDescent="0.2">
      <c r="A1626" s="19">
        <v>41</v>
      </c>
      <c r="B1626" s="19">
        <v>15</v>
      </c>
      <c r="C1626" s="19" t="s">
        <v>112</v>
      </c>
      <c r="D1626" s="20">
        <v>0.24132843315601349</v>
      </c>
      <c r="E1626" s="20">
        <v>-9.4942015130072832E-4</v>
      </c>
    </row>
    <row r="1627" spans="1:5" x14ac:dyDescent="0.2">
      <c r="A1627" s="19">
        <v>41</v>
      </c>
      <c r="B1627" s="19">
        <v>16</v>
      </c>
      <c r="C1627" s="19" t="s">
        <v>112</v>
      </c>
      <c r="D1627" s="20">
        <v>0.24197541177272797</v>
      </c>
      <c r="E1627" s="20">
        <v>-3.3892373903654516E-4</v>
      </c>
    </row>
    <row r="1628" spans="1:5" x14ac:dyDescent="0.2">
      <c r="A1628" s="19">
        <v>41</v>
      </c>
      <c r="B1628" s="19">
        <v>17</v>
      </c>
      <c r="C1628" s="19" t="s">
        <v>112</v>
      </c>
      <c r="D1628" s="20">
        <v>0.24344249069690704</v>
      </c>
      <c r="E1628" s="20">
        <v>1.0916730388998985E-3</v>
      </c>
    </row>
    <row r="1629" spans="1:5" x14ac:dyDescent="0.2">
      <c r="A1629" s="19">
        <v>41</v>
      </c>
      <c r="B1629" s="19">
        <v>18</v>
      </c>
      <c r="C1629" s="19" t="s">
        <v>112</v>
      </c>
      <c r="D1629" s="20">
        <v>0.24565631151199341</v>
      </c>
      <c r="E1629" s="20">
        <v>3.2690116204321384E-3</v>
      </c>
    </row>
    <row r="1630" spans="1:5" x14ac:dyDescent="0.2">
      <c r="A1630" s="19">
        <v>41</v>
      </c>
      <c r="B1630" s="19">
        <v>19</v>
      </c>
      <c r="C1630" s="19" t="s">
        <v>112</v>
      </c>
      <c r="D1630" s="20">
        <v>0.25058257579803467</v>
      </c>
      <c r="E1630" s="20">
        <v>8.1587936729192734E-3</v>
      </c>
    </row>
    <row r="1631" spans="1:5" x14ac:dyDescent="0.2">
      <c r="A1631" s="19">
        <v>41</v>
      </c>
      <c r="B1631" s="19">
        <v>20</v>
      </c>
      <c r="C1631" s="19" t="s">
        <v>112</v>
      </c>
      <c r="D1631" s="20">
        <v>0.25799846649169922</v>
      </c>
      <c r="E1631" s="20">
        <v>1.5538202598690987E-2</v>
      </c>
    </row>
    <row r="1632" spans="1:5" x14ac:dyDescent="0.2">
      <c r="A1632" s="19">
        <v>41</v>
      </c>
      <c r="B1632" s="19">
        <v>21</v>
      </c>
      <c r="C1632" s="19" t="s">
        <v>112</v>
      </c>
      <c r="D1632" s="20">
        <v>0.26877814531326294</v>
      </c>
      <c r="E1632" s="20">
        <v>2.628139965236187E-2</v>
      </c>
    </row>
    <row r="1633" spans="1:5" x14ac:dyDescent="0.2">
      <c r="A1633" s="19">
        <v>41</v>
      </c>
      <c r="B1633" s="19">
        <v>22</v>
      </c>
      <c r="C1633" s="19" t="s">
        <v>112</v>
      </c>
      <c r="D1633" s="20">
        <v>0.28487658500671387</v>
      </c>
      <c r="E1633" s="20">
        <v>4.2343355715274811E-2</v>
      </c>
    </row>
    <row r="1634" spans="1:5" x14ac:dyDescent="0.2">
      <c r="A1634" s="19">
        <v>41</v>
      </c>
      <c r="B1634" s="19">
        <v>23</v>
      </c>
      <c r="C1634" s="19" t="s">
        <v>112</v>
      </c>
      <c r="D1634" s="20">
        <v>0.30373245477676392</v>
      </c>
      <c r="E1634" s="20">
        <v>6.1162743717432022E-2</v>
      </c>
    </row>
    <row r="1635" spans="1:5" x14ac:dyDescent="0.2">
      <c r="A1635" s="19">
        <v>41</v>
      </c>
      <c r="B1635" s="19">
        <v>24</v>
      </c>
      <c r="C1635" s="19" t="s">
        <v>112</v>
      </c>
      <c r="D1635" s="20">
        <v>0.3224291205406189</v>
      </c>
      <c r="E1635" s="20">
        <v>7.9822927713394165E-2</v>
      </c>
    </row>
    <row r="1636" spans="1:5" x14ac:dyDescent="0.2">
      <c r="A1636" s="19">
        <v>41</v>
      </c>
      <c r="B1636" s="19">
        <v>25</v>
      </c>
      <c r="C1636" s="19" t="s">
        <v>112</v>
      </c>
      <c r="D1636" s="20">
        <v>0.33890536427497864</v>
      </c>
      <c r="E1636" s="20">
        <v>9.626268595457077E-2</v>
      </c>
    </row>
    <row r="1637" spans="1:5" x14ac:dyDescent="0.2">
      <c r="A1637" s="19">
        <v>41</v>
      </c>
      <c r="B1637" s="19">
        <v>26</v>
      </c>
      <c r="C1637" s="19" t="s">
        <v>112</v>
      </c>
      <c r="D1637" s="20">
        <v>0.3504033088684082</v>
      </c>
      <c r="E1637" s="20">
        <v>0.1077241525053978</v>
      </c>
    </row>
    <row r="1638" spans="1:5" x14ac:dyDescent="0.2">
      <c r="A1638" s="19">
        <v>41</v>
      </c>
      <c r="B1638" s="19">
        <v>27</v>
      </c>
      <c r="C1638" s="19" t="s">
        <v>112</v>
      </c>
      <c r="D1638" s="20">
        <v>0.35870975255966187</v>
      </c>
      <c r="E1638" s="20">
        <v>0.11599411070346832</v>
      </c>
    </row>
    <row r="1639" spans="1:5" x14ac:dyDescent="0.2">
      <c r="A1639" s="19">
        <v>41</v>
      </c>
      <c r="B1639" s="19">
        <v>28</v>
      </c>
      <c r="C1639" s="19" t="s">
        <v>112</v>
      </c>
      <c r="D1639" s="20">
        <v>0.3641822338104248</v>
      </c>
      <c r="E1639" s="20">
        <v>0.12143011391162872</v>
      </c>
    </row>
    <row r="1640" spans="1:5" x14ac:dyDescent="0.2">
      <c r="A1640" s="19">
        <v>41</v>
      </c>
      <c r="B1640" s="19">
        <v>29</v>
      </c>
      <c r="C1640" s="19" t="s">
        <v>112</v>
      </c>
      <c r="D1640" s="20">
        <v>0.36646875739097595</v>
      </c>
      <c r="E1640" s="20">
        <v>0.12368015199899673</v>
      </c>
    </row>
    <row r="1641" spans="1:5" x14ac:dyDescent="0.2">
      <c r="A1641" s="19">
        <v>41</v>
      </c>
      <c r="B1641" s="19">
        <v>30</v>
      </c>
      <c r="C1641" s="19" t="s">
        <v>112</v>
      </c>
      <c r="D1641" s="20">
        <v>0.36766895651817322</v>
      </c>
      <c r="E1641" s="20">
        <v>0.12484387308359146</v>
      </c>
    </row>
    <row r="1642" spans="1:5" x14ac:dyDescent="0.2">
      <c r="A1642" s="19">
        <v>41</v>
      </c>
      <c r="B1642" s="19">
        <v>31</v>
      </c>
      <c r="C1642" s="19" t="s">
        <v>112</v>
      </c>
      <c r="D1642" s="20">
        <v>0.36847147345542908</v>
      </c>
      <c r="E1642" s="20">
        <v>0.12560990452766418</v>
      </c>
    </row>
    <row r="1643" spans="1:5" x14ac:dyDescent="0.2">
      <c r="A1643" s="19">
        <v>41</v>
      </c>
      <c r="B1643" s="19">
        <v>32</v>
      </c>
      <c r="C1643" s="19" t="s">
        <v>112</v>
      </c>
      <c r="D1643" s="20">
        <v>0.36885261535644531</v>
      </c>
      <c r="E1643" s="20">
        <v>0.12595456838607788</v>
      </c>
    </row>
    <row r="1644" spans="1:5" x14ac:dyDescent="0.2">
      <c r="A1644" s="19">
        <v>41</v>
      </c>
      <c r="B1644" s="19">
        <v>33</v>
      </c>
      <c r="C1644" s="19" t="s">
        <v>112</v>
      </c>
      <c r="D1644" s="20">
        <v>0.36898481845855713</v>
      </c>
      <c r="E1644" s="20">
        <v>0.12605027854442596</v>
      </c>
    </row>
    <row r="1645" spans="1:5" x14ac:dyDescent="0.2">
      <c r="A1645" s="19">
        <v>41</v>
      </c>
      <c r="B1645" s="19">
        <v>34</v>
      </c>
      <c r="C1645" s="19" t="s">
        <v>112</v>
      </c>
      <c r="D1645" s="20">
        <v>0.36969184875488281</v>
      </c>
      <c r="E1645" s="20">
        <v>0.12672083079814911</v>
      </c>
    </row>
    <row r="1646" spans="1:5" x14ac:dyDescent="0.2">
      <c r="A1646" s="19">
        <v>41</v>
      </c>
      <c r="B1646" s="19">
        <v>35</v>
      </c>
      <c r="C1646" s="19" t="s">
        <v>112</v>
      </c>
      <c r="D1646" s="20">
        <v>0.37061697244644165</v>
      </c>
      <c r="E1646" s="20">
        <v>0.12760947644710541</v>
      </c>
    </row>
    <row r="1647" spans="1:5" x14ac:dyDescent="0.2">
      <c r="A1647" s="19">
        <v>41</v>
      </c>
      <c r="B1647" s="19">
        <v>36</v>
      </c>
      <c r="C1647" s="19" t="s">
        <v>112</v>
      </c>
      <c r="D1647" s="20">
        <v>0.37002980709075928</v>
      </c>
      <c r="E1647" s="20">
        <v>0.1269858330488205</v>
      </c>
    </row>
    <row r="1648" spans="1:5" x14ac:dyDescent="0.2">
      <c r="A1648" s="19">
        <v>41</v>
      </c>
      <c r="B1648" s="19">
        <v>37</v>
      </c>
      <c r="C1648" s="19" t="s">
        <v>112</v>
      </c>
      <c r="D1648" s="20">
        <v>0.37044775485992432</v>
      </c>
      <c r="E1648" s="20">
        <v>0.1273672878742218</v>
      </c>
    </row>
    <row r="1649" spans="1:5" x14ac:dyDescent="0.2">
      <c r="A1649" s="19">
        <v>41</v>
      </c>
      <c r="B1649" s="19">
        <v>38</v>
      </c>
      <c r="C1649" s="19" t="s">
        <v>112</v>
      </c>
      <c r="D1649" s="20">
        <v>0.37124362587928772</v>
      </c>
      <c r="E1649" s="20">
        <v>0.12812668085098267</v>
      </c>
    </row>
    <row r="1650" spans="1:5" x14ac:dyDescent="0.2">
      <c r="A1650" s="19">
        <v>41</v>
      </c>
      <c r="B1650" s="19">
        <v>39</v>
      </c>
      <c r="C1650" s="19" t="s">
        <v>112</v>
      </c>
      <c r="D1650" s="20">
        <v>0.37172898650169373</v>
      </c>
      <c r="E1650" s="20">
        <v>0.12857556343078613</v>
      </c>
    </row>
    <row r="1651" spans="1:5" x14ac:dyDescent="0.2">
      <c r="A1651" s="19">
        <v>41</v>
      </c>
      <c r="B1651" s="19">
        <v>40</v>
      </c>
      <c r="C1651" s="19" t="s">
        <v>112</v>
      </c>
      <c r="D1651" s="20">
        <v>0.37104761600494385</v>
      </c>
      <c r="E1651" s="20">
        <v>0.12785771489143372</v>
      </c>
    </row>
    <row r="1652" spans="1:5" x14ac:dyDescent="0.2">
      <c r="A1652" s="19">
        <v>42</v>
      </c>
      <c r="B1652" s="19">
        <v>1</v>
      </c>
      <c r="C1652" s="19" t="s">
        <v>112</v>
      </c>
      <c r="D1652" s="20">
        <v>0.25379332900047302</v>
      </c>
      <c r="E1652" s="20">
        <v>1.3313861563801765E-3</v>
      </c>
    </row>
    <row r="1653" spans="1:5" x14ac:dyDescent="0.2">
      <c r="A1653" s="19">
        <v>42</v>
      </c>
      <c r="B1653" s="19">
        <v>2</v>
      </c>
      <c r="C1653" s="19" t="s">
        <v>112</v>
      </c>
      <c r="D1653" s="20">
        <v>0.25379034876823425</v>
      </c>
      <c r="E1653" s="20">
        <v>1.236550509929657E-3</v>
      </c>
    </row>
    <row r="1654" spans="1:5" x14ac:dyDescent="0.2">
      <c r="A1654" s="19">
        <v>42</v>
      </c>
      <c r="B1654" s="19">
        <v>3</v>
      </c>
      <c r="C1654" s="19" t="s">
        <v>112</v>
      </c>
      <c r="D1654" s="20">
        <v>0.25370153784751892</v>
      </c>
      <c r="E1654" s="20">
        <v>1.0558841750025749E-3</v>
      </c>
    </row>
    <row r="1655" spans="1:5" x14ac:dyDescent="0.2">
      <c r="A1655" s="19">
        <v>42</v>
      </c>
      <c r="B1655" s="19">
        <v>4</v>
      </c>
      <c r="C1655" s="19" t="s">
        <v>112</v>
      </c>
      <c r="D1655" s="20">
        <v>0.25341469049453735</v>
      </c>
      <c r="E1655" s="20">
        <v>6.7718152422457933E-4</v>
      </c>
    </row>
    <row r="1656" spans="1:5" x14ac:dyDescent="0.2">
      <c r="A1656" s="19">
        <v>42</v>
      </c>
      <c r="B1656" s="19">
        <v>5</v>
      </c>
      <c r="C1656" s="19" t="s">
        <v>112</v>
      </c>
      <c r="D1656" s="20">
        <v>0.25324049592018127</v>
      </c>
      <c r="E1656" s="20">
        <v>4.1113159386441112E-4</v>
      </c>
    </row>
    <row r="1657" spans="1:5" x14ac:dyDescent="0.2">
      <c r="A1657" s="19">
        <v>42</v>
      </c>
      <c r="B1657" s="19">
        <v>6</v>
      </c>
      <c r="C1657" s="19" t="s">
        <v>112</v>
      </c>
      <c r="D1657" s="20">
        <v>0.25319132208824158</v>
      </c>
      <c r="E1657" s="20">
        <v>2.7010240592062473E-4</v>
      </c>
    </row>
    <row r="1658" spans="1:5" x14ac:dyDescent="0.2">
      <c r="A1658" s="19">
        <v>42</v>
      </c>
      <c r="B1658" s="19">
        <v>7</v>
      </c>
      <c r="C1658" s="19" t="s">
        <v>112</v>
      </c>
      <c r="D1658" s="20">
        <v>0.25313809514045715</v>
      </c>
      <c r="E1658" s="20">
        <v>1.2502008758019656E-4</v>
      </c>
    </row>
    <row r="1659" spans="1:5" x14ac:dyDescent="0.2">
      <c r="A1659" s="19">
        <v>42</v>
      </c>
      <c r="B1659" s="19">
        <v>8</v>
      </c>
      <c r="C1659" s="19" t="s">
        <v>112</v>
      </c>
      <c r="D1659" s="20">
        <v>0.25315451622009277</v>
      </c>
      <c r="E1659" s="20">
        <v>4.9585803935769945E-5</v>
      </c>
    </row>
    <row r="1660" spans="1:5" x14ac:dyDescent="0.2">
      <c r="A1660" s="19">
        <v>42</v>
      </c>
      <c r="B1660" s="19">
        <v>9</v>
      </c>
      <c r="C1660" s="19" t="s">
        <v>112</v>
      </c>
      <c r="D1660" s="20">
        <v>0.25265583395957947</v>
      </c>
      <c r="E1660" s="20">
        <v>-5.4095179075375199E-4</v>
      </c>
    </row>
    <row r="1661" spans="1:5" x14ac:dyDescent="0.2">
      <c r="A1661" s="19">
        <v>42</v>
      </c>
      <c r="B1661" s="19">
        <v>10</v>
      </c>
      <c r="C1661" s="19" t="s">
        <v>112</v>
      </c>
      <c r="D1661" s="20">
        <v>0.25262904167175293</v>
      </c>
      <c r="E1661" s="20">
        <v>-6.595994345843792E-4</v>
      </c>
    </row>
    <row r="1662" spans="1:5" x14ac:dyDescent="0.2">
      <c r="A1662" s="19">
        <v>42</v>
      </c>
      <c r="B1662" s="19">
        <v>11</v>
      </c>
      <c r="C1662" s="19" t="s">
        <v>112</v>
      </c>
      <c r="D1662" s="20">
        <v>0.25265145301818848</v>
      </c>
      <c r="E1662" s="20">
        <v>-7.2904350236058235E-4</v>
      </c>
    </row>
    <row r="1663" spans="1:5" x14ac:dyDescent="0.2">
      <c r="A1663" s="19">
        <v>42</v>
      </c>
      <c r="B1663" s="19">
        <v>12</v>
      </c>
      <c r="C1663" s="19" t="s">
        <v>112</v>
      </c>
      <c r="D1663" s="20">
        <v>0.25267240405082703</v>
      </c>
      <c r="E1663" s="20">
        <v>-7.9994782572612166E-4</v>
      </c>
    </row>
    <row r="1664" spans="1:5" x14ac:dyDescent="0.2">
      <c r="A1664" s="19">
        <v>42</v>
      </c>
      <c r="B1664" s="19">
        <v>13</v>
      </c>
      <c r="C1664" s="19" t="s">
        <v>112</v>
      </c>
      <c r="D1664" s="20">
        <v>0.25220435857772827</v>
      </c>
      <c r="E1664" s="20">
        <v>-1.3598486548289657E-3</v>
      </c>
    </row>
    <row r="1665" spans="1:5" x14ac:dyDescent="0.2">
      <c r="A1665" s="19">
        <v>42</v>
      </c>
      <c r="B1665" s="19">
        <v>14</v>
      </c>
      <c r="C1665" s="19" t="s">
        <v>112</v>
      </c>
      <c r="D1665" s="20">
        <v>0.252216637134552</v>
      </c>
      <c r="E1665" s="20">
        <v>-1.4394253958016634E-3</v>
      </c>
    </row>
    <row r="1666" spans="1:5" x14ac:dyDescent="0.2">
      <c r="A1666" s="19">
        <v>42</v>
      </c>
      <c r="B1666" s="19">
        <v>15</v>
      </c>
      <c r="C1666" s="19" t="s">
        <v>112</v>
      </c>
      <c r="D1666" s="20">
        <v>0.25276973843574524</v>
      </c>
      <c r="E1666" s="20">
        <v>-9.7817950882017612E-4</v>
      </c>
    </row>
    <row r="1667" spans="1:5" x14ac:dyDescent="0.2">
      <c r="A1667" s="19">
        <v>42</v>
      </c>
      <c r="B1667" s="19">
        <v>16</v>
      </c>
      <c r="C1667" s="19" t="s">
        <v>112</v>
      </c>
      <c r="D1667" s="20">
        <v>0.2531924843788147</v>
      </c>
      <c r="E1667" s="20">
        <v>-6.4728892175480723E-4</v>
      </c>
    </row>
    <row r="1668" spans="1:5" x14ac:dyDescent="0.2">
      <c r="A1668" s="19">
        <v>42</v>
      </c>
      <c r="B1668" s="19">
        <v>17</v>
      </c>
      <c r="C1668" s="19" t="s">
        <v>112</v>
      </c>
      <c r="D1668" s="20">
        <v>0.25499022006988525</v>
      </c>
      <c r="E1668" s="20">
        <v>1.0585914133116603E-3</v>
      </c>
    </row>
    <row r="1669" spans="1:5" x14ac:dyDescent="0.2">
      <c r="A1669" s="19">
        <v>42</v>
      </c>
      <c r="B1669" s="19">
        <v>18</v>
      </c>
      <c r="C1669" s="19" t="s">
        <v>112</v>
      </c>
      <c r="D1669" s="20">
        <v>0.25753027200698853</v>
      </c>
      <c r="E1669" s="20">
        <v>3.5067880526185036E-3</v>
      </c>
    </row>
    <row r="1670" spans="1:5" x14ac:dyDescent="0.2">
      <c r="A1670" s="19">
        <v>42</v>
      </c>
      <c r="B1670" s="19">
        <v>19</v>
      </c>
      <c r="C1670" s="19" t="s">
        <v>112</v>
      </c>
      <c r="D1670" s="20">
        <v>0.26215881109237671</v>
      </c>
      <c r="E1670" s="20">
        <v>8.0434717237949371E-3</v>
      </c>
    </row>
    <row r="1671" spans="1:5" x14ac:dyDescent="0.2">
      <c r="A1671" s="19">
        <v>42</v>
      </c>
      <c r="B1671" s="19">
        <v>20</v>
      </c>
      <c r="C1671" s="19" t="s">
        <v>112</v>
      </c>
      <c r="D1671" s="20">
        <v>0.27032783627510071</v>
      </c>
      <c r="E1671" s="20">
        <v>1.6120642423629761E-2</v>
      </c>
    </row>
    <row r="1672" spans="1:5" x14ac:dyDescent="0.2">
      <c r="A1672" s="19">
        <v>42</v>
      </c>
      <c r="B1672" s="19">
        <v>21</v>
      </c>
      <c r="C1672" s="19" t="s">
        <v>112</v>
      </c>
      <c r="D1672" s="20">
        <v>0.28229525685310364</v>
      </c>
      <c r="E1672" s="20">
        <v>2.7996206656098366E-2</v>
      </c>
    </row>
    <row r="1673" spans="1:5" x14ac:dyDescent="0.2">
      <c r="A1673" s="19">
        <v>42</v>
      </c>
      <c r="B1673" s="19">
        <v>22</v>
      </c>
      <c r="C1673" s="19" t="s">
        <v>112</v>
      </c>
      <c r="D1673" s="20">
        <v>0.29787576198577881</v>
      </c>
      <c r="E1673" s="20">
        <v>4.3484855443239212E-2</v>
      </c>
    </row>
    <row r="1674" spans="1:5" x14ac:dyDescent="0.2">
      <c r="A1674" s="19">
        <v>42</v>
      </c>
      <c r="B1674" s="19">
        <v>23</v>
      </c>
      <c r="C1674" s="19" t="s">
        <v>112</v>
      </c>
      <c r="D1674" s="20">
        <v>0.31748113036155701</v>
      </c>
      <c r="E1674" s="20">
        <v>6.2998369336128235E-2</v>
      </c>
    </row>
    <row r="1675" spans="1:5" x14ac:dyDescent="0.2">
      <c r="A1675" s="19">
        <v>42</v>
      </c>
      <c r="B1675" s="19">
        <v>24</v>
      </c>
      <c r="C1675" s="19" t="s">
        <v>112</v>
      </c>
      <c r="D1675" s="20">
        <v>0.33664232492446899</v>
      </c>
      <c r="E1675" s="20">
        <v>8.2067705690860748E-2</v>
      </c>
    </row>
    <row r="1676" spans="1:5" x14ac:dyDescent="0.2">
      <c r="A1676" s="19">
        <v>42</v>
      </c>
      <c r="B1676" s="19">
        <v>25</v>
      </c>
      <c r="C1676" s="19" t="s">
        <v>112</v>
      </c>
      <c r="D1676" s="20">
        <v>0.35294485092163086</v>
      </c>
      <c r="E1676" s="20">
        <v>9.8278380930423737E-2</v>
      </c>
    </row>
    <row r="1677" spans="1:5" x14ac:dyDescent="0.2">
      <c r="A1677" s="19">
        <v>42</v>
      </c>
      <c r="B1677" s="19">
        <v>26</v>
      </c>
      <c r="C1677" s="19" t="s">
        <v>112</v>
      </c>
      <c r="D1677" s="20">
        <v>0.36473119258880615</v>
      </c>
      <c r="E1677" s="20">
        <v>0.10997286438941956</v>
      </c>
    </row>
    <row r="1678" spans="1:5" x14ac:dyDescent="0.2">
      <c r="A1678" s="19">
        <v>42</v>
      </c>
      <c r="B1678" s="19">
        <v>27</v>
      </c>
      <c r="C1678" s="19" t="s">
        <v>112</v>
      </c>
      <c r="D1678" s="20">
        <v>0.37255728244781494</v>
      </c>
      <c r="E1678" s="20">
        <v>0.11770710349082947</v>
      </c>
    </row>
    <row r="1679" spans="1:5" x14ac:dyDescent="0.2">
      <c r="A1679" s="19">
        <v>42</v>
      </c>
      <c r="B1679" s="19">
        <v>28</v>
      </c>
      <c r="C1679" s="19" t="s">
        <v>112</v>
      </c>
      <c r="D1679" s="20">
        <v>0.37755858898162842</v>
      </c>
      <c r="E1679" s="20">
        <v>0.12261655181646347</v>
      </c>
    </row>
    <row r="1680" spans="1:5" x14ac:dyDescent="0.2">
      <c r="A1680" s="19">
        <v>42</v>
      </c>
      <c r="B1680" s="19">
        <v>29</v>
      </c>
      <c r="C1680" s="19" t="s">
        <v>112</v>
      </c>
      <c r="D1680" s="20">
        <v>0.38071802258491516</v>
      </c>
      <c r="E1680" s="20">
        <v>0.12568412721157074</v>
      </c>
    </row>
    <row r="1681" spans="1:5" x14ac:dyDescent="0.2">
      <c r="A1681" s="19">
        <v>42</v>
      </c>
      <c r="B1681" s="19">
        <v>30</v>
      </c>
      <c r="C1681" s="19" t="s">
        <v>112</v>
      </c>
      <c r="D1681" s="20">
        <v>0.38129398226737976</v>
      </c>
      <c r="E1681" s="20">
        <v>0.12616823613643646</v>
      </c>
    </row>
    <row r="1682" spans="1:5" x14ac:dyDescent="0.2">
      <c r="A1682" s="19">
        <v>42</v>
      </c>
      <c r="B1682" s="19">
        <v>31</v>
      </c>
      <c r="C1682" s="19" t="s">
        <v>112</v>
      </c>
      <c r="D1682" s="20">
        <v>0.38228529691696167</v>
      </c>
      <c r="E1682" s="20">
        <v>0.12706770002841949</v>
      </c>
    </row>
    <row r="1683" spans="1:5" x14ac:dyDescent="0.2">
      <c r="A1683" s="19">
        <v>42</v>
      </c>
      <c r="B1683" s="19">
        <v>32</v>
      </c>
      <c r="C1683" s="19" t="s">
        <v>112</v>
      </c>
      <c r="D1683" s="20">
        <v>0.38338741660118103</v>
      </c>
      <c r="E1683" s="20">
        <v>0.12807795405387878</v>
      </c>
    </row>
    <row r="1684" spans="1:5" x14ac:dyDescent="0.2">
      <c r="A1684" s="19">
        <v>42</v>
      </c>
      <c r="B1684" s="19">
        <v>33</v>
      </c>
      <c r="C1684" s="19" t="s">
        <v>112</v>
      </c>
      <c r="D1684" s="20">
        <v>0.38358613848686218</v>
      </c>
      <c r="E1684" s="20">
        <v>0.12818482518196106</v>
      </c>
    </row>
    <row r="1685" spans="1:5" x14ac:dyDescent="0.2">
      <c r="A1685" s="19">
        <v>42</v>
      </c>
      <c r="B1685" s="19">
        <v>34</v>
      </c>
      <c r="C1685" s="19" t="s">
        <v>112</v>
      </c>
      <c r="D1685" s="20">
        <v>0.38378310203552246</v>
      </c>
      <c r="E1685" s="20">
        <v>0.12828993797302246</v>
      </c>
    </row>
    <row r="1686" spans="1:5" x14ac:dyDescent="0.2">
      <c r="A1686" s="19">
        <v>42</v>
      </c>
      <c r="B1686" s="19">
        <v>35</v>
      </c>
      <c r="C1686" s="19" t="s">
        <v>112</v>
      </c>
      <c r="D1686" s="20">
        <v>0.38392481207847595</v>
      </c>
      <c r="E1686" s="20">
        <v>0.12833978235721588</v>
      </c>
    </row>
    <row r="1687" spans="1:5" x14ac:dyDescent="0.2">
      <c r="A1687" s="19">
        <v>42</v>
      </c>
      <c r="B1687" s="19">
        <v>36</v>
      </c>
      <c r="C1687" s="19" t="s">
        <v>112</v>
      </c>
      <c r="D1687" s="20">
        <v>0.38473969697952271</v>
      </c>
      <c r="E1687" s="20">
        <v>0.12906281650066376</v>
      </c>
    </row>
    <row r="1688" spans="1:5" x14ac:dyDescent="0.2">
      <c r="A1688" s="19">
        <v>42</v>
      </c>
      <c r="B1688" s="19">
        <v>37</v>
      </c>
      <c r="C1688" s="19" t="s">
        <v>112</v>
      </c>
      <c r="D1688" s="20">
        <v>0.3843747079372406</v>
      </c>
      <c r="E1688" s="20">
        <v>0.12860597670078278</v>
      </c>
    </row>
    <row r="1689" spans="1:5" x14ac:dyDescent="0.2">
      <c r="A1689" s="19">
        <v>42</v>
      </c>
      <c r="B1689" s="19">
        <v>38</v>
      </c>
      <c r="C1689" s="19" t="s">
        <v>112</v>
      </c>
      <c r="D1689" s="20">
        <v>0.38395118713378906</v>
      </c>
      <c r="E1689" s="20">
        <v>0.12809059023857117</v>
      </c>
    </row>
    <row r="1690" spans="1:5" x14ac:dyDescent="0.2">
      <c r="A1690" s="19">
        <v>42</v>
      </c>
      <c r="B1690" s="19">
        <v>39</v>
      </c>
      <c r="C1690" s="19" t="s">
        <v>112</v>
      </c>
      <c r="D1690" s="20">
        <v>0.38481435179710388</v>
      </c>
      <c r="E1690" s="20">
        <v>0.12886190414428711</v>
      </c>
    </row>
    <row r="1691" spans="1:5" x14ac:dyDescent="0.2">
      <c r="A1691" s="19">
        <v>42</v>
      </c>
      <c r="B1691" s="19">
        <v>40</v>
      </c>
      <c r="C1691" s="19" t="s">
        <v>112</v>
      </c>
      <c r="D1691" s="20">
        <v>0.3860994279384613</v>
      </c>
      <c r="E1691" s="20">
        <v>0.13005512952804565</v>
      </c>
    </row>
    <row r="1692" spans="1:5" x14ac:dyDescent="0.2">
      <c r="A1692" s="19">
        <v>43</v>
      </c>
      <c r="B1692" s="19">
        <v>1</v>
      </c>
      <c r="C1692" s="19" t="s">
        <v>112</v>
      </c>
      <c r="D1692" s="20">
        <v>0.25523582100868225</v>
      </c>
      <c r="E1692" s="20">
        <v>1.8756316276267171E-3</v>
      </c>
    </row>
    <row r="1693" spans="1:5" x14ac:dyDescent="0.2">
      <c r="A1693" s="19">
        <v>43</v>
      </c>
      <c r="B1693" s="19">
        <v>2</v>
      </c>
      <c r="C1693" s="19" t="s">
        <v>112</v>
      </c>
      <c r="D1693" s="20">
        <v>0.25504365563392639</v>
      </c>
      <c r="E1693" s="20">
        <v>1.7871835734695196E-3</v>
      </c>
    </row>
    <row r="1694" spans="1:5" x14ac:dyDescent="0.2">
      <c r="A1694" s="19">
        <v>43</v>
      </c>
      <c r="B1694" s="19">
        <v>3</v>
      </c>
      <c r="C1694" s="19" t="s">
        <v>112</v>
      </c>
      <c r="D1694" s="20">
        <v>0.25438502430915833</v>
      </c>
      <c r="E1694" s="20">
        <v>1.2322695693001151E-3</v>
      </c>
    </row>
    <row r="1695" spans="1:5" x14ac:dyDescent="0.2">
      <c r="A1695" s="19">
        <v>43</v>
      </c>
      <c r="B1695" s="19">
        <v>4</v>
      </c>
      <c r="C1695" s="19" t="s">
        <v>112</v>
      </c>
      <c r="D1695" s="20">
        <v>0.25391685962677002</v>
      </c>
      <c r="E1695" s="20">
        <v>8.6782220751047134E-4</v>
      </c>
    </row>
    <row r="1696" spans="1:5" x14ac:dyDescent="0.2">
      <c r="A1696" s="19">
        <v>43</v>
      </c>
      <c r="B1696" s="19">
        <v>5</v>
      </c>
      <c r="C1696" s="19" t="s">
        <v>112</v>
      </c>
      <c r="D1696" s="20">
        <v>0.25371494889259338</v>
      </c>
      <c r="E1696" s="20">
        <v>7.696287939324975E-4</v>
      </c>
    </row>
    <row r="1697" spans="1:5" x14ac:dyDescent="0.2">
      <c r="A1697" s="19">
        <v>43</v>
      </c>
      <c r="B1697" s="19">
        <v>6</v>
      </c>
      <c r="C1697" s="19" t="s">
        <v>112</v>
      </c>
      <c r="D1697" s="20">
        <v>0.25339558720588684</v>
      </c>
      <c r="E1697" s="20">
        <v>5.5398436961695552E-4</v>
      </c>
    </row>
    <row r="1698" spans="1:5" x14ac:dyDescent="0.2">
      <c r="A1698" s="19">
        <v>43</v>
      </c>
      <c r="B1698" s="19">
        <v>7</v>
      </c>
      <c r="C1698" s="19" t="s">
        <v>112</v>
      </c>
      <c r="D1698" s="20">
        <v>0.25282210111618042</v>
      </c>
      <c r="E1698" s="20">
        <v>8.4215615061111748E-5</v>
      </c>
    </row>
    <row r="1699" spans="1:5" x14ac:dyDescent="0.2">
      <c r="A1699" s="19">
        <v>43</v>
      </c>
      <c r="B1699" s="19">
        <v>8</v>
      </c>
      <c r="C1699" s="19" t="s">
        <v>112</v>
      </c>
      <c r="D1699" s="20">
        <v>0.25240755081176758</v>
      </c>
      <c r="E1699" s="20">
        <v>-2.2661738330498338E-4</v>
      </c>
    </row>
    <row r="1700" spans="1:5" x14ac:dyDescent="0.2">
      <c r="A1700" s="19">
        <v>43</v>
      </c>
      <c r="B1700" s="19">
        <v>9</v>
      </c>
      <c r="C1700" s="19" t="s">
        <v>112</v>
      </c>
      <c r="D1700" s="20">
        <v>0.25196507573127747</v>
      </c>
      <c r="E1700" s="20">
        <v>-5.6537514319643378E-4</v>
      </c>
    </row>
    <row r="1701" spans="1:5" x14ac:dyDescent="0.2">
      <c r="A1701" s="19">
        <v>43</v>
      </c>
      <c r="B1701" s="19">
        <v>10</v>
      </c>
      <c r="C1701" s="19" t="s">
        <v>112</v>
      </c>
      <c r="D1701" s="20">
        <v>0.25180676579475403</v>
      </c>
      <c r="E1701" s="20">
        <v>-6.1996775912120938E-4</v>
      </c>
    </row>
    <row r="1702" spans="1:5" x14ac:dyDescent="0.2">
      <c r="A1702" s="19">
        <v>43</v>
      </c>
      <c r="B1702" s="19">
        <v>11</v>
      </c>
      <c r="C1702" s="19" t="s">
        <v>112</v>
      </c>
      <c r="D1702" s="20">
        <v>0.25159087777137756</v>
      </c>
      <c r="E1702" s="20">
        <v>-7.3213852010667324E-4</v>
      </c>
    </row>
    <row r="1703" spans="1:5" x14ac:dyDescent="0.2">
      <c r="A1703" s="19">
        <v>43</v>
      </c>
      <c r="B1703" s="19">
        <v>12</v>
      </c>
      <c r="C1703" s="19" t="s">
        <v>112</v>
      </c>
      <c r="D1703" s="20">
        <v>0.25156792998313904</v>
      </c>
      <c r="E1703" s="20">
        <v>-6.5136898774653673E-4</v>
      </c>
    </row>
    <row r="1704" spans="1:5" x14ac:dyDescent="0.2">
      <c r="A1704" s="19">
        <v>43</v>
      </c>
      <c r="B1704" s="19">
        <v>13</v>
      </c>
      <c r="C1704" s="19" t="s">
        <v>112</v>
      </c>
      <c r="D1704" s="20">
        <v>0.25093010067939758</v>
      </c>
      <c r="E1704" s="20">
        <v>-1.1854809708893299E-3</v>
      </c>
    </row>
    <row r="1705" spans="1:5" x14ac:dyDescent="0.2">
      <c r="A1705" s="19">
        <v>43</v>
      </c>
      <c r="B1705" s="19">
        <v>14</v>
      </c>
      <c r="C1705" s="19" t="s">
        <v>112</v>
      </c>
      <c r="D1705" s="20">
        <v>0.2507719099521637</v>
      </c>
      <c r="E1705" s="20">
        <v>-1.2399543775245547E-3</v>
      </c>
    </row>
    <row r="1706" spans="1:5" x14ac:dyDescent="0.2">
      <c r="A1706" s="19">
        <v>43</v>
      </c>
      <c r="B1706" s="19">
        <v>15</v>
      </c>
      <c r="C1706" s="19" t="s">
        <v>112</v>
      </c>
      <c r="D1706" s="20">
        <v>0.25140565633773804</v>
      </c>
      <c r="E1706" s="20">
        <v>-5.0249067135155201E-4</v>
      </c>
    </row>
    <row r="1707" spans="1:5" x14ac:dyDescent="0.2">
      <c r="A1707" s="19">
        <v>43</v>
      </c>
      <c r="B1707" s="19">
        <v>16</v>
      </c>
      <c r="C1707" s="19" t="s">
        <v>112</v>
      </c>
      <c r="D1707" s="20">
        <v>0.25119215250015259</v>
      </c>
      <c r="E1707" s="20">
        <v>-6.1227718833833933E-4</v>
      </c>
    </row>
    <row r="1708" spans="1:5" x14ac:dyDescent="0.2">
      <c r="A1708" s="19">
        <v>43</v>
      </c>
      <c r="B1708" s="19">
        <v>17</v>
      </c>
      <c r="C1708" s="19" t="s">
        <v>112</v>
      </c>
      <c r="D1708" s="20">
        <v>0.25079205632209778</v>
      </c>
      <c r="E1708" s="20">
        <v>-9.0865610400214791E-4</v>
      </c>
    </row>
    <row r="1709" spans="1:5" x14ac:dyDescent="0.2">
      <c r="A1709" s="19">
        <v>43</v>
      </c>
      <c r="B1709" s="19">
        <v>18</v>
      </c>
      <c r="C1709" s="19" t="s">
        <v>112</v>
      </c>
      <c r="D1709" s="20">
        <v>0.2507302463054657</v>
      </c>
      <c r="E1709" s="20">
        <v>-8.6674880003556609E-4</v>
      </c>
    </row>
    <row r="1710" spans="1:5" x14ac:dyDescent="0.2">
      <c r="A1710" s="19">
        <v>43</v>
      </c>
      <c r="B1710" s="19">
        <v>19</v>
      </c>
      <c r="C1710" s="19" t="s">
        <v>112</v>
      </c>
      <c r="D1710" s="20">
        <v>0.25147247314453125</v>
      </c>
      <c r="E1710" s="20">
        <v>-2.0804634914384224E-5</v>
      </c>
    </row>
    <row r="1711" spans="1:5" x14ac:dyDescent="0.2">
      <c r="A1711" s="19">
        <v>43</v>
      </c>
      <c r="B1711" s="19">
        <v>20</v>
      </c>
      <c r="C1711" s="19" t="s">
        <v>112</v>
      </c>
      <c r="D1711" s="20">
        <v>0.25290310382843018</v>
      </c>
      <c r="E1711" s="20">
        <v>1.5135433059185743E-3</v>
      </c>
    </row>
    <row r="1712" spans="1:5" x14ac:dyDescent="0.2">
      <c r="A1712" s="19">
        <v>43</v>
      </c>
      <c r="B1712" s="19">
        <v>21</v>
      </c>
      <c r="C1712" s="19" t="s">
        <v>112</v>
      </c>
      <c r="D1712" s="20">
        <v>0.25439625978469849</v>
      </c>
      <c r="E1712" s="20">
        <v>3.1104166992008686E-3</v>
      </c>
    </row>
    <row r="1713" spans="1:5" x14ac:dyDescent="0.2">
      <c r="A1713" s="19">
        <v>43</v>
      </c>
      <c r="B1713" s="19">
        <v>22</v>
      </c>
      <c r="C1713" s="19" t="s">
        <v>112</v>
      </c>
      <c r="D1713" s="20">
        <v>0.2579590380191803</v>
      </c>
      <c r="E1713" s="20">
        <v>6.7769121378660202E-3</v>
      </c>
    </row>
    <row r="1714" spans="1:5" x14ac:dyDescent="0.2">
      <c r="A1714" s="19">
        <v>43</v>
      </c>
      <c r="B1714" s="19">
        <v>23</v>
      </c>
      <c r="C1714" s="19" t="s">
        <v>112</v>
      </c>
      <c r="D1714" s="20">
        <v>0.26496702432632446</v>
      </c>
      <c r="E1714" s="20">
        <v>1.3888616114854813E-2</v>
      </c>
    </row>
    <row r="1715" spans="1:5" x14ac:dyDescent="0.2">
      <c r="A1715" s="19">
        <v>43</v>
      </c>
      <c r="B1715" s="19">
        <v>24</v>
      </c>
      <c r="C1715" s="19" t="s">
        <v>112</v>
      </c>
      <c r="D1715" s="20">
        <v>0.27541658282279968</v>
      </c>
      <c r="E1715" s="20">
        <v>2.444189228117466E-2</v>
      </c>
    </row>
    <row r="1716" spans="1:5" x14ac:dyDescent="0.2">
      <c r="A1716" s="19">
        <v>43</v>
      </c>
      <c r="B1716" s="19">
        <v>25</v>
      </c>
      <c r="C1716" s="19" t="s">
        <v>112</v>
      </c>
      <c r="D1716" s="20">
        <v>0.29118090867996216</v>
      </c>
      <c r="E1716" s="20">
        <v>4.0309935808181763E-2</v>
      </c>
    </row>
    <row r="1717" spans="1:5" x14ac:dyDescent="0.2">
      <c r="A1717" s="19">
        <v>43</v>
      </c>
      <c r="B1717" s="19">
        <v>26</v>
      </c>
      <c r="C1717" s="19" t="s">
        <v>112</v>
      </c>
      <c r="D1717" s="20">
        <v>0.30944213271141052</v>
      </c>
      <c r="E1717" s="20">
        <v>5.8674875646829605E-2</v>
      </c>
    </row>
    <row r="1718" spans="1:5" x14ac:dyDescent="0.2">
      <c r="A1718" s="19">
        <v>43</v>
      </c>
      <c r="B1718" s="19">
        <v>27</v>
      </c>
      <c r="C1718" s="19" t="s">
        <v>112</v>
      </c>
      <c r="D1718" s="20">
        <v>0.32874369621276855</v>
      </c>
      <c r="E1718" s="20">
        <v>7.8080154955387115E-2</v>
      </c>
    </row>
    <row r="1719" spans="1:5" x14ac:dyDescent="0.2">
      <c r="A1719" s="19">
        <v>43</v>
      </c>
      <c r="B1719" s="19">
        <v>28</v>
      </c>
      <c r="C1719" s="19" t="s">
        <v>112</v>
      </c>
      <c r="D1719" s="20">
        <v>0.34664559364318848</v>
      </c>
      <c r="E1719" s="20">
        <v>9.6085771918296814E-2</v>
      </c>
    </row>
    <row r="1720" spans="1:5" x14ac:dyDescent="0.2">
      <c r="A1720" s="19">
        <v>43</v>
      </c>
      <c r="B1720" s="19">
        <v>29</v>
      </c>
      <c r="C1720" s="19" t="s">
        <v>112</v>
      </c>
      <c r="D1720" s="20">
        <v>0.36075785756111145</v>
      </c>
      <c r="E1720" s="20">
        <v>0.11030175536870956</v>
      </c>
    </row>
    <row r="1721" spans="1:5" x14ac:dyDescent="0.2">
      <c r="A1721" s="19">
        <v>43</v>
      </c>
      <c r="B1721" s="19">
        <v>30</v>
      </c>
      <c r="C1721" s="19" t="s">
        <v>112</v>
      </c>
      <c r="D1721" s="20">
        <v>0.36993905901908875</v>
      </c>
      <c r="E1721" s="20">
        <v>0.11958666890859604</v>
      </c>
    </row>
    <row r="1722" spans="1:5" x14ac:dyDescent="0.2">
      <c r="A1722" s="19">
        <v>43</v>
      </c>
      <c r="B1722" s="19">
        <v>31</v>
      </c>
      <c r="C1722" s="19" t="s">
        <v>112</v>
      </c>
      <c r="D1722" s="20">
        <v>0.37513136863708496</v>
      </c>
      <c r="E1722" s="20">
        <v>0.12488269805908203</v>
      </c>
    </row>
    <row r="1723" spans="1:5" x14ac:dyDescent="0.2">
      <c r="A1723" s="19">
        <v>43</v>
      </c>
      <c r="B1723" s="19">
        <v>32</v>
      </c>
      <c r="C1723" s="19" t="s">
        <v>112</v>
      </c>
      <c r="D1723" s="20">
        <v>0.37778374552726746</v>
      </c>
      <c r="E1723" s="20">
        <v>0.12763878703117371</v>
      </c>
    </row>
    <row r="1724" spans="1:5" x14ac:dyDescent="0.2">
      <c r="A1724" s="19">
        <v>43</v>
      </c>
      <c r="B1724" s="19">
        <v>33</v>
      </c>
      <c r="C1724" s="19" t="s">
        <v>112</v>
      </c>
      <c r="D1724" s="20">
        <v>0.37883293628692627</v>
      </c>
      <c r="E1724" s="20">
        <v>0.12879170477390289</v>
      </c>
    </row>
    <row r="1725" spans="1:5" x14ac:dyDescent="0.2">
      <c r="A1725" s="19">
        <v>43</v>
      </c>
      <c r="B1725" s="19">
        <v>34</v>
      </c>
      <c r="C1725" s="19" t="s">
        <v>112</v>
      </c>
      <c r="D1725" s="20">
        <v>0.3801518976688385</v>
      </c>
      <c r="E1725" s="20">
        <v>0.1302143782377243</v>
      </c>
    </row>
    <row r="1726" spans="1:5" x14ac:dyDescent="0.2">
      <c r="A1726" s="19">
        <v>43</v>
      </c>
      <c r="B1726" s="19">
        <v>35</v>
      </c>
      <c r="C1726" s="19" t="s">
        <v>112</v>
      </c>
      <c r="D1726" s="20">
        <v>0.38098174333572388</v>
      </c>
      <c r="E1726" s="20">
        <v>0.13114793598651886</v>
      </c>
    </row>
    <row r="1727" spans="1:5" x14ac:dyDescent="0.2">
      <c r="A1727" s="19">
        <v>43</v>
      </c>
      <c r="B1727" s="19">
        <v>36</v>
      </c>
      <c r="C1727" s="19" t="s">
        <v>112</v>
      </c>
      <c r="D1727" s="20">
        <v>0.38138186931610107</v>
      </c>
      <c r="E1727" s="20">
        <v>0.13165178894996643</v>
      </c>
    </row>
    <row r="1728" spans="1:5" x14ac:dyDescent="0.2">
      <c r="A1728" s="19">
        <v>43</v>
      </c>
      <c r="B1728" s="19">
        <v>37</v>
      </c>
      <c r="C1728" s="19" t="s">
        <v>112</v>
      </c>
      <c r="D1728" s="20">
        <v>0.38156846165657043</v>
      </c>
      <c r="E1728" s="20">
        <v>0.13194209337234497</v>
      </c>
    </row>
    <row r="1729" spans="1:5" x14ac:dyDescent="0.2">
      <c r="A1729" s="19">
        <v>43</v>
      </c>
      <c r="B1729" s="19">
        <v>38</v>
      </c>
      <c r="C1729" s="19" t="s">
        <v>112</v>
      </c>
      <c r="D1729" s="20">
        <v>0.38233736157417297</v>
      </c>
      <c r="E1729" s="20">
        <v>0.13281470537185669</v>
      </c>
    </row>
    <row r="1730" spans="1:5" x14ac:dyDescent="0.2">
      <c r="A1730" s="19">
        <v>43</v>
      </c>
      <c r="B1730" s="19">
        <v>39</v>
      </c>
      <c r="C1730" s="19" t="s">
        <v>112</v>
      </c>
      <c r="D1730" s="20">
        <v>0.38215717673301697</v>
      </c>
      <c r="E1730" s="20">
        <v>0.13273824751377106</v>
      </c>
    </row>
    <row r="1731" spans="1:5" x14ac:dyDescent="0.2">
      <c r="A1731" s="19">
        <v>43</v>
      </c>
      <c r="B1731" s="19">
        <v>40</v>
      </c>
      <c r="C1731" s="19" t="s">
        <v>112</v>
      </c>
      <c r="D1731" s="20">
        <v>0.38217788934707642</v>
      </c>
      <c r="E1731" s="20">
        <v>0.13286267220973969</v>
      </c>
    </row>
    <row r="1732" spans="1:5" x14ac:dyDescent="0.2">
      <c r="A1732" s="19">
        <v>44</v>
      </c>
      <c r="B1732" s="19">
        <v>1</v>
      </c>
      <c r="C1732" s="19" t="s">
        <v>112</v>
      </c>
      <c r="D1732" s="20">
        <v>0.25710457563400269</v>
      </c>
      <c r="E1732" s="20">
        <v>1.6874517314136028E-3</v>
      </c>
    </row>
    <row r="1733" spans="1:5" x14ac:dyDescent="0.2">
      <c r="A1733" s="19">
        <v>44</v>
      </c>
      <c r="B1733" s="19">
        <v>2</v>
      </c>
      <c r="C1733" s="19" t="s">
        <v>112</v>
      </c>
      <c r="D1733" s="20">
        <v>0.25683042407035828</v>
      </c>
      <c r="E1733" s="20">
        <v>1.4261483447626233E-3</v>
      </c>
    </row>
    <row r="1734" spans="1:5" x14ac:dyDescent="0.2">
      <c r="A1734" s="19">
        <v>44</v>
      </c>
      <c r="B1734" s="19">
        <v>3</v>
      </c>
      <c r="C1734" s="19" t="s">
        <v>112</v>
      </c>
      <c r="D1734" s="20">
        <v>0.25656729936599731</v>
      </c>
      <c r="E1734" s="20">
        <v>1.1758718173950911E-3</v>
      </c>
    </row>
    <row r="1735" spans="1:5" x14ac:dyDescent="0.2">
      <c r="A1735" s="19">
        <v>44</v>
      </c>
      <c r="B1735" s="19">
        <v>4</v>
      </c>
      <c r="C1735" s="19" t="s">
        <v>112</v>
      </c>
      <c r="D1735" s="20">
        <v>0.25594356656074524</v>
      </c>
      <c r="E1735" s="20">
        <v>5.6498718913644552E-4</v>
      </c>
    </row>
    <row r="1736" spans="1:5" x14ac:dyDescent="0.2">
      <c r="A1736" s="19">
        <v>44</v>
      </c>
      <c r="B1736" s="19">
        <v>5</v>
      </c>
      <c r="C1736" s="19" t="s">
        <v>112</v>
      </c>
      <c r="D1736" s="20">
        <v>0.25548076629638672</v>
      </c>
      <c r="E1736" s="20">
        <v>1.1503513087518513E-4</v>
      </c>
    </row>
    <row r="1737" spans="1:5" x14ac:dyDescent="0.2">
      <c r="A1737" s="19">
        <v>44</v>
      </c>
      <c r="B1737" s="19">
        <v>6</v>
      </c>
      <c r="C1737" s="19" t="s">
        <v>112</v>
      </c>
      <c r="D1737" s="20">
        <v>0.25570312142372131</v>
      </c>
      <c r="E1737" s="20">
        <v>3.5023846430703998E-4</v>
      </c>
    </row>
    <row r="1738" spans="1:5" x14ac:dyDescent="0.2">
      <c r="A1738" s="19">
        <v>44</v>
      </c>
      <c r="B1738" s="19">
        <v>7</v>
      </c>
      <c r="C1738" s="19" t="s">
        <v>112</v>
      </c>
      <c r="D1738" s="20">
        <v>0.25569579005241394</v>
      </c>
      <c r="E1738" s="20">
        <v>3.5575529909692705E-4</v>
      </c>
    </row>
    <row r="1739" spans="1:5" x14ac:dyDescent="0.2">
      <c r="A1739" s="19">
        <v>44</v>
      </c>
      <c r="B1739" s="19">
        <v>8</v>
      </c>
      <c r="C1739" s="19" t="s">
        <v>112</v>
      </c>
      <c r="D1739" s="20">
        <v>0.25553077459335327</v>
      </c>
      <c r="E1739" s="20">
        <v>2.0358803158160299E-4</v>
      </c>
    </row>
    <row r="1740" spans="1:5" x14ac:dyDescent="0.2">
      <c r="A1740" s="19">
        <v>44</v>
      </c>
      <c r="B1740" s="19">
        <v>9</v>
      </c>
      <c r="C1740" s="19" t="s">
        <v>112</v>
      </c>
      <c r="D1740" s="20">
        <v>0.25516191124916077</v>
      </c>
      <c r="E1740" s="20">
        <v>-1.52427121065557E-4</v>
      </c>
    </row>
    <row r="1741" spans="1:5" x14ac:dyDescent="0.2">
      <c r="A1741" s="19">
        <v>44</v>
      </c>
      <c r="B1741" s="19">
        <v>10</v>
      </c>
      <c r="C1741" s="19" t="s">
        <v>112</v>
      </c>
      <c r="D1741" s="20">
        <v>0.25478649139404297</v>
      </c>
      <c r="E1741" s="20">
        <v>-5.1499879918992519E-4</v>
      </c>
    </row>
    <row r="1742" spans="1:5" x14ac:dyDescent="0.2">
      <c r="A1742" s="19">
        <v>44</v>
      </c>
      <c r="B1742" s="19">
        <v>11</v>
      </c>
      <c r="C1742" s="19" t="s">
        <v>112</v>
      </c>
      <c r="D1742" s="20">
        <v>0.25463119149208069</v>
      </c>
      <c r="E1742" s="20">
        <v>-6.5745046595111489E-4</v>
      </c>
    </row>
    <row r="1743" spans="1:5" x14ac:dyDescent="0.2">
      <c r="A1743" s="19">
        <v>44</v>
      </c>
      <c r="B1743" s="19">
        <v>12</v>
      </c>
      <c r="C1743" s="19" t="s">
        <v>112</v>
      </c>
      <c r="D1743" s="20">
        <v>0.25490066409111023</v>
      </c>
      <c r="E1743" s="20">
        <v>-3.7512966082431376E-4</v>
      </c>
    </row>
    <row r="1744" spans="1:5" x14ac:dyDescent="0.2">
      <c r="A1744" s="19">
        <v>44</v>
      </c>
      <c r="B1744" s="19">
        <v>13</v>
      </c>
      <c r="C1744" s="19" t="s">
        <v>112</v>
      </c>
      <c r="D1744" s="20">
        <v>0.25456848740577698</v>
      </c>
      <c r="E1744" s="20">
        <v>-6.944581400603056E-4</v>
      </c>
    </row>
    <row r="1745" spans="1:5" x14ac:dyDescent="0.2">
      <c r="A1745" s="19">
        <v>44</v>
      </c>
      <c r="B1745" s="19">
        <v>14</v>
      </c>
      <c r="C1745" s="19" t="s">
        <v>112</v>
      </c>
      <c r="D1745" s="20">
        <v>0.25419911742210388</v>
      </c>
      <c r="E1745" s="20">
        <v>-1.0509799467399716E-3</v>
      </c>
    </row>
    <row r="1746" spans="1:5" x14ac:dyDescent="0.2">
      <c r="A1746" s="19">
        <v>44</v>
      </c>
      <c r="B1746" s="19">
        <v>15</v>
      </c>
      <c r="C1746" s="19" t="s">
        <v>112</v>
      </c>
      <c r="D1746" s="20">
        <v>0.25408032536506653</v>
      </c>
      <c r="E1746" s="20">
        <v>-1.1569238267838955E-3</v>
      </c>
    </row>
    <row r="1747" spans="1:5" x14ac:dyDescent="0.2">
      <c r="A1747" s="19">
        <v>44</v>
      </c>
      <c r="B1747" s="19">
        <v>16</v>
      </c>
      <c r="C1747" s="19" t="s">
        <v>112</v>
      </c>
      <c r="D1747" s="20">
        <v>0.25445803999900818</v>
      </c>
      <c r="E1747" s="20">
        <v>-7.6636095764115453E-4</v>
      </c>
    </row>
    <row r="1748" spans="1:5" x14ac:dyDescent="0.2">
      <c r="A1748" s="19">
        <v>44</v>
      </c>
      <c r="B1748" s="19">
        <v>17</v>
      </c>
      <c r="C1748" s="19" t="s">
        <v>112</v>
      </c>
      <c r="D1748" s="20">
        <v>0.25428420305252075</v>
      </c>
      <c r="E1748" s="20">
        <v>-9.2734972713515162E-4</v>
      </c>
    </row>
    <row r="1749" spans="1:5" x14ac:dyDescent="0.2">
      <c r="A1749" s="19">
        <v>44</v>
      </c>
      <c r="B1749" s="19">
        <v>18</v>
      </c>
      <c r="C1749" s="19" t="s">
        <v>112</v>
      </c>
      <c r="D1749" s="20">
        <v>0.25453326106071472</v>
      </c>
      <c r="E1749" s="20">
        <v>-6.6544348374009132E-4</v>
      </c>
    </row>
    <row r="1750" spans="1:5" x14ac:dyDescent="0.2">
      <c r="A1750" s="19">
        <v>44</v>
      </c>
      <c r="B1750" s="19">
        <v>19</v>
      </c>
      <c r="C1750" s="19" t="s">
        <v>112</v>
      </c>
      <c r="D1750" s="20">
        <v>0.25528690218925476</v>
      </c>
      <c r="E1750" s="20">
        <v>1.010458217933774E-4</v>
      </c>
    </row>
    <row r="1751" spans="1:5" x14ac:dyDescent="0.2">
      <c r="A1751" s="19">
        <v>44</v>
      </c>
      <c r="B1751" s="19">
        <v>20</v>
      </c>
      <c r="C1751" s="19" t="s">
        <v>112</v>
      </c>
      <c r="D1751" s="20">
        <v>0.25631546974182129</v>
      </c>
      <c r="E1751" s="20">
        <v>1.1424615513533354E-3</v>
      </c>
    </row>
    <row r="1752" spans="1:5" x14ac:dyDescent="0.2">
      <c r="A1752" s="19">
        <v>44</v>
      </c>
      <c r="B1752" s="19">
        <v>21</v>
      </c>
      <c r="C1752" s="19" t="s">
        <v>112</v>
      </c>
      <c r="D1752" s="20">
        <v>0.25811269879341125</v>
      </c>
      <c r="E1752" s="20">
        <v>2.9525388963520527E-3</v>
      </c>
    </row>
    <row r="1753" spans="1:5" x14ac:dyDescent="0.2">
      <c r="A1753" s="19">
        <v>44</v>
      </c>
      <c r="B1753" s="19">
        <v>22</v>
      </c>
      <c r="C1753" s="19" t="s">
        <v>112</v>
      </c>
      <c r="D1753" s="20">
        <v>0.2621401846408844</v>
      </c>
      <c r="E1753" s="20">
        <v>6.9928728044033051E-3</v>
      </c>
    </row>
    <row r="1754" spans="1:5" x14ac:dyDescent="0.2">
      <c r="A1754" s="19">
        <v>44</v>
      </c>
      <c r="B1754" s="19">
        <v>23</v>
      </c>
      <c r="C1754" s="19" t="s">
        <v>112</v>
      </c>
      <c r="D1754" s="20">
        <v>0.2691180408000946</v>
      </c>
      <c r="E1754" s="20">
        <v>1.3983577489852905E-2</v>
      </c>
    </row>
    <row r="1755" spans="1:5" x14ac:dyDescent="0.2">
      <c r="A1755" s="19">
        <v>44</v>
      </c>
      <c r="B1755" s="19">
        <v>24</v>
      </c>
      <c r="C1755" s="19" t="s">
        <v>112</v>
      </c>
      <c r="D1755" s="20">
        <v>0.27967721223831177</v>
      </c>
      <c r="E1755" s="20">
        <v>2.4555597454309464E-2</v>
      </c>
    </row>
    <row r="1756" spans="1:5" x14ac:dyDescent="0.2">
      <c r="A1756" s="19">
        <v>44</v>
      </c>
      <c r="B1756" s="19">
        <v>25</v>
      </c>
      <c r="C1756" s="19" t="s">
        <v>112</v>
      </c>
      <c r="D1756" s="20">
        <v>0.29502969980239868</v>
      </c>
      <c r="E1756" s="20">
        <v>3.9920933544635773E-2</v>
      </c>
    </row>
    <row r="1757" spans="1:5" x14ac:dyDescent="0.2">
      <c r="A1757" s="19">
        <v>44</v>
      </c>
      <c r="B1757" s="19">
        <v>26</v>
      </c>
      <c r="C1757" s="19" t="s">
        <v>112</v>
      </c>
      <c r="D1757" s="20">
        <v>0.3140178918838501</v>
      </c>
      <c r="E1757" s="20">
        <v>5.8921974152326584E-2</v>
      </c>
    </row>
    <row r="1758" spans="1:5" x14ac:dyDescent="0.2">
      <c r="A1758" s="19">
        <v>44</v>
      </c>
      <c r="B1758" s="19">
        <v>27</v>
      </c>
      <c r="C1758" s="19" t="s">
        <v>112</v>
      </c>
      <c r="D1758" s="20">
        <v>0.33316397666931152</v>
      </c>
      <c r="E1758" s="20">
        <v>7.8080907464027405E-2</v>
      </c>
    </row>
    <row r="1759" spans="1:5" x14ac:dyDescent="0.2">
      <c r="A1759" s="19">
        <v>44</v>
      </c>
      <c r="B1759" s="19">
        <v>28</v>
      </c>
      <c r="C1759" s="19" t="s">
        <v>112</v>
      </c>
      <c r="D1759" s="20">
        <v>0.35034424066543579</v>
      </c>
      <c r="E1759" s="20">
        <v>9.5274016261100769E-2</v>
      </c>
    </row>
    <row r="1760" spans="1:5" x14ac:dyDescent="0.2">
      <c r="A1760" s="19">
        <v>44</v>
      </c>
      <c r="B1760" s="19">
        <v>29</v>
      </c>
      <c r="C1760" s="19" t="s">
        <v>112</v>
      </c>
      <c r="D1760" s="20">
        <v>0.36459863185882568</v>
      </c>
      <c r="E1760" s="20">
        <v>0.10954125970602036</v>
      </c>
    </row>
    <row r="1761" spans="1:5" x14ac:dyDescent="0.2">
      <c r="A1761" s="19">
        <v>44</v>
      </c>
      <c r="B1761" s="19">
        <v>30</v>
      </c>
      <c r="C1761" s="19" t="s">
        <v>112</v>
      </c>
      <c r="D1761" s="20">
        <v>0.37412726879119873</v>
      </c>
      <c r="E1761" s="20">
        <v>0.1190827414393425</v>
      </c>
    </row>
    <row r="1762" spans="1:5" x14ac:dyDescent="0.2">
      <c r="A1762" s="19">
        <v>44</v>
      </c>
      <c r="B1762" s="19">
        <v>31</v>
      </c>
      <c r="C1762" s="19" t="s">
        <v>112</v>
      </c>
      <c r="D1762" s="20">
        <v>0.37968608736991882</v>
      </c>
      <c r="E1762" s="20">
        <v>0.12465441226959229</v>
      </c>
    </row>
    <row r="1763" spans="1:5" x14ac:dyDescent="0.2">
      <c r="A1763" s="19">
        <v>44</v>
      </c>
      <c r="B1763" s="19">
        <v>32</v>
      </c>
      <c r="C1763" s="19" t="s">
        <v>112</v>
      </c>
      <c r="D1763" s="20">
        <v>0.3828921914100647</v>
      </c>
      <c r="E1763" s="20">
        <v>0.12787336111068726</v>
      </c>
    </row>
    <row r="1764" spans="1:5" x14ac:dyDescent="0.2">
      <c r="A1764" s="19">
        <v>44</v>
      </c>
      <c r="B1764" s="19">
        <v>33</v>
      </c>
      <c r="C1764" s="19" t="s">
        <v>112</v>
      </c>
      <c r="D1764" s="20">
        <v>0.38371956348419189</v>
      </c>
      <c r="E1764" s="20">
        <v>0.12871357798576355</v>
      </c>
    </row>
    <row r="1765" spans="1:5" x14ac:dyDescent="0.2">
      <c r="A1765" s="19">
        <v>44</v>
      </c>
      <c r="B1765" s="19">
        <v>34</v>
      </c>
      <c r="C1765" s="19" t="s">
        <v>112</v>
      </c>
      <c r="D1765" s="20">
        <v>0.38429868221282959</v>
      </c>
      <c r="E1765" s="20">
        <v>0.12930554151535034</v>
      </c>
    </row>
    <row r="1766" spans="1:5" x14ac:dyDescent="0.2">
      <c r="A1766" s="19">
        <v>44</v>
      </c>
      <c r="B1766" s="19">
        <v>35</v>
      </c>
      <c r="C1766" s="19" t="s">
        <v>112</v>
      </c>
      <c r="D1766" s="20">
        <v>0.38455399870872498</v>
      </c>
      <c r="E1766" s="20">
        <v>0.12957371771335602</v>
      </c>
    </row>
    <row r="1767" spans="1:5" x14ac:dyDescent="0.2">
      <c r="A1767" s="19">
        <v>44</v>
      </c>
      <c r="B1767" s="19">
        <v>36</v>
      </c>
      <c r="C1767" s="19" t="s">
        <v>112</v>
      </c>
      <c r="D1767" s="20">
        <v>0.38542503118515015</v>
      </c>
      <c r="E1767" s="20">
        <v>0.13045759499073029</v>
      </c>
    </row>
    <row r="1768" spans="1:5" x14ac:dyDescent="0.2">
      <c r="A1768" s="19">
        <v>44</v>
      </c>
      <c r="B1768" s="19">
        <v>37</v>
      </c>
      <c r="C1768" s="19" t="s">
        <v>112</v>
      </c>
      <c r="D1768" s="20">
        <v>0.3859536349773407</v>
      </c>
      <c r="E1768" s="20">
        <v>0.13099904358386993</v>
      </c>
    </row>
    <row r="1769" spans="1:5" x14ac:dyDescent="0.2">
      <c r="A1769" s="19">
        <v>44</v>
      </c>
      <c r="B1769" s="19">
        <v>38</v>
      </c>
      <c r="C1769" s="19" t="s">
        <v>112</v>
      </c>
      <c r="D1769" s="20">
        <v>0.3862723708152771</v>
      </c>
      <c r="E1769" s="20">
        <v>0.13133062422275543</v>
      </c>
    </row>
    <row r="1770" spans="1:5" x14ac:dyDescent="0.2">
      <c r="A1770" s="19">
        <v>44</v>
      </c>
      <c r="B1770" s="19">
        <v>39</v>
      </c>
      <c r="C1770" s="19" t="s">
        <v>112</v>
      </c>
      <c r="D1770" s="20">
        <v>0.38617491722106934</v>
      </c>
      <c r="E1770" s="20">
        <v>0.13124603033065796</v>
      </c>
    </row>
    <row r="1771" spans="1:5" x14ac:dyDescent="0.2">
      <c r="A1771" s="19">
        <v>44</v>
      </c>
      <c r="B1771" s="19">
        <v>40</v>
      </c>
      <c r="C1771" s="19" t="s">
        <v>112</v>
      </c>
      <c r="D1771" s="20">
        <v>0.38567253947257996</v>
      </c>
      <c r="E1771" s="20">
        <v>0.13075649738311768</v>
      </c>
    </row>
    <row r="1772" spans="1:5" x14ac:dyDescent="0.2">
      <c r="A1772" s="19">
        <v>45</v>
      </c>
      <c r="B1772" s="19">
        <v>1</v>
      </c>
      <c r="C1772" s="19" t="s">
        <v>112</v>
      </c>
      <c r="D1772" s="20">
        <v>0.24792668223381042</v>
      </c>
      <c r="E1772" s="20">
        <v>1.6104060923680663E-3</v>
      </c>
    </row>
    <row r="1773" spans="1:5" x14ac:dyDescent="0.2">
      <c r="A1773" s="19">
        <v>45</v>
      </c>
      <c r="B1773" s="19">
        <v>2</v>
      </c>
      <c r="C1773" s="19" t="s">
        <v>112</v>
      </c>
      <c r="D1773" s="20">
        <v>0.24806733429431915</v>
      </c>
      <c r="E1773" s="20">
        <v>1.6541508957743645E-3</v>
      </c>
    </row>
    <row r="1774" spans="1:5" x14ac:dyDescent="0.2">
      <c r="A1774" s="19">
        <v>45</v>
      </c>
      <c r="B1774" s="19">
        <v>3</v>
      </c>
      <c r="C1774" s="19" t="s">
        <v>112</v>
      </c>
      <c r="D1774" s="20">
        <v>0.24812357127666473</v>
      </c>
      <c r="E1774" s="20">
        <v>1.6134805046021938E-3</v>
      </c>
    </row>
    <row r="1775" spans="1:5" x14ac:dyDescent="0.2">
      <c r="A1775" s="19">
        <v>45</v>
      </c>
      <c r="B1775" s="19">
        <v>4</v>
      </c>
      <c r="C1775" s="19" t="s">
        <v>112</v>
      </c>
      <c r="D1775" s="20">
        <v>0.24786324799060822</v>
      </c>
      <c r="E1775" s="20">
        <v>1.2562498450279236E-3</v>
      </c>
    </row>
    <row r="1776" spans="1:5" x14ac:dyDescent="0.2">
      <c r="A1776" s="19">
        <v>45</v>
      </c>
      <c r="B1776" s="19">
        <v>5</v>
      </c>
      <c r="C1776" s="19" t="s">
        <v>112</v>
      </c>
      <c r="D1776" s="20">
        <v>0.24744373559951782</v>
      </c>
      <c r="E1776" s="20">
        <v>7.3983013862743974E-4</v>
      </c>
    </row>
    <row r="1777" spans="1:5" x14ac:dyDescent="0.2">
      <c r="A1777" s="19">
        <v>45</v>
      </c>
      <c r="B1777" s="19">
        <v>6</v>
      </c>
      <c r="C1777" s="19" t="s">
        <v>112</v>
      </c>
      <c r="D1777" s="20">
        <v>0.24733029305934906</v>
      </c>
      <c r="E1777" s="20">
        <v>5.2948028314858675E-4</v>
      </c>
    </row>
    <row r="1778" spans="1:5" x14ac:dyDescent="0.2">
      <c r="A1778" s="19">
        <v>45</v>
      </c>
      <c r="B1778" s="19">
        <v>7</v>
      </c>
      <c r="C1778" s="19" t="s">
        <v>112</v>
      </c>
      <c r="D1778" s="20">
        <v>0.24686183035373688</v>
      </c>
      <c r="E1778" s="20">
        <v>-3.5889737773686647E-5</v>
      </c>
    </row>
    <row r="1779" spans="1:5" x14ac:dyDescent="0.2">
      <c r="A1779" s="19">
        <v>45</v>
      </c>
      <c r="B1779" s="19">
        <v>8</v>
      </c>
      <c r="C1779" s="19" t="s">
        <v>112</v>
      </c>
      <c r="D1779" s="20">
        <v>0.24645557999610901</v>
      </c>
      <c r="E1779" s="20">
        <v>-5.3904741071164608E-4</v>
      </c>
    </row>
    <row r="1780" spans="1:5" x14ac:dyDescent="0.2">
      <c r="A1780" s="19">
        <v>45</v>
      </c>
      <c r="B1780" s="19">
        <v>9</v>
      </c>
      <c r="C1780" s="19" t="s">
        <v>112</v>
      </c>
      <c r="D1780" s="20">
        <v>0.24664047360420227</v>
      </c>
      <c r="E1780" s="20">
        <v>-4.510611470323056E-4</v>
      </c>
    </row>
    <row r="1781" spans="1:5" x14ac:dyDescent="0.2">
      <c r="A1781" s="19">
        <v>45</v>
      </c>
      <c r="B1781" s="19">
        <v>10</v>
      </c>
      <c r="C1781" s="19" t="s">
        <v>112</v>
      </c>
      <c r="D1781" s="20">
        <v>0.24662397801876068</v>
      </c>
      <c r="E1781" s="20">
        <v>-5.6446407688781619E-4</v>
      </c>
    </row>
    <row r="1782" spans="1:5" x14ac:dyDescent="0.2">
      <c r="A1782" s="19">
        <v>45</v>
      </c>
      <c r="B1782" s="19">
        <v>11</v>
      </c>
      <c r="C1782" s="19" t="s">
        <v>112</v>
      </c>
      <c r="D1782" s="20">
        <v>0.24608483910560608</v>
      </c>
      <c r="E1782" s="20">
        <v>-1.200510305352509E-3</v>
      </c>
    </row>
    <row r="1783" spans="1:5" x14ac:dyDescent="0.2">
      <c r="A1783" s="19">
        <v>45</v>
      </c>
      <c r="B1783" s="19">
        <v>12</v>
      </c>
      <c r="C1783" s="19" t="s">
        <v>112</v>
      </c>
      <c r="D1783" s="20">
        <v>0.24574500322341919</v>
      </c>
      <c r="E1783" s="20">
        <v>-1.6372535610571504E-3</v>
      </c>
    </row>
    <row r="1784" spans="1:5" x14ac:dyDescent="0.2">
      <c r="A1784" s="19">
        <v>45</v>
      </c>
      <c r="B1784" s="19">
        <v>13</v>
      </c>
      <c r="C1784" s="19" t="s">
        <v>112</v>
      </c>
      <c r="D1784" s="20">
        <v>0.2457173764705658</v>
      </c>
      <c r="E1784" s="20">
        <v>-1.7617875710129738E-3</v>
      </c>
    </row>
    <row r="1785" spans="1:5" x14ac:dyDescent="0.2">
      <c r="A1785" s="19">
        <v>45</v>
      </c>
      <c r="B1785" s="19">
        <v>14</v>
      </c>
      <c r="C1785" s="19" t="s">
        <v>112</v>
      </c>
      <c r="D1785" s="20">
        <v>0.24580727517604828</v>
      </c>
      <c r="E1785" s="20">
        <v>-1.7687962390482426E-3</v>
      </c>
    </row>
    <row r="1786" spans="1:5" x14ac:dyDescent="0.2">
      <c r="A1786" s="19">
        <v>45</v>
      </c>
      <c r="B1786" s="19">
        <v>15</v>
      </c>
      <c r="C1786" s="19" t="s">
        <v>112</v>
      </c>
      <c r="D1786" s="20">
        <v>0.2466864287853241</v>
      </c>
      <c r="E1786" s="20">
        <v>-9.8654988687485456E-4</v>
      </c>
    </row>
    <row r="1787" spans="1:5" x14ac:dyDescent="0.2">
      <c r="A1787" s="19">
        <v>45</v>
      </c>
      <c r="B1787" s="19">
        <v>16</v>
      </c>
      <c r="C1787" s="19" t="s">
        <v>112</v>
      </c>
      <c r="D1787" s="20">
        <v>0.24693433940410614</v>
      </c>
      <c r="E1787" s="20">
        <v>-8.355466416105628E-4</v>
      </c>
    </row>
    <row r="1788" spans="1:5" x14ac:dyDescent="0.2">
      <c r="A1788" s="19">
        <v>45</v>
      </c>
      <c r="B1788" s="19">
        <v>17</v>
      </c>
      <c r="C1788" s="19" t="s">
        <v>112</v>
      </c>
      <c r="D1788" s="20">
        <v>0.24775725603103638</v>
      </c>
      <c r="E1788" s="20">
        <v>-1.0953733726637438E-4</v>
      </c>
    </row>
    <row r="1789" spans="1:5" x14ac:dyDescent="0.2">
      <c r="A1789" s="19">
        <v>45</v>
      </c>
      <c r="B1789" s="19">
        <v>18</v>
      </c>
      <c r="C1789" s="19" t="s">
        <v>112</v>
      </c>
      <c r="D1789" s="20">
        <v>0.2491658627986908</v>
      </c>
      <c r="E1789" s="20">
        <v>1.2021621223539114E-3</v>
      </c>
    </row>
    <row r="1790" spans="1:5" x14ac:dyDescent="0.2">
      <c r="A1790" s="19">
        <v>45</v>
      </c>
      <c r="B1790" s="19">
        <v>19</v>
      </c>
      <c r="C1790" s="19" t="s">
        <v>112</v>
      </c>
      <c r="D1790" s="20">
        <v>0.25260984897613525</v>
      </c>
      <c r="E1790" s="20">
        <v>4.5492411591112614E-3</v>
      </c>
    </row>
    <row r="1791" spans="1:5" x14ac:dyDescent="0.2">
      <c r="A1791" s="19">
        <v>45</v>
      </c>
      <c r="B1791" s="19">
        <v>20</v>
      </c>
      <c r="C1791" s="19" t="s">
        <v>112</v>
      </c>
      <c r="D1791" s="20">
        <v>0.25786778330802917</v>
      </c>
      <c r="E1791" s="20">
        <v>9.7102681174874306E-3</v>
      </c>
    </row>
    <row r="1792" spans="1:5" x14ac:dyDescent="0.2">
      <c r="A1792" s="19">
        <v>45</v>
      </c>
      <c r="B1792" s="19">
        <v>21</v>
      </c>
      <c r="C1792" s="19" t="s">
        <v>112</v>
      </c>
      <c r="D1792" s="20">
        <v>0.26667401194572449</v>
      </c>
      <c r="E1792" s="20">
        <v>1.8419589847326279E-2</v>
      </c>
    </row>
    <row r="1793" spans="1:5" x14ac:dyDescent="0.2">
      <c r="A1793" s="19">
        <v>45</v>
      </c>
      <c r="B1793" s="19">
        <v>22</v>
      </c>
      <c r="C1793" s="19" t="s">
        <v>112</v>
      </c>
      <c r="D1793" s="20">
        <v>0.28042221069335938</v>
      </c>
      <c r="E1793" s="20">
        <v>3.2070878893136978E-2</v>
      </c>
    </row>
    <row r="1794" spans="1:5" x14ac:dyDescent="0.2">
      <c r="A1794" s="19">
        <v>45</v>
      </c>
      <c r="B1794" s="19">
        <v>23</v>
      </c>
      <c r="C1794" s="19" t="s">
        <v>112</v>
      </c>
      <c r="D1794" s="20">
        <v>0.29753530025482178</v>
      </c>
      <c r="E1794" s="20">
        <v>4.9087062478065491E-2</v>
      </c>
    </row>
    <row r="1795" spans="1:5" x14ac:dyDescent="0.2">
      <c r="A1795" s="19">
        <v>45</v>
      </c>
      <c r="B1795" s="19">
        <v>24</v>
      </c>
      <c r="C1795" s="19" t="s">
        <v>112</v>
      </c>
      <c r="D1795" s="20">
        <v>0.31622409820556641</v>
      </c>
      <c r="E1795" s="20">
        <v>6.7678950726985931E-2</v>
      </c>
    </row>
    <row r="1796" spans="1:5" x14ac:dyDescent="0.2">
      <c r="A1796" s="19">
        <v>45</v>
      </c>
      <c r="B1796" s="19">
        <v>25</v>
      </c>
      <c r="C1796" s="19" t="s">
        <v>112</v>
      </c>
      <c r="D1796" s="20">
        <v>0.33414924144744873</v>
      </c>
      <c r="E1796" s="20">
        <v>8.5507191717624664E-2</v>
      </c>
    </row>
    <row r="1797" spans="1:5" x14ac:dyDescent="0.2">
      <c r="A1797" s="19">
        <v>45</v>
      </c>
      <c r="B1797" s="19">
        <v>26</v>
      </c>
      <c r="C1797" s="19" t="s">
        <v>112</v>
      </c>
      <c r="D1797" s="20">
        <v>0.34878981113433838</v>
      </c>
      <c r="E1797" s="20">
        <v>0.10005085170269012</v>
      </c>
    </row>
    <row r="1798" spans="1:5" x14ac:dyDescent="0.2">
      <c r="A1798" s="19">
        <v>45</v>
      </c>
      <c r="B1798" s="19">
        <v>27</v>
      </c>
      <c r="C1798" s="19" t="s">
        <v>112</v>
      </c>
      <c r="D1798" s="20">
        <v>0.35842949151992798</v>
      </c>
      <c r="E1798" s="20">
        <v>0.10959362238645554</v>
      </c>
    </row>
    <row r="1799" spans="1:5" x14ac:dyDescent="0.2">
      <c r="A1799" s="19">
        <v>45</v>
      </c>
      <c r="B1799" s="19">
        <v>28</v>
      </c>
      <c r="C1799" s="19" t="s">
        <v>112</v>
      </c>
      <c r="D1799" s="20">
        <v>0.36511892080307007</v>
      </c>
      <c r="E1799" s="20">
        <v>0.11618614941835403</v>
      </c>
    </row>
    <row r="1800" spans="1:5" x14ac:dyDescent="0.2">
      <c r="A1800" s="19">
        <v>45</v>
      </c>
      <c r="B1800" s="19">
        <v>29</v>
      </c>
      <c r="C1800" s="19" t="s">
        <v>112</v>
      </c>
      <c r="D1800" s="20">
        <v>0.36941227316856384</v>
      </c>
      <c r="E1800" s="20">
        <v>0.12038259208202362</v>
      </c>
    </row>
    <row r="1801" spans="1:5" x14ac:dyDescent="0.2">
      <c r="A1801" s="19">
        <v>45</v>
      </c>
      <c r="B1801" s="19">
        <v>30</v>
      </c>
      <c r="C1801" s="19" t="s">
        <v>112</v>
      </c>
      <c r="D1801" s="20">
        <v>0.37136369943618774</v>
      </c>
      <c r="E1801" s="20">
        <v>0.12223710864782333</v>
      </c>
    </row>
    <row r="1802" spans="1:5" x14ac:dyDescent="0.2">
      <c r="A1802" s="19">
        <v>45</v>
      </c>
      <c r="B1802" s="19">
        <v>31</v>
      </c>
      <c r="C1802" s="19" t="s">
        <v>112</v>
      </c>
      <c r="D1802" s="20">
        <v>0.37242299318313599</v>
      </c>
      <c r="E1802" s="20">
        <v>0.12319950014352798</v>
      </c>
    </row>
    <row r="1803" spans="1:5" x14ac:dyDescent="0.2">
      <c r="A1803" s="19">
        <v>45</v>
      </c>
      <c r="B1803" s="19">
        <v>32</v>
      </c>
      <c r="C1803" s="19" t="s">
        <v>112</v>
      </c>
      <c r="D1803" s="20">
        <v>0.37349405884742737</v>
      </c>
      <c r="E1803" s="20">
        <v>0.12417365610599518</v>
      </c>
    </row>
    <row r="1804" spans="1:5" x14ac:dyDescent="0.2">
      <c r="A1804" s="19">
        <v>45</v>
      </c>
      <c r="B1804" s="19">
        <v>33</v>
      </c>
      <c r="C1804" s="19" t="s">
        <v>112</v>
      </c>
      <c r="D1804" s="20">
        <v>0.37381911277770996</v>
      </c>
      <c r="E1804" s="20">
        <v>0.12440180033445358</v>
      </c>
    </row>
    <row r="1805" spans="1:5" x14ac:dyDescent="0.2">
      <c r="A1805" s="19">
        <v>45</v>
      </c>
      <c r="B1805" s="19">
        <v>34</v>
      </c>
      <c r="C1805" s="19" t="s">
        <v>112</v>
      </c>
      <c r="D1805" s="20">
        <v>0.37417435646057129</v>
      </c>
      <c r="E1805" s="20">
        <v>0.12466014176607132</v>
      </c>
    </row>
    <row r="1806" spans="1:5" x14ac:dyDescent="0.2">
      <c r="A1806" s="19">
        <v>45</v>
      </c>
      <c r="B1806" s="19">
        <v>35</v>
      </c>
      <c r="C1806" s="19" t="s">
        <v>112</v>
      </c>
      <c r="D1806" s="20">
        <v>0.37415921688079834</v>
      </c>
      <c r="E1806" s="20">
        <v>0.12454809248447418</v>
      </c>
    </row>
    <row r="1807" spans="1:5" x14ac:dyDescent="0.2">
      <c r="A1807" s="19">
        <v>45</v>
      </c>
      <c r="B1807" s="19">
        <v>36</v>
      </c>
      <c r="C1807" s="19" t="s">
        <v>112</v>
      </c>
      <c r="D1807" s="20">
        <v>0.37418034672737122</v>
      </c>
      <c r="E1807" s="20">
        <v>0.12447231262922287</v>
      </c>
    </row>
    <row r="1808" spans="1:5" x14ac:dyDescent="0.2">
      <c r="A1808" s="19">
        <v>45</v>
      </c>
      <c r="B1808" s="19">
        <v>37</v>
      </c>
      <c r="C1808" s="19" t="s">
        <v>112</v>
      </c>
      <c r="D1808" s="20">
        <v>0.37491112947463989</v>
      </c>
      <c r="E1808" s="20">
        <v>0.12510618567466736</v>
      </c>
    </row>
    <row r="1809" spans="1:5" x14ac:dyDescent="0.2">
      <c r="A1809" s="19">
        <v>45</v>
      </c>
      <c r="B1809" s="19">
        <v>38</v>
      </c>
      <c r="C1809" s="19" t="s">
        <v>112</v>
      </c>
      <c r="D1809" s="20">
        <v>0.37565708160400391</v>
      </c>
      <c r="E1809" s="20">
        <v>0.12575523555278778</v>
      </c>
    </row>
    <row r="1810" spans="1:5" x14ac:dyDescent="0.2">
      <c r="A1810" s="19">
        <v>45</v>
      </c>
      <c r="B1810" s="19">
        <v>39</v>
      </c>
      <c r="C1810" s="19" t="s">
        <v>112</v>
      </c>
      <c r="D1810" s="20">
        <v>0.3758087158203125</v>
      </c>
      <c r="E1810" s="20">
        <v>0.12580996751785278</v>
      </c>
    </row>
    <row r="1811" spans="1:5" x14ac:dyDescent="0.2">
      <c r="A1811" s="19">
        <v>45</v>
      </c>
      <c r="B1811" s="19">
        <v>40</v>
      </c>
      <c r="C1811" s="19" t="s">
        <v>112</v>
      </c>
      <c r="D1811" s="20">
        <v>0.37612423300743103</v>
      </c>
      <c r="E1811" s="20">
        <v>0.12602856755256653</v>
      </c>
    </row>
    <row r="1812" spans="1:5" x14ac:dyDescent="0.2">
      <c r="A1812" s="19">
        <v>46</v>
      </c>
      <c r="B1812" s="19">
        <v>1</v>
      </c>
      <c r="C1812" s="19" t="s">
        <v>112</v>
      </c>
      <c r="D1812" s="20">
        <v>0.24517174065113068</v>
      </c>
      <c r="E1812" s="20">
        <v>2.4009356275200844E-3</v>
      </c>
    </row>
    <row r="1813" spans="1:5" x14ac:dyDescent="0.2">
      <c r="A1813" s="19">
        <v>46</v>
      </c>
      <c r="B1813" s="19">
        <v>2</v>
      </c>
      <c r="C1813" s="19" t="s">
        <v>112</v>
      </c>
      <c r="D1813" s="20">
        <v>0.24482415616512299</v>
      </c>
      <c r="E1813" s="20">
        <v>1.8999908352270722E-3</v>
      </c>
    </row>
    <row r="1814" spans="1:5" x14ac:dyDescent="0.2">
      <c r="A1814" s="19">
        <v>46</v>
      </c>
      <c r="B1814" s="19">
        <v>3</v>
      </c>
      <c r="C1814" s="19" t="s">
        <v>112</v>
      </c>
      <c r="D1814" s="20">
        <v>0.24426694214344025</v>
      </c>
      <c r="E1814" s="20">
        <v>1.1894165072590113E-3</v>
      </c>
    </row>
    <row r="1815" spans="1:5" x14ac:dyDescent="0.2">
      <c r="A1815" s="19">
        <v>46</v>
      </c>
      <c r="B1815" s="19">
        <v>4</v>
      </c>
      <c r="C1815" s="19" t="s">
        <v>112</v>
      </c>
      <c r="D1815" s="20">
        <v>0.24423608183860779</v>
      </c>
      <c r="E1815" s="20">
        <v>1.0051958961412311E-3</v>
      </c>
    </row>
    <row r="1816" spans="1:5" x14ac:dyDescent="0.2">
      <c r="A1816" s="19">
        <v>46</v>
      </c>
      <c r="B1816" s="19">
        <v>5</v>
      </c>
      <c r="C1816" s="19" t="s">
        <v>112</v>
      </c>
      <c r="D1816" s="20">
        <v>0.24436323344707489</v>
      </c>
      <c r="E1816" s="20">
        <v>9.789871983230114E-4</v>
      </c>
    </row>
    <row r="1817" spans="1:5" x14ac:dyDescent="0.2">
      <c r="A1817" s="19">
        <v>46</v>
      </c>
      <c r="B1817" s="19">
        <v>6</v>
      </c>
      <c r="C1817" s="19" t="s">
        <v>112</v>
      </c>
      <c r="D1817" s="20">
        <v>0.24370834231376648</v>
      </c>
      <c r="E1817" s="20">
        <v>1.707357878331095E-4</v>
      </c>
    </row>
    <row r="1818" spans="1:5" x14ac:dyDescent="0.2">
      <c r="A1818" s="19">
        <v>46</v>
      </c>
      <c r="B1818" s="19">
        <v>7</v>
      </c>
      <c r="C1818" s="19" t="s">
        <v>112</v>
      </c>
      <c r="D1818" s="20">
        <v>0.24323849380016327</v>
      </c>
      <c r="E1818" s="20">
        <v>-4.5247303205542266E-4</v>
      </c>
    </row>
    <row r="1819" spans="1:5" x14ac:dyDescent="0.2">
      <c r="A1819" s="19">
        <v>46</v>
      </c>
      <c r="B1819" s="19">
        <v>8</v>
      </c>
      <c r="C1819" s="19" t="s">
        <v>112</v>
      </c>
      <c r="D1819" s="20">
        <v>0.24337829649448395</v>
      </c>
      <c r="E1819" s="20">
        <v>-4.6603064402006567E-4</v>
      </c>
    </row>
    <row r="1820" spans="1:5" x14ac:dyDescent="0.2">
      <c r="A1820" s="19">
        <v>46</v>
      </c>
      <c r="B1820" s="19">
        <v>9</v>
      </c>
      <c r="C1820" s="19" t="s">
        <v>112</v>
      </c>
      <c r="D1820" s="20">
        <v>0.2435728907585144</v>
      </c>
      <c r="E1820" s="20">
        <v>-4.2479668627493083E-4</v>
      </c>
    </row>
    <row r="1821" spans="1:5" x14ac:dyDescent="0.2">
      <c r="A1821" s="19">
        <v>46</v>
      </c>
      <c r="B1821" s="19">
        <v>10</v>
      </c>
      <c r="C1821" s="19" t="s">
        <v>112</v>
      </c>
      <c r="D1821" s="20">
        <v>0.24376606941223145</v>
      </c>
      <c r="E1821" s="20">
        <v>-3.8497833884321153E-4</v>
      </c>
    </row>
    <row r="1822" spans="1:5" x14ac:dyDescent="0.2">
      <c r="A1822" s="19">
        <v>46</v>
      </c>
      <c r="B1822" s="19">
        <v>11</v>
      </c>
      <c r="C1822" s="19" t="s">
        <v>112</v>
      </c>
      <c r="D1822" s="20">
        <v>0.24370120465755463</v>
      </c>
      <c r="E1822" s="20">
        <v>-6.0320337070152164E-4</v>
      </c>
    </row>
    <row r="1823" spans="1:5" x14ac:dyDescent="0.2">
      <c r="A1823" s="19">
        <v>46</v>
      </c>
      <c r="B1823" s="19">
        <v>12</v>
      </c>
      <c r="C1823" s="19" t="s">
        <v>112</v>
      </c>
      <c r="D1823" s="20">
        <v>0.24348855018615723</v>
      </c>
      <c r="E1823" s="20">
        <v>-9.6921814838424325E-4</v>
      </c>
    </row>
    <row r="1824" spans="1:5" x14ac:dyDescent="0.2">
      <c r="A1824" s="19">
        <v>46</v>
      </c>
      <c r="B1824" s="19">
        <v>13</v>
      </c>
      <c r="C1824" s="19" t="s">
        <v>112</v>
      </c>
      <c r="D1824" s="20">
        <v>0.2433939129114151</v>
      </c>
      <c r="E1824" s="20">
        <v>-1.2172157876193523E-3</v>
      </c>
    </row>
    <row r="1825" spans="1:5" x14ac:dyDescent="0.2">
      <c r="A1825" s="19">
        <v>46</v>
      </c>
      <c r="B1825" s="19">
        <v>14</v>
      </c>
      <c r="C1825" s="19" t="s">
        <v>112</v>
      </c>
      <c r="D1825" s="20">
        <v>0.24358130991458893</v>
      </c>
      <c r="E1825" s="20">
        <v>-1.1831790907308459E-3</v>
      </c>
    </row>
    <row r="1826" spans="1:5" x14ac:dyDescent="0.2">
      <c r="A1826" s="19">
        <v>46</v>
      </c>
      <c r="B1826" s="19">
        <v>15</v>
      </c>
      <c r="C1826" s="19" t="s">
        <v>112</v>
      </c>
      <c r="D1826" s="20">
        <v>0.24367126822471619</v>
      </c>
      <c r="E1826" s="20">
        <v>-1.2465810868889093E-3</v>
      </c>
    </row>
    <row r="1827" spans="1:5" x14ac:dyDescent="0.2">
      <c r="A1827" s="19">
        <v>46</v>
      </c>
      <c r="B1827" s="19">
        <v>16</v>
      </c>
      <c r="C1827" s="19" t="s">
        <v>112</v>
      </c>
      <c r="D1827" s="20">
        <v>0.24429020285606384</v>
      </c>
      <c r="E1827" s="20">
        <v>-7.8100670361891389E-4</v>
      </c>
    </row>
    <row r="1828" spans="1:5" x14ac:dyDescent="0.2">
      <c r="A1828" s="19">
        <v>46</v>
      </c>
      <c r="B1828" s="19">
        <v>17</v>
      </c>
      <c r="C1828" s="19" t="s">
        <v>112</v>
      </c>
      <c r="D1828" s="20">
        <v>0.24496006965637207</v>
      </c>
      <c r="E1828" s="20">
        <v>-2.6450020959600806E-4</v>
      </c>
    </row>
    <row r="1829" spans="1:5" x14ac:dyDescent="0.2">
      <c r="A1829" s="19">
        <v>46</v>
      </c>
      <c r="B1829" s="19">
        <v>18</v>
      </c>
      <c r="C1829" s="19" t="s">
        <v>112</v>
      </c>
      <c r="D1829" s="20">
        <v>0.24630041420459747</v>
      </c>
      <c r="E1829" s="20">
        <v>9.2248403234407306E-4</v>
      </c>
    </row>
    <row r="1830" spans="1:5" x14ac:dyDescent="0.2">
      <c r="A1830" s="19">
        <v>46</v>
      </c>
      <c r="B1830" s="19">
        <v>19</v>
      </c>
      <c r="C1830" s="19" t="s">
        <v>112</v>
      </c>
      <c r="D1830" s="20">
        <v>0.2492576539516449</v>
      </c>
      <c r="E1830" s="20">
        <v>3.7263634148985147E-3</v>
      </c>
    </row>
    <row r="1831" spans="1:5" x14ac:dyDescent="0.2">
      <c r="A1831" s="19">
        <v>46</v>
      </c>
      <c r="B1831" s="19">
        <v>20</v>
      </c>
      <c r="C1831" s="19" t="s">
        <v>112</v>
      </c>
      <c r="D1831" s="20">
        <v>0.25475695729255676</v>
      </c>
      <c r="E1831" s="20">
        <v>9.0723065659403801E-3</v>
      </c>
    </row>
    <row r="1832" spans="1:5" x14ac:dyDescent="0.2">
      <c r="A1832" s="19">
        <v>46</v>
      </c>
      <c r="B1832" s="19">
        <v>21</v>
      </c>
      <c r="C1832" s="19" t="s">
        <v>112</v>
      </c>
      <c r="D1832" s="20">
        <v>0.26363787055015564</v>
      </c>
      <c r="E1832" s="20">
        <v>1.7799859866499901E-2</v>
      </c>
    </row>
    <row r="1833" spans="1:5" x14ac:dyDescent="0.2">
      <c r="A1833" s="19">
        <v>46</v>
      </c>
      <c r="B1833" s="19">
        <v>22</v>
      </c>
      <c r="C1833" s="19" t="s">
        <v>112</v>
      </c>
      <c r="D1833" s="20">
        <v>0.27680879831314087</v>
      </c>
      <c r="E1833" s="20">
        <v>3.0817426741123199E-2</v>
      </c>
    </row>
    <row r="1834" spans="1:5" x14ac:dyDescent="0.2">
      <c r="A1834" s="19">
        <v>46</v>
      </c>
      <c r="B1834" s="19">
        <v>23</v>
      </c>
      <c r="C1834" s="19" t="s">
        <v>112</v>
      </c>
      <c r="D1834" s="20">
        <v>0.29341462254524231</v>
      </c>
      <c r="E1834" s="20">
        <v>4.7269891947507858E-2</v>
      </c>
    </row>
    <row r="1835" spans="1:5" x14ac:dyDescent="0.2">
      <c r="A1835" s="19">
        <v>46</v>
      </c>
      <c r="B1835" s="19">
        <v>24</v>
      </c>
      <c r="C1835" s="19" t="s">
        <v>112</v>
      </c>
      <c r="D1835" s="20">
        <v>0.31190663576126099</v>
      </c>
      <c r="E1835" s="20">
        <v>6.5608546137809753E-2</v>
      </c>
    </row>
    <row r="1836" spans="1:5" x14ac:dyDescent="0.2">
      <c r="A1836" s="19">
        <v>46</v>
      </c>
      <c r="B1836" s="19">
        <v>25</v>
      </c>
      <c r="C1836" s="19" t="s">
        <v>112</v>
      </c>
      <c r="D1836" s="20">
        <v>0.32953283190727234</v>
      </c>
      <c r="E1836" s="20">
        <v>8.3081379532814026E-2</v>
      </c>
    </row>
    <row r="1837" spans="1:5" x14ac:dyDescent="0.2">
      <c r="A1837" s="19">
        <v>46</v>
      </c>
      <c r="B1837" s="19">
        <v>26</v>
      </c>
      <c r="C1837" s="19" t="s">
        <v>112</v>
      </c>
      <c r="D1837" s="20">
        <v>0.3431781530380249</v>
      </c>
      <c r="E1837" s="20">
        <v>9.6573337912559509E-2</v>
      </c>
    </row>
    <row r="1838" spans="1:5" x14ac:dyDescent="0.2">
      <c r="A1838" s="19">
        <v>46</v>
      </c>
      <c r="B1838" s="19">
        <v>27</v>
      </c>
      <c r="C1838" s="19" t="s">
        <v>112</v>
      </c>
      <c r="D1838" s="20">
        <v>0.35368385910987854</v>
      </c>
      <c r="E1838" s="20">
        <v>0.10692568868398666</v>
      </c>
    </row>
    <row r="1839" spans="1:5" x14ac:dyDescent="0.2">
      <c r="A1839" s="19">
        <v>46</v>
      </c>
      <c r="B1839" s="19">
        <v>28</v>
      </c>
      <c r="C1839" s="19" t="s">
        <v>112</v>
      </c>
      <c r="D1839" s="20">
        <v>0.36033058166503906</v>
      </c>
      <c r="E1839" s="20">
        <v>0.11341904848814011</v>
      </c>
    </row>
    <row r="1840" spans="1:5" x14ac:dyDescent="0.2">
      <c r="A1840" s="19">
        <v>46</v>
      </c>
      <c r="B1840" s="19">
        <v>29</v>
      </c>
      <c r="C1840" s="19" t="s">
        <v>112</v>
      </c>
      <c r="D1840" s="20">
        <v>0.36421164870262146</v>
      </c>
      <c r="E1840" s="20">
        <v>0.11714675277471542</v>
      </c>
    </row>
    <row r="1841" spans="1:5" x14ac:dyDescent="0.2">
      <c r="A1841" s="19">
        <v>46</v>
      </c>
      <c r="B1841" s="19">
        <v>30</v>
      </c>
      <c r="C1841" s="19" t="s">
        <v>112</v>
      </c>
      <c r="D1841" s="20">
        <v>0.36610335111618042</v>
      </c>
      <c r="E1841" s="20">
        <v>0.1188850998878479</v>
      </c>
    </row>
    <row r="1842" spans="1:5" x14ac:dyDescent="0.2">
      <c r="A1842" s="19">
        <v>46</v>
      </c>
      <c r="B1842" s="19">
        <v>31</v>
      </c>
      <c r="C1842" s="19" t="s">
        <v>112</v>
      </c>
      <c r="D1842" s="20">
        <v>0.36719778180122375</v>
      </c>
      <c r="E1842" s="20">
        <v>0.11982616782188416</v>
      </c>
    </row>
    <row r="1843" spans="1:5" x14ac:dyDescent="0.2">
      <c r="A1843" s="19">
        <v>46</v>
      </c>
      <c r="B1843" s="19">
        <v>32</v>
      </c>
      <c r="C1843" s="19" t="s">
        <v>112</v>
      </c>
      <c r="D1843" s="20">
        <v>0.36765226721763611</v>
      </c>
      <c r="E1843" s="20">
        <v>0.12012729048728943</v>
      </c>
    </row>
    <row r="1844" spans="1:5" x14ac:dyDescent="0.2">
      <c r="A1844" s="19">
        <v>46</v>
      </c>
      <c r="B1844" s="19">
        <v>33</v>
      </c>
      <c r="C1844" s="19" t="s">
        <v>112</v>
      </c>
      <c r="D1844" s="20">
        <v>0.3678567111492157</v>
      </c>
      <c r="E1844" s="20">
        <v>0.12017837911844254</v>
      </c>
    </row>
    <row r="1845" spans="1:5" x14ac:dyDescent="0.2">
      <c r="A1845" s="19">
        <v>46</v>
      </c>
      <c r="B1845" s="19">
        <v>34</v>
      </c>
      <c r="C1845" s="19" t="s">
        <v>112</v>
      </c>
      <c r="D1845" s="20">
        <v>0.36851894855499268</v>
      </c>
      <c r="E1845" s="20">
        <v>0.12068725377321243</v>
      </c>
    </row>
    <row r="1846" spans="1:5" x14ac:dyDescent="0.2">
      <c r="A1846" s="19">
        <v>46</v>
      </c>
      <c r="B1846" s="19">
        <v>35</v>
      </c>
      <c r="C1846" s="19" t="s">
        <v>112</v>
      </c>
      <c r="D1846" s="20">
        <v>0.36866137385368347</v>
      </c>
      <c r="E1846" s="20">
        <v>0.12067631632089615</v>
      </c>
    </row>
    <row r="1847" spans="1:5" x14ac:dyDescent="0.2">
      <c r="A1847" s="19">
        <v>46</v>
      </c>
      <c r="B1847" s="19">
        <v>36</v>
      </c>
      <c r="C1847" s="19" t="s">
        <v>112</v>
      </c>
      <c r="D1847" s="20">
        <v>0.36900383234024048</v>
      </c>
      <c r="E1847" s="20">
        <v>0.12086541950702667</v>
      </c>
    </row>
    <row r="1848" spans="1:5" x14ac:dyDescent="0.2">
      <c r="A1848" s="19">
        <v>46</v>
      </c>
      <c r="B1848" s="19">
        <v>37</v>
      </c>
      <c r="C1848" s="19" t="s">
        <v>112</v>
      </c>
      <c r="D1848" s="20">
        <v>0.36916935443878174</v>
      </c>
      <c r="E1848" s="20">
        <v>0.12087757885456085</v>
      </c>
    </row>
    <row r="1849" spans="1:5" x14ac:dyDescent="0.2">
      <c r="A1849" s="19">
        <v>46</v>
      </c>
      <c r="B1849" s="19">
        <v>38</v>
      </c>
      <c r="C1849" s="19" t="s">
        <v>112</v>
      </c>
      <c r="D1849" s="20">
        <v>0.36919194459915161</v>
      </c>
      <c r="E1849" s="20">
        <v>0.12074680626392365</v>
      </c>
    </row>
    <row r="1850" spans="1:5" x14ac:dyDescent="0.2">
      <c r="A1850" s="19">
        <v>46</v>
      </c>
      <c r="B1850" s="19">
        <v>39</v>
      </c>
      <c r="C1850" s="19" t="s">
        <v>112</v>
      </c>
      <c r="D1850" s="20">
        <v>0.36938092112541199</v>
      </c>
      <c r="E1850" s="20">
        <v>0.12078242748975754</v>
      </c>
    </row>
    <row r="1851" spans="1:5" x14ac:dyDescent="0.2">
      <c r="A1851" s="19">
        <v>46</v>
      </c>
      <c r="B1851" s="19">
        <v>40</v>
      </c>
      <c r="C1851" s="19" t="s">
        <v>112</v>
      </c>
      <c r="D1851" s="20">
        <v>0.36976519227027893</v>
      </c>
      <c r="E1851" s="20">
        <v>0.1210133358836174</v>
      </c>
    </row>
    <row r="1852" spans="1:5" x14ac:dyDescent="0.2">
      <c r="A1852" s="19">
        <v>47</v>
      </c>
      <c r="B1852" s="19">
        <v>1</v>
      </c>
      <c r="C1852" s="19" t="s">
        <v>112</v>
      </c>
      <c r="D1852" s="20">
        <v>0.2375463992357254</v>
      </c>
      <c r="E1852" s="20">
        <v>1.7504030838608742E-3</v>
      </c>
    </row>
    <row r="1853" spans="1:5" x14ac:dyDescent="0.2">
      <c r="A1853" s="19">
        <v>47</v>
      </c>
      <c r="B1853" s="19">
        <v>2</v>
      </c>
      <c r="C1853" s="19" t="s">
        <v>112</v>
      </c>
      <c r="D1853" s="20">
        <v>0.23727710545063019</v>
      </c>
      <c r="E1853" s="20">
        <v>1.4599906280636787E-3</v>
      </c>
    </row>
    <row r="1854" spans="1:5" x14ac:dyDescent="0.2">
      <c r="A1854" s="19">
        <v>47</v>
      </c>
      <c r="B1854" s="19">
        <v>3</v>
      </c>
      <c r="C1854" s="19" t="s">
        <v>112</v>
      </c>
      <c r="D1854" s="20">
        <v>0.23714391887187958</v>
      </c>
      <c r="E1854" s="20">
        <v>1.3056854950264096E-3</v>
      </c>
    </row>
    <row r="1855" spans="1:5" x14ac:dyDescent="0.2">
      <c r="A1855" s="19">
        <v>47</v>
      </c>
      <c r="B1855" s="19">
        <v>4</v>
      </c>
      <c r="C1855" s="19" t="s">
        <v>112</v>
      </c>
      <c r="D1855" s="20">
        <v>0.23710335791110992</v>
      </c>
      <c r="E1855" s="20">
        <v>1.2440059799700975E-3</v>
      </c>
    </row>
    <row r="1856" spans="1:5" x14ac:dyDescent="0.2">
      <c r="A1856" s="19">
        <v>47</v>
      </c>
      <c r="B1856" s="19">
        <v>5</v>
      </c>
      <c r="C1856" s="19" t="s">
        <v>112</v>
      </c>
      <c r="D1856" s="20">
        <v>0.23692120611667633</v>
      </c>
      <c r="E1856" s="20">
        <v>1.040735631249845E-3</v>
      </c>
    </row>
    <row r="1857" spans="1:5" x14ac:dyDescent="0.2">
      <c r="A1857" s="19">
        <v>47</v>
      </c>
      <c r="B1857" s="19">
        <v>6</v>
      </c>
      <c r="C1857" s="19" t="s">
        <v>112</v>
      </c>
      <c r="D1857" s="20">
        <v>0.23662586510181427</v>
      </c>
      <c r="E1857" s="20">
        <v>7.242760038934648E-4</v>
      </c>
    </row>
    <row r="1858" spans="1:5" x14ac:dyDescent="0.2">
      <c r="A1858" s="19">
        <v>47</v>
      </c>
      <c r="B1858" s="19">
        <v>7</v>
      </c>
      <c r="C1858" s="19" t="s">
        <v>112</v>
      </c>
      <c r="D1858" s="20">
        <v>0.23601920902729034</v>
      </c>
      <c r="E1858" s="20">
        <v>9.6501316875219345E-5</v>
      </c>
    </row>
    <row r="1859" spans="1:5" x14ac:dyDescent="0.2">
      <c r="A1859" s="19">
        <v>47</v>
      </c>
      <c r="B1859" s="19">
        <v>8</v>
      </c>
      <c r="C1859" s="19" t="s">
        <v>112</v>
      </c>
      <c r="D1859" s="20">
        <v>0.2355114221572876</v>
      </c>
      <c r="E1859" s="20">
        <v>-4.3240413651801646E-4</v>
      </c>
    </row>
    <row r="1860" spans="1:5" x14ac:dyDescent="0.2">
      <c r="A1860" s="19">
        <v>47</v>
      </c>
      <c r="B1860" s="19">
        <v>9</v>
      </c>
      <c r="C1860" s="19" t="s">
        <v>112</v>
      </c>
      <c r="D1860" s="20">
        <v>0.23534642159938812</v>
      </c>
      <c r="E1860" s="20">
        <v>-6.1852327780798078E-4</v>
      </c>
    </row>
    <row r="1861" spans="1:5" x14ac:dyDescent="0.2">
      <c r="A1861" s="19">
        <v>47</v>
      </c>
      <c r="B1861" s="19">
        <v>10</v>
      </c>
      <c r="C1861" s="19" t="s">
        <v>112</v>
      </c>
      <c r="D1861" s="20">
        <v>0.23528540134429932</v>
      </c>
      <c r="E1861" s="20">
        <v>-7.0066214539110661E-4</v>
      </c>
    </row>
    <row r="1862" spans="1:5" x14ac:dyDescent="0.2">
      <c r="A1862" s="19">
        <v>47</v>
      </c>
      <c r="B1862" s="19">
        <v>11</v>
      </c>
      <c r="C1862" s="19" t="s">
        <v>112</v>
      </c>
      <c r="D1862" s="20">
        <v>0.23493830859661102</v>
      </c>
      <c r="E1862" s="20">
        <v>-1.0688734473660588E-3</v>
      </c>
    </row>
    <row r="1863" spans="1:5" x14ac:dyDescent="0.2">
      <c r="A1863" s="19">
        <v>47</v>
      </c>
      <c r="B1863" s="19">
        <v>12</v>
      </c>
      <c r="C1863" s="19" t="s">
        <v>112</v>
      </c>
      <c r="D1863" s="20">
        <v>0.23516333103179932</v>
      </c>
      <c r="E1863" s="20">
        <v>-8.6496962467208505E-4</v>
      </c>
    </row>
    <row r="1864" spans="1:5" x14ac:dyDescent="0.2">
      <c r="A1864" s="19">
        <v>47</v>
      </c>
      <c r="B1864" s="19">
        <v>13</v>
      </c>
      <c r="C1864" s="19" t="s">
        <v>112</v>
      </c>
      <c r="D1864" s="20">
        <v>0.23533713817596436</v>
      </c>
      <c r="E1864" s="20">
        <v>-7.1228103479370475E-4</v>
      </c>
    </row>
    <row r="1865" spans="1:5" x14ac:dyDescent="0.2">
      <c r="A1865" s="19">
        <v>47</v>
      </c>
      <c r="B1865" s="19">
        <v>14</v>
      </c>
      <c r="C1865" s="19" t="s">
        <v>112</v>
      </c>
      <c r="D1865" s="20">
        <v>0.235255166888237</v>
      </c>
      <c r="E1865" s="20">
        <v>-8.1537093501538038E-4</v>
      </c>
    </row>
    <row r="1866" spans="1:5" x14ac:dyDescent="0.2">
      <c r="A1866" s="19">
        <v>47</v>
      </c>
      <c r="B1866" s="19">
        <v>15</v>
      </c>
      <c r="C1866" s="19" t="s">
        <v>112</v>
      </c>
      <c r="D1866" s="20">
        <v>0.23503182828426361</v>
      </c>
      <c r="E1866" s="20">
        <v>-1.0598280932754278E-3</v>
      </c>
    </row>
    <row r="1867" spans="1:5" x14ac:dyDescent="0.2">
      <c r="A1867" s="19">
        <v>47</v>
      </c>
      <c r="B1867" s="19">
        <v>16</v>
      </c>
      <c r="C1867" s="19" t="s">
        <v>112</v>
      </c>
      <c r="D1867" s="20">
        <v>0.23505999147891998</v>
      </c>
      <c r="E1867" s="20">
        <v>-1.0527834529057145E-3</v>
      </c>
    </row>
    <row r="1868" spans="1:5" x14ac:dyDescent="0.2">
      <c r="A1868" s="19">
        <v>47</v>
      </c>
      <c r="B1868" s="19">
        <v>17</v>
      </c>
      <c r="C1868" s="19" t="s">
        <v>112</v>
      </c>
      <c r="D1868" s="20">
        <v>0.23510777950286865</v>
      </c>
      <c r="E1868" s="20">
        <v>-1.0261140996590257E-3</v>
      </c>
    </row>
    <row r="1869" spans="1:5" x14ac:dyDescent="0.2">
      <c r="A1869" s="19">
        <v>47</v>
      </c>
      <c r="B1869" s="19">
        <v>18</v>
      </c>
      <c r="C1869" s="19" t="s">
        <v>112</v>
      </c>
      <c r="D1869" s="20">
        <v>0.23539631068706512</v>
      </c>
      <c r="E1869" s="20">
        <v>-7.5870146974921227E-4</v>
      </c>
    </row>
    <row r="1870" spans="1:5" x14ac:dyDescent="0.2">
      <c r="A1870" s="19">
        <v>47</v>
      </c>
      <c r="B1870" s="19">
        <v>19</v>
      </c>
      <c r="C1870" s="19" t="s">
        <v>112</v>
      </c>
      <c r="D1870" s="20">
        <v>0.235711470246315</v>
      </c>
      <c r="E1870" s="20">
        <v>-4.6466049388982356E-4</v>
      </c>
    </row>
    <row r="1871" spans="1:5" x14ac:dyDescent="0.2">
      <c r="A1871" s="19">
        <v>47</v>
      </c>
      <c r="B1871" s="19">
        <v>20</v>
      </c>
      <c r="C1871" s="19" t="s">
        <v>112</v>
      </c>
      <c r="D1871" s="20">
        <v>0.23597851395606995</v>
      </c>
      <c r="E1871" s="20">
        <v>-2.1873538207728416E-4</v>
      </c>
    </row>
    <row r="1872" spans="1:5" x14ac:dyDescent="0.2">
      <c r="A1872" s="19">
        <v>47</v>
      </c>
      <c r="B1872" s="19">
        <v>21</v>
      </c>
      <c r="C1872" s="19" t="s">
        <v>112</v>
      </c>
      <c r="D1872" s="20">
        <v>0.23786532878875732</v>
      </c>
      <c r="E1872" s="20">
        <v>1.6469608526676893E-3</v>
      </c>
    </row>
    <row r="1873" spans="1:5" x14ac:dyDescent="0.2">
      <c r="A1873" s="19">
        <v>47</v>
      </c>
      <c r="B1873" s="19">
        <v>22</v>
      </c>
      <c r="C1873" s="19" t="s">
        <v>112</v>
      </c>
      <c r="D1873" s="20">
        <v>0.2399752289056778</v>
      </c>
      <c r="E1873" s="20">
        <v>3.7357422988861799E-3</v>
      </c>
    </row>
    <row r="1874" spans="1:5" x14ac:dyDescent="0.2">
      <c r="A1874" s="19">
        <v>47</v>
      </c>
      <c r="B1874" s="19">
        <v>23</v>
      </c>
      <c r="C1874" s="19" t="s">
        <v>112</v>
      </c>
      <c r="D1874" s="20">
        <v>0.24399423599243164</v>
      </c>
      <c r="E1874" s="20">
        <v>7.7336309477686882E-3</v>
      </c>
    </row>
    <row r="1875" spans="1:5" x14ac:dyDescent="0.2">
      <c r="A1875" s="19">
        <v>47</v>
      </c>
      <c r="B1875" s="19">
        <v>24</v>
      </c>
      <c r="C1875" s="19" t="s">
        <v>112</v>
      </c>
      <c r="D1875" s="20">
        <v>0.25037559866905212</v>
      </c>
      <c r="E1875" s="20">
        <v>1.4093874953687191E-2</v>
      </c>
    </row>
    <row r="1876" spans="1:5" x14ac:dyDescent="0.2">
      <c r="A1876" s="19">
        <v>47</v>
      </c>
      <c r="B1876" s="19">
        <v>25</v>
      </c>
      <c r="C1876" s="19" t="s">
        <v>112</v>
      </c>
      <c r="D1876" s="20">
        <v>0.26098978519439697</v>
      </c>
      <c r="E1876" s="20">
        <v>2.4686943739652634E-2</v>
      </c>
    </row>
    <row r="1877" spans="1:5" x14ac:dyDescent="0.2">
      <c r="A1877" s="19">
        <v>47</v>
      </c>
      <c r="B1877" s="19">
        <v>26</v>
      </c>
      <c r="C1877" s="19" t="s">
        <v>112</v>
      </c>
      <c r="D1877" s="20">
        <v>0.27637940645217896</v>
      </c>
      <c r="E1877" s="20">
        <v>4.0055446326732635E-2</v>
      </c>
    </row>
    <row r="1878" spans="1:5" x14ac:dyDescent="0.2">
      <c r="A1878" s="19">
        <v>47</v>
      </c>
      <c r="B1878" s="19">
        <v>27</v>
      </c>
      <c r="C1878" s="19" t="s">
        <v>112</v>
      </c>
      <c r="D1878" s="20">
        <v>0.29448804259300232</v>
      </c>
      <c r="E1878" s="20">
        <v>5.8142963796854019E-2</v>
      </c>
    </row>
    <row r="1879" spans="1:5" x14ac:dyDescent="0.2">
      <c r="A1879" s="19">
        <v>47</v>
      </c>
      <c r="B1879" s="19">
        <v>28</v>
      </c>
      <c r="C1879" s="19" t="s">
        <v>112</v>
      </c>
      <c r="D1879" s="20">
        <v>0.31248259544372559</v>
      </c>
      <c r="E1879" s="20">
        <v>7.6116397976875305E-2</v>
      </c>
    </row>
    <row r="1880" spans="1:5" x14ac:dyDescent="0.2">
      <c r="A1880" s="19">
        <v>47</v>
      </c>
      <c r="B1880" s="19">
        <v>29</v>
      </c>
      <c r="C1880" s="19" t="s">
        <v>112</v>
      </c>
      <c r="D1880" s="20">
        <v>0.32795509696006775</v>
      </c>
      <c r="E1880" s="20">
        <v>9.1567777097225189E-2</v>
      </c>
    </row>
    <row r="1881" spans="1:5" x14ac:dyDescent="0.2">
      <c r="A1881" s="19">
        <v>47</v>
      </c>
      <c r="B1881" s="19">
        <v>30</v>
      </c>
      <c r="C1881" s="19" t="s">
        <v>112</v>
      </c>
      <c r="D1881" s="20">
        <v>0.34044143557548523</v>
      </c>
      <c r="E1881" s="20">
        <v>0.10403300076723099</v>
      </c>
    </row>
    <row r="1882" spans="1:5" x14ac:dyDescent="0.2">
      <c r="A1882" s="19">
        <v>47</v>
      </c>
      <c r="B1882" s="19">
        <v>31</v>
      </c>
      <c r="C1882" s="19" t="s">
        <v>112</v>
      </c>
      <c r="D1882" s="20">
        <v>0.34849762916564941</v>
      </c>
      <c r="E1882" s="20">
        <v>0.11206807196140289</v>
      </c>
    </row>
    <row r="1883" spans="1:5" x14ac:dyDescent="0.2">
      <c r="A1883" s="19">
        <v>47</v>
      </c>
      <c r="B1883" s="19">
        <v>32</v>
      </c>
      <c r="C1883" s="19" t="s">
        <v>112</v>
      </c>
      <c r="D1883" s="20">
        <v>0.35311922430992126</v>
      </c>
      <c r="E1883" s="20">
        <v>0.11666855216026306</v>
      </c>
    </row>
    <row r="1884" spans="1:5" x14ac:dyDescent="0.2">
      <c r="A1884" s="19">
        <v>47</v>
      </c>
      <c r="B1884" s="19">
        <v>33</v>
      </c>
      <c r="C1884" s="19" t="s">
        <v>112</v>
      </c>
      <c r="D1884" s="20">
        <v>0.35498470067977905</v>
      </c>
      <c r="E1884" s="20">
        <v>0.11851290613412857</v>
      </c>
    </row>
    <row r="1885" spans="1:5" x14ac:dyDescent="0.2">
      <c r="A1885" s="19">
        <v>47</v>
      </c>
      <c r="B1885" s="19">
        <v>34</v>
      </c>
      <c r="C1885" s="19" t="s">
        <v>112</v>
      </c>
      <c r="D1885" s="20">
        <v>0.35589870810508728</v>
      </c>
      <c r="E1885" s="20">
        <v>0.11940579861402512</v>
      </c>
    </row>
    <row r="1886" spans="1:5" x14ac:dyDescent="0.2">
      <c r="A1886" s="19">
        <v>47</v>
      </c>
      <c r="B1886" s="19">
        <v>35</v>
      </c>
      <c r="C1886" s="19" t="s">
        <v>112</v>
      </c>
      <c r="D1886" s="20">
        <v>0.35706743597984314</v>
      </c>
      <c r="E1886" s="20">
        <v>0.12055341154336929</v>
      </c>
    </row>
    <row r="1887" spans="1:5" x14ac:dyDescent="0.2">
      <c r="A1887" s="19">
        <v>47</v>
      </c>
      <c r="B1887" s="19">
        <v>36</v>
      </c>
      <c r="C1887" s="19" t="s">
        <v>112</v>
      </c>
      <c r="D1887" s="20">
        <v>0.35807093977928162</v>
      </c>
      <c r="E1887" s="20">
        <v>0.12153579294681549</v>
      </c>
    </row>
    <row r="1888" spans="1:5" x14ac:dyDescent="0.2">
      <c r="A1888" s="19">
        <v>47</v>
      </c>
      <c r="B1888" s="19">
        <v>37</v>
      </c>
      <c r="C1888" s="19" t="s">
        <v>112</v>
      </c>
      <c r="D1888" s="20">
        <v>0.3581521213054657</v>
      </c>
      <c r="E1888" s="20">
        <v>0.12159585952758789</v>
      </c>
    </row>
    <row r="1889" spans="1:5" x14ac:dyDescent="0.2">
      <c r="A1889" s="19">
        <v>47</v>
      </c>
      <c r="B1889" s="19">
        <v>38</v>
      </c>
      <c r="C1889" s="19" t="s">
        <v>112</v>
      </c>
      <c r="D1889" s="20">
        <v>0.3587319552898407</v>
      </c>
      <c r="E1889" s="20">
        <v>0.12215457111597061</v>
      </c>
    </row>
    <row r="1890" spans="1:5" x14ac:dyDescent="0.2">
      <c r="A1890" s="19">
        <v>47</v>
      </c>
      <c r="B1890" s="19">
        <v>39</v>
      </c>
      <c r="C1890" s="19" t="s">
        <v>112</v>
      </c>
      <c r="D1890" s="20">
        <v>0.35898679494857788</v>
      </c>
      <c r="E1890" s="20">
        <v>0.12238829582929611</v>
      </c>
    </row>
    <row r="1891" spans="1:5" x14ac:dyDescent="0.2">
      <c r="A1891" s="19">
        <v>47</v>
      </c>
      <c r="B1891" s="19">
        <v>40</v>
      </c>
      <c r="C1891" s="19" t="s">
        <v>112</v>
      </c>
      <c r="D1891" s="20">
        <v>0.35909673571586609</v>
      </c>
      <c r="E1891" s="20">
        <v>0.12247711420059204</v>
      </c>
    </row>
    <row r="1892" spans="1:5" x14ac:dyDescent="0.2">
      <c r="A1892" s="19">
        <v>48</v>
      </c>
      <c r="B1892" s="19">
        <v>1</v>
      </c>
      <c r="C1892" s="19" t="s">
        <v>112</v>
      </c>
      <c r="D1892" s="20">
        <v>0.26573050022125244</v>
      </c>
      <c r="E1892" s="20">
        <v>1.0141446255147457E-3</v>
      </c>
    </row>
    <row r="1893" spans="1:5" x14ac:dyDescent="0.2">
      <c r="A1893" s="19">
        <v>48</v>
      </c>
      <c r="B1893" s="19">
        <v>2</v>
      </c>
      <c r="C1893" s="19" t="s">
        <v>112</v>
      </c>
      <c r="D1893" s="20">
        <v>0.26593068242073059</v>
      </c>
      <c r="E1893" s="20">
        <v>1.1637572897598147E-3</v>
      </c>
    </row>
    <row r="1894" spans="1:5" x14ac:dyDescent="0.2">
      <c r="A1894" s="19">
        <v>48</v>
      </c>
      <c r="B1894" s="19">
        <v>3</v>
      </c>
      <c r="C1894" s="19" t="s">
        <v>112</v>
      </c>
      <c r="D1894" s="20">
        <v>0.26540118455886841</v>
      </c>
      <c r="E1894" s="20">
        <v>5.8368995087221265E-4</v>
      </c>
    </row>
    <row r="1895" spans="1:5" x14ac:dyDescent="0.2">
      <c r="A1895" s="19">
        <v>48</v>
      </c>
      <c r="B1895" s="19">
        <v>4</v>
      </c>
      <c r="C1895" s="19" t="s">
        <v>112</v>
      </c>
      <c r="D1895" s="20">
        <v>0.26505288481712341</v>
      </c>
      <c r="E1895" s="20">
        <v>1.8482076120562851E-4</v>
      </c>
    </row>
    <row r="1896" spans="1:5" x14ac:dyDescent="0.2">
      <c r="A1896" s="19">
        <v>48</v>
      </c>
      <c r="B1896" s="19">
        <v>5</v>
      </c>
      <c r="C1896" s="19" t="s">
        <v>112</v>
      </c>
      <c r="D1896" s="20">
        <v>0.26511290669441223</v>
      </c>
      <c r="E1896" s="20">
        <v>1.942731614690274E-4</v>
      </c>
    </row>
    <row r="1897" spans="1:5" x14ac:dyDescent="0.2">
      <c r="A1897" s="19">
        <v>48</v>
      </c>
      <c r="B1897" s="19">
        <v>6</v>
      </c>
      <c r="C1897" s="19" t="s">
        <v>112</v>
      </c>
      <c r="D1897" s="20">
        <v>0.26549506187438965</v>
      </c>
      <c r="E1897" s="20">
        <v>5.2585883531719446E-4</v>
      </c>
    </row>
    <row r="1898" spans="1:5" x14ac:dyDescent="0.2">
      <c r="A1898" s="19">
        <v>48</v>
      </c>
      <c r="B1898" s="19">
        <v>7</v>
      </c>
      <c r="C1898" s="19" t="s">
        <v>112</v>
      </c>
      <c r="D1898" s="20">
        <v>0.26536804437637329</v>
      </c>
      <c r="E1898" s="20">
        <v>3.4827188937924802E-4</v>
      </c>
    </row>
    <row r="1899" spans="1:5" x14ac:dyDescent="0.2">
      <c r="A1899" s="19">
        <v>48</v>
      </c>
      <c r="B1899" s="19">
        <v>8</v>
      </c>
      <c r="C1899" s="19" t="s">
        <v>112</v>
      </c>
      <c r="D1899" s="20">
        <v>0.26537376642227173</v>
      </c>
      <c r="E1899" s="20">
        <v>3.0342445825226605E-4</v>
      </c>
    </row>
    <row r="1900" spans="1:5" x14ac:dyDescent="0.2">
      <c r="A1900" s="19">
        <v>48</v>
      </c>
      <c r="B1900" s="19">
        <v>9</v>
      </c>
      <c r="C1900" s="19" t="s">
        <v>112</v>
      </c>
      <c r="D1900" s="20">
        <v>0.26540225744247437</v>
      </c>
      <c r="E1900" s="20">
        <v>2.8134600142948329E-4</v>
      </c>
    </row>
    <row r="1901" spans="1:5" x14ac:dyDescent="0.2">
      <c r="A1901" s="19">
        <v>48</v>
      </c>
      <c r="B1901" s="19">
        <v>10</v>
      </c>
      <c r="C1901" s="19" t="s">
        <v>112</v>
      </c>
      <c r="D1901" s="20">
        <v>0.26519906520843506</v>
      </c>
      <c r="E1901" s="20">
        <v>2.758429036475718E-5</v>
      </c>
    </row>
    <row r="1902" spans="1:5" x14ac:dyDescent="0.2">
      <c r="A1902" s="19">
        <v>48</v>
      </c>
      <c r="B1902" s="19">
        <v>11</v>
      </c>
      <c r="C1902" s="19" t="s">
        <v>112</v>
      </c>
      <c r="D1902" s="20">
        <v>0.26506882905960083</v>
      </c>
      <c r="E1902" s="20">
        <v>-1.5322133549489081E-4</v>
      </c>
    </row>
    <row r="1903" spans="1:5" x14ac:dyDescent="0.2">
      <c r="A1903" s="19">
        <v>48</v>
      </c>
      <c r="B1903" s="19">
        <v>12</v>
      </c>
      <c r="C1903" s="19" t="s">
        <v>112</v>
      </c>
      <c r="D1903" s="20">
        <v>0.26491788029670715</v>
      </c>
      <c r="E1903" s="20">
        <v>-3.5473957541398704E-4</v>
      </c>
    </row>
    <row r="1904" spans="1:5" x14ac:dyDescent="0.2">
      <c r="A1904" s="19">
        <v>48</v>
      </c>
      <c r="B1904" s="19">
        <v>13</v>
      </c>
      <c r="C1904" s="19" t="s">
        <v>112</v>
      </c>
      <c r="D1904" s="20">
        <v>0.2647782564163208</v>
      </c>
      <c r="E1904" s="20">
        <v>-5.449329037219286E-4</v>
      </c>
    </row>
    <row r="1905" spans="1:5" x14ac:dyDescent="0.2">
      <c r="A1905" s="19">
        <v>48</v>
      </c>
      <c r="B1905" s="19">
        <v>14</v>
      </c>
      <c r="C1905" s="19" t="s">
        <v>112</v>
      </c>
      <c r="D1905" s="20">
        <v>0.26464658975601196</v>
      </c>
      <c r="E1905" s="20">
        <v>-7.2716904105618596E-4</v>
      </c>
    </row>
    <row r="1906" spans="1:5" x14ac:dyDescent="0.2">
      <c r="A1906" s="19">
        <v>48</v>
      </c>
      <c r="B1906" s="19">
        <v>15</v>
      </c>
      <c r="C1906" s="19" t="s">
        <v>112</v>
      </c>
      <c r="D1906" s="20">
        <v>0.26459410786628723</v>
      </c>
      <c r="E1906" s="20">
        <v>-8.3022040780633688E-4</v>
      </c>
    </row>
    <row r="1907" spans="1:5" x14ac:dyDescent="0.2">
      <c r="A1907" s="19">
        <v>48</v>
      </c>
      <c r="B1907" s="19">
        <v>16</v>
      </c>
      <c r="C1907" s="19" t="s">
        <v>112</v>
      </c>
      <c r="D1907" s="20">
        <v>0.26434266567230225</v>
      </c>
      <c r="E1907" s="20">
        <v>-1.1322321370244026E-3</v>
      </c>
    </row>
    <row r="1908" spans="1:5" x14ac:dyDescent="0.2">
      <c r="A1908" s="19">
        <v>48</v>
      </c>
      <c r="B1908" s="19">
        <v>17</v>
      </c>
      <c r="C1908" s="19" t="s">
        <v>112</v>
      </c>
      <c r="D1908" s="20">
        <v>0.26425978541374207</v>
      </c>
      <c r="E1908" s="20">
        <v>-1.2656818144023418E-3</v>
      </c>
    </row>
    <row r="1909" spans="1:5" x14ac:dyDescent="0.2">
      <c r="A1909" s="19">
        <v>48</v>
      </c>
      <c r="B1909" s="19">
        <v>18</v>
      </c>
      <c r="C1909" s="19" t="s">
        <v>112</v>
      </c>
      <c r="D1909" s="20">
        <v>0.26453956961631775</v>
      </c>
      <c r="E1909" s="20">
        <v>-1.0364671470597386E-3</v>
      </c>
    </row>
    <row r="1910" spans="1:5" x14ac:dyDescent="0.2">
      <c r="A1910" s="19">
        <v>48</v>
      </c>
      <c r="B1910" s="19">
        <v>19</v>
      </c>
      <c r="C1910" s="19" t="s">
        <v>112</v>
      </c>
      <c r="D1910" s="20">
        <v>0.26512110233306885</v>
      </c>
      <c r="E1910" s="20">
        <v>-5.0550384912639856E-4</v>
      </c>
    </row>
    <row r="1911" spans="1:5" x14ac:dyDescent="0.2">
      <c r="A1911" s="19">
        <v>48</v>
      </c>
      <c r="B1911" s="19">
        <v>20</v>
      </c>
      <c r="C1911" s="19" t="s">
        <v>112</v>
      </c>
      <c r="D1911" s="20">
        <v>0.26571217179298401</v>
      </c>
      <c r="E1911" s="20">
        <v>3.4996104659512639E-5</v>
      </c>
    </row>
    <row r="1912" spans="1:5" x14ac:dyDescent="0.2">
      <c r="A1912" s="19">
        <v>48</v>
      </c>
      <c r="B1912" s="19">
        <v>21</v>
      </c>
      <c r="C1912" s="19" t="s">
        <v>112</v>
      </c>
      <c r="D1912" s="20">
        <v>0.26661425828933716</v>
      </c>
      <c r="E1912" s="20">
        <v>8.8651315309107304E-4</v>
      </c>
    </row>
    <row r="1913" spans="1:5" x14ac:dyDescent="0.2">
      <c r="A1913" s="19">
        <v>48</v>
      </c>
      <c r="B1913" s="19">
        <v>22</v>
      </c>
      <c r="C1913" s="19" t="s">
        <v>112</v>
      </c>
      <c r="D1913" s="20">
        <v>0.2689577043056488</v>
      </c>
      <c r="E1913" s="20">
        <v>3.17938975058496E-3</v>
      </c>
    </row>
    <row r="1914" spans="1:5" x14ac:dyDescent="0.2">
      <c r="A1914" s="19">
        <v>48</v>
      </c>
      <c r="B1914" s="19">
        <v>23</v>
      </c>
      <c r="C1914" s="19" t="s">
        <v>112</v>
      </c>
      <c r="D1914" s="20">
        <v>0.27335324883460999</v>
      </c>
      <c r="E1914" s="20">
        <v>7.5243646278977394E-3</v>
      </c>
    </row>
    <row r="1915" spans="1:5" x14ac:dyDescent="0.2">
      <c r="A1915" s="19">
        <v>48</v>
      </c>
      <c r="B1915" s="19">
        <v>24</v>
      </c>
      <c r="C1915" s="19" t="s">
        <v>112</v>
      </c>
      <c r="D1915" s="20">
        <v>0.28023117780685425</v>
      </c>
      <c r="E1915" s="20">
        <v>1.4351724646985531E-2</v>
      </c>
    </row>
    <row r="1916" spans="1:5" x14ac:dyDescent="0.2">
      <c r="A1916" s="19">
        <v>48</v>
      </c>
      <c r="B1916" s="19">
        <v>25</v>
      </c>
      <c r="C1916" s="19" t="s">
        <v>112</v>
      </c>
      <c r="D1916" s="20">
        <v>0.29202389717102051</v>
      </c>
      <c r="E1916" s="20">
        <v>2.6093874126672745E-2</v>
      </c>
    </row>
    <row r="1917" spans="1:5" x14ac:dyDescent="0.2">
      <c r="A1917" s="19">
        <v>48</v>
      </c>
      <c r="B1917" s="19">
        <v>26</v>
      </c>
      <c r="C1917" s="19" t="s">
        <v>112</v>
      </c>
      <c r="D1917" s="20">
        <v>0.30808517336845398</v>
      </c>
      <c r="E1917" s="20">
        <v>4.2104579508304596E-2</v>
      </c>
    </row>
    <row r="1918" spans="1:5" x14ac:dyDescent="0.2">
      <c r="A1918" s="19">
        <v>48</v>
      </c>
      <c r="B1918" s="19">
        <v>27</v>
      </c>
      <c r="C1918" s="19" t="s">
        <v>112</v>
      </c>
      <c r="D1918" s="20">
        <v>0.32737079262733459</v>
      </c>
      <c r="E1918" s="20">
        <v>6.1339631676673889E-2</v>
      </c>
    </row>
    <row r="1919" spans="1:5" x14ac:dyDescent="0.2">
      <c r="A1919" s="19">
        <v>48</v>
      </c>
      <c r="B1919" s="19">
        <v>28</v>
      </c>
      <c r="C1919" s="19" t="s">
        <v>112</v>
      </c>
      <c r="D1919" s="20">
        <v>0.3463437557220459</v>
      </c>
      <c r="E1919" s="20">
        <v>8.0262027680873871E-2</v>
      </c>
    </row>
    <row r="1920" spans="1:5" x14ac:dyDescent="0.2">
      <c r="A1920" s="19">
        <v>48</v>
      </c>
      <c r="B1920" s="19">
        <v>29</v>
      </c>
      <c r="C1920" s="19" t="s">
        <v>112</v>
      </c>
      <c r="D1920" s="20">
        <v>0.36264047026634216</v>
      </c>
      <c r="E1920" s="20">
        <v>9.6508167684078217E-2</v>
      </c>
    </row>
    <row r="1921" spans="1:5" x14ac:dyDescent="0.2">
      <c r="A1921" s="19">
        <v>48</v>
      </c>
      <c r="B1921" s="19">
        <v>30</v>
      </c>
      <c r="C1921" s="19" t="s">
        <v>112</v>
      </c>
      <c r="D1921" s="20">
        <v>0.37496262788772583</v>
      </c>
      <c r="E1921" s="20">
        <v>0.10877975821495056</v>
      </c>
    </row>
    <row r="1922" spans="1:5" x14ac:dyDescent="0.2">
      <c r="A1922" s="19">
        <v>48</v>
      </c>
      <c r="B1922" s="19">
        <v>31</v>
      </c>
      <c r="C1922" s="19" t="s">
        <v>112</v>
      </c>
      <c r="D1922" s="20">
        <v>0.38313668966293335</v>
      </c>
      <c r="E1922" s="20">
        <v>0.11690325289964676</v>
      </c>
    </row>
    <row r="1923" spans="1:5" x14ac:dyDescent="0.2">
      <c r="A1923" s="19">
        <v>48</v>
      </c>
      <c r="B1923" s="19">
        <v>32</v>
      </c>
      <c r="C1923" s="19" t="s">
        <v>112</v>
      </c>
      <c r="D1923" s="20">
        <v>0.38784003257751465</v>
      </c>
      <c r="E1923" s="20">
        <v>0.12155602127313614</v>
      </c>
    </row>
    <row r="1924" spans="1:5" x14ac:dyDescent="0.2">
      <c r="A1924" s="19">
        <v>48</v>
      </c>
      <c r="B1924" s="19">
        <v>33</v>
      </c>
      <c r="C1924" s="19" t="s">
        <v>112</v>
      </c>
      <c r="D1924" s="20">
        <v>0.39072886109352112</v>
      </c>
      <c r="E1924" s="20">
        <v>0.12439428269863129</v>
      </c>
    </row>
    <row r="1925" spans="1:5" x14ac:dyDescent="0.2">
      <c r="A1925" s="19">
        <v>48</v>
      </c>
      <c r="B1925" s="19">
        <v>34</v>
      </c>
      <c r="C1925" s="19" t="s">
        <v>112</v>
      </c>
      <c r="D1925" s="20">
        <v>0.39188164472579956</v>
      </c>
      <c r="E1925" s="20">
        <v>0.12549649178981781</v>
      </c>
    </row>
    <row r="1926" spans="1:5" x14ac:dyDescent="0.2">
      <c r="A1926" s="19">
        <v>48</v>
      </c>
      <c r="B1926" s="19">
        <v>35</v>
      </c>
      <c r="C1926" s="19" t="s">
        <v>112</v>
      </c>
      <c r="D1926" s="20">
        <v>0.39257091283798218</v>
      </c>
      <c r="E1926" s="20">
        <v>0.1261352002620697</v>
      </c>
    </row>
    <row r="1927" spans="1:5" x14ac:dyDescent="0.2">
      <c r="A1927" s="19">
        <v>48</v>
      </c>
      <c r="B1927" s="19">
        <v>36</v>
      </c>
      <c r="C1927" s="19" t="s">
        <v>112</v>
      </c>
      <c r="D1927" s="20">
        <v>0.39306500554084778</v>
      </c>
      <c r="E1927" s="20">
        <v>0.12657871842384338</v>
      </c>
    </row>
    <row r="1928" spans="1:5" x14ac:dyDescent="0.2">
      <c r="A1928" s="19">
        <v>48</v>
      </c>
      <c r="B1928" s="19">
        <v>37</v>
      </c>
      <c r="C1928" s="19" t="s">
        <v>112</v>
      </c>
      <c r="D1928" s="20">
        <v>0.39273220300674438</v>
      </c>
      <c r="E1928" s="20">
        <v>0.12619534134864807</v>
      </c>
    </row>
    <row r="1929" spans="1:5" x14ac:dyDescent="0.2">
      <c r="A1929" s="19">
        <v>48</v>
      </c>
      <c r="B1929" s="19">
        <v>38</v>
      </c>
      <c r="C1929" s="19" t="s">
        <v>112</v>
      </c>
      <c r="D1929" s="20">
        <v>0.39320871233940125</v>
      </c>
      <c r="E1929" s="20">
        <v>0.12662129104137421</v>
      </c>
    </row>
    <row r="1930" spans="1:5" x14ac:dyDescent="0.2">
      <c r="A1930" s="19">
        <v>48</v>
      </c>
      <c r="B1930" s="19">
        <v>39</v>
      </c>
      <c r="C1930" s="19" t="s">
        <v>112</v>
      </c>
      <c r="D1930" s="20">
        <v>0.39357233047485352</v>
      </c>
      <c r="E1930" s="20">
        <v>0.12693433463573456</v>
      </c>
    </row>
    <row r="1931" spans="1:5" x14ac:dyDescent="0.2">
      <c r="A1931" s="19">
        <v>48</v>
      </c>
      <c r="B1931" s="19">
        <v>40</v>
      </c>
      <c r="C1931" s="19" t="s">
        <v>112</v>
      </c>
      <c r="D1931" s="20">
        <v>0.39419561624526978</v>
      </c>
      <c r="E1931" s="20">
        <v>0.1275070458650589</v>
      </c>
    </row>
    <row r="1932" spans="1:5" x14ac:dyDescent="0.2">
      <c r="A1932" s="19">
        <v>49</v>
      </c>
      <c r="B1932" s="19">
        <v>1</v>
      </c>
      <c r="C1932" s="19" t="s">
        <v>112</v>
      </c>
      <c r="D1932" s="20">
        <v>0.25552728772163391</v>
      </c>
      <c r="E1932" s="20">
        <v>1.5409043990075588E-3</v>
      </c>
    </row>
    <row r="1933" spans="1:5" x14ac:dyDescent="0.2">
      <c r="A1933" s="19">
        <v>49</v>
      </c>
      <c r="B1933" s="19">
        <v>2</v>
      </c>
      <c r="C1933" s="19" t="s">
        <v>112</v>
      </c>
      <c r="D1933" s="20">
        <v>0.2558378279209137</v>
      </c>
      <c r="E1933" s="20">
        <v>1.6930359415709972E-3</v>
      </c>
    </row>
    <row r="1934" spans="1:5" x14ac:dyDescent="0.2">
      <c r="A1934" s="19">
        <v>49</v>
      </c>
      <c r="B1934" s="19">
        <v>3</v>
      </c>
      <c r="C1934" s="19" t="s">
        <v>112</v>
      </c>
      <c r="D1934" s="20">
        <v>0.2554548978805542</v>
      </c>
      <c r="E1934" s="20">
        <v>1.1516973609104753E-3</v>
      </c>
    </row>
    <row r="1935" spans="1:5" x14ac:dyDescent="0.2">
      <c r="A1935" s="19">
        <v>49</v>
      </c>
      <c r="B1935" s="19">
        <v>4</v>
      </c>
      <c r="C1935" s="19" t="s">
        <v>112</v>
      </c>
      <c r="D1935" s="20">
        <v>0.25513032078742981</v>
      </c>
      <c r="E1935" s="20">
        <v>6.6871161106973886E-4</v>
      </c>
    </row>
    <row r="1936" spans="1:5" x14ac:dyDescent="0.2">
      <c r="A1936" s="19">
        <v>49</v>
      </c>
      <c r="B1936" s="19">
        <v>5</v>
      </c>
      <c r="C1936" s="19" t="s">
        <v>112</v>
      </c>
      <c r="D1936" s="20">
        <v>0.2551291286945343</v>
      </c>
      <c r="E1936" s="20">
        <v>5.0911086145788431E-4</v>
      </c>
    </row>
    <row r="1937" spans="1:5" x14ac:dyDescent="0.2">
      <c r="A1937" s="19">
        <v>49</v>
      </c>
      <c r="B1937" s="19">
        <v>6</v>
      </c>
      <c r="C1937" s="19" t="s">
        <v>112</v>
      </c>
      <c r="D1937" s="20">
        <v>0.25484639406204224</v>
      </c>
      <c r="E1937" s="20">
        <v>6.7967630457133055E-5</v>
      </c>
    </row>
    <row r="1938" spans="1:5" x14ac:dyDescent="0.2">
      <c r="A1938" s="19">
        <v>49</v>
      </c>
      <c r="B1938" s="19">
        <v>7</v>
      </c>
      <c r="C1938" s="19" t="s">
        <v>112</v>
      </c>
      <c r="D1938" s="20">
        <v>0.25482600927352905</v>
      </c>
      <c r="E1938" s="20">
        <v>-1.1082577839260921E-4</v>
      </c>
    </row>
    <row r="1939" spans="1:5" x14ac:dyDescent="0.2">
      <c r="A1939" s="19">
        <v>49</v>
      </c>
      <c r="B1939" s="19">
        <v>8</v>
      </c>
      <c r="C1939" s="19" t="s">
        <v>112</v>
      </c>
      <c r="D1939" s="20">
        <v>0.2550816535949707</v>
      </c>
      <c r="E1939" s="20">
        <v>-1.359007819701219E-5</v>
      </c>
    </row>
    <row r="1940" spans="1:5" x14ac:dyDescent="0.2">
      <c r="A1940" s="19">
        <v>49</v>
      </c>
      <c r="B1940" s="19">
        <v>9</v>
      </c>
      <c r="C1940" s="19" t="s">
        <v>112</v>
      </c>
      <c r="D1940" s="20">
        <v>0.25507131218910217</v>
      </c>
      <c r="E1940" s="20">
        <v>-1.8234011076856405E-4</v>
      </c>
    </row>
    <row r="1941" spans="1:5" x14ac:dyDescent="0.2">
      <c r="A1941" s="19">
        <v>49</v>
      </c>
      <c r="B1941" s="19">
        <v>10</v>
      </c>
      <c r="C1941" s="19" t="s">
        <v>112</v>
      </c>
      <c r="D1941" s="20">
        <v>0.25495254993438721</v>
      </c>
      <c r="E1941" s="20">
        <v>-4.5951097854413092E-4</v>
      </c>
    </row>
    <row r="1942" spans="1:5" x14ac:dyDescent="0.2">
      <c r="A1942" s="19">
        <v>49</v>
      </c>
      <c r="B1942" s="19">
        <v>11</v>
      </c>
      <c r="C1942" s="19" t="s">
        <v>112</v>
      </c>
      <c r="D1942" s="20">
        <v>0.25487297773361206</v>
      </c>
      <c r="E1942" s="20">
        <v>-6.9749180693179369E-4</v>
      </c>
    </row>
    <row r="1943" spans="1:5" x14ac:dyDescent="0.2">
      <c r="A1943" s="19">
        <v>49</v>
      </c>
      <c r="B1943" s="19">
        <v>12</v>
      </c>
      <c r="C1943" s="19" t="s">
        <v>112</v>
      </c>
      <c r="D1943" s="20">
        <v>0.25496533513069153</v>
      </c>
      <c r="E1943" s="20">
        <v>-7.6354300836101174E-4</v>
      </c>
    </row>
    <row r="1944" spans="1:5" x14ac:dyDescent="0.2">
      <c r="A1944" s="19">
        <v>49</v>
      </c>
      <c r="B1944" s="19">
        <v>13</v>
      </c>
      <c r="C1944" s="19" t="s">
        <v>112</v>
      </c>
      <c r="D1944" s="20">
        <v>0.25510850548744202</v>
      </c>
      <c r="E1944" s="20">
        <v>-7.787813083268702E-4</v>
      </c>
    </row>
    <row r="1945" spans="1:5" x14ac:dyDescent="0.2">
      <c r="A1945" s="19">
        <v>49</v>
      </c>
      <c r="B1945" s="19">
        <v>14</v>
      </c>
      <c r="C1945" s="19" t="s">
        <v>112</v>
      </c>
      <c r="D1945" s="20">
        <v>0.25502538681030273</v>
      </c>
      <c r="E1945" s="20">
        <v>-1.0203085839748383E-3</v>
      </c>
    </row>
    <row r="1946" spans="1:5" x14ac:dyDescent="0.2">
      <c r="A1946" s="19">
        <v>49</v>
      </c>
      <c r="B1946" s="19">
        <v>15</v>
      </c>
      <c r="C1946" s="19" t="s">
        <v>112</v>
      </c>
      <c r="D1946" s="20">
        <v>0.25497037172317505</v>
      </c>
      <c r="E1946" s="20">
        <v>-1.2337323278188705E-3</v>
      </c>
    </row>
    <row r="1947" spans="1:5" x14ac:dyDescent="0.2">
      <c r="A1947" s="19">
        <v>49</v>
      </c>
      <c r="B1947" s="19">
        <v>16</v>
      </c>
      <c r="C1947" s="19" t="s">
        <v>112</v>
      </c>
      <c r="D1947" s="20">
        <v>0.25525543093681335</v>
      </c>
      <c r="E1947" s="20">
        <v>-1.1070816544815898E-3</v>
      </c>
    </row>
    <row r="1948" spans="1:5" x14ac:dyDescent="0.2">
      <c r="A1948" s="19">
        <v>49</v>
      </c>
      <c r="B1948" s="19">
        <v>17</v>
      </c>
      <c r="C1948" s="19" t="s">
        <v>112</v>
      </c>
      <c r="D1948" s="20">
        <v>0.25604808330535889</v>
      </c>
      <c r="E1948" s="20">
        <v>-4.7283794265240431E-4</v>
      </c>
    </row>
    <row r="1949" spans="1:5" x14ac:dyDescent="0.2">
      <c r="A1949" s="19">
        <v>49</v>
      </c>
      <c r="B1949" s="19">
        <v>18</v>
      </c>
      <c r="C1949" s="19" t="s">
        <v>112</v>
      </c>
      <c r="D1949" s="20">
        <v>0.25754958391189575</v>
      </c>
      <c r="E1949" s="20">
        <v>8.702540653757751E-4</v>
      </c>
    </row>
    <row r="1950" spans="1:5" x14ac:dyDescent="0.2">
      <c r="A1950" s="19">
        <v>49</v>
      </c>
      <c r="B1950" s="19">
        <v>19</v>
      </c>
      <c r="C1950" s="19" t="s">
        <v>112</v>
      </c>
      <c r="D1950" s="20">
        <v>0.26041004061698914</v>
      </c>
      <c r="E1950" s="20">
        <v>3.5723021719604731E-3</v>
      </c>
    </row>
    <row r="1951" spans="1:5" x14ac:dyDescent="0.2">
      <c r="A1951" s="19">
        <v>49</v>
      </c>
      <c r="B1951" s="19">
        <v>20</v>
      </c>
      <c r="C1951" s="19" t="s">
        <v>112</v>
      </c>
      <c r="D1951" s="20">
        <v>0.2659313976764679</v>
      </c>
      <c r="E1951" s="20">
        <v>8.9352503418922424E-3</v>
      </c>
    </row>
    <row r="1952" spans="1:5" x14ac:dyDescent="0.2">
      <c r="A1952" s="19">
        <v>49</v>
      </c>
      <c r="B1952" s="19">
        <v>21</v>
      </c>
      <c r="C1952" s="19" t="s">
        <v>112</v>
      </c>
      <c r="D1952" s="20">
        <v>0.27486100792884827</v>
      </c>
      <c r="E1952" s="20">
        <v>1.7706451937556267E-2</v>
      </c>
    </row>
    <row r="1953" spans="1:5" x14ac:dyDescent="0.2">
      <c r="A1953" s="19">
        <v>49</v>
      </c>
      <c r="B1953" s="19">
        <v>22</v>
      </c>
      <c r="C1953" s="19" t="s">
        <v>112</v>
      </c>
      <c r="D1953" s="20">
        <v>0.28760024905204773</v>
      </c>
      <c r="E1953" s="20">
        <v>3.0287284404039383E-2</v>
      </c>
    </row>
    <row r="1954" spans="1:5" x14ac:dyDescent="0.2">
      <c r="A1954" s="19">
        <v>49</v>
      </c>
      <c r="B1954" s="19">
        <v>23</v>
      </c>
      <c r="C1954" s="19" t="s">
        <v>112</v>
      </c>
      <c r="D1954" s="20">
        <v>0.30464461445808411</v>
      </c>
      <c r="E1954" s="20">
        <v>4.7173243016004562E-2</v>
      </c>
    </row>
    <row r="1955" spans="1:5" x14ac:dyDescent="0.2">
      <c r="A1955" s="19">
        <v>49</v>
      </c>
      <c r="B1955" s="19">
        <v>24</v>
      </c>
      <c r="C1955" s="19" t="s">
        <v>112</v>
      </c>
      <c r="D1955" s="20">
        <v>0.32341396808624268</v>
      </c>
      <c r="E1955" s="20">
        <v>6.5784186124801636E-2</v>
      </c>
    </row>
    <row r="1956" spans="1:5" x14ac:dyDescent="0.2">
      <c r="A1956" s="19">
        <v>49</v>
      </c>
      <c r="B1956" s="19">
        <v>25</v>
      </c>
      <c r="C1956" s="19" t="s">
        <v>112</v>
      </c>
      <c r="D1956" s="20">
        <v>0.34105941653251648</v>
      </c>
      <c r="E1956" s="20">
        <v>8.3271227777004242E-2</v>
      </c>
    </row>
    <row r="1957" spans="1:5" x14ac:dyDescent="0.2">
      <c r="A1957" s="19">
        <v>49</v>
      </c>
      <c r="B1957" s="19">
        <v>26</v>
      </c>
      <c r="C1957" s="19" t="s">
        <v>112</v>
      </c>
      <c r="D1957" s="20">
        <v>0.35571211576461792</v>
      </c>
      <c r="E1957" s="20">
        <v>9.7765520215034485E-2</v>
      </c>
    </row>
    <row r="1958" spans="1:5" x14ac:dyDescent="0.2">
      <c r="A1958" s="19">
        <v>49</v>
      </c>
      <c r="B1958" s="19">
        <v>27</v>
      </c>
      <c r="C1958" s="19" t="s">
        <v>112</v>
      </c>
      <c r="D1958" s="20">
        <v>0.36592391133308411</v>
      </c>
      <c r="E1958" s="20">
        <v>0.10781890153884888</v>
      </c>
    </row>
    <row r="1959" spans="1:5" x14ac:dyDescent="0.2">
      <c r="A1959" s="19">
        <v>49</v>
      </c>
      <c r="B1959" s="19">
        <v>28</v>
      </c>
      <c r="C1959" s="19" t="s">
        <v>112</v>
      </c>
      <c r="D1959" s="20">
        <v>0.37247627973556519</v>
      </c>
      <c r="E1959" s="20">
        <v>0.11421286314725876</v>
      </c>
    </row>
    <row r="1960" spans="1:5" x14ac:dyDescent="0.2">
      <c r="A1960" s="19">
        <v>49</v>
      </c>
      <c r="B1960" s="19">
        <v>29</v>
      </c>
      <c r="C1960" s="19" t="s">
        <v>112</v>
      </c>
      <c r="D1960" s="20">
        <v>0.37648823857307434</v>
      </c>
      <c r="E1960" s="20">
        <v>0.11806641519069672</v>
      </c>
    </row>
    <row r="1961" spans="1:5" x14ac:dyDescent="0.2">
      <c r="A1961" s="19">
        <v>49</v>
      </c>
      <c r="B1961" s="19">
        <v>30</v>
      </c>
      <c r="C1961" s="19" t="s">
        <v>112</v>
      </c>
      <c r="D1961" s="20">
        <v>0.37868893146514893</v>
      </c>
      <c r="E1961" s="20">
        <v>0.1201087012887001</v>
      </c>
    </row>
    <row r="1962" spans="1:5" x14ac:dyDescent="0.2">
      <c r="A1962" s="19">
        <v>49</v>
      </c>
      <c r="B1962" s="19">
        <v>31</v>
      </c>
      <c r="C1962" s="19" t="s">
        <v>112</v>
      </c>
      <c r="D1962" s="20">
        <v>0.37964490056037903</v>
      </c>
      <c r="E1962" s="20">
        <v>0.12090625613927841</v>
      </c>
    </row>
    <row r="1963" spans="1:5" x14ac:dyDescent="0.2">
      <c r="A1963" s="19">
        <v>49</v>
      </c>
      <c r="B1963" s="19">
        <v>32</v>
      </c>
      <c r="C1963" s="19" t="s">
        <v>112</v>
      </c>
      <c r="D1963" s="20">
        <v>0.37994831800460815</v>
      </c>
      <c r="E1963" s="20">
        <v>0.12105126678943634</v>
      </c>
    </row>
    <row r="1964" spans="1:5" x14ac:dyDescent="0.2">
      <c r="A1964" s="19">
        <v>49</v>
      </c>
      <c r="B1964" s="19">
        <v>33</v>
      </c>
      <c r="C1964" s="19" t="s">
        <v>112</v>
      </c>
      <c r="D1964" s="20">
        <v>0.38044390082359314</v>
      </c>
      <c r="E1964" s="20">
        <v>0.12138844281435013</v>
      </c>
    </row>
    <row r="1965" spans="1:5" x14ac:dyDescent="0.2">
      <c r="A1965" s="19">
        <v>49</v>
      </c>
      <c r="B1965" s="19">
        <v>34</v>
      </c>
      <c r="C1965" s="19" t="s">
        <v>112</v>
      </c>
      <c r="D1965" s="20">
        <v>0.38074970245361328</v>
      </c>
      <c r="E1965" s="20">
        <v>0.12153583765029907</v>
      </c>
    </row>
    <row r="1966" spans="1:5" x14ac:dyDescent="0.2">
      <c r="A1966" s="19">
        <v>49</v>
      </c>
      <c r="B1966" s="19">
        <v>35</v>
      </c>
      <c r="C1966" s="19" t="s">
        <v>112</v>
      </c>
      <c r="D1966" s="20">
        <v>0.38102754950523376</v>
      </c>
      <c r="E1966" s="20">
        <v>0.12165527045726776</v>
      </c>
    </row>
    <row r="1967" spans="1:5" x14ac:dyDescent="0.2">
      <c r="A1967" s="19">
        <v>49</v>
      </c>
      <c r="B1967" s="19">
        <v>36</v>
      </c>
      <c r="C1967" s="19" t="s">
        <v>112</v>
      </c>
      <c r="D1967" s="20">
        <v>0.38109266757965088</v>
      </c>
      <c r="E1967" s="20">
        <v>0.12156198173761368</v>
      </c>
    </row>
    <row r="1968" spans="1:5" x14ac:dyDescent="0.2">
      <c r="A1968" s="19">
        <v>49</v>
      </c>
      <c r="B1968" s="19">
        <v>37</v>
      </c>
      <c r="C1968" s="19" t="s">
        <v>112</v>
      </c>
      <c r="D1968" s="20">
        <v>0.38123011589050293</v>
      </c>
      <c r="E1968" s="20">
        <v>0.12154102325439453</v>
      </c>
    </row>
    <row r="1969" spans="1:5" x14ac:dyDescent="0.2">
      <c r="A1969" s="19">
        <v>49</v>
      </c>
      <c r="B1969" s="19">
        <v>38</v>
      </c>
      <c r="C1969" s="19" t="s">
        <v>112</v>
      </c>
      <c r="D1969" s="20">
        <v>0.38153025507926941</v>
      </c>
      <c r="E1969" s="20">
        <v>0.12168275564908981</v>
      </c>
    </row>
    <row r="1970" spans="1:5" x14ac:dyDescent="0.2">
      <c r="A1970" s="19">
        <v>49</v>
      </c>
      <c r="B1970" s="19">
        <v>39</v>
      </c>
      <c r="C1970" s="19" t="s">
        <v>112</v>
      </c>
      <c r="D1970" s="20">
        <v>0.38206562399864197</v>
      </c>
      <c r="E1970" s="20">
        <v>0.12205971032381058</v>
      </c>
    </row>
    <row r="1971" spans="1:5" x14ac:dyDescent="0.2">
      <c r="A1971" s="19">
        <v>49</v>
      </c>
      <c r="B1971" s="19">
        <v>40</v>
      </c>
      <c r="C1971" s="19" t="s">
        <v>112</v>
      </c>
      <c r="D1971" s="20">
        <v>0.38202750682830811</v>
      </c>
      <c r="E1971" s="20">
        <v>0.12186318635940552</v>
      </c>
    </row>
    <row r="1972" spans="1:5" x14ac:dyDescent="0.2">
      <c r="A1972" s="19">
        <v>50</v>
      </c>
      <c r="B1972" s="19">
        <v>1</v>
      </c>
      <c r="C1972" s="19" t="s">
        <v>112</v>
      </c>
      <c r="D1972" s="20">
        <v>0.24767495691776276</v>
      </c>
      <c r="E1972" s="20">
        <v>2.7058129198849201E-3</v>
      </c>
    </row>
    <row r="1973" spans="1:5" x14ac:dyDescent="0.2">
      <c r="A1973" s="19">
        <v>50</v>
      </c>
      <c r="B1973" s="19">
        <v>2</v>
      </c>
      <c r="C1973" s="19" t="s">
        <v>112</v>
      </c>
      <c r="D1973" s="20">
        <v>0.24757984280586243</v>
      </c>
      <c r="E1973" s="20">
        <v>2.4427876342087984E-3</v>
      </c>
    </row>
    <row r="1974" spans="1:5" x14ac:dyDescent="0.2">
      <c r="A1974" s="19">
        <v>50</v>
      </c>
      <c r="B1974" s="19">
        <v>3</v>
      </c>
      <c r="C1974" s="19" t="s">
        <v>112</v>
      </c>
      <c r="D1974" s="20">
        <v>0.24650785326957703</v>
      </c>
      <c r="E1974" s="20">
        <v>1.2028869241476059E-3</v>
      </c>
    </row>
    <row r="1975" spans="1:5" x14ac:dyDescent="0.2">
      <c r="A1975" s="19">
        <v>50</v>
      </c>
      <c r="B1975" s="19">
        <v>4</v>
      </c>
      <c r="C1975" s="19" t="s">
        <v>112</v>
      </c>
      <c r="D1975" s="20">
        <v>0.24630118906497955</v>
      </c>
      <c r="E1975" s="20">
        <v>8.2831154577434063E-4</v>
      </c>
    </row>
    <row r="1976" spans="1:5" x14ac:dyDescent="0.2">
      <c r="A1976" s="19">
        <v>50</v>
      </c>
      <c r="B1976" s="19">
        <v>5</v>
      </c>
      <c r="C1976" s="19" t="s">
        <v>112</v>
      </c>
      <c r="D1976" s="20">
        <v>0.24652308225631714</v>
      </c>
      <c r="E1976" s="20">
        <v>8.8229356333613396E-4</v>
      </c>
    </row>
    <row r="1977" spans="1:5" x14ac:dyDescent="0.2">
      <c r="A1977" s="19">
        <v>50</v>
      </c>
      <c r="B1977" s="19">
        <v>6</v>
      </c>
      <c r="C1977" s="19" t="s">
        <v>112</v>
      </c>
      <c r="D1977" s="20">
        <v>0.24622941017150879</v>
      </c>
      <c r="E1977" s="20">
        <v>4.2071036295965314E-4</v>
      </c>
    </row>
    <row r="1978" spans="1:5" x14ac:dyDescent="0.2">
      <c r="A1978" s="19">
        <v>50</v>
      </c>
      <c r="B1978" s="19">
        <v>7</v>
      </c>
      <c r="C1978" s="19" t="s">
        <v>112</v>
      </c>
      <c r="D1978" s="20">
        <v>0.24631179869174957</v>
      </c>
      <c r="E1978" s="20">
        <v>3.3518773852847517E-4</v>
      </c>
    </row>
    <row r="1979" spans="1:5" x14ac:dyDescent="0.2">
      <c r="A1979" s="19">
        <v>50</v>
      </c>
      <c r="B1979" s="19">
        <v>8</v>
      </c>
      <c r="C1979" s="19" t="s">
        <v>112</v>
      </c>
      <c r="D1979" s="20">
        <v>0.24618732929229736</v>
      </c>
      <c r="E1979" s="20">
        <v>4.2807201680261642E-5</v>
      </c>
    </row>
    <row r="1980" spans="1:5" x14ac:dyDescent="0.2">
      <c r="A1980" s="19">
        <v>50</v>
      </c>
      <c r="B1980" s="19">
        <v>9</v>
      </c>
      <c r="C1980" s="19" t="s">
        <v>112</v>
      </c>
      <c r="D1980" s="20">
        <v>0.24582332372665405</v>
      </c>
      <c r="E1980" s="20">
        <v>-4.8910948680713773E-4</v>
      </c>
    </row>
    <row r="1981" spans="1:5" x14ac:dyDescent="0.2">
      <c r="A1981" s="19">
        <v>50</v>
      </c>
      <c r="B1981" s="19">
        <v>10</v>
      </c>
      <c r="C1981" s="19" t="s">
        <v>112</v>
      </c>
      <c r="D1981" s="20">
        <v>0.24546578526496887</v>
      </c>
      <c r="E1981" s="20">
        <v>-1.0145590640604496E-3</v>
      </c>
    </row>
    <row r="1982" spans="1:5" x14ac:dyDescent="0.2">
      <c r="A1982" s="19">
        <v>50</v>
      </c>
      <c r="B1982" s="19">
        <v>11</v>
      </c>
      <c r="C1982" s="19" t="s">
        <v>112</v>
      </c>
      <c r="D1982" s="20">
        <v>0.24528810381889343</v>
      </c>
      <c r="E1982" s="20">
        <v>-1.3601516839116812E-3</v>
      </c>
    </row>
    <row r="1983" spans="1:5" x14ac:dyDescent="0.2">
      <c r="A1983" s="19">
        <v>50</v>
      </c>
      <c r="B1983" s="19">
        <v>12</v>
      </c>
      <c r="C1983" s="19" t="s">
        <v>112</v>
      </c>
      <c r="D1983" s="20">
        <v>0.24561716616153717</v>
      </c>
      <c r="E1983" s="20">
        <v>-1.1990005150437355E-3</v>
      </c>
    </row>
    <row r="1984" spans="1:5" x14ac:dyDescent="0.2">
      <c r="A1984" s="19">
        <v>50</v>
      </c>
      <c r="B1984" s="19">
        <v>13</v>
      </c>
      <c r="C1984" s="19" t="s">
        <v>112</v>
      </c>
      <c r="D1984" s="20">
        <v>0.2457575649023056</v>
      </c>
      <c r="E1984" s="20">
        <v>-1.226512948051095E-3</v>
      </c>
    </row>
    <row r="1985" spans="1:5" x14ac:dyDescent="0.2">
      <c r="A1985" s="19">
        <v>50</v>
      </c>
      <c r="B1985" s="19">
        <v>14</v>
      </c>
      <c r="C1985" s="19" t="s">
        <v>112</v>
      </c>
      <c r="D1985" s="20">
        <v>0.2458336353302002</v>
      </c>
      <c r="E1985" s="20">
        <v>-1.318353577516973E-3</v>
      </c>
    </row>
    <row r="1986" spans="1:5" x14ac:dyDescent="0.2">
      <c r="A1986" s="19">
        <v>50</v>
      </c>
      <c r="B1986" s="19">
        <v>15</v>
      </c>
      <c r="C1986" s="19" t="s">
        <v>112</v>
      </c>
      <c r="D1986" s="20">
        <v>0.24624417722225189</v>
      </c>
      <c r="E1986" s="20">
        <v>-1.0757228592410684E-3</v>
      </c>
    </row>
    <row r="1987" spans="1:5" x14ac:dyDescent="0.2">
      <c r="A1987" s="19">
        <v>50</v>
      </c>
      <c r="B1987" s="19">
        <v>16</v>
      </c>
      <c r="C1987" s="19" t="s">
        <v>112</v>
      </c>
      <c r="D1987" s="20">
        <v>0.24633245170116425</v>
      </c>
      <c r="E1987" s="20">
        <v>-1.155359554104507E-3</v>
      </c>
    </row>
    <row r="1988" spans="1:5" x14ac:dyDescent="0.2">
      <c r="A1988" s="19">
        <v>50</v>
      </c>
      <c r="B1988" s="19">
        <v>17</v>
      </c>
      <c r="C1988" s="19" t="s">
        <v>112</v>
      </c>
      <c r="D1988" s="20">
        <v>0.24751785397529602</v>
      </c>
      <c r="E1988" s="20">
        <v>-1.3786839554086328E-4</v>
      </c>
    </row>
    <row r="1989" spans="1:5" x14ac:dyDescent="0.2">
      <c r="A1989" s="19">
        <v>50</v>
      </c>
      <c r="B1989" s="19">
        <v>18</v>
      </c>
      <c r="C1989" s="19" t="s">
        <v>112</v>
      </c>
      <c r="D1989" s="20">
        <v>0.24913018941879272</v>
      </c>
      <c r="E1989" s="20">
        <v>1.3065559323877096E-3</v>
      </c>
    </row>
    <row r="1990" spans="1:5" x14ac:dyDescent="0.2">
      <c r="A1990" s="19">
        <v>50</v>
      </c>
      <c r="B1990" s="19">
        <v>19</v>
      </c>
      <c r="C1990" s="19" t="s">
        <v>112</v>
      </c>
      <c r="D1990" s="20">
        <v>0.25194942951202393</v>
      </c>
      <c r="E1990" s="20">
        <v>3.9578848518431187E-3</v>
      </c>
    </row>
    <row r="1991" spans="1:5" x14ac:dyDescent="0.2">
      <c r="A1991" s="19">
        <v>50</v>
      </c>
      <c r="B1991" s="19">
        <v>20</v>
      </c>
      <c r="C1991" s="19" t="s">
        <v>112</v>
      </c>
      <c r="D1991" s="20">
        <v>0.25725516676902771</v>
      </c>
      <c r="E1991" s="20">
        <v>9.0957107022404671E-3</v>
      </c>
    </row>
    <row r="1992" spans="1:5" x14ac:dyDescent="0.2">
      <c r="A1992" s="19">
        <v>50</v>
      </c>
      <c r="B1992" s="19">
        <v>21</v>
      </c>
      <c r="C1992" s="19" t="s">
        <v>112</v>
      </c>
      <c r="D1992" s="20">
        <v>0.26561516523361206</v>
      </c>
      <c r="E1992" s="20">
        <v>1.7287798225879669E-2</v>
      </c>
    </row>
    <row r="1993" spans="1:5" x14ac:dyDescent="0.2">
      <c r="A1993" s="19">
        <v>50</v>
      </c>
      <c r="B1993" s="19">
        <v>22</v>
      </c>
      <c r="C1993" s="19" t="s">
        <v>112</v>
      </c>
      <c r="D1993" s="20">
        <v>0.27927747368812561</v>
      </c>
      <c r="E1993" s="20">
        <v>3.0782194808125496E-2</v>
      </c>
    </row>
    <row r="1994" spans="1:5" x14ac:dyDescent="0.2">
      <c r="A1994" s="19">
        <v>50</v>
      </c>
      <c r="B1994" s="19">
        <v>23</v>
      </c>
      <c r="C1994" s="19" t="s">
        <v>112</v>
      </c>
      <c r="D1994" s="20">
        <v>0.29644137620925903</v>
      </c>
      <c r="E1994" s="20">
        <v>4.7778185456991196E-2</v>
      </c>
    </row>
    <row r="1995" spans="1:5" x14ac:dyDescent="0.2">
      <c r="A1995" s="19">
        <v>50</v>
      </c>
      <c r="B1995" s="19">
        <v>24</v>
      </c>
      <c r="C1995" s="19" t="s">
        <v>112</v>
      </c>
      <c r="D1995" s="20">
        <v>0.31523072719573975</v>
      </c>
      <c r="E1995" s="20">
        <v>6.6399626433849335E-2</v>
      </c>
    </row>
    <row r="1996" spans="1:5" x14ac:dyDescent="0.2">
      <c r="A1996" s="19">
        <v>50</v>
      </c>
      <c r="B1996" s="19">
        <v>25</v>
      </c>
      <c r="C1996" s="19" t="s">
        <v>112</v>
      </c>
      <c r="D1996" s="20">
        <v>0.3325619101524353</v>
      </c>
      <c r="E1996" s="20">
        <v>8.3562895655632019E-2</v>
      </c>
    </row>
    <row r="1997" spans="1:5" x14ac:dyDescent="0.2">
      <c r="A1997" s="19">
        <v>50</v>
      </c>
      <c r="B1997" s="19">
        <v>26</v>
      </c>
      <c r="C1997" s="19" t="s">
        <v>112</v>
      </c>
      <c r="D1997" s="20">
        <v>0.3472248911857605</v>
      </c>
      <c r="E1997" s="20">
        <v>9.8057970404624939E-2</v>
      </c>
    </row>
    <row r="1998" spans="1:5" x14ac:dyDescent="0.2">
      <c r="A1998" s="19">
        <v>50</v>
      </c>
      <c r="B1998" s="19">
        <v>27</v>
      </c>
      <c r="C1998" s="19" t="s">
        <v>112</v>
      </c>
      <c r="D1998" s="20">
        <v>0.35742971301078796</v>
      </c>
      <c r="E1998" s="20">
        <v>0.10809487849473953</v>
      </c>
    </row>
    <row r="1999" spans="1:5" x14ac:dyDescent="0.2">
      <c r="A1999" s="19">
        <v>50</v>
      </c>
      <c r="B1999" s="19">
        <v>28</v>
      </c>
      <c r="C1999" s="19" t="s">
        <v>112</v>
      </c>
      <c r="D1999" s="20">
        <v>0.36403009295463562</v>
      </c>
      <c r="E1999" s="20">
        <v>0.11452734470367432</v>
      </c>
    </row>
    <row r="2000" spans="1:5" x14ac:dyDescent="0.2">
      <c r="A2000" s="19">
        <v>50</v>
      </c>
      <c r="B2000" s="19">
        <v>29</v>
      </c>
      <c r="C2000" s="19" t="s">
        <v>112</v>
      </c>
      <c r="D2000" s="20">
        <v>0.36789745092391968</v>
      </c>
      <c r="E2000" s="20">
        <v>0.1182267963886261</v>
      </c>
    </row>
    <row r="2001" spans="1:5" x14ac:dyDescent="0.2">
      <c r="A2001" s="19">
        <v>50</v>
      </c>
      <c r="B2001" s="19">
        <v>30</v>
      </c>
      <c r="C2001" s="19" t="s">
        <v>112</v>
      </c>
      <c r="D2001" s="20">
        <v>0.36978399753570557</v>
      </c>
      <c r="E2001" s="20">
        <v>0.11994542926549911</v>
      </c>
    </row>
    <row r="2002" spans="1:5" x14ac:dyDescent="0.2">
      <c r="A2002" s="19">
        <v>50</v>
      </c>
      <c r="B2002" s="19">
        <v>31</v>
      </c>
      <c r="C2002" s="19" t="s">
        <v>112</v>
      </c>
      <c r="D2002" s="20">
        <v>0.37074863910675049</v>
      </c>
      <c r="E2002" s="20">
        <v>0.12074215710163116</v>
      </c>
    </row>
    <row r="2003" spans="1:5" x14ac:dyDescent="0.2">
      <c r="A2003" s="19">
        <v>50</v>
      </c>
      <c r="B2003" s="19">
        <v>32</v>
      </c>
      <c r="C2003" s="19" t="s">
        <v>112</v>
      </c>
      <c r="D2003" s="20">
        <v>0.37142640352249146</v>
      </c>
      <c r="E2003" s="20">
        <v>0.12125201523303986</v>
      </c>
    </row>
    <row r="2004" spans="1:5" x14ac:dyDescent="0.2">
      <c r="A2004" s="19">
        <v>50</v>
      </c>
      <c r="B2004" s="19">
        <v>33</v>
      </c>
      <c r="C2004" s="19" t="s">
        <v>112</v>
      </c>
      <c r="D2004" s="20">
        <v>0.3716568648815155</v>
      </c>
      <c r="E2004" s="20">
        <v>0.12131456285715103</v>
      </c>
    </row>
    <row r="2005" spans="1:5" x14ac:dyDescent="0.2">
      <c r="A2005" s="19">
        <v>50</v>
      </c>
      <c r="B2005" s="19">
        <v>34</v>
      </c>
      <c r="C2005" s="19" t="s">
        <v>112</v>
      </c>
      <c r="D2005" s="20">
        <v>0.37222620844841003</v>
      </c>
      <c r="E2005" s="20">
        <v>0.12171600013971329</v>
      </c>
    </row>
    <row r="2006" spans="1:5" x14ac:dyDescent="0.2">
      <c r="A2006" s="19">
        <v>50</v>
      </c>
      <c r="B2006" s="19">
        <v>35</v>
      </c>
      <c r="C2006" s="19" t="s">
        <v>112</v>
      </c>
      <c r="D2006" s="20">
        <v>0.37236195802688599</v>
      </c>
      <c r="E2006" s="20">
        <v>0.12168383598327637</v>
      </c>
    </row>
    <row r="2007" spans="1:5" x14ac:dyDescent="0.2">
      <c r="A2007" s="19">
        <v>50</v>
      </c>
      <c r="B2007" s="19">
        <v>36</v>
      </c>
      <c r="C2007" s="19" t="s">
        <v>112</v>
      </c>
      <c r="D2007" s="20">
        <v>0.37289643287658691</v>
      </c>
      <c r="E2007" s="20">
        <v>0.12205039709806442</v>
      </c>
    </row>
    <row r="2008" spans="1:5" x14ac:dyDescent="0.2">
      <c r="A2008" s="19">
        <v>50</v>
      </c>
      <c r="B2008" s="19">
        <v>37</v>
      </c>
      <c r="C2008" s="19" t="s">
        <v>112</v>
      </c>
      <c r="D2008" s="20">
        <v>0.37314257025718689</v>
      </c>
      <c r="E2008" s="20">
        <v>0.12212862819433212</v>
      </c>
    </row>
    <row r="2009" spans="1:5" x14ac:dyDescent="0.2">
      <c r="A2009" s="19">
        <v>50</v>
      </c>
      <c r="B2009" s="19">
        <v>38</v>
      </c>
      <c r="C2009" s="19" t="s">
        <v>112</v>
      </c>
      <c r="D2009" s="20">
        <v>0.3733135461807251</v>
      </c>
      <c r="E2009" s="20">
        <v>0.12213169038295746</v>
      </c>
    </row>
    <row r="2010" spans="1:5" x14ac:dyDescent="0.2">
      <c r="A2010" s="19">
        <v>50</v>
      </c>
      <c r="B2010" s="19">
        <v>39</v>
      </c>
      <c r="C2010" s="19" t="s">
        <v>112</v>
      </c>
      <c r="D2010" s="20">
        <v>0.3735983669757843</v>
      </c>
      <c r="E2010" s="20">
        <v>0.12224859744310379</v>
      </c>
    </row>
    <row r="2011" spans="1:5" x14ac:dyDescent="0.2">
      <c r="A2011" s="19">
        <v>50</v>
      </c>
      <c r="B2011" s="19">
        <v>40</v>
      </c>
      <c r="C2011" s="19" t="s">
        <v>112</v>
      </c>
      <c r="D2011" s="20">
        <v>0.37359887361526489</v>
      </c>
      <c r="E2011" s="20">
        <v>0.12208119779825211</v>
      </c>
    </row>
    <row r="2012" spans="1:5" x14ac:dyDescent="0.2">
      <c r="A2012" s="19">
        <v>51</v>
      </c>
      <c r="B2012" s="19">
        <v>1</v>
      </c>
      <c r="C2012" s="19" t="s">
        <v>112</v>
      </c>
      <c r="D2012" s="20">
        <v>0.24943017959594727</v>
      </c>
      <c r="E2012" s="20">
        <v>1.47359783295542E-3</v>
      </c>
    </row>
    <row r="2013" spans="1:5" x14ac:dyDescent="0.2">
      <c r="A2013" s="19">
        <v>51</v>
      </c>
      <c r="B2013" s="19">
        <v>2</v>
      </c>
      <c r="C2013" s="19" t="s">
        <v>112</v>
      </c>
      <c r="D2013" s="20">
        <v>0.24918147921562195</v>
      </c>
      <c r="E2013" s="20">
        <v>1.1603691382333636E-3</v>
      </c>
    </row>
    <row r="2014" spans="1:5" x14ac:dyDescent="0.2">
      <c r="A2014" s="19">
        <v>51</v>
      </c>
      <c r="B2014" s="19">
        <v>3</v>
      </c>
      <c r="C2014" s="19" t="s">
        <v>112</v>
      </c>
      <c r="D2014" s="20">
        <v>0.24912379682064056</v>
      </c>
      <c r="E2014" s="20">
        <v>1.0381585452705622E-3</v>
      </c>
    </row>
    <row r="2015" spans="1:5" x14ac:dyDescent="0.2">
      <c r="A2015" s="19">
        <v>51</v>
      </c>
      <c r="B2015" s="19">
        <v>4</v>
      </c>
      <c r="C2015" s="19" t="s">
        <v>112</v>
      </c>
      <c r="D2015" s="20">
        <v>0.24925975501537323</v>
      </c>
      <c r="E2015" s="20">
        <v>1.109588542021811E-3</v>
      </c>
    </row>
    <row r="2016" spans="1:5" x14ac:dyDescent="0.2">
      <c r="A2016" s="19">
        <v>51</v>
      </c>
      <c r="B2016" s="19">
        <v>5</v>
      </c>
      <c r="C2016" s="19" t="s">
        <v>112</v>
      </c>
      <c r="D2016" s="20">
        <v>0.24882522225379944</v>
      </c>
      <c r="E2016" s="20">
        <v>6.1052758246660233E-4</v>
      </c>
    </row>
    <row r="2017" spans="1:5" x14ac:dyDescent="0.2">
      <c r="A2017" s="19">
        <v>51</v>
      </c>
      <c r="B2017" s="19">
        <v>6</v>
      </c>
      <c r="C2017" s="19" t="s">
        <v>112</v>
      </c>
      <c r="D2017" s="20">
        <v>0.24867598712444305</v>
      </c>
      <c r="E2017" s="20">
        <v>3.9676425512880087E-4</v>
      </c>
    </row>
    <row r="2018" spans="1:5" x14ac:dyDescent="0.2">
      <c r="A2018" s="19">
        <v>51</v>
      </c>
      <c r="B2018" s="19">
        <v>7</v>
      </c>
      <c r="C2018" s="19" t="s">
        <v>112</v>
      </c>
      <c r="D2018" s="20">
        <v>0.24853962659835815</v>
      </c>
      <c r="E2018" s="20">
        <v>1.9587550195865333E-4</v>
      </c>
    </row>
    <row r="2019" spans="1:5" x14ac:dyDescent="0.2">
      <c r="A2019" s="19">
        <v>51</v>
      </c>
      <c r="B2019" s="19">
        <v>8</v>
      </c>
      <c r="C2019" s="19" t="s">
        <v>112</v>
      </c>
      <c r="D2019" s="20">
        <v>0.2486245185136795</v>
      </c>
      <c r="E2019" s="20">
        <v>2.1623920474667102E-4</v>
      </c>
    </row>
    <row r="2020" spans="1:5" x14ac:dyDescent="0.2">
      <c r="A2020" s="19">
        <v>51</v>
      </c>
      <c r="B2020" s="19">
        <v>9</v>
      </c>
      <c r="C2020" s="19" t="s">
        <v>112</v>
      </c>
      <c r="D2020" s="20">
        <v>0.24822258949279785</v>
      </c>
      <c r="E2020" s="20">
        <v>-2.5021802866831422E-4</v>
      </c>
    </row>
    <row r="2021" spans="1:5" x14ac:dyDescent="0.2">
      <c r="A2021" s="19">
        <v>51</v>
      </c>
      <c r="B2021" s="19">
        <v>10</v>
      </c>
      <c r="C2021" s="19" t="s">
        <v>112</v>
      </c>
      <c r="D2021" s="20">
        <v>0.24801082909107208</v>
      </c>
      <c r="E2021" s="20">
        <v>-5.2650662837550044E-4</v>
      </c>
    </row>
    <row r="2022" spans="1:5" x14ac:dyDescent="0.2">
      <c r="A2022" s="19">
        <v>51</v>
      </c>
      <c r="B2022" s="19">
        <v>11</v>
      </c>
      <c r="C2022" s="19" t="s">
        <v>112</v>
      </c>
      <c r="D2022" s="20">
        <v>0.24781249463558197</v>
      </c>
      <c r="E2022" s="20">
        <v>-7.8936928184702992E-4</v>
      </c>
    </row>
    <row r="2023" spans="1:5" x14ac:dyDescent="0.2">
      <c r="A2023" s="19">
        <v>51</v>
      </c>
      <c r="B2023" s="19">
        <v>12</v>
      </c>
      <c r="C2023" s="19" t="s">
        <v>112</v>
      </c>
      <c r="D2023" s="20">
        <v>0.24787990748882294</v>
      </c>
      <c r="E2023" s="20">
        <v>-7.8648468479514122E-4</v>
      </c>
    </row>
    <row r="2024" spans="1:5" x14ac:dyDescent="0.2">
      <c r="A2024" s="19">
        <v>51</v>
      </c>
      <c r="B2024" s="19">
        <v>13</v>
      </c>
      <c r="C2024" s="19" t="s">
        <v>112</v>
      </c>
      <c r="D2024" s="20">
        <v>0.2478666752576828</v>
      </c>
      <c r="E2024" s="20">
        <v>-8.6424511391669512E-4</v>
      </c>
    </row>
    <row r="2025" spans="1:5" x14ac:dyDescent="0.2">
      <c r="A2025" s="19">
        <v>51</v>
      </c>
      <c r="B2025" s="19">
        <v>14</v>
      </c>
      <c r="C2025" s="19" t="s">
        <v>112</v>
      </c>
      <c r="D2025" s="20">
        <v>0.24767805635929108</v>
      </c>
      <c r="E2025" s="20">
        <v>-1.1173922102898359E-3</v>
      </c>
    </row>
    <row r="2026" spans="1:5" x14ac:dyDescent="0.2">
      <c r="A2026" s="19">
        <v>51</v>
      </c>
      <c r="B2026" s="19">
        <v>15</v>
      </c>
      <c r="C2026" s="19" t="s">
        <v>112</v>
      </c>
      <c r="D2026" s="20">
        <v>0.24791957437992096</v>
      </c>
      <c r="E2026" s="20">
        <v>-9.404023876413703E-4</v>
      </c>
    </row>
    <row r="2027" spans="1:5" x14ac:dyDescent="0.2">
      <c r="A2027" s="19">
        <v>51</v>
      </c>
      <c r="B2027" s="19">
        <v>16</v>
      </c>
      <c r="C2027" s="19" t="s">
        <v>112</v>
      </c>
      <c r="D2027" s="20">
        <v>0.24797026813030243</v>
      </c>
      <c r="E2027" s="20">
        <v>-9.5423689344897866E-4</v>
      </c>
    </row>
    <row r="2028" spans="1:5" x14ac:dyDescent="0.2">
      <c r="A2028" s="19">
        <v>51</v>
      </c>
      <c r="B2028" s="19">
        <v>17</v>
      </c>
      <c r="C2028" s="19" t="s">
        <v>112</v>
      </c>
      <c r="D2028" s="20">
        <v>0.24815942347049713</v>
      </c>
      <c r="E2028" s="20">
        <v>-8.2960975123569369E-4</v>
      </c>
    </row>
    <row r="2029" spans="1:5" x14ac:dyDescent="0.2">
      <c r="A2029" s="19">
        <v>51</v>
      </c>
      <c r="B2029" s="19">
        <v>18</v>
      </c>
      <c r="C2029" s="19" t="s">
        <v>112</v>
      </c>
      <c r="D2029" s="20">
        <v>0.24838948249816895</v>
      </c>
      <c r="E2029" s="20">
        <v>-6.6407892154529691E-4</v>
      </c>
    </row>
    <row r="2030" spans="1:5" x14ac:dyDescent="0.2">
      <c r="A2030" s="19">
        <v>51</v>
      </c>
      <c r="B2030" s="19">
        <v>19</v>
      </c>
      <c r="C2030" s="19" t="s">
        <v>112</v>
      </c>
      <c r="D2030" s="20">
        <v>0.24851354956626892</v>
      </c>
      <c r="E2030" s="20">
        <v>-6.045400514267385E-4</v>
      </c>
    </row>
    <row r="2031" spans="1:5" x14ac:dyDescent="0.2">
      <c r="A2031" s="19">
        <v>51</v>
      </c>
      <c r="B2031" s="19">
        <v>20</v>
      </c>
      <c r="C2031" s="19" t="s">
        <v>112</v>
      </c>
      <c r="D2031" s="20">
        <v>0.24928268790245056</v>
      </c>
      <c r="E2031" s="20">
        <v>1.0007005039369687E-4</v>
      </c>
    </row>
    <row r="2032" spans="1:5" x14ac:dyDescent="0.2">
      <c r="A2032" s="19">
        <v>51</v>
      </c>
      <c r="B2032" s="19">
        <v>21</v>
      </c>
      <c r="C2032" s="19" t="s">
        <v>112</v>
      </c>
      <c r="D2032" s="20">
        <v>0.25041911005973816</v>
      </c>
      <c r="E2032" s="20">
        <v>1.1719639878720045E-3</v>
      </c>
    </row>
    <row r="2033" spans="1:5" x14ac:dyDescent="0.2">
      <c r="A2033" s="19">
        <v>51</v>
      </c>
      <c r="B2033" s="19">
        <v>22</v>
      </c>
      <c r="C2033" s="19" t="s">
        <v>112</v>
      </c>
      <c r="D2033" s="20">
        <v>0.25279957056045532</v>
      </c>
      <c r="E2033" s="20">
        <v>3.4878961741924286E-3</v>
      </c>
    </row>
    <row r="2034" spans="1:5" x14ac:dyDescent="0.2">
      <c r="A2034" s="19">
        <v>51</v>
      </c>
      <c r="B2034" s="19">
        <v>23</v>
      </c>
      <c r="C2034" s="19" t="s">
        <v>112</v>
      </c>
      <c r="D2034" s="20">
        <v>0.25778657197952271</v>
      </c>
      <c r="E2034" s="20">
        <v>8.4103690460324287E-3</v>
      </c>
    </row>
    <row r="2035" spans="1:5" x14ac:dyDescent="0.2">
      <c r="A2035" s="19">
        <v>51</v>
      </c>
      <c r="B2035" s="19">
        <v>24</v>
      </c>
      <c r="C2035" s="19" t="s">
        <v>112</v>
      </c>
      <c r="D2035" s="20">
        <v>0.26539668440818787</v>
      </c>
      <c r="E2035" s="20">
        <v>1.5955952927470207E-2</v>
      </c>
    </row>
    <row r="2036" spans="1:5" x14ac:dyDescent="0.2">
      <c r="A2036" s="19">
        <v>51</v>
      </c>
      <c r="B2036" s="19">
        <v>25</v>
      </c>
      <c r="C2036" s="19" t="s">
        <v>112</v>
      </c>
      <c r="D2036" s="20">
        <v>0.27720010280609131</v>
      </c>
      <c r="E2036" s="20">
        <v>2.7694843709468842E-2</v>
      </c>
    </row>
    <row r="2037" spans="1:5" x14ac:dyDescent="0.2">
      <c r="A2037" s="19">
        <v>51</v>
      </c>
      <c r="B2037" s="19">
        <v>26</v>
      </c>
      <c r="C2037" s="19" t="s">
        <v>112</v>
      </c>
      <c r="D2037" s="20">
        <v>0.29352229833602905</v>
      </c>
      <c r="E2037" s="20">
        <v>4.3952509760856628E-2</v>
      </c>
    </row>
    <row r="2038" spans="1:5" x14ac:dyDescent="0.2">
      <c r="A2038" s="19">
        <v>51</v>
      </c>
      <c r="B2038" s="19">
        <v>27</v>
      </c>
      <c r="C2038" s="19" t="s">
        <v>112</v>
      </c>
      <c r="D2038" s="20">
        <v>0.31300890445709229</v>
      </c>
      <c r="E2038" s="20">
        <v>6.3374586403369904E-2</v>
      </c>
    </row>
    <row r="2039" spans="1:5" x14ac:dyDescent="0.2">
      <c r="A2039" s="19">
        <v>51</v>
      </c>
      <c r="B2039" s="19">
        <v>28</v>
      </c>
      <c r="C2039" s="19" t="s">
        <v>112</v>
      </c>
      <c r="D2039" s="20">
        <v>0.33234062790870667</v>
      </c>
      <c r="E2039" s="20">
        <v>8.2641787827014923E-2</v>
      </c>
    </row>
    <row r="2040" spans="1:5" x14ac:dyDescent="0.2">
      <c r="A2040" s="19">
        <v>51</v>
      </c>
      <c r="B2040" s="19">
        <v>29</v>
      </c>
      <c r="C2040" s="19" t="s">
        <v>112</v>
      </c>
      <c r="D2040" s="20">
        <v>0.34848523139953613</v>
      </c>
      <c r="E2040" s="20">
        <v>9.8721861839294434E-2</v>
      </c>
    </row>
    <row r="2041" spans="1:5" x14ac:dyDescent="0.2">
      <c r="A2041" s="19">
        <v>51</v>
      </c>
      <c r="B2041" s="19">
        <v>30</v>
      </c>
      <c r="C2041" s="19" t="s">
        <v>112</v>
      </c>
      <c r="D2041" s="20">
        <v>0.35977780818939209</v>
      </c>
      <c r="E2041" s="20">
        <v>0.10994990915060043</v>
      </c>
    </row>
    <row r="2042" spans="1:5" x14ac:dyDescent="0.2">
      <c r="A2042" s="19">
        <v>51</v>
      </c>
      <c r="B2042" s="19">
        <v>31</v>
      </c>
      <c r="C2042" s="19" t="s">
        <v>112</v>
      </c>
      <c r="D2042" s="20">
        <v>0.36725312471389771</v>
      </c>
      <c r="E2042" s="20">
        <v>0.11736069619655609</v>
      </c>
    </row>
    <row r="2043" spans="1:5" x14ac:dyDescent="0.2">
      <c r="A2043" s="19">
        <v>51</v>
      </c>
      <c r="B2043" s="19">
        <v>32</v>
      </c>
      <c r="C2043" s="19" t="s">
        <v>112</v>
      </c>
      <c r="D2043" s="20">
        <v>0.37182730436325073</v>
      </c>
      <c r="E2043" s="20">
        <v>0.12187034636735916</v>
      </c>
    </row>
    <row r="2044" spans="1:5" x14ac:dyDescent="0.2">
      <c r="A2044" s="19">
        <v>51</v>
      </c>
      <c r="B2044" s="19">
        <v>33</v>
      </c>
      <c r="C2044" s="19" t="s">
        <v>112</v>
      </c>
      <c r="D2044" s="20">
        <v>0.3742840588092804</v>
      </c>
      <c r="E2044" s="20">
        <v>0.12426257133483887</v>
      </c>
    </row>
    <row r="2045" spans="1:5" x14ac:dyDescent="0.2">
      <c r="A2045" s="19">
        <v>51</v>
      </c>
      <c r="B2045" s="19">
        <v>34</v>
      </c>
      <c r="C2045" s="19" t="s">
        <v>112</v>
      </c>
      <c r="D2045" s="20">
        <v>0.37507781386375427</v>
      </c>
      <c r="E2045" s="20">
        <v>0.12499180436134338</v>
      </c>
    </row>
    <row r="2046" spans="1:5" x14ac:dyDescent="0.2">
      <c r="A2046" s="19">
        <v>51</v>
      </c>
      <c r="B2046" s="19">
        <v>35</v>
      </c>
      <c r="C2046" s="19" t="s">
        <v>112</v>
      </c>
      <c r="D2046" s="20">
        <v>0.37598791718482971</v>
      </c>
      <c r="E2046" s="20">
        <v>0.12583737075328827</v>
      </c>
    </row>
    <row r="2047" spans="1:5" x14ac:dyDescent="0.2">
      <c r="A2047" s="19">
        <v>51</v>
      </c>
      <c r="B2047" s="19">
        <v>36</v>
      </c>
      <c r="C2047" s="19" t="s">
        <v>112</v>
      </c>
      <c r="D2047" s="20">
        <v>0.3765348494052887</v>
      </c>
      <c r="E2047" s="20">
        <v>0.12631978094577789</v>
      </c>
    </row>
    <row r="2048" spans="1:5" x14ac:dyDescent="0.2">
      <c r="A2048" s="19">
        <v>51</v>
      </c>
      <c r="B2048" s="19">
        <v>37</v>
      </c>
      <c r="C2048" s="19" t="s">
        <v>112</v>
      </c>
      <c r="D2048" s="20">
        <v>0.37654462456703186</v>
      </c>
      <c r="E2048" s="20">
        <v>0.1262650340795517</v>
      </c>
    </row>
    <row r="2049" spans="1:5" x14ac:dyDescent="0.2">
      <c r="A2049" s="19">
        <v>51</v>
      </c>
      <c r="B2049" s="19">
        <v>38</v>
      </c>
      <c r="C2049" s="19" t="s">
        <v>112</v>
      </c>
      <c r="D2049" s="20">
        <v>0.37684977054595947</v>
      </c>
      <c r="E2049" s="20">
        <v>0.12650564312934875</v>
      </c>
    </row>
    <row r="2050" spans="1:5" x14ac:dyDescent="0.2">
      <c r="A2050" s="19">
        <v>51</v>
      </c>
      <c r="B2050" s="19">
        <v>39</v>
      </c>
      <c r="C2050" s="19" t="s">
        <v>112</v>
      </c>
      <c r="D2050" s="20">
        <v>0.37719124555587769</v>
      </c>
      <c r="E2050" s="20">
        <v>0.12678259611129761</v>
      </c>
    </row>
    <row r="2051" spans="1:5" x14ac:dyDescent="0.2">
      <c r="A2051" s="19">
        <v>51</v>
      </c>
      <c r="B2051" s="19">
        <v>40</v>
      </c>
      <c r="C2051" s="19" t="s">
        <v>112</v>
      </c>
      <c r="D2051" s="20">
        <v>0.37823024392127991</v>
      </c>
      <c r="E2051" s="20">
        <v>0.12775705754756927</v>
      </c>
    </row>
    <row r="2052" spans="1:5" x14ac:dyDescent="0.2">
      <c r="A2052" s="19">
        <v>52</v>
      </c>
      <c r="B2052" s="19">
        <v>1</v>
      </c>
      <c r="C2052" s="19" t="s">
        <v>112</v>
      </c>
      <c r="D2052" s="20">
        <v>0.24932074546813965</v>
      </c>
      <c r="E2052" s="20">
        <v>1.7754198051989079E-3</v>
      </c>
    </row>
    <row r="2053" spans="1:5" x14ac:dyDescent="0.2">
      <c r="A2053" s="19">
        <v>52</v>
      </c>
      <c r="B2053" s="19">
        <v>2</v>
      </c>
      <c r="C2053" s="19" t="s">
        <v>112</v>
      </c>
      <c r="D2053" s="20">
        <v>0.24920135736465454</v>
      </c>
      <c r="E2053" s="20">
        <v>1.5849083429202437E-3</v>
      </c>
    </row>
    <row r="2054" spans="1:5" x14ac:dyDescent="0.2">
      <c r="A2054" s="19">
        <v>52</v>
      </c>
      <c r="B2054" s="19">
        <v>3</v>
      </c>
      <c r="C2054" s="19" t="s">
        <v>112</v>
      </c>
      <c r="D2054" s="20">
        <v>0.24920558929443359</v>
      </c>
      <c r="E2054" s="20">
        <v>1.518016797490418E-3</v>
      </c>
    </row>
    <row r="2055" spans="1:5" x14ac:dyDescent="0.2">
      <c r="A2055" s="19">
        <v>52</v>
      </c>
      <c r="B2055" s="19">
        <v>4</v>
      </c>
      <c r="C2055" s="19" t="s">
        <v>112</v>
      </c>
      <c r="D2055" s="20">
        <v>0.24889864027500153</v>
      </c>
      <c r="E2055" s="20">
        <v>1.1399444192647934E-3</v>
      </c>
    </row>
    <row r="2056" spans="1:5" x14ac:dyDescent="0.2">
      <c r="A2056" s="19">
        <v>52</v>
      </c>
      <c r="B2056" s="19">
        <v>5</v>
      </c>
      <c r="C2056" s="19" t="s">
        <v>112</v>
      </c>
      <c r="D2056" s="20">
        <v>0.24865621328353882</v>
      </c>
      <c r="E2056" s="20">
        <v>8.2639406900852919E-4</v>
      </c>
    </row>
    <row r="2057" spans="1:5" x14ac:dyDescent="0.2">
      <c r="A2057" s="19">
        <v>52</v>
      </c>
      <c r="B2057" s="19">
        <v>6</v>
      </c>
      <c r="C2057" s="19" t="s">
        <v>112</v>
      </c>
      <c r="D2057" s="20">
        <v>0.24827724695205688</v>
      </c>
      <c r="E2057" s="20">
        <v>3.763043787330389E-4</v>
      </c>
    </row>
    <row r="2058" spans="1:5" x14ac:dyDescent="0.2">
      <c r="A2058" s="19">
        <v>52</v>
      </c>
      <c r="B2058" s="19">
        <v>7</v>
      </c>
      <c r="C2058" s="19" t="s">
        <v>112</v>
      </c>
      <c r="D2058" s="20">
        <v>0.24787589907646179</v>
      </c>
      <c r="E2058" s="20">
        <v>-9.6166884759441018E-5</v>
      </c>
    </row>
    <row r="2059" spans="1:5" x14ac:dyDescent="0.2">
      <c r="A2059" s="19">
        <v>52</v>
      </c>
      <c r="B2059" s="19">
        <v>8</v>
      </c>
      <c r="C2059" s="19" t="s">
        <v>112</v>
      </c>
      <c r="D2059" s="20">
        <v>0.24775835871696472</v>
      </c>
      <c r="E2059" s="20">
        <v>-2.8483063215389848E-4</v>
      </c>
    </row>
    <row r="2060" spans="1:5" x14ac:dyDescent="0.2">
      <c r="A2060" s="19">
        <v>52</v>
      </c>
      <c r="B2060" s="19">
        <v>9</v>
      </c>
      <c r="C2060" s="19" t="s">
        <v>112</v>
      </c>
      <c r="D2060" s="20">
        <v>0.24763213098049164</v>
      </c>
      <c r="E2060" s="20">
        <v>-4.8218172742053866E-4</v>
      </c>
    </row>
    <row r="2061" spans="1:5" x14ac:dyDescent="0.2">
      <c r="A2061" s="19">
        <v>52</v>
      </c>
      <c r="B2061" s="19">
        <v>10</v>
      </c>
      <c r="C2061" s="19" t="s">
        <v>112</v>
      </c>
      <c r="D2061" s="20">
        <v>0.24744617938995361</v>
      </c>
      <c r="E2061" s="20">
        <v>-7.3925667675212026E-4</v>
      </c>
    </row>
    <row r="2062" spans="1:5" x14ac:dyDescent="0.2">
      <c r="A2062" s="19">
        <v>52</v>
      </c>
      <c r="B2062" s="19">
        <v>11</v>
      </c>
      <c r="C2062" s="19" t="s">
        <v>112</v>
      </c>
      <c r="D2062" s="20">
        <v>0.2475178986787796</v>
      </c>
      <c r="E2062" s="20">
        <v>-7.3866080492734909E-4</v>
      </c>
    </row>
    <row r="2063" spans="1:5" x14ac:dyDescent="0.2">
      <c r="A2063" s="19">
        <v>52</v>
      </c>
      <c r="B2063" s="19">
        <v>12</v>
      </c>
      <c r="C2063" s="19" t="s">
        <v>112</v>
      </c>
      <c r="D2063" s="20">
        <v>0.2478024959564209</v>
      </c>
      <c r="E2063" s="20">
        <v>-5.2518688607960939E-4</v>
      </c>
    </row>
    <row r="2064" spans="1:5" x14ac:dyDescent="0.2">
      <c r="A2064" s="19">
        <v>52</v>
      </c>
      <c r="B2064" s="19">
        <v>13</v>
      </c>
      <c r="C2064" s="19" t="s">
        <v>112</v>
      </c>
      <c r="D2064" s="20">
        <v>0.24755771458148956</v>
      </c>
      <c r="E2064" s="20">
        <v>-8.4109161980450153E-4</v>
      </c>
    </row>
    <row r="2065" spans="1:5" x14ac:dyDescent="0.2">
      <c r="A2065" s="19">
        <v>52</v>
      </c>
      <c r="B2065" s="19">
        <v>14</v>
      </c>
      <c r="C2065" s="19" t="s">
        <v>112</v>
      </c>
      <c r="D2065" s="20">
        <v>0.24734631180763245</v>
      </c>
      <c r="E2065" s="20">
        <v>-1.1236177524551749E-3</v>
      </c>
    </row>
    <row r="2066" spans="1:5" x14ac:dyDescent="0.2">
      <c r="A2066" s="19">
        <v>52</v>
      </c>
      <c r="B2066" s="19">
        <v>15</v>
      </c>
      <c r="C2066" s="19" t="s">
        <v>112</v>
      </c>
      <c r="D2066" s="20">
        <v>0.24756261706352234</v>
      </c>
      <c r="E2066" s="20">
        <v>-9.7843585535883904E-4</v>
      </c>
    </row>
    <row r="2067" spans="1:5" x14ac:dyDescent="0.2">
      <c r="A2067" s="19">
        <v>52</v>
      </c>
      <c r="B2067" s="19">
        <v>16</v>
      </c>
      <c r="C2067" s="19" t="s">
        <v>112</v>
      </c>
      <c r="D2067" s="20">
        <v>0.24757982790470123</v>
      </c>
      <c r="E2067" s="20">
        <v>-1.0323484893888235E-3</v>
      </c>
    </row>
    <row r="2068" spans="1:5" x14ac:dyDescent="0.2">
      <c r="A2068" s="19">
        <v>52</v>
      </c>
      <c r="B2068" s="19">
        <v>17</v>
      </c>
      <c r="C2068" s="19" t="s">
        <v>112</v>
      </c>
      <c r="D2068" s="20">
        <v>0.24791182577610016</v>
      </c>
      <c r="E2068" s="20">
        <v>-7.7147397678345442E-4</v>
      </c>
    </row>
    <row r="2069" spans="1:5" x14ac:dyDescent="0.2">
      <c r="A2069" s="19">
        <v>52</v>
      </c>
      <c r="B2069" s="19">
        <v>18</v>
      </c>
      <c r="C2069" s="19" t="s">
        <v>112</v>
      </c>
      <c r="D2069" s="20">
        <v>0.24822123348712921</v>
      </c>
      <c r="E2069" s="20">
        <v>-5.3318962454795837E-4</v>
      </c>
    </row>
    <row r="2070" spans="1:5" x14ac:dyDescent="0.2">
      <c r="A2070" s="19">
        <v>52</v>
      </c>
      <c r="B2070" s="19">
        <v>19</v>
      </c>
      <c r="C2070" s="19" t="s">
        <v>112</v>
      </c>
      <c r="D2070" s="20">
        <v>0.24848480522632599</v>
      </c>
      <c r="E2070" s="20">
        <v>-3.4074124414473772E-4</v>
      </c>
    </row>
    <row r="2071" spans="1:5" x14ac:dyDescent="0.2">
      <c r="A2071" s="19">
        <v>52</v>
      </c>
      <c r="B2071" s="19">
        <v>20</v>
      </c>
      <c r="C2071" s="19" t="s">
        <v>112</v>
      </c>
      <c r="D2071" s="20">
        <v>0.24895656108856201</v>
      </c>
      <c r="E2071" s="20">
        <v>5.9891230193898082E-5</v>
      </c>
    </row>
    <row r="2072" spans="1:5" x14ac:dyDescent="0.2">
      <c r="A2072" s="19">
        <v>52</v>
      </c>
      <c r="B2072" s="19">
        <v>21</v>
      </c>
      <c r="C2072" s="19" t="s">
        <v>112</v>
      </c>
      <c r="D2072" s="20">
        <v>0.24997809529304504</v>
      </c>
      <c r="E2072" s="20">
        <v>1.0103021049872041E-3</v>
      </c>
    </row>
    <row r="2073" spans="1:5" x14ac:dyDescent="0.2">
      <c r="A2073" s="19">
        <v>52</v>
      </c>
      <c r="B2073" s="19">
        <v>22</v>
      </c>
      <c r="C2073" s="19" t="s">
        <v>112</v>
      </c>
      <c r="D2073" s="20">
        <v>0.25259524583816528</v>
      </c>
      <c r="E2073" s="20">
        <v>3.5563292913138866E-3</v>
      </c>
    </row>
    <row r="2074" spans="1:5" x14ac:dyDescent="0.2">
      <c r="A2074" s="19">
        <v>52</v>
      </c>
      <c r="B2074" s="19">
        <v>23</v>
      </c>
      <c r="C2074" s="19" t="s">
        <v>112</v>
      </c>
      <c r="D2074" s="20">
        <v>0.25730782747268677</v>
      </c>
      <c r="E2074" s="20">
        <v>8.1977872177958488E-3</v>
      </c>
    </row>
    <row r="2075" spans="1:5" x14ac:dyDescent="0.2">
      <c r="A2075" s="19">
        <v>52</v>
      </c>
      <c r="B2075" s="19">
        <v>24</v>
      </c>
      <c r="C2075" s="19" t="s">
        <v>112</v>
      </c>
      <c r="D2075" s="20">
        <v>0.26490110158920288</v>
      </c>
      <c r="E2075" s="20">
        <v>1.5719939023256302E-2</v>
      </c>
    </row>
    <row r="2076" spans="1:5" x14ac:dyDescent="0.2">
      <c r="A2076" s="19">
        <v>52</v>
      </c>
      <c r="B2076" s="19">
        <v>25</v>
      </c>
      <c r="C2076" s="19" t="s">
        <v>112</v>
      </c>
      <c r="D2076" s="20">
        <v>0.2770526111125946</v>
      </c>
      <c r="E2076" s="20">
        <v>2.7800323441624641E-2</v>
      </c>
    </row>
    <row r="2077" spans="1:5" x14ac:dyDescent="0.2">
      <c r="A2077" s="19">
        <v>52</v>
      </c>
      <c r="B2077" s="19">
        <v>26</v>
      </c>
      <c r="C2077" s="19" t="s">
        <v>112</v>
      </c>
      <c r="D2077" s="20">
        <v>0.29392474889755249</v>
      </c>
      <c r="E2077" s="20">
        <v>4.4601339846849442E-2</v>
      </c>
    </row>
    <row r="2078" spans="1:5" x14ac:dyDescent="0.2">
      <c r="A2078" s="19">
        <v>52</v>
      </c>
      <c r="B2078" s="19">
        <v>27</v>
      </c>
      <c r="C2078" s="19" t="s">
        <v>112</v>
      </c>
      <c r="D2078" s="20">
        <v>0.31338599324226379</v>
      </c>
      <c r="E2078" s="20">
        <v>6.3991457223892212E-2</v>
      </c>
    </row>
    <row r="2079" spans="1:5" x14ac:dyDescent="0.2">
      <c r="A2079" s="19">
        <v>52</v>
      </c>
      <c r="B2079" s="19">
        <v>28</v>
      </c>
      <c r="C2079" s="19" t="s">
        <v>112</v>
      </c>
      <c r="D2079" s="20">
        <v>0.33251109719276428</v>
      </c>
      <c r="E2079" s="20">
        <v>8.3045437932014465E-2</v>
      </c>
    </row>
    <row r="2080" spans="1:5" x14ac:dyDescent="0.2">
      <c r="A2080" s="19">
        <v>52</v>
      </c>
      <c r="B2080" s="19">
        <v>29</v>
      </c>
      <c r="C2080" s="19" t="s">
        <v>112</v>
      </c>
      <c r="D2080" s="20">
        <v>0.34847861528396606</v>
      </c>
      <c r="E2080" s="20">
        <v>9.8941832780838013E-2</v>
      </c>
    </row>
    <row r="2081" spans="1:5" x14ac:dyDescent="0.2">
      <c r="A2081" s="19">
        <v>52</v>
      </c>
      <c r="B2081" s="19">
        <v>30</v>
      </c>
      <c r="C2081" s="19" t="s">
        <v>112</v>
      </c>
      <c r="D2081" s="20">
        <v>0.35987475514411926</v>
      </c>
      <c r="E2081" s="20">
        <v>0.11026684939861298</v>
      </c>
    </row>
    <row r="2082" spans="1:5" x14ac:dyDescent="0.2">
      <c r="A2082" s="19">
        <v>52</v>
      </c>
      <c r="B2082" s="19">
        <v>31</v>
      </c>
      <c r="C2082" s="19" t="s">
        <v>112</v>
      </c>
      <c r="D2082" s="20">
        <v>0.36680641770362854</v>
      </c>
      <c r="E2082" s="20">
        <v>0.11712738871574402</v>
      </c>
    </row>
    <row r="2083" spans="1:5" x14ac:dyDescent="0.2">
      <c r="A2083" s="19">
        <v>52</v>
      </c>
      <c r="B2083" s="19">
        <v>32</v>
      </c>
      <c r="C2083" s="19" t="s">
        <v>112</v>
      </c>
      <c r="D2083" s="20">
        <v>0.37110912799835205</v>
      </c>
      <c r="E2083" s="20">
        <v>0.12135897576808929</v>
      </c>
    </row>
    <row r="2084" spans="1:5" x14ac:dyDescent="0.2">
      <c r="A2084" s="19">
        <v>52</v>
      </c>
      <c r="B2084" s="19">
        <v>33</v>
      </c>
      <c r="C2084" s="19" t="s">
        <v>112</v>
      </c>
      <c r="D2084" s="20">
        <v>0.37335348129272461</v>
      </c>
      <c r="E2084" s="20">
        <v>0.12353220582008362</v>
      </c>
    </row>
    <row r="2085" spans="1:5" x14ac:dyDescent="0.2">
      <c r="A2085" s="19">
        <v>52</v>
      </c>
      <c r="B2085" s="19">
        <v>34</v>
      </c>
      <c r="C2085" s="19" t="s">
        <v>112</v>
      </c>
      <c r="D2085" s="20">
        <v>0.37435898184776306</v>
      </c>
      <c r="E2085" s="20">
        <v>0.12446658313274384</v>
      </c>
    </row>
    <row r="2086" spans="1:5" x14ac:dyDescent="0.2">
      <c r="A2086" s="19">
        <v>52</v>
      </c>
      <c r="B2086" s="19">
        <v>35</v>
      </c>
      <c r="C2086" s="19" t="s">
        <v>112</v>
      </c>
      <c r="D2086" s="20">
        <v>0.37527790665626526</v>
      </c>
      <c r="E2086" s="20">
        <v>0.1253143846988678</v>
      </c>
    </row>
    <row r="2087" spans="1:5" x14ac:dyDescent="0.2">
      <c r="A2087" s="19">
        <v>52</v>
      </c>
      <c r="B2087" s="19">
        <v>36</v>
      </c>
      <c r="C2087" s="19" t="s">
        <v>112</v>
      </c>
      <c r="D2087" s="20">
        <v>0.37587869167327881</v>
      </c>
      <c r="E2087" s="20">
        <v>0.12584404647350311</v>
      </c>
    </row>
    <row r="2088" spans="1:5" x14ac:dyDescent="0.2">
      <c r="A2088" s="19">
        <v>52</v>
      </c>
      <c r="B2088" s="19">
        <v>37</v>
      </c>
      <c r="C2088" s="19" t="s">
        <v>112</v>
      </c>
      <c r="D2088" s="20">
        <v>0.37624600529670715</v>
      </c>
      <c r="E2088" s="20">
        <v>0.12614023685455322</v>
      </c>
    </row>
    <row r="2089" spans="1:5" x14ac:dyDescent="0.2">
      <c r="A2089" s="19">
        <v>52</v>
      </c>
      <c r="B2089" s="19">
        <v>38</v>
      </c>
      <c r="C2089" s="19" t="s">
        <v>112</v>
      </c>
      <c r="D2089" s="20">
        <v>0.37631669640541077</v>
      </c>
      <c r="E2089" s="20">
        <v>0.1261398047208786</v>
      </c>
    </row>
    <row r="2090" spans="1:5" x14ac:dyDescent="0.2">
      <c r="A2090" s="19">
        <v>52</v>
      </c>
      <c r="B2090" s="19">
        <v>39</v>
      </c>
      <c r="C2090" s="19" t="s">
        <v>112</v>
      </c>
      <c r="D2090" s="20">
        <v>0.3763711154460907</v>
      </c>
      <c r="E2090" s="20">
        <v>0.1261231005191803</v>
      </c>
    </row>
    <row r="2091" spans="1:5" x14ac:dyDescent="0.2">
      <c r="A2091" s="19">
        <v>52</v>
      </c>
      <c r="B2091" s="19">
        <v>40</v>
      </c>
      <c r="C2091" s="19" t="s">
        <v>112</v>
      </c>
      <c r="D2091" s="20">
        <v>0.37639769911766052</v>
      </c>
      <c r="E2091" s="20">
        <v>0.12607856094837189</v>
      </c>
    </row>
    <row r="2092" spans="1:5" x14ac:dyDescent="0.2">
      <c r="A2092" s="19">
        <v>53</v>
      </c>
      <c r="B2092" s="19">
        <v>1</v>
      </c>
      <c r="C2092" s="19" t="s">
        <v>112</v>
      </c>
      <c r="D2092" s="20">
        <v>0.24788574874401093</v>
      </c>
      <c r="E2092" s="20">
        <v>1.5538686420768499E-3</v>
      </c>
    </row>
    <row r="2093" spans="1:5" x14ac:dyDescent="0.2">
      <c r="A2093" s="19">
        <v>53</v>
      </c>
      <c r="B2093" s="19">
        <v>2</v>
      </c>
      <c r="C2093" s="19" t="s">
        <v>112</v>
      </c>
      <c r="D2093" s="20">
        <v>0.24788139760494232</v>
      </c>
      <c r="E2093" s="20">
        <v>1.3783376198261976E-3</v>
      </c>
    </row>
    <row r="2094" spans="1:5" x14ac:dyDescent="0.2">
      <c r="A2094" s="19">
        <v>53</v>
      </c>
      <c r="B2094" s="19">
        <v>3</v>
      </c>
      <c r="C2094" s="19" t="s">
        <v>112</v>
      </c>
      <c r="D2094" s="20">
        <v>0.24774846434593201</v>
      </c>
      <c r="E2094" s="20">
        <v>1.0742245940491557E-3</v>
      </c>
    </row>
    <row r="2095" spans="1:5" x14ac:dyDescent="0.2">
      <c r="A2095" s="19">
        <v>53</v>
      </c>
      <c r="B2095" s="19">
        <v>4</v>
      </c>
      <c r="C2095" s="19" t="s">
        <v>112</v>
      </c>
      <c r="D2095" s="20">
        <v>0.24739363789558411</v>
      </c>
      <c r="E2095" s="20">
        <v>5.4821831872686744E-4</v>
      </c>
    </row>
    <row r="2096" spans="1:5" x14ac:dyDescent="0.2">
      <c r="A2096" s="19">
        <v>53</v>
      </c>
      <c r="B2096" s="19">
        <v>5</v>
      </c>
      <c r="C2096" s="19" t="s">
        <v>112</v>
      </c>
      <c r="D2096" s="20">
        <v>0.24743098020553589</v>
      </c>
      <c r="E2096" s="20">
        <v>4.1438086191192269E-4</v>
      </c>
    </row>
    <row r="2097" spans="1:5" x14ac:dyDescent="0.2">
      <c r="A2097" s="19">
        <v>53</v>
      </c>
      <c r="B2097" s="19">
        <v>6</v>
      </c>
      <c r="C2097" s="19" t="s">
        <v>112</v>
      </c>
      <c r="D2097" s="20">
        <v>0.24755202233791351</v>
      </c>
      <c r="E2097" s="20">
        <v>3.6424316931515932E-4</v>
      </c>
    </row>
    <row r="2098" spans="1:5" x14ac:dyDescent="0.2">
      <c r="A2098" s="19">
        <v>53</v>
      </c>
      <c r="B2098" s="19">
        <v>7</v>
      </c>
      <c r="C2098" s="19" t="s">
        <v>112</v>
      </c>
      <c r="D2098" s="20">
        <v>0.24753175675868988</v>
      </c>
      <c r="E2098" s="20">
        <v>1.7279779422096908E-4</v>
      </c>
    </row>
    <row r="2099" spans="1:5" x14ac:dyDescent="0.2">
      <c r="A2099" s="19">
        <v>53</v>
      </c>
      <c r="B2099" s="19">
        <v>8</v>
      </c>
      <c r="C2099" s="19" t="s">
        <v>112</v>
      </c>
      <c r="D2099" s="20">
        <v>0.24737562239170074</v>
      </c>
      <c r="E2099" s="20">
        <v>-1.5451638319063932E-4</v>
      </c>
    </row>
    <row r="2100" spans="1:5" x14ac:dyDescent="0.2">
      <c r="A2100" s="19">
        <v>53</v>
      </c>
      <c r="B2100" s="19">
        <v>9</v>
      </c>
      <c r="C2100" s="19" t="s">
        <v>112</v>
      </c>
      <c r="D2100" s="20">
        <v>0.24707435071468353</v>
      </c>
      <c r="E2100" s="20">
        <v>-6.2696787063032389E-4</v>
      </c>
    </row>
    <row r="2101" spans="1:5" x14ac:dyDescent="0.2">
      <c r="A2101" s="19">
        <v>53</v>
      </c>
      <c r="B2101" s="19">
        <v>10</v>
      </c>
      <c r="C2101" s="19" t="s">
        <v>112</v>
      </c>
      <c r="D2101" s="20">
        <v>0.2474314272403717</v>
      </c>
      <c r="E2101" s="20">
        <v>-4.4107114081270993E-4</v>
      </c>
    </row>
    <row r="2102" spans="1:5" x14ac:dyDescent="0.2">
      <c r="A2102" s="19">
        <v>53</v>
      </c>
      <c r="B2102" s="19">
        <v>11</v>
      </c>
      <c r="C2102" s="19" t="s">
        <v>112</v>
      </c>
      <c r="D2102" s="20">
        <v>0.24725212156772614</v>
      </c>
      <c r="E2102" s="20">
        <v>-7.915566093288362E-4</v>
      </c>
    </row>
    <row r="2103" spans="1:5" x14ac:dyDescent="0.2">
      <c r="A2103" s="19">
        <v>53</v>
      </c>
      <c r="B2103" s="19">
        <v>12</v>
      </c>
      <c r="C2103" s="19" t="s">
        <v>112</v>
      </c>
      <c r="D2103" s="20">
        <v>0.24723897874355316</v>
      </c>
      <c r="E2103" s="20">
        <v>-9.7587925847619772E-4</v>
      </c>
    </row>
    <row r="2104" spans="1:5" x14ac:dyDescent="0.2">
      <c r="A2104" s="19">
        <v>53</v>
      </c>
      <c r="B2104" s="19">
        <v>13</v>
      </c>
      <c r="C2104" s="19" t="s">
        <v>112</v>
      </c>
      <c r="D2104" s="20">
        <v>0.24725733697414398</v>
      </c>
      <c r="E2104" s="20">
        <v>-1.1287007946521044E-3</v>
      </c>
    </row>
    <row r="2105" spans="1:5" x14ac:dyDescent="0.2">
      <c r="A2105" s="19">
        <v>53</v>
      </c>
      <c r="B2105" s="19">
        <v>14</v>
      </c>
      <c r="C2105" s="19" t="s">
        <v>112</v>
      </c>
      <c r="D2105" s="20">
        <v>0.24747319519519806</v>
      </c>
      <c r="E2105" s="20">
        <v>-1.084022456780076E-3</v>
      </c>
    </row>
    <row r="2106" spans="1:5" x14ac:dyDescent="0.2">
      <c r="A2106" s="19">
        <v>53</v>
      </c>
      <c r="B2106" s="19">
        <v>15</v>
      </c>
      <c r="C2106" s="19" t="s">
        <v>112</v>
      </c>
      <c r="D2106" s="20">
        <v>0.24758109450340271</v>
      </c>
      <c r="E2106" s="20">
        <v>-1.1473029153421521E-3</v>
      </c>
    </row>
    <row r="2107" spans="1:5" x14ac:dyDescent="0.2">
      <c r="A2107" s="19">
        <v>53</v>
      </c>
      <c r="B2107" s="19">
        <v>16</v>
      </c>
      <c r="C2107" s="19" t="s">
        <v>112</v>
      </c>
      <c r="D2107" s="20">
        <v>0.24861247837543488</v>
      </c>
      <c r="E2107" s="20">
        <v>-2.8709886828437448E-4</v>
      </c>
    </row>
    <row r="2108" spans="1:5" x14ac:dyDescent="0.2">
      <c r="A2108" s="19">
        <v>53</v>
      </c>
      <c r="B2108" s="19">
        <v>17</v>
      </c>
      <c r="C2108" s="19" t="s">
        <v>112</v>
      </c>
      <c r="D2108" s="20">
        <v>0.24973200261592865</v>
      </c>
      <c r="E2108" s="20">
        <v>6.6124560544267297E-4</v>
      </c>
    </row>
    <row r="2109" spans="1:5" x14ac:dyDescent="0.2">
      <c r="A2109" s="19">
        <v>53</v>
      </c>
      <c r="B2109" s="19">
        <v>18</v>
      </c>
      <c r="C2109" s="19" t="s">
        <v>112</v>
      </c>
      <c r="D2109" s="20">
        <v>0.25264394283294678</v>
      </c>
      <c r="E2109" s="20">
        <v>3.4020058810710907E-3</v>
      </c>
    </row>
    <row r="2110" spans="1:5" x14ac:dyDescent="0.2">
      <c r="A2110" s="19">
        <v>53</v>
      </c>
      <c r="B2110" s="19">
        <v>19</v>
      </c>
      <c r="C2110" s="19" t="s">
        <v>112</v>
      </c>
      <c r="D2110" s="20">
        <v>0.2566240131855011</v>
      </c>
      <c r="E2110" s="20">
        <v>7.2108963504433632E-3</v>
      </c>
    </row>
    <row r="2111" spans="1:5" x14ac:dyDescent="0.2">
      <c r="A2111" s="19">
        <v>53</v>
      </c>
      <c r="B2111" s="19">
        <v>20</v>
      </c>
      <c r="C2111" s="19" t="s">
        <v>112</v>
      </c>
      <c r="D2111" s="20">
        <v>0.26415866613388062</v>
      </c>
      <c r="E2111" s="20">
        <v>1.4574369415640831E-2</v>
      </c>
    </row>
    <row r="2112" spans="1:5" x14ac:dyDescent="0.2">
      <c r="A2112" s="19">
        <v>53</v>
      </c>
      <c r="B2112" s="19">
        <v>21</v>
      </c>
      <c r="C2112" s="19" t="s">
        <v>112</v>
      </c>
      <c r="D2112" s="20">
        <v>0.27643966674804688</v>
      </c>
      <c r="E2112" s="20">
        <v>2.6684191077947617E-2</v>
      </c>
    </row>
    <row r="2113" spans="1:5" x14ac:dyDescent="0.2">
      <c r="A2113" s="19">
        <v>53</v>
      </c>
      <c r="B2113" s="19">
        <v>22</v>
      </c>
      <c r="C2113" s="19" t="s">
        <v>112</v>
      </c>
      <c r="D2113" s="20">
        <v>0.29316580295562744</v>
      </c>
      <c r="E2113" s="20">
        <v>4.323914647102356E-2</v>
      </c>
    </row>
    <row r="2114" spans="1:5" x14ac:dyDescent="0.2">
      <c r="A2114" s="19">
        <v>53</v>
      </c>
      <c r="B2114" s="19">
        <v>23</v>
      </c>
      <c r="C2114" s="19" t="s">
        <v>112</v>
      </c>
      <c r="D2114" s="20">
        <v>0.31161457300186157</v>
      </c>
      <c r="E2114" s="20">
        <v>6.1516735702753067E-2</v>
      </c>
    </row>
    <row r="2115" spans="1:5" x14ac:dyDescent="0.2">
      <c r="A2115" s="19">
        <v>53</v>
      </c>
      <c r="B2115" s="19">
        <v>24</v>
      </c>
      <c r="C2115" s="19" t="s">
        <v>112</v>
      </c>
      <c r="D2115" s="20">
        <v>0.33003926277160645</v>
      </c>
      <c r="E2115" s="20">
        <v>7.9770244657993317E-2</v>
      </c>
    </row>
    <row r="2116" spans="1:5" x14ac:dyDescent="0.2">
      <c r="A2116" s="19">
        <v>53</v>
      </c>
      <c r="B2116" s="19">
        <v>25</v>
      </c>
      <c r="C2116" s="19" t="s">
        <v>112</v>
      </c>
      <c r="D2116" s="20">
        <v>0.34566977620124817</v>
      </c>
      <c r="E2116" s="20">
        <v>9.5229580998420715E-2</v>
      </c>
    </row>
    <row r="2117" spans="1:5" x14ac:dyDescent="0.2">
      <c r="A2117" s="19">
        <v>53</v>
      </c>
      <c r="B2117" s="19">
        <v>26</v>
      </c>
      <c r="C2117" s="19" t="s">
        <v>112</v>
      </c>
      <c r="D2117" s="20">
        <v>0.35763862729072571</v>
      </c>
      <c r="E2117" s="20">
        <v>0.10702725499868393</v>
      </c>
    </row>
    <row r="2118" spans="1:5" x14ac:dyDescent="0.2">
      <c r="A2118" s="19">
        <v>53</v>
      </c>
      <c r="B2118" s="19">
        <v>27</v>
      </c>
      <c r="C2118" s="19" t="s">
        <v>112</v>
      </c>
      <c r="D2118" s="20">
        <v>0.36577090620994568</v>
      </c>
      <c r="E2118" s="20">
        <v>0.11498834937810898</v>
      </c>
    </row>
    <row r="2119" spans="1:5" x14ac:dyDescent="0.2">
      <c r="A2119" s="19">
        <v>53</v>
      </c>
      <c r="B2119" s="19">
        <v>28</v>
      </c>
      <c r="C2119" s="19" t="s">
        <v>112</v>
      </c>
      <c r="D2119" s="20">
        <v>0.37019094824790955</v>
      </c>
      <c r="E2119" s="20">
        <v>0.11923721432685852</v>
      </c>
    </row>
    <row r="2120" spans="1:5" x14ac:dyDescent="0.2">
      <c r="A2120" s="19">
        <v>53</v>
      </c>
      <c r="B2120" s="19">
        <v>29</v>
      </c>
      <c r="C2120" s="19" t="s">
        <v>112</v>
      </c>
      <c r="D2120" s="20">
        <v>0.37208685278892517</v>
      </c>
      <c r="E2120" s="20">
        <v>0.12096194177865982</v>
      </c>
    </row>
    <row r="2121" spans="1:5" x14ac:dyDescent="0.2">
      <c r="A2121" s="19">
        <v>53</v>
      </c>
      <c r="B2121" s="19">
        <v>30</v>
      </c>
      <c r="C2121" s="19" t="s">
        <v>112</v>
      </c>
      <c r="D2121" s="20">
        <v>0.37375128269195557</v>
      </c>
      <c r="E2121" s="20">
        <v>0.12245518714189529</v>
      </c>
    </row>
    <row r="2122" spans="1:5" x14ac:dyDescent="0.2">
      <c r="A2122" s="19">
        <v>53</v>
      </c>
      <c r="B2122" s="19">
        <v>31</v>
      </c>
      <c r="C2122" s="19" t="s">
        <v>112</v>
      </c>
      <c r="D2122" s="20">
        <v>0.37434285879135132</v>
      </c>
      <c r="E2122" s="20">
        <v>0.12287558615207672</v>
      </c>
    </row>
    <row r="2123" spans="1:5" x14ac:dyDescent="0.2">
      <c r="A2123" s="19">
        <v>53</v>
      </c>
      <c r="B2123" s="19">
        <v>32</v>
      </c>
      <c r="C2123" s="19" t="s">
        <v>112</v>
      </c>
      <c r="D2123" s="20">
        <v>0.37468373775482178</v>
      </c>
      <c r="E2123" s="20">
        <v>0.12304528057575226</v>
      </c>
    </row>
    <row r="2124" spans="1:5" x14ac:dyDescent="0.2">
      <c r="A2124" s="19">
        <v>53</v>
      </c>
      <c r="B2124" s="19">
        <v>33</v>
      </c>
      <c r="C2124" s="19" t="s">
        <v>112</v>
      </c>
      <c r="D2124" s="20">
        <v>0.37533968687057495</v>
      </c>
      <c r="E2124" s="20">
        <v>0.12353005260229111</v>
      </c>
    </row>
    <row r="2125" spans="1:5" x14ac:dyDescent="0.2">
      <c r="A2125" s="19">
        <v>53</v>
      </c>
      <c r="B2125" s="19">
        <v>34</v>
      </c>
      <c r="C2125" s="19" t="s">
        <v>112</v>
      </c>
      <c r="D2125" s="20">
        <v>0.37597748637199402</v>
      </c>
      <c r="E2125" s="20">
        <v>0.12399667501449585</v>
      </c>
    </row>
    <row r="2126" spans="1:5" x14ac:dyDescent="0.2">
      <c r="A2126" s="19">
        <v>53</v>
      </c>
      <c r="B2126" s="19">
        <v>35</v>
      </c>
      <c r="C2126" s="19" t="s">
        <v>112</v>
      </c>
      <c r="D2126" s="20">
        <v>0.37588173151016235</v>
      </c>
      <c r="E2126" s="20">
        <v>0.12372973561286926</v>
      </c>
    </row>
    <row r="2127" spans="1:5" x14ac:dyDescent="0.2">
      <c r="A2127" s="19">
        <v>53</v>
      </c>
      <c r="B2127" s="19">
        <v>36</v>
      </c>
      <c r="C2127" s="19" t="s">
        <v>112</v>
      </c>
      <c r="D2127" s="20">
        <v>0.37635651230812073</v>
      </c>
      <c r="E2127" s="20">
        <v>0.12403333932161331</v>
      </c>
    </row>
    <row r="2128" spans="1:5" x14ac:dyDescent="0.2">
      <c r="A2128" s="19">
        <v>53</v>
      </c>
      <c r="B2128" s="19">
        <v>37</v>
      </c>
      <c r="C2128" s="19" t="s">
        <v>112</v>
      </c>
      <c r="D2128" s="20">
        <v>0.37689948081970215</v>
      </c>
      <c r="E2128" s="20">
        <v>0.12440513074398041</v>
      </c>
    </row>
    <row r="2129" spans="1:5" x14ac:dyDescent="0.2">
      <c r="A2129" s="19">
        <v>53</v>
      </c>
      <c r="B2129" s="19">
        <v>38</v>
      </c>
      <c r="C2129" s="19" t="s">
        <v>112</v>
      </c>
      <c r="D2129" s="20">
        <v>0.37661987543106079</v>
      </c>
      <c r="E2129" s="20">
        <v>0.12395434081554413</v>
      </c>
    </row>
    <row r="2130" spans="1:5" x14ac:dyDescent="0.2">
      <c r="A2130" s="19">
        <v>53</v>
      </c>
      <c r="B2130" s="19">
        <v>39</v>
      </c>
      <c r="C2130" s="19" t="s">
        <v>112</v>
      </c>
      <c r="D2130" s="20">
        <v>0.37693724036216736</v>
      </c>
      <c r="E2130" s="20">
        <v>0.12410052865743637</v>
      </c>
    </row>
    <row r="2131" spans="1:5" x14ac:dyDescent="0.2">
      <c r="A2131" s="19">
        <v>53</v>
      </c>
      <c r="B2131" s="19">
        <v>40</v>
      </c>
      <c r="C2131" s="19" t="s">
        <v>112</v>
      </c>
      <c r="D2131" s="20">
        <v>0.37705886363983154</v>
      </c>
      <c r="E2131" s="20">
        <v>0.12405096739530563</v>
      </c>
    </row>
    <row r="2132" spans="1:5" x14ac:dyDescent="0.2">
      <c r="A2132" s="19">
        <v>54</v>
      </c>
      <c r="B2132" s="19">
        <v>1</v>
      </c>
      <c r="C2132" s="19" t="s">
        <v>112</v>
      </c>
      <c r="D2132" s="20">
        <v>0.24619261920452118</v>
      </c>
      <c r="E2132" s="20">
        <v>2.0616520196199417E-3</v>
      </c>
    </row>
    <row r="2133" spans="1:5" x14ac:dyDescent="0.2">
      <c r="A2133" s="19">
        <v>54</v>
      </c>
      <c r="B2133" s="19">
        <v>2</v>
      </c>
      <c r="C2133" s="19" t="s">
        <v>112</v>
      </c>
      <c r="D2133" s="20">
        <v>0.24623239040374756</v>
      </c>
      <c r="E2133" s="20">
        <v>2.055163262411952E-3</v>
      </c>
    </row>
    <row r="2134" spans="1:5" x14ac:dyDescent="0.2">
      <c r="A2134" s="19">
        <v>54</v>
      </c>
      <c r="B2134" s="19">
        <v>3</v>
      </c>
      <c r="C2134" s="19" t="s">
        <v>112</v>
      </c>
      <c r="D2134" s="20">
        <v>0.24591274559497833</v>
      </c>
      <c r="E2134" s="20">
        <v>1.6892584972083569E-3</v>
      </c>
    </row>
    <row r="2135" spans="1:5" x14ac:dyDescent="0.2">
      <c r="A2135" s="19">
        <v>54</v>
      </c>
      <c r="B2135" s="19">
        <v>4</v>
      </c>
      <c r="C2135" s="19" t="s">
        <v>112</v>
      </c>
      <c r="D2135" s="20">
        <v>0.24469520151615143</v>
      </c>
      <c r="E2135" s="20">
        <v>4.2545446194708347E-4</v>
      </c>
    </row>
    <row r="2136" spans="1:5" x14ac:dyDescent="0.2">
      <c r="A2136" s="19">
        <v>54</v>
      </c>
      <c r="B2136" s="19">
        <v>5</v>
      </c>
      <c r="C2136" s="19" t="s">
        <v>112</v>
      </c>
      <c r="D2136" s="20">
        <v>0.24424202740192413</v>
      </c>
      <c r="E2136" s="20">
        <v>-7.3979623266495764E-5</v>
      </c>
    </row>
    <row r="2137" spans="1:5" x14ac:dyDescent="0.2">
      <c r="A2137" s="19">
        <v>54</v>
      </c>
      <c r="B2137" s="19">
        <v>6</v>
      </c>
      <c r="C2137" s="19" t="s">
        <v>112</v>
      </c>
      <c r="D2137" s="20">
        <v>0.24469338357448578</v>
      </c>
      <c r="E2137" s="20">
        <v>3.3111657830886543E-4</v>
      </c>
    </row>
    <row r="2138" spans="1:5" x14ac:dyDescent="0.2">
      <c r="A2138" s="19">
        <v>54</v>
      </c>
      <c r="B2138" s="19">
        <v>7</v>
      </c>
      <c r="C2138" s="19" t="s">
        <v>112</v>
      </c>
      <c r="D2138" s="20">
        <v>0.2445361316204071</v>
      </c>
      <c r="E2138" s="20">
        <v>1.276046532439068E-4</v>
      </c>
    </row>
    <row r="2139" spans="1:5" x14ac:dyDescent="0.2">
      <c r="A2139" s="19">
        <v>54</v>
      </c>
      <c r="B2139" s="19">
        <v>8</v>
      </c>
      <c r="C2139" s="19" t="s">
        <v>112</v>
      </c>
      <c r="D2139" s="20">
        <v>0.24432815611362457</v>
      </c>
      <c r="E2139" s="20">
        <v>-1.2663083907682449E-4</v>
      </c>
    </row>
    <row r="2140" spans="1:5" x14ac:dyDescent="0.2">
      <c r="A2140" s="19">
        <v>54</v>
      </c>
      <c r="B2140" s="19">
        <v>9</v>
      </c>
      <c r="C2140" s="19" t="s">
        <v>112</v>
      </c>
      <c r="D2140" s="20">
        <v>0.24386653304100037</v>
      </c>
      <c r="E2140" s="20">
        <v>-6.345139117911458E-4</v>
      </c>
    </row>
    <row r="2141" spans="1:5" x14ac:dyDescent="0.2">
      <c r="A2141" s="19">
        <v>54</v>
      </c>
      <c r="B2141" s="19">
        <v>10</v>
      </c>
      <c r="C2141" s="19" t="s">
        <v>112</v>
      </c>
      <c r="D2141" s="20">
        <v>0.24360741674900055</v>
      </c>
      <c r="E2141" s="20">
        <v>-9.3989016022533178E-4</v>
      </c>
    </row>
    <row r="2142" spans="1:5" x14ac:dyDescent="0.2">
      <c r="A2142" s="19">
        <v>54</v>
      </c>
      <c r="B2142" s="19">
        <v>11</v>
      </c>
      <c r="C2142" s="19" t="s">
        <v>112</v>
      </c>
      <c r="D2142" s="20">
        <v>0.24393530189990997</v>
      </c>
      <c r="E2142" s="20">
        <v>-6.5826496575027704E-4</v>
      </c>
    </row>
    <row r="2143" spans="1:5" x14ac:dyDescent="0.2">
      <c r="A2143" s="19">
        <v>54</v>
      </c>
      <c r="B2143" s="19">
        <v>12</v>
      </c>
      <c r="C2143" s="19" t="s">
        <v>112</v>
      </c>
      <c r="D2143" s="20">
        <v>0.24391444027423859</v>
      </c>
      <c r="E2143" s="20">
        <v>-7.2538654785603285E-4</v>
      </c>
    </row>
    <row r="2144" spans="1:5" x14ac:dyDescent="0.2">
      <c r="A2144" s="19">
        <v>54</v>
      </c>
      <c r="B2144" s="19">
        <v>13</v>
      </c>
      <c r="C2144" s="19" t="s">
        <v>112</v>
      </c>
      <c r="D2144" s="20">
        <v>0.24357195198535919</v>
      </c>
      <c r="E2144" s="20">
        <v>-1.1141347931697965E-3</v>
      </c>
    </row>
    <row r="2145" spans="1:5" x14ac:dyDescent="0.2">
      <c r="A2145" s="19">
        <v>54</v>
      </c>
      <c r="B2145" s="19">
        <v>14</v>
      </c>
      <c r="C2145" s="19" t="s">
        <v>112</v>
      </c>
      <c r="D2145" s="20">
        <v>0.24349124729633331</v>
      </c>
      <c r="E2145" s="20">
        <v>-1.2410995550453663E-3</v>
      </c>
    </row>
    <row r="2146" spans="1:5" x14ac:dyDescent="0.2">
      <c r="A2146" s="19">
        <v>54</v>
      </c>
      <c r="B2146" s="19">
        <v>15</v>
      </c>
      <c r="C2146" s="19" t="s">
        <v>112</v>
      </c>
      <c r="D2146" s="20">
        <v>0.24413582682609558</v>
      </c>
      <c r="E2146" s="20">
        <v>-6.4277992350980639E-4</v>
      </c>
    </row>
    <row r="2147" spans="1:5" x14ac:dyDescent="0.2">
      <c r="A2147" s="19">
        <v>54</v>
      </c>
      <c r="B2147" s="19">
        <v>16</v>
      </c>
      <c r="C2147" s="19" t="s">
        <v>112</v>
      </c>
      <c r="D2147" s="20">
        <v>0.2445838451385498</v>
      </c>
      <c r="E2147" s="20">
        <v>-2.4102161114569753E-4</v>
      </c>
    </row>
    <row r="2148" spans="1:5" x14ac:dyDescent="0.2">
      <c r="A2148" s="19">
        <v>54</v>
      </c>
      <c r="B2148" s="19">
        <v>17</v>
      </c>
      <c r="C2148" s="19" t="s">
        <v>112</v>
      </c>
      <c r="D2148" s="20">
        <v>0.24556225538253784</v>
      </c>
      <c r="E2148" s="20">
        <v>6.9112866185605526E-4</v>
      </c>
    </row>
    <row r="2149" spans="1:5" x14ac:dyDescent="0.2">
      <c r="A2149" s="19">
        <v>54</v>
      </c>
      <c r="B2149" s="19">
        <v>18</v>
      </c>
      <c r="C2149" s="19" t="s">
        <v>112</v>
      </c>
      <c r="D2149" s="20">
        <v>0.24805052578449249</v>
      </c>
      <c r="E2149" s="20">
        <v>3.1331391073763371E-3</v>
      </c>
    </row>
    <row r="2150" spans="1:5" x14ac:dyDescent="0.2">
      <c r="A2150" s="19">
        <v>54</v>
      </c>
      <c r="B2150" s="19">
        <v>19</v>
      </c>
      <c r="C2150" s="19" t="s">
        <v>112</v>
      </c>
      <c r="D2150" s="20">
        <v>0.25283175706863403</v>
      </c>
      <c r="E2150" s="20">
        <v>7.8681102022528648E-3</v>
      </c>
    </row>
    <row r="2151" spans="1:5" x14ac:dyDescent="0.2">
      <c r="A2151" s="19">
        <v>54</v>
      </c>
      <c r="B2151" s="19">
        <v>20</v>
      </c>
      <c r="C2151" s="19" t="s">
        <v>112</v>
      </c>
      <c r="D2151" s="20">
        <v>0.26065075397491455</v>
      </c>
      <c r="E2151" s="20">
        <v>1.5640847384929657E-2</v>
      </c>
    </row>
    <row r="2152" spans="1:5" x14ac:dyDescent="0.2">
      <c r="A2152" s="19">
        <v>54</v>
      </c>
      <c r="B2152" s="19">
        <v>21</v>
      </c>
      <c r="C2152" s="19" t="s">
        <v>112</v>
      </c>
      <c r="D2152" s="20">
        <v>0.27205714583396912</v>
      </c>
      <c r="E2152" s="20">
        <v>2.7000978589057922E-2</v>
      </c>
    </row>
    <row r="2153" spans="1:5" x14ac:dyDescent="0.2">
      <c r="A2153" s="19">
        <v>54</v>
      </c>
      <c r="B2153" s="19">
        <v>22</v>
      </c>
      <c r="C2153" s="19" t="s">
        <v>112</v>
      </c>
      <c r="D2153" s="20">
        <v>0.28851586580276489</v>
      </c>
      <c r="E2153" s="20">
        <v>4.3413437902927399E-2</v>
      </c>
    </row>
    <row r="2154" spans="1:5" x14ac:dyDescent="0.2">
      <c r="A2154" s="19">
        <v>54</v>
      </c>
      <c r="B2154" s="19">
        <v>23</v>
      </c>
      <c r="C2154" s="19" t="s">
        <v>112</v>
      </c>
      <c r="D2154" s="20">
        <v>0.30708104372024536</v>
      </c>
      <c r="E2154" s="20">
        <v>6.1932358890771866E-2</v>
      </c>
    </row>
    <row r="2155" spans="1:5" x14ac:dyDescent="0.2">
      <c r="A2155" s="19">
        <v>54</v>
      </c>
      <c r="B2155" s="19">
        <v>24</v>
      </c>
      <c r="C2155" s="19" t="s">
        <v>112</v>
      </c>
      <c r="D2155" s="20">
        <v>0.32536917924880981</v>
      </c>
      <c r="E2155" s="20">
        <v>8.017423003911972E-2</v>
      </c>
    </row>
    <row r="2156" spans="1:5" x14ac:dyDescent="0.2">
      <c r="A2156" s="19">
        <v>54</v>
      </c>
      <c r="B2156" s="19">
        <v>25</v>
      </c>
      <c r="C2156" s="19" t="s">
        <v>112</v>
      </c>
      <c r="D2156" s="20">
        <v>0.34137371182441711</v>
      </c>
      <c r="E2156" s="20">
        <v>9.613250195980072E-2</v>
      </c>
    </row>
    <row r="2157" spans="1:5" x14ac:dyDescent="0.2">
      <c r="A2157" s="19">
        <v>54</v>
      </c>
      <c r="B2157" s="19">
        <v>26</v>
      </c>
      <c r="C2157" s="19" t="s">
        <v>112</v>
      </c>
      <c r="D2157" s="20">
        <v>0.35274374485015869</v>
      </c>
      <c r="E2157" s="20">
        <v>0.10745628178119659</v>
      </c>
    </row>
    <row r="2158" spans="1:5" x14ac:dyDescent="0.2">
      <c r="A2158" s="19">
        <v>54</v>
      </c>
      <c r="B2158" s="19">
        <v>27</v>
      </c>
      <c r="C2158" s="19" t="s">
        <v>112</v>
      </c>
      <c r="D2158" s="20">
        <v>0.35997200012207031</v>
      </c>
      <c r="E2158" s="20">
        <v>0.11463827639818192</v>
      </c>
    </row>
    <row r="2159" spans="1:5" x14ac:dyDescent="0.2">
      <c r="A2159" s="19">
        <v>54</v>
      </c>
      <c r="B2159" s="19">
        <v>28</v>
      </c>
      <c r="C2159" s="19" t="s">
        <v>112</v>
      </c>
      <c r="D2159" s="20">
        <v>0.36512100696563721</v>
      </c>
      <c r="E2159" s="20">
        <v>0.11974102258682251</v>
      </c>
    </row>
    <row r="2160" spans="1:5" x14ac:dyDescent="0.2">
      <c r="A2160" s="19">
        <v>54</v>
      </c>
      <c r="B2160" s="19">
        <v>29</v>
      </c>
      <c r="C2160" s="19" t="s">
        <v>112</v>
      </c>
      <c r="D2160" s="20">
        <v>0.36766409873962402</v>
      </c>
      <c r="E2160" s="20">
        <v>0.12223785370588303</v>
      </c>
    </row>
    <row r="2161" spans="1:5" x14ac:dyDescent="0.2">
      <c r="A2161" s="19">
        <v>54</v>
      </c>
      <c r="B2161" s="19">
        <v>30</v>
      </c>
      <c r="C2161" s="19" t="s">
        <v>112</v>
      </c>
      <c r="D2161" s="20">
        <v>0.36836940050125122</v>
      </c>
      <c r="E2161" s="20">
        <v>0.12289689481258392</v>
      </c>
    </row>
    <row r="2162" spans="1:5" x14ac:dyDescent="0.2">
      <c r="A2162" s="19">
        <v>54</v>
      </c>
      <c r="B2162" s="19">
        <v>31</v>
      </c>
      <c r="C2162" s="19" t="s">
        <v>112</v>
      </c>
      <c r="D2162" s="20">
        <v>0.36918240785598755</v>
      </c>
      <c r="E2162" s="20">
        <v>0.12366364151239395</v>
      </c>
    </row>
    <row r="2163" spans="1:5" x14ac:dyDescent="0.2">
      <c r="A2163" s="19">
        <v>54</v>
      </c>
      <c r="B2163" s="19">
        <v>32</v>
      </c>
      <c r="C2163" s="19" t="s">
        <v>112</v>
      </c>
      <c r="D2163" s="20">
        <v>0.37019416689872742</v>
      </c>
      <c r="E2163" s="20">
        <v>0.12462913990020752</v>
      </c>
    </row>
    <row r="2164" spans="1:5" x14ac:dyDescent="0.2">
      <c r="A2164" s="19">
        <v>54</v>
      </c>
      <c r="B2164" s="19">
        <v>33</v>
      </c>
      <c r="C2164" s="19" t="s">
        <v>112</v>
      </c>
      <c r="D2164" s="20">
        <v>0.37068873643875122</v>
      </c>
      <c r="E2164" s="20">
        <v>0.12507745623588562</v>
      </c>
    </row>
    <row r="2165" spans="1:5" x14ac:dyDescent="0.2">
      <c r="A2165" s="19">
        <v>54</v>
      </c>
      <c r="B2165" s="19">
        <v>34</v>
      </c>
      <c r="C2165" s="19" t="s">
        <v>112</v>
      </c>
      <c r="D2165" s="20">
        <v>0.37091913819313049</v>
      </c>
      <c r="E2165" s="20">
        <v>0.125261589884758</v>
      </c>
    </row>
    <row r="2166" spans="1:5" x14ac:dyDescent="0.2">
      <c r="A2166" s="19">
        <v>54</v>
      </c>
      <c r="B2166" s="19">
        <v>35</v>
      </c>
      <c r="C2166" s="19" t="s">
        <v>112</v>
      </c>
      <c r="D2166" s="20">
        <v>0.37084993720054626</v>
      </c>
      <c r="E2166" s="20">
        <v>0.12514613568782806</v>
      </c>
    </row>
    <row r="2167" spans="1:5" x14ac:dyDescent="0.2">
      <c r="A2167" s="19">
        <v>54</v>
      </c>
      <c r="B2167" s="19">
        <v>36</v>
      </c>
      <c r="C2167" s="19" t="s">
        <v>112</v>
      </c>
      <c r="D2167" s="20">
        <v>0.37118169665336609</v>
      </c>
      <c r="E2167" s="20">
        <v>0.12543162703514099</v>
      </c>
    </row>
    <row r="2168" spans="1:5" x14ac:dyDescent="0.2">
      <c r="A2168" s="19">
        <v>54</v>
      </c>
      <c r="B2168" s="19">
        <v>37</v>
      </c>
      <c r="C2168" s="19" t="s">
        <v>112</v>
      </c>
      <c r="D2168" s="20">
        <v>0.37155678868293762</v>
      </c>
      <c r="E2168" s="20">
        <v>0.12576046586036682</v>
      </c>
    </row>
    <row r="2169" spans="1:5" x14ac:dyDescent="0.2">
      <c r="A2169" s="19">
        <v>54</v>
      </c>
      <c r="B2169" s="19">
        <v>38</v>
      </c>
      <c r="C2169" s="19" t="s">
        <v>112</v>
      </c>
      <c r="D2169" s="20">
        <v>0.372050940990448</v>
      </c>
      <c r="E2169" s="20">
        <v>0.1262083500623703</v>
      </c>
    </row>
    <row r="2170" spans="1:5" x14ac:dyDescent="0.2">
      <c r="A2170" s="19">
        <v>54</v>
      </c>
      <c r="B2170" s="19">
        <v>39</v>
      </c>
      <c r="C2170" s="19" t="s">
        <v>112</v>
      </c>
      <c r="D2170" s="20">
        <v>0.37221547961235046</v>
      </c>
      <c r="E2170" s="20">
        <v>0.12632663547992706</v>
      </c>
    </row>
    <row r="2171" spans="1:5" x14ac:dyDescent="0.2">
      <c r="A2171" s="19">
        <v>54</v>
      </c>
      <c r="B2171" s="19">
        <v>40</v>
      </c>
      <c r="C2171" s="19" t="s">
        <v>112</v>
      </c>
      <c r="D2171" s="20">
        <v>0.37214109301567078</v>
      </c>
      <c r="E2171" s="20">
        <v>0.12620598077774048</v>
      </c>
    </row>
    <row r="2172" spans="1:5" x14ac:dyDescent="0.2">
      <c r="A2172" s="19">
        <v>55</v>
      </c>
      <c r="B2172" s="19">
        <v>1</v>
      </c>
      <c r="C2172" s="19" t="s">
        <v>112</v>
      </c>
      <c r="D2172" s="20">
        <v>0.25725167989730835</v>
      </c>
      <c r="E2172" s="20">
        <v>1.3391321990638971E-3</v>
      </c>
    </row>
    <row r="2173" spans="1:5" x14ac:dyDescent="0.2">
      <c r="A2173" s="19">
        <v>55</v>
      </c>
      <c r="B2173" s="19">
        <v>2</v>
      </c>
      <c r="C2173" s="19" t="s">
        <v>112</v>
      </c>
      <c r="D2173" s="20">
        <v>0.25707381963729858</v>
      </c>
      <c r="E2173" s="20">
        <v>1.0881335474550724E-3</v>
      </c>
    </row>
    <row r="2174" spans="1:5" x14ac:dyDescent="0.2">
      <c r="A2174" s="19">
        <v>55</v>
      </c>
      <c r="B2174" s="19">
        <v>3</v>
      </c>
      <c r="C2174" s="19" t="s">
        <v>112</v>
      </c>
      <c r="D2174" s="20">
        <v>0.2570071816444397</v>
      </c>
      <c r="E2174" s="20">
        <v>9.4835710478946567E-4</v>
      </c>
    </row>
    <row r="2175" spans="1:5" x14ac:dyDescent="0.2">
      <c r="A2175" s="19">
        <v>55</v>
      </c>
      <c r="B2175" s="19">
        <v>4</v>
      </c>
      <c r="C2175" s="19" t="s">
        <v>112</v>
      </c>
      <c r="D2175" s="20">
        <v>0.25689083337783813</v>
      </c>
      <c r="E2175" s="20">
        <v>7.5887044658884406E-4</v>
      </c>
    </row>
    <row r="2176" spans="1:5" x14ac:dyDescent="0.2">
      <c r="A2176" s="19">
        <v>55</v>
      </c>
      <c r="B2176" s="19">
        <v>5</v>
      </c>
      <c r="C2176" s="19" t="s">
        <v>112</v>
      </c>
      <c r="D2176" s="20">
        <v>0.25621217489242554</v>
      </c>
      <c r="E2176" s="20">
        <v>7.0735550252720714E-6</v>
      </c>
    </row>
    <row r="2177" spans="1:5" x14ac:dyDescent="0.2">
      <c r="A2177" s="19">
        <v>55</v>
      </c>
      <c r="B2177" s="19">
        <v>6</v>
      </c>
      <c r="C2177" s="19" t="s">
        <v>112</v>
      </c>
      <c r="D2177" s="20">
        <v>0.25647705793380737</v>
      </c>
      <c r="E2177" s="20">
        <v>1.9881819025613368E-4</v>
      </c>
    </row>
    <row r="2178" spans="1:5" x14ac:dyDescent="0.2">
      <c r="A2178" s="19">
        <v>55</v>
      </c>
      <c r="B2178" s="19">
        <v>7</v>
      </c>
      <c r="C2178" s="19" t="s">
        <v>112</v>
      </c>
      <c r="D2178" s="20">
        <v>0.25661742687225342</v>
      </c>
      <c r="E2178" s="20">
        <v>2.6604873710311949E-4</v>
      </c>
    </row>
    <row r="2179" spans="1:5" x14ac:dyDescent="0.2">
      <c r="A2179" s="19">
        <v>55</v>
      </c>
      <c r="B2179" s="19">
        <v>8</v>
      </c>
      <c r="C2179" s="19" t="s">
        <v>112</v>
      </c>
      <c r="D2179" s="20">
        <v>0.25640749931335449</v>
      </c>
      <c r="E2179" s="20">
        <v>-1.7017229765770026E-5</v>
      </c>
    </row>
    <row r="2180" spans="1:5" x14ac:dyDescent="0.2">
      <c r="A2180" s="19">
        <v>55</v>
      </c>
      <c r="B2180" s="19">
        <v>9</v>
      </c>
      <c r="C2180" s="19" t="s">
        <v>112</v>
      </c>
      <c r="D2180" s="20">
        <v>0.25625187158584595</v>
      </c>
      <c r="E2180" s="20">
        <v>-2.4578336160629988E-4</v>
      </c>
    </row>
    <row r="2181" spans="1:5" x14ac:dyDescent="0.2">
      <c r="A2181" s="19">
        <v>55</v>
      </c>
      <c r="B2181" s="19">
        <v>10</v>
      </c>
      <c r="C2181" s="19" t="s">
        <v>112</v>
      </c>
      <c r="D2181" s="20">
        <v>0.2562481164932251</v>
      </c>
      <c r="E2181" s="20">
        <v>-3.2267684582620859E-4</v>
      </c>
    </row>
    <row r="2182" spans="1:5" x14ac:dyDescent="0.2">
      <c r="A2182" s="19">
        <v>55</v>
      </c>
      <c r="B2182" s="19">
        <v>11</v>
      </c>
      <c r="C2182" s="19" t="s">
        <v>112</v>
      </c>
      <c r="D2182" s="20">
        <v>0.25622063875198364</v>
      </c>
      <c r="E2182" s="20">
        <v>-4.2329300777055323E-4</v>
      </c>
    </row>
    <row r="2183" spans="1:5" x14ac:dyDescent="0.2">
      <c r="A2183" s="19">
        <v>55</v>
      </c>
      <c r="B2183" s="19">
        <v>12</v>
      </c>
      <c r="C2183" s="19" t="s">
        <v>112</v>
      </c>
      <c r="D2183" s="20">
        <v>0.25618237257003784</v>
      </c>
      <c r="E2183" s="20">
        <v>-5.3469761041924357E-4</v>
      </c>
    </row>
    <row r="2184" spans="1:5" x14ac:dyDescent="0.2">
      <c r="A2184" s="19">
        <v>55</v>
      </c>
      <c r="B2184" s="19">
        <v>13</v>
      </c>
      <c r="C2184" s="19" t="s">
        <v>112</v>
      </c>
      <c r="D2184" s="20">
        <v>0.25605514645576477</v>
      </c>
      <c r="E2184" s="20">
        <v>-7.3506211629137397E-4</v>
      </c>
    </row>
    <row r="2185" spans="1:5" x14ac:dyDescent="0.2">
      <c r="A2185" s="19">
        <v>55</v>
      </c>
      <c r="B2185" s="19">
        <v>14</v>
      </c>
      <c r="C2185" s="19" t="s">
        <v>112</v>
      </c>
      <c r="D2185" s="20">
        <v>0.25595590472221375</v>
      </c>
      <c r="E2185" s="20">
        <v>-9.0744224144145846E-4</v>
      </c>
    </row>
    <row r="2186" spans="1:5" x14ac:dyDescent="0.2">
      <c r="A2186" s="19">
        <v>55</v>
      </c>
      <c r="B2186" s="19">
        <v>15</v>
      </c>
      <c r="C2186" s="19" t="s">
        <v>112</v>
      </c>
      <c r="D2186" s="20">
        <v>0.25641605257987976</v>
      </c>
      <c r="E2186" s="20">
        <v>-5.2043277537450194E-4</v>
      </c>
    </row>
    <row r="2187" spans="1:5" x14ac:dyDescent="0.2">
      <c r="A2187" s="19">
        <v>55</v>
      </c>
      <c r="B2187" s="19">
        <v>16</v>
      </c>
      <c r="C2187" s="19" t="s">
        <v>112</v>
      </c>
      <c r="D2187" s="20">
        <v>0.25653281807899475</v>
      </c>
      <c r="E2187" s="20">
        <v>-4.7680569696240127E-4</v>
      </c>
    </row>
    <row r="2188" spans="1:5" x14ac:dyDescent="0.2">
      <c r="A2188" s="19">
        <v>55</v>
      </c>
      <c r="B2188" s="19">
        <v>17</v>
      </c>
      <c r="C2188" s="19" t="s">
        <v>112</v>
      </c>
      <c r="D2188" s="20">
        <v>0.2566341757774353</v>
      </c>
      <c r="E2188" s="20">
        <v>-4.4858639012090862E-4</v>
      </c>
    </row>
    <row r="2189" spans="1:5" x14ac:dyDescent="0.2">
      <c r="A2189" s="19">
        <v>55</v>
      </c>
      <c r="B2189" s="19">
        <v>18</v>
      </c>
      <c r="C2189" s="19" t="s">
        <v>112</v>
      </c>
      <c r="D2189" s="20">
        <v>0.25664982199668884</v>
      </c>
      <c r="E2189" s="20">
        <v>-5.0607859157025814E-4</v>
      </c>
    </row>
    <row r="2190" spans="1:5" x14ac:dyDescent="0.2">
      <c r="A2190" s="19">
        <v>55</v>
      </c>
      <c r="B2190" s="19">
        <v>19</v>
      </c>
      <c r="C2190" s="19" t="s">
        <v>112</v>
      </c>
      <c r="D2190" s="20">
        <v>0.25676056742668152</v>
      </c>
      <c r="E2190" s="20">
        <v>-4.6847155317664146E-4</v>
      </c>
    </row>
    <row r="2191" spans="1:5" x14ac:dyDescent="0.2">
      <c r="A2191" s="19">
        <v>55</v>
      </c>
      <c r="B2191" s="19">
        <v>20</v>
      </c>
      <c r="C2191" s="19" t="s">
        <v>112</v>
      </c>
      <c r="D2191" s="20">
        <v>0.25826483964920044</v>
      </c>
      <c r="E2191" s="20">
        <v>9.6266227774322033E-4</v>
      </c>
    </row>
    <row r="2192" spans="1:5" x14ac:dyDescent="0.2">
      <c r="A2192" s="19">
        <v>55</v>
      </c>
      <c r="B2192" s="19">
        <v>21</v>
      </c>
      <c r="C2192" s="19" t="s">
        <v>112</v>
      </c>
      <c r="D2192" s="20">
        <v>0.25983983278274536</v>
      </c>
      <c r="E2192" s="20">
        <v>2.4645170196890831E-3</v>
      </c>
    </row>
    <row r="2193" spans="1:5" x14ac:dyDescent="0.2">
      <c r="A2193" s="19">
        <v>55</v>
      </c>
      <c r="B2193" s="19">
        <v>22</v>
      </c>
      <c r="C2193" s="19" t="s">
        <v>112</v>
      </c>
      <c r="D2193" s="20">
        <v>0.26392942667007446</v>
      </c>
      <c r="E2193" s="20">
        <v>6.4809722825884819E-3</v>
      </c>
    </row>
    <row r="2194" spans="1:5" x14ac:dyDescent="0.2">
      <c r="A2194" s="19">
        <v>55</v>
      </c>
      <c r="B2194" s="19">
        <v>23</v>
      </c>
      <c r="C2194" s="19" t="s">
        <v>112</v>
      </c>
      <c r="D2194" s="20">
        <v>0.27071955800056458</v>
      </c>
      <c r="E2194" s="20">
        <v>1.3197964988648891E-2</v>
      </c>
    </row>
    <row r="2195" spans="1:5" x14ac:dyDescent="0.2">
      <c r="A2195" s="19">
        <v>55</v>
      </c>
      <c r="B2195" s="19">
        <v>24</v>
      </c>
      <c r="C2195" s="19" t="s">
        <v>112</v>
      </c>
      <c r="D2195" s="20">
        <v>0.28069806098937988</v>
      </c>
      <c r="E2195" s="20">
        <v>2.3103330284357071E-2</v>
      </c>
    </row>
    <row r="2196" spans="1:5" x14ac:dyDescent="0.2">
      <c r="A2196" s="19">
        <v>55</v>
      </c>
      <c r="B2196" s="19">
        <v>25</v>
      </c>
      <c r="C2196" s="19" t="s">
        <v>112</v>
      </c>
      <c r="D2196" s="20">
        <v>0.29634931683540344</v>
      </c>
      <c r="E2196" s="20">
        <v>3.8681447505950928E-2</v>
      </c>
    </row>
    <row r="2197" spans="1:5" x14ac:dyDescent="0.2">
      <c r="A2197" s="19">
        <v>55</v>
      </c>
      <c r="B2197" s="19">
        <v>26</v>
      </c>
      <c r="C2197" s="19" t="s">
        <v>112</v>
      </c>
      <c r="D2197" s="20">
        <v>0.31560766696929932</v>
      </c>
      <c r="E2197" s="20">
        <v>5.7866659015417099E-2</v>
      </c>
    </row>
    <row r="2198" spans="1:5" x14ac:dyDescent="0.2">
      <c r="A2198" s="19">
        <v>55</v>
      </c>
      <c r="B2198" s="19">
        <v>27</v>
      </c>
      <c r="C2198" s="19" t="s">
        <v>112</v>
      </c>
      <c r="D2198" s="20">
        <v>0.33544722199440002</v>
      </c>
      <c r="E2198" s="20">
        <v>7.7633075416088104E-2</v>
      </c>
    </row>
    <row r="2199" spans="1:5" x14ac:dyDescent="0.2">
      <c r="A2199" s="19">
        <v>55</v>
      </c>
      <c r="B2199" s="19">
        <v>28</v>
      </c>
      <c r="C2199" s="19" t="s">
        <v>112</v>
      </c>
      <c r="D2199" s="20">
        <v>0.35313442349433899</v>
      </c>
      <c r="E2199" s="20">
        <v>9.5247142016887665E-2</v>
      </c>
    </row>
    <row r="2200" spans="1:5" x14ac:dyDescent="0.2">
      <c r="A2200" s="19">
        <v>55</v>
      </c>
      <c r="B2200" s="19">
        <v>29</v>
      </c>
      <c r="C2200" s="19" t="s">
        <v>112</v>
      </c>
      <c r="D2200" s="20">
        <v>0.3667013943195343</v>
      </c>
      <c r="E2200" s="20">
        <v>0.10874097049236298</v>
      </c>
    </row>
    <row r="2201" spans="1:5" x14ac:dyDescent="0.2">
      <c r="A2201" s="19">
        <v>55</v>
      </c>
      <c r="B2201" s="19">
        <v>30</v>
      </c>
      <c r="C2201" s="19" t="s">
        <v>112</v>
      </c>
      <c r="D2201" s="20">
        <v>0.37570145726203918</v>
      </c>
      <c r="E2201" s="20">
        <v>0.11766789853572845</v>
      </c>
    </row>
    <row r="2202" spans="1:5" x14ac:dyDescent="0.2">
      <c r="A2202" s="19">
        <v>55</v>
      </c>
      <c r="B2202" s="19">
        <v>31</v>
      </c>
      <c r="C2202" s="19" t="s">
        <v>112</v>
      </c>
      <c r="D2202" s="20">
        <v>0.38075625896453857</v>
      </c>
      <c r="E2202" s="20">
        <v>0.12264955788850784</v>
      </c>
    </row>
    <row r="2203" spans="1:5" x14ac:dyDescent="0.2">
      <c r="A2203" s="19">
        <v>55</v>
      </c>
      <c r="B2203" s="19">
        <v>32</v>
      </c>
      <c r="C2203" s="19" t="s">
        <v>112</v>
      </c>
      <c r="D2203" s="20">
        <v>0.38326102495193481</v>
      </c>
      <c r="E2203" s="20">
        <v>0.12508118152618408</v>
      </c>
    </row>
    <row r="2204" spans="1:5" x14ac:dyDescent="0.2">
      <c r="A2204" s="19">
        <v>55</v>
      </c>
      <c r="B2204" s="19">
        <v>33</v>
      </c>
      <c r="C2204" s="19" t="s">
        <v>112</v>
      </c>
      <c r="D2204" s="20">
        <v>0.38439014554023743</v>
      </c>
      <c r="E2204" s="20">
        <v>0.12613716721534729</v>
      </c>
    </row>
    <row r="2205" spans="1:5" x14ac:dyDescent="0.2">
      <c r="A2205" s="19">
        <v>55</v>
      </c>
      <c r="B2205" s="19">
        <v>34</v>
      </c>
      <c r="C2205" s="19" t="s">
        <v>112</v>
      </c>
      <c r="D2205" s="20">
        <v>0.38534995913505554</v>
      </c>
      <c r="E2205" s="20">
        <v>0.127023845911026</v>
      </c>
    </row>
    <row r="2206" spans="1:5" x14ac:dyDescent="0.2">
      <c r="A2206" s="19">
        <v>55</v>
      </c>
      <c r="B2206" s="19">
        <v>35</v>
      </c>
      <c r="C2206" s="19" t="s">
        <v>112</v>
      </c>
      <c r="D2206" s="20">
        <v>0.3860417902469635</v>
      </c>
      <c r="E2206" s="20">
        <v>0.12764254212379456</v>
      </c>
    </row>
    <row r="2207" spans="1:5" x14ac:dyDescent="0.2">
      <c r="A2207" s="19">
        <v>55</v>
      </c>
      <c r="B2207" s="19">
        <v>36</v>
      </c>
      <c r="C2207" s="19" t="s">
        <v>112</v>
      </c>
      <c r="D2207" s="20">
        <v>0.38676801323890686</v>
      </c>
      <c r="E2207" s="20">
        <v>0.12829561531543732</v>
      </c>
    </row>
    <row r="2208" spans="1:5" x14ac:dyDescent="0.2">
      <c r="A2208" s="19">
        <v>55</v>
      </c>
      <c r="B2208" s="19">
        <v>37</v>
      </c>
      <c r="C2208" s="19" t="s">
        <v>112</v>
      </c>
      <c r="D2208" s="20">
        <v>0.38735288381576538</v>
      </c>
      <c r="E2208" s="20">
        <v>0.12880735099315643</v>
      </c>
    </row>
    <row r="2209" spans="1:5" x14ac:dyDescent="0.2">
      <c r="A2209" s="19">
        <v>55</v>
      </c>
      <c r="B2209" s="19">
        <v>38</v>
      </c>
      <c r="C2209" s="19" t="s">
        <v>112</v>
      </c>
      <c r="D2209" s="20">
        <v>0.38736030459403992</v>
      </c>
      <c r="E2209" s="20">
        <v>0.12874163687229156</v>
      </c>
    </row>
    <row r="2210" spans="1:5" x14ac:dyDescent="0.2">
      <c r="A2210" s="19">
        <v>55</v>
      </c>
      <c r="B2210" s="19">
        <v>39</v>
      </c>
      <c r="C2210" s="19" t="s">
        <v>112</v>
      </c>
      <c r="D2210" s="20">
        <v>0.38758951425552368</v>
      </c>
      <c r="E2210" s="20">
        <v>0.12889771163463593</v>
      </c>
    </row>
    <row r="2211" spans="1:5" x14ac:dyDescent="0.2">
      <c r="A2211" s="19">
        <v>55</v>
      </c>
      <c r="B2211" s="19">
        <v>40</v>
      </c>
      <c r="C2211" s="19" t="s">
        <v>112</v>
      </c>
      <c r="D2211" s="20">
        <v>0.38795167207717896</v>
      </c>
      <c r="E2211" s="20">
        <v>0.1291867196559906</v>
      </c>
    </row>
    <row r="2212" spans="1:5" x14ac:dyDescent="0.2">
      <c r="A2212" s="19">
        <v>56</v>
      </c>
      <c r="B2212" s="19">
        <v>1</v>
      </c>
      <c r="C2212" s="19" t="s">
        <v>112</v>
      </c>
      <c r="D2212" s="20">
        <v>0.25705698132514954</v>
      </c>
      <c r="E2212" s="20">
        <v>2.0143860019743443E-3</v>
      </c>
    </row>
    <row r="2213" spans="1:5" x14ac:dyDescent="0.2">
      <c r="A2213" s="19">
        <v>56</v>
      </c>
      <c r="B2213" s="19">
        <v>2</v>
      </c>
      <c r="C2213" s="19" t="s">
        <v>112</v>
      </c>
      <c r="D2213" s="20">
        <v>0.2565159797668457</v>
      </c>
      <c r="E2213" s="20">
        <v>1.5643358929082751E-3</v>
      </c>
    </row>
    <row r="2214" spans="1:5" x14ac:dyDescent="0.2">
      <c r="A2214" s="19">
        <v>56</v>
      </c>
      <c r="B2214" s="19">
        <v>3</v>
      </c>
      <c r="C2214" s="19" t="s">
        <v>112</v>
      </c>
      <c r="D2214" s="20">
        <v>0.25612148642539978</v>
      </c>
      <c r="E2214" s="20">
        <v>1.2607940007001162E-3</v>
      </c>
    </row>
    <row r="2215" spans="1:5" x14ac:dyDescent="0.2">
      <c r="A2215" s="19">
        <v>56</v>
      </c>
      <c r="B2215" s="19">
        <v>4</v>
      </c>
      <c r="C2215" s="19" t="s">
        <v>112</v>
      </c>
      <c r="D2215" s="20">
        <v>0.25554627180099487</v>
      </c>
      <c r="E2215" s="20">
        <v>7.765307673253119E-4</v>
      </c>
    </row>
    <row r="2216" spans="1:5" x14ac:dyDescent="0.2">
      <c r="A2216" s="19">
        <v>56</v>
      </c>
      <c r="B2216" s="19">
        <v>5</v>
      </c>
      <c r="C2216" s="19" t="s">
        <v>112</v>
      </c>
      <c r="D2216" s="20">
        <v>0.25519287586212158</v>
      </c>
      <c r="E2216" s="20">
        <v>5.1408621948212385E-4</v>
      </c>
    </row>
    <row r="2217" spans="1:5" x14ac:dyDescent="0.2">
      <c r="A2217" s="19">
        <v>56</v>
      </c>
      <c r="B2217" s="19">
        <v>6</v>
      </c>
      <c r="C2217" s="19" t="s">
        <v>112</v>
      </c>
      <c r="D2217" s="20">
        <v>0.25495028495788574</v>
      </c>
      <c r="E2217" s="20">
        <v>3.6244673538021743E-4</v>
      </c>
    </row>
    <row r="2218" spans="1:5" x14ac:dyDescent="0.2">
      <c r="A2218" s="19">
        <v>56</v>
      </c>
      <c r="B2218" s="19">
        <v>7</v>
      </c>
      <c r="C2218" s="19" t="s">
        <v>112</v>
      </c>
      <c r="D2218" s="20">
        <v>0.25442293286323547</v>
      </c>
      <c r="E2218" s="20">
        <v>-7.3953939136117697E-5</v>
      </c>
    </row>
    <row r="2219" spans="1:5" x14ac:dyDescent="0.2">
      <c r="A2219" s="19">
        <v>56</v>
      </c>
      <c r="B2219" s="19">
        <v>8</v>
      </c>
      <c r="C2219" s="19" t="s">
        <v>112</v>
      </c>
      <c r="D2219" s="20">
        <v>0.25454574823379517</v>
      </c>
      <c r="E2219" s="20">
        <v>1.3981283700559288E-4</v>
      </c>
    </row>
    <row r="2220" spans="1:5" x14ac:dyDescent="0.2">
      <c r="A2220" s="19">
        <v>56</v>
      </c>
      <c r="B2220" s="19">
        <v>9</v>
      </c>
      <c r="C2220" s="19" t="s">
        <v>112</v>
      </c>
      <c r="D2220" s="20">
        <v>0.25427404046058655</v>
      </c>
      <c r="E2220" s="20">
        <v>-4.0943526983028278E-5</v>
      </c>
    </row>
    <row r="2221" spans="1:5" x14ac:dyDescent="0.2">
      <c r="A2221" s="19">
        <v>56</v>
      </c>
      <c r="B2221" s="19">
        <v>10</v>
      </c>
      <c r="C2221" s="19" t="s">
        <v>112</v>
      </c>
      <c r="D2221" s="20">
        <v>0.25379756093025208</v>
      </c>
      <c r="E2221" s="20">
        <v>-4.2647164082154632E-4</v>
      </c>
    </row>
    <row r="2222" spans="1:5" x14ac:dyDescent="0.2">
      <c r="A2222" s="19">
        <v>56</v>
      </c>
      <c r="B2222" s="19">
        <v>11</v>
      </c>
      <c r="C2222" s="19" t="s">
        <v>112</v>
      </c>
      <c r="D2222" s="20">
        <v>0.25331509113311768</v>
      </c>
      <c r="E2222" s="20">
        <v>-8.1799004692584276E-4</v>
      </c>
    </row>
    <row r="2223" spans="1:5" x14ac:dyDescent="0.2">
      <c r="A2223" s="19">
        <v>56</v>
      </c>
      <c r="B2223" s="19">
        <v>12</v>
      </c>
      <c r="C2223" s="19" t="s">
        <v>112</v>
      </c>
      <c r="D2223" s="20">
        <v>0.25288647413253784</v>
      </c>
      <c r="E2223" s="20">
        <v>-1.1556555982679129E-3</v>
      </c>
    </row>
    <row r="2224" spans="1:5" x14ac:dyDescent="0.2">
      <c r="A2224" s="19">
        <v>56</v>
      </c>
      <c r="B2224" s="19">
        <v>13</v>
      </c>
      <c r="C2224" s="19" t="s">
        <v>112</v>
      </c>
      <c r="D2224" s="20">
        <v>0.25311729311943054</v>
      </c>
      <c r="E2224" s="20">
        <v>-8.338852203451097E-4</v>
      </c>
    </row>
    <row r="2225" spans="1:5" x14ac:dyDescent="0.2">
      <c r="A2225" s="19">
        <v>56</v>
      </c>
      <c r="B2225" s="19">
        <v>14</v>
      </c>
      <c r="C2225" s="19" t="s">
        <v>112</v>
      </c>
      <c r="D2225" s="20">
        <v>0.25315889716148376</v>
      </c>
      <c r="E2225" s="20">
        <v>-7.0132978726178408E-4</v>
      </c>
    </row>
    <row r="2226" spans="1:5" x14ac:dyDescent="0.2">
      <c r="A2226" s="19">
        <v>56</v>
      </c>
      <c r="B2226" s="19">
        <v>15</v>
      </c>
      <c r="C2226" s="19" t="s">
        <v>112</v>
      </c>
      <c r="D2226" s="20">
        <v>0.25274413824081421</v>
      </c>
      <c r="E2226" s="20">
        <v>-1.0251372586935759E-3</v>
      </c>
    </row>
    <row r="2227" spans="1:5" x14ac:dyDescent="0.2">
      <c r="A2227" s="19">
        <v>56</v>
      </c>
      <c r="B2227" s="19">
        <v>16</v>
      </c>
      <c r="C2227" s="19" t="s">
        <v>112</v>
      </c>
      <c r="D2227" s="20">
        <v>0.25254571437835693</v>
      </c>
      <c r="E2227" s="20">
        <v>-1.1326097883284092E-3</v>
      </c>
    </row>
    <row r="2228" spans="1:5" x14ac:dyDescent="0.2">
      <c r="A2228" s="19">
        <v>56</v>
      </c>
      <c r="B2228" s="19">
        <v>17</v>
      </c>
      <c r="C2228" s="19" t="s">
        <v>112</v>
      </c>
      <c r="D2228" s="20">
        <v>0.25289303064346313</v>
      </c>
      <c r="E2228" s="20">
        <v>-6.9434207398444414E-4</v>
      </c>
    </row>
    <row r="2229" spans="1:5" x14ac:dyDescent="0.2">
      <c r="A2229" s="19">
        <v>56</v>
      </c>
      <c r="B2229" s="19">
        <v>18</v>
      </c>
      <c r="C2229" s="19" t="s">
        <v>112</v>
      </c>
      <c r="D2229" s="20">
        <v>0.2531546950340271</v>
      </c>
      <c r="E2229" s="20">
        <v>-3.4172629239037633E-4</v>
      </c>
    </row>
    <row r="2230" spans="1:5" x14ac:dyDescent="0.2">
      <c r="A2230" s="19">
        <v>56</v>
      </c>
      <c r="B2230" s="19">
        <v>19</v>
      </c>
      <c r="C2230" s="19" t="s">
        <v>112</v>
      </c>
      <c r="D2230" s="20">
        <v>0.25321999192237854</v>
      </c>
      <c r="E2230" s="20">
        <v>-1.854779984569177E-4</v>
      </c>
    </row>
    <row r="2231" spans="1:5" x14ac:dyDescent="0.2">
      <c r="A2231" s="19">
        <v>56</v>
      </c>
      <c r="B2231" s="19">
        <v>20</v>
      </c>
      <c r="C2231" s="19" t="s">
        <v>112</v>
      </c>
      <c r="D2231" s="20">
        <v>0.25430598855018616</v>
      </c>
      <c r="E2231" s="20">
        <v>9.9147006403654814E-4</v>
      </c>
    </row>
    <row r="2232" spans="1:5" x14ac:dyDescent="0.2">
      <c r="A2232" s="19">
        <v>56</v>
      </c>
      <c r="B2232" s="19">
        <v>21</v>
      </c>
      <c r="C2232" s="19" t="s">
        <v>112</v>
      </c>
      <c r="D2232" s="20">
        <v>0.25660794973373413</v>
      </c>
      <c r="E2232" s="20">
        <v>3.3843826968222857E-3</v>
      </c>
    </row>
    <row r="2233" spans="1:5" x14ac:dyDescent="0.2">
      <c r="A2233" s="19">
        <v>56</v>
      </c>
      <c r="B2233" s="19">
        <v>22</v>
      </c>
      <c r="C2233" s="19" t="s">
        <v>112</v>
      </c>
      <c r="D2233" s="20">
        <v>0.26045048236846924</v>
      </c>
      <c r="E2233" s="20">
        <v>7.3178666643798351E-3</v>
      </c>
    </row>
    <row r="2234" spans="1:5" x14ac:dyDescent="0.2">
      <c r="A2234" s="19">
        <v>56</v>
      </c>
      <c r="B2234" s="19">
        <v>23</v>
      </c>
      <c r="C2234" s="19" t="s">
        <v>112</v>
      </c>
      <c r="D2234" s="20">
        <v>0.26662138104438782</v>
      </c>
      <c r="E2234" s="20">
        <v>1.35797169059515E-2</v>
      </c>
    </row>
    <row r="2235" spans="1:5" x14ac:dyDescent="0.2">
      <c r="A2235" s="19">
        <v>56</v>
      </c>
      <c r="B2235" s="19">
        <v>24</v>
      </c>
      <c r="C2235" s="19" t="s">
        <v>112</v>
      </c>
      <c r="D2235" s="20">
        <v>0.27674120664596558</v>
      </c>
      <c r="E2235" s="20">
        <v>2.3790493607521057E-2</v>
      </c>
    </row>
    <row r="2236" spans="1:5" x14ac:dyDescent="0.2">
      <c r="A2236" s="19">
        <v>56</v>
      </c>
      <c r="B2236" s="19">
        <v>25</v>
      </c>
      <c r="C2236" s="19" t="s">
        <v>112</v>
      </c>
      <c r="D2236" s="20">
        <v>0.29164081811904907</v>
      </c>
      <c r="E2236" s="20">
        <v>3.8781058043241501E-2</v>
      </c>
    </row>
    <row r="2237" spans="1:5" x14ac:dyDescent="0.2">
      <c r="A2237" s="19">
        <v>56</v>
      </c>
      <c r="B2237" s="19">
        <v>26</v>
      </c>
      <c r="C2237" s="19" t="s">
        <v>112</v>
      </c>
      <c r="D2237" s="20">
        <v>0.31048119068145752</v>
      </c>
      <c r="E2237" s="20">
        <v>5.7712379842996597E-2</v>
      </c>
    </row>
    <row r="2238" spans="1:5" x14ac:dyDescent="0.2">
      <c r="A2238" s="19">
        <v>56</v>
      </c>
      <c r="B2238" s="19">
        <v>27</v>
      </c>
      <c r="C2238" s="19" t="s">
        <v>112</v>
      </c>
      <c r="D2238" s="20">
        <v>0.33087024092674255</v>
      </c>
      <c r="E2238" s="20">
        <v>7.8192383050918579E-2</v>
      </c>
    </row>
    <row r="2239" spans="1:5" x14ac:dyDescent="0.2">
      <c r="A2239" s="19">
        <v>56</v>
      </c>
      <c r="B2239" s="19">
        <v>28</v>
      </c>
      <c r="C2239" s="19" t="s">
        <v>112</v>
      </c>
      <c r="D2239" s="20">
        <v>0.34828159213066101</v>
      </c>
      <c r="E2239" s="20">
        <v>9.5694683492183685E-2</v>
      </c>
    </row>
    <row r="2240" spans="1:5" x14ac:dyDescent="0.2">
      <c r="A2240" s="19">
        <v>56</v>
      </c>
      <c r="B2240" s="19">
        <v>29</v>
      </c>
      <c r="C2240" s="19" t="s">
        <v>112</v>
      </c>
      <c r="D2240" s="20">
        <v>0.36148342490196228</v>
      </c>
      <c r="E2240" s="20">
        <v>0.1089874655008316</v>
      </c>
    </row>
    <row r="2241" spans="1:5" x14ac:dyDescent="0.2">
      <c r="A2241" s="19">
        <v>56</v>
      </c>
      <c r="B2241" s="19">
        <v>30</v>
      </c>
      <c r="C2241" s="19" t="s">
        <v>112</v>
      </c>
      <c r="D2241" s="20">
        <v>0.37098374962806702</v>
      </c>
      <c r="E2241" s="20">
        <v>0.11857874691486359</v>
      </c>
    </row>
    <row r="2242" spans="1:5" x14ac:dyDescent="0.2">
      <c r="A2242" s="19">
        <v>56</v>
      </c>
      <c r="B2242" s="19">
        <v>31</v>
      </c>
      <c r="C2242" s="19" t="s">
        <v>112</v>
      </c>
      <c r="D2242" s="20">
        <v>0.37690064311027527</v>
      </c>
      <c r="E2242" s="20">
        <v>0.12458658963441849</v>
      </c>
    </row>
    <row r="2243" spans="1:5" x14ac:dyDescent="0.2">
      <c r="A2243" s="19">
        <v>56</v>
      </c>
      <c r="B2243" s="19">
        <v>32</v>
      </c>
      <c r="C2243" s="19" t="s">
        <v>112</v>
      </c>
      <c r="D2243" s="20">
        <v>0.37948533892631531</v>
      </c>
      <c r="E2243" s="20">
        <v>0.12726223468780518</v>
      </c>
    </row>
    <row r="2244" spans="1:5" x14ac:dyDescent="0.2">
      <c r="A2244" s="19">
        <v>56</v>
      </c>
      <c r="B2244" s="19">
        <v>33</v>
      </c>
      <c r="C2244" s="19" t="s">
        <v>112</v>
      </c>
      <c r="D2244" s="20">
        <v>0.38085249066352844</v>
      </c>
      <c r="E2244" s="20">
        <v>0.12872034311294556</v>
      </c>
    </row>
    <row r="2245" spans="1:5" x14ac:dyDescent="0.2">
      <c r="A2245" s="19">
        <v>56</v>
      </c>
      <c r="B2245" s="19">
        <v>34</v>
      </c>
      <c r="C2245" s="19" t="s">
        <v>112</v>
      </c>
      <c r="D2245" s="20">
        <v>0.38150647282600403</v>
      </c>
      <c r="E2245" s="20">
        <v>0.12946526706218719</v>
      </c>
    </row>
    <row r="2246" spans="1:5" x14ac:dyDescent="0.2">
      <c r="A2246" s="19">
        <v>56</v>
      </c>
      <c r="B2246" s="19">
        <v>35</v>
      </c>
      <c r="C2246" s="19" t="s">
        <v>112</v>
      </c>
      <c r="D2246" s="20">
        <v>0.38219040632247925</v>
      </c>
      <c r="E2246" s="20">
        <v>0.13024015724658966</v>
      </c>
    </row>
    <row r="2247" spans="1:5" x14ac:dyDescent="0.2">
      <c r="A2247" s="19">
        <v>56</v>
      </c>
      <c r="B2247" s="19">
        <v>36</v>
      </c>
      <c r="C2247" s="19" t="s">
        <v>112</v>
      </c>
      <c r="D2247" s="20">
        <v>0.38216561079025269</v>
      </c>
      <c r="E2247" s="20">
        <v>0.13030631840229034</v>
      </c>
    </row>
    <row r="2248" spans="1:5" x14ac:dyDescent="0.2">
      <c r="A2248" s="19">
        <v>56</v>
      </c>
      <c r="B2248" s="19">
        <v>37</v>
      </c>
      <c r="C2248" s="19" t="s">
        <v>112</v>
      </c>
      <c r="D2248" s="20">
        <v>0.38259568810462952</v>
      </c>
      <c r="E2248" s="20">
        <v>0.13082733750343323</v>
      </c>
    </row>
    <row r="2249" spans="1:5" x14ac:dyDescent="0.2">
      <c r="A2249" s="19">
        <v>56</v>
      </c>
      <c r="B2249" s="19">
        <v>38</v>
      </c>
      <c r="C2249" s="19" t="s">
        <v>112</v>
      </c>
      <c r="D2249" s="20">
        <v>0.38356348872184753</v>
      </c>
      <c r="E2249" s="20">
        <v>0.13188609480857849</v>
      </c>
    </row>
    <row r="2250" spans="1:5" x14ac:dyDescent="0.2">
      <c r="A2250" s="19">
        <v>56</v>
      </c>
      <c r="B2250" s="19">
        <v>39</v>
      </c>
      <c r="C2250" s="19" t="s">
        <v>112</v>
      </c>
      <c r="D2250" s="20">
        <v>0.38481363654136658</v>
      </c>
      <c r="E2250" s="20">
        <v>0.13322719931602478</v>
      </c>
    </row>
    <row r="2251" spans="1:5" x14ac:dyDescent="0.2">
      <c r="A2251" s="19">
        <v>56</v>
      </c>
      <c r="B2251" s="19">
        <v>40</v>
      </c>
      <c r="C2251" s="19" t="s">
        <v>112</v>
      </c>
      <c r="D2251" s="20">
        <v>0.38463306427001953</v>
      </c>
      <c r="E2251" s="20">
        <v>0.13313756883144379</v>
      </c>
    </row>
    <row r="2252" spans="1:5" x14ac:dyDescent="0.2">
      <c r="A2252" s="19">
        <v>57</v>
      </c>
      <c r="B2252" s="19">
        <v>1</v>
      </c>
      <c r="C2252" s="19" t="s">
        <v>112</v>
      </c>
      <c r="D2252" s="20">
        <v>0.25217092037200928</v>
      </c>
      <c r="E2252" s="20">
        <v>1.8998817540705204E-3</v>
      </c>
    </row>
    <row r="2253" spans="1:5" x14ac:dyDescent="0.2">
      <c r="A2253" s="19">
        <v>57</v>
      </c>
      <c r="B2253" s="19">
        <v>2</v>
      </c>
      <c r="C2253" s="19" t="s">
        <v>112</v>
      </c>
      <c r="D2253" s="20">
        <v>0.25214844942092896</v>
      </c>
      <c r="E2253" s="20">
        <v>1.7712533008307219E-3</v>
      </c>
    </row>
    <row r="2254" spans="1:5" x14ac:dyDescent="0.2">
      <c r="A2254" s="19">
        <v>57</v>
      </c>
      <c r="B2254" s="19">
        <v>3</v>
      </c>
      <c r="C2254" s="19" t="s">
        <v>112</v>
      </c>
      <c r="D2254" s="20">
        <v>0.25201496481895447</v>
      </c>
      <c r="E2254" s="20">
        <v>1.5316111966967583E-3</v>
      </c>
    </row>
    <row r="2255" spans="1:5" x14ac:dyDescent="0.2">
      <c r="A2255" s="19">
        <v>57</v>
      </c>
      <c r="B2255" s="19">
        <v>4</v>
      </c>
      <c r="C2255" s="19" t="s">
        <v>112</v>
      </c>
      <c r="D2255" s="20">
        <v>0.25162407755851746</v>
      </c>
      <c r="E2255" s="20">
        <v>1.0345665505155921E-3</v>
      </c>
    </row>
    <row r="2256" spans="1:5" x14ac:dyDescent="0.2">
      <c r="A2256" s="19">
        <v>57</v>
      </c>
      <c r="B2256" s="19">
        <v>5</v>
      </c>
      <c r="C2256" s="19" t="s">
        <v>112</v>
      </c>
      <c r="D2256" s="20">
        <v>0.25086566805839539</v>
      </c>
      <c r="E2256" s="20">
        <v>1.6999950457829982E-4</v>
      </c>
    </row>
    <row r="2257" spans="1:5" x14ac:dyDescent="0.2">
      <c r="A2257" s="19">
        <v>57</v>
      </c>
      <c r="B2257" s="19">
        <v>6</v>
      </c>
      <c r="C2257" s="19" t="s">
        <v>112</v>
      </c>
      <c r="D2257" s="20">
        <v>0.25033789873123169</v>
      </c>
      <c r="E2257" s="20">
        <v>-4.6392731019295752E-4</v>
      </c>
    </row>
    <row r="2258" spans="1:5" x14ac:dyDescent="0.2">
      <c r="A2258" s="19">
        <v>57</v>
      </c>
      <c r="B2258" s="19">
        <v>7</v>
      </c>
      <c r="C2258" s="19" t="s">
        <v>112</v>
      </c>
      <c r="D2258" s="20">
        <v>0.25054141879081726</v>
      </c>
      <c r="E2258" s="20">
        <v>-3.6656475276686251E-4</v>
      </c>
    </row>
    <row r="2259" spans="1:5" x14ac:dyDescent="0.2">
      <c r="A2259" s="19">
        <v>57</v>
      </c>
      <c r="B2259" s="19">
        <v>8</v>
      </c>
      <c r="C2259" s="19" t="s">
        <v>112</v>
      </c>
      <c r="D2259" s="20">
        <v>0.25057452917098999</v>
      </c>
      <c r="E2259" s="20">
        <v>-4.396118747536093E-4</v>
      </c>
    </row>
    <row r="2260" spans="1:5" x14ac:dyDescent="0.2">
      <c r="A2260" s="19">
        <v>57</v>
      </c>
      <c r="B2260" s="19">
        <v>9</v>
      </c>
      <c r="C2260" s="19" t="s">
        <v>112</v>
      </c>
      <c r="D2260" s="20">
        <v>0.25089418888092041</v>
      </c>
      <c r="E2260" s="20">
        <v>-2.2610965243075043E-4</v>
      </c>
    </row>
    <row r="2261" spans="1:5" x14ac:dyDescent="0.2">
      <c r="A2261" s="19">
        <v>57</v>
      </c>
      <c r="B2261" s="19">
        <v>10</v>
      </c>
      <c r="C2261" s="19" t="s">
        <v>112</v>
      </c>
      <c r="D2261" s="20">
        <v>0.25071105360984802</v>
      </c>
      <c r="E2261" s="20">
        <v>-5.1540241111069918E-4</v>
      </c>
    </row>
    <row r="2262" spans="1:5" x14ac:dyDescent="0.2">
      <c r="A2262" s="19">
        <v>57</v>
      </c>
      <c r="B2262" s="19">
        <v>11</v>
      </c>
      <c r="C2262" s="19" t="s">
        <v>112</v>
      </c>
      <c r="D2262" s="20">
        <v>0.25063902139663696</v>
      </c>
      <c r="E2262" s="20">
        <v>-6.9359212648123503E-4</v>
      </c>
    </row>
    <row r="2263" spans="1:5" x14ac:dyDescent="0.2">
      <c r="A2263" s="19">
        <v>57</v>
      </c>
      <c r="B2263" s="19">
        <v>12</v>
      </c>
      <c r="C2263" s="19" t="s">
        <v>112</v>
      </c>
      <c r="D2263" s="20">
        <v>0.2507215142250061</v>
      </c>
      <c r="E2263" s="20">
        <v>-7.1725680027157068E-4</v>
      </c>
    </row>
    <row r="2264" spans="1:5" x14ac:dyDescent="0.2">
      <c r="A2264" s="19">
        <v>57</v>
      </c>
      <c r="B2264" s="19">
        <v>13</v>
      </c>
      <c r="C2264" s="19" t="s">
        <v>112</v>
      </c>
      <c r="D2264" s="20">
        <v>0.25077271461486816</v>
      </c>
      <c r="E2264" s="20">
        <v>-7.7221391256898642E-4</v>
      </c>
    </row>
    <row r="2265" spans="1:5" x14ac:dyDescent="0.2">
      <c r="A2265" s="19">
        <v>57</v>
      </c>
      <c r="B2265" s="19">
        <v>14</v>
      </c>
      <c r="C2265" s="19" t="s">
        <v>112</v>
      </c>
      <c r="D2265" s="20">
        <v>0.25072082877159119</v>
      </c>
      <c r="E2265" s="20">
        <v>-9.3025725800544024E-4</v>
      </c>
    </row>
    <row r="2266" spans="1:5" x14ac:dyDescent="0.2">
      <c r="A2266" s="19">
        <v>57</v>
      </c>
      <c r="B2266" s="19">
        <v>15</v>
      </c>
      <c r="C2266" s="19" t="s">
        <v>112</v>
      </c>
      <c r="D2266" s="20">
        <v>0.25099897384643555</v>
      </c>
      <c r="E2266" s="20">
        <v>-7.5826962711289525E-4</v>
      </c>
    </row>
    <row r="2267" spans="1:5" x14ac:dyDescent="0.2">
      <c r="A2267" s="19">
        <v>57</v>
      </c>
      <c r="B2267" s="19">
        <v>16</v>
      </c>
      <c r="C2267" s="19" t="s">
        <v>112</v>
      </c>
      <c r="D2267" s="20">
        <v>0.25128021836280823</v>
      </c>
      <c r="E2267" s="20">
        <v>-5.8318261289969087E-4</v>
      </c>
    </row>
    <row r="2268" spans="1:5" x14ac:dyDescent="0.2">
      <c r="A2268" s="19">
        <v>57</v>
      </c>
      <c r="B2268" s="19">
        <v>17</v>
      </c>
      <c r="C2268" s="19" t="s">
        <v>112</v>
      </c>
      <c r="D2268" s="20">
        <v>0.25263708829879761</v>
      </c>
      <c r="E2268" s="20">
        <v>6.6752982093021274E-4</v>
      </c>
    </row>
    <row r="2269" spans="1:5" x14ac:dyDescent="0.2">
      <c r="A2269" s="19">
        <v>57</v>
      </c>
      <c r="B2269" s="19">
        <v>18</v>
      </c>
      <c r="C2269" s="19" t="s">
        <v>112</v>
      </c>
      <c r="D2269" s="20">
        <v>0.25513839721679688</v>
      </c>
      <c r="E2269" s="20">
        <v>3.0626812949776649E-3</v>
      </c>
    </row>
    <row r="2270" spans="1:5" x14ac:dyDescent="0.2">
      <c r="A2270" s="19">
        <v>57</v>
      </c>
      <c r="B2270" s="19">
        <v>19</v>
      </c>
      <c r="C2270" s="19" t="s">
        <v>112</v>
      </c>
      <c r="D2270" s="20">
        <v>0.25912398099899292</v>
      </c>
      <c r="E2270" s="20">
        <v>6.9421073421835899E-3</v>
      </c>
    </row>
    <row r="2271" spans="1:5" x14ac:dyDescent="0.2">
      <c r="A2271" s="19">
        <v>57</v>
      </c>
      <c r="B2271" s="19">
        <v>20</v>
      </c>
      <c r="C2271" s="19" t="s">
        <v>112</v>
      </c>
      <c r="D2271" s="20">
        <v>0.26591202616691589</v>
      </c>
      <c r="E2271" s="20">
        <v>1.3623994775116444E-2</v>
      </c>
    </row>
    <row r="2272" spans="1:5" x14ac:dyDescent="0.2">
      <c r="A2272" s="19">
        <v>57</v>
      </c>
      <c r="B2272" s="19">
        <v>21</v>
      </c>
      <c r="C2272" s="19" t="s">
        <v>112</v>
      </c>
      <c r="D2272" s="20">
        <v>0.27738401293754578</v>
      </c>
      <c r="E2272" s="20">
        <v>2.4989824742078781E-2</v>
      </c>
    </row>
    <row r="2273" spans="1:5" x14ac:dyDescent="0.2">
      <c r="A2273" s="19">
        <v>57</v>
      </c>
      <c r="B2273" s="19">
        <v>22</v>
      </c>
      <c r="C2273" s="19" t="s">
        <v>112</v>
      </c>
      <c r="D2273" s="20">
        <v>0.29301407933235168</v>
      </c>
      <c r="E2273" s="20">
        <v>4.051373153924942E-2</v>
      </c>
    </row>
    <row r="2274" spans="1:5" x14ac:dyDescent="0.2">
      <c r="A2274" s="19">
        <v>57</v>
      </c>
      <c r="B2274" s="19">
        <v>23</v>
      </c>
      <c r="C2274" s="19" t="s">
        <v>112</v>
      </c>
      <c r="D2274" s="20">
        <v>0.31098565459251404</v>
      </c>
      <c r="E2274" s="20">
        <v>5.8379150927066803E-2</v>
      </c>
    </row>
    <row r="2275" spans="1:5" x14ac:dyDescent="0.2">
      <c r="A2275" s="19">
        <v>57</v>
      </c>
      <c r="B2275" s="19">
        <v>24</v>
      </c>
      <c r="C2275" s="19" t="s">
        <v>112</v>
      </c>
      <c r="D2275" s="20">
        <v>0.32952326536178589</v>
      </c>
      <c r="E2275" s="20">
        <v>7.6810605823993683E-2</v>
      </c>
    </row>
    <row r="2276" spans="1:5" x14ac:dyDescent="0.2">
      <c r="A2276" s="19">
        <v>57</v>
      </c>
      <c r="B2276" s="19">
        <v>25</v>
      </c>
      <c r="C2276" s="19" t="s">
        <v>112</v>
      </c>
      <c r="D2276" s="20">
        <v>0.34610533714294434</v>
      </c>
      <c r="E2276" s="20">
        <v>9.3286521732807159E-2</v>
      </c>
    </row>
    <row r="2277" spans="1:5" x14ac:dyDescent="0.2">
      <c r="A2277" s="19">
        <v>57</v>
      </c>
      <c r="B2277" s="19">
        <v>26</v>
      </c>
      <c r="C2277" s="19" t="s">
        <v>112</v>
      </c>
      <c r="D2277" s="20">
        <v>0.35846024751663208</v>
      </c>
      <c r="E2277" s="20">
        <v>0.10553526878356934</v>
      </c>
    </row>
    <row r="2278" spans="1:5" x14ac:dyDescent="0.2">
      <c r="A2278" s="19">
        <v>57</v>
      </c>
      <c r="B2278" s="19">
        <v>27</v>
      </c>
      <c r="C2278" s="19" t="s">
        <v>112</v>
      </c>
      <c r="D2278" s="20">
        <v>0.36723229289054871</v>
      </c>
      <c r="E2278" s="20">
        <v>0.11420115828514099</v>
      </c>
    </row>
    <row r="2279" spans="1:5" x14ac:dyDescent="0.2">
      <c r="A2279" s="19">
        <v>57</v>
      </c>
      <c r="B2279" s="19">
        <v>28</v>
      </c>
      <c r="C2279" s="19" t="s">
        <v>112</v>
      </c>
      <c r="D2279" s="20">
        <v>0.37210267782211304</v>
      </c>
      <c r="E2279" s="20">
        <v>0.11896538734436035</v>
      </c>
    </row>
    <row r="2280" spans="1:5" x14ac:dyDescent="0.2">
      <c r="A2280" s="19">
        <v>57</v>
      </c>
      <c r="B2280" s="19">
        <v>29</v>
      </c>
      <c r="C2280" s="19" t="s">
        <v>112</v>
      </c>
      <c r="D2280" s="20">
        <v>0.37442100048065186</v>
      </c>
      <c r="E2280" s="20">
        <v>0.1211775541305542</v>
      </c>
    </row>
    <row r="2281" spans="1:5" x14ac:dyDescent="0.2">
      <c r="A2281" s="19">
        <v>57</v>
      </c>
      <c r="B2281" s="19">
        <v>30</v>
      </c>
      <c r="C2281" s="19" t="s">
        <v>112</v>
      </c>
      <c r="D2281" s="20">
        <v>0.3763105571269989</v>
      </c>
      <c r="E2281" s="20">
        <v>0.12296095490455627</v>
      </c>
    </row>
    <row r="2282" spans="1:5" x14ac:dyDescent="0.2">
      <c r="A2282" s="19">
        <v>57</v>
      </c>
      <c r="B2282" s="19">
        <v>31</v>
      </c>
      <c r="C2282" s="19" t="s">
        <v>112</v>
      </c>
      <c r="D2282" s="20">
        <v>0.37686541676521301</v>
      </c>
      <c r="E2282" s="20">
        <v>0.12340965121984482</v>
      </c>
    </row>
    <row r="2283" spans="1:5" x14ac:dyDescent="0.2">
      <c r="A2283" s="19">
        <v>57</v>
      </c>
      <c r="B2283" s="19">
        <v>32</v>
      </c>
      <c r="C2283" s="19" t="s">
        <v>112</v>
      </c>
      <c r="D2283" s="20">
        <v>0.37770918011665344</v>
      </c>
      <c r="E2283" s="20">
        <v>0.12414725869894028</v>
      </c>
    </row>
    <row r="2284" spans="1:5" x14ac:dyDescent="0.2">
      <c r="A2284" s="19">
        <v>57</v>
      </c>
      <c r="B2284" s="19">
        <v>33</v>
      </c>
      <c r="C2284" s="19" t="s">
        <v>112</v>
      </c>
      <c r="D2284" s="20">
        <v>0.37781339883804321</v>
      </c>
      <c r="E2284" s="20">
        <v>0.12414532154798508</v>
      </c>
    </row>
    <row r="2285" spans="1:5" x14ac:dyDescent="0.2">
      <c r="A2285" s="19">
        <v>57</v>
      </c>
      <c r="B2285" s="19">
        <v>34</v>
      </c>
      <c r="C2285" s="19" t="s">
        <v>112</v>
      </c>
      <c r="D2285" s="20">
        <v>0.37806028127670288</v>
      </c>
      <c r="E2285" s="20">
        <v>0.12428604811429977</v>
      </c>
    </row>
    <row r="2286" spans="1:5" x14ac:dyDescent="0.2">
      <c r="A2286" s="19">
        <v>57</v>
      </c>
      <c r="B2286" s="19">
        <v>35</v>
      </c>
      <c r="C2286" s="19" t="s">
        <v>112</v>
      </c>
      <c r="D2286" s="20">
        <v>0.37839177250862122</v>
      </c>
      <c r="E2286" s="20">
        <v>0.12451137602329254</v>
      </c>
    </row>
    <row r="2287" spans="1:5" x14ac:dyDescent="0.2">
      <c r="A2287" s="19">
        <v>57</v>
      </c>
      <c r="B2287" s="19">
        <v>36</v>
      </c>
      <c r="C2287" s="19" t="s">
        <v>112</v>
      </c>
      <c r="D2287" s="20">
        <v>0.37862074375152588</v>
      </c>
      <c r="E2287" s="20">
        <v>0.12463419139385223</v>
      </c>
    </row>
    <row r="2288" spans="1:5" x14ac:dyDescent="0.2">
      <c r="A2288" s="19">
        <v>57</v>
      </c>
      <c r="B2288" s="19">
        <v>37</v>
      </c>
      <c r="C2288" s="19" t="s">
        <v>112</v>
      </c>
      <c r="D2288" s="20">
        <v>0.37934991717338562</v>
      </c>
      <c r="E2288" s="20">
        <v>0.125257208943367</v>
      </c>
    </row>
    <row r="2289" spans="1:5" x14ac:dyDescent="0.2">
      <c r="A2289" s="19">
        <v>57</v>
      </c>
      <c r="B2289" s="19">
        <v>38</v>
      </c>
      <c r="C2289" s="19" t="s">
        <v>112</v>
      </c>
      <c r="D2289" s="20">
        <v>0.37947505712509155</v>
      </c>
      <c r="E2289" s="20">
        <v>0.12527619302272797</v>
      </c>
    </row>
    <row r="2290" spans="1:5" x14ac:dyDescent="0.2">
      <c r="A2290" s="19">
        <v>57</v>
      </c>
      <c r="B2290" s="19">
        <v>39</v>
      </c>
      <c r="C2290" s="19" t="s">
        <v>112</v>
      </c>
      <c r="D2290" s="20">
        <v>0.37954232096672058</v>
      </c>
      <c r="E2290" s="20">
        <v>0.12523730099201202</v>
      </c>
    </row>
    <row r="2291" spans="1:5" x14ac:dyDescent="0.2">
      <c r="A2291" s="19">
        <v>57</v>
      </c>
      <c r="B2291" s="19">
        <v>40</v>
      </c>
      <c r="C2291" s="19" t="s">
        <v>112</v>
      </c>
      <c r="D2291" s="20">
        <v>0.37941300868988037</v>
      </c>
      <c r="E2291" s="20">
        <v>0.12500183284282684</v>
      </c>
    </row>
    <row r="2292" spans="1:5" x14ac:dyDescent="0.2">
      <c r="A2292" s="19">
        <v>58</v>
      </c>
      <c r="B2292" s="19">
        <v>1</v>
      </c>
      <c r="C2292" s="19" t="s">
        <v>112</v>
      </c>
      <c r="D2292" s="20">
        <v>0.25125190615653992</v>
      </c>
      <c r="E2292" s="20">
        <v>1.15525524597615E-3</v>
      </c>
    </row>
    <row r="2293" spans="1:5" x14ac:dyDescent="0.2">
      <c r="A2293" s="19">
        <v>58</v>
      </c>
      <c r="B2293" s="19">
        <v>2</v>
      </c>
      <c r="C2293" s="19" t="s">
        <v>112</v>
      </c>
      <c r="D2293" s="20">
        <v>0.25114607810974121</v>
      </c>
      <c r="E2293" s="20">
        <v>1.011756481602788E-3</v>
      </c>
    </row>
    <row r="2294" spans="1:5" x14ac:dyDescent="0.2">
      <c r="A2294" s="19">
        <v>58</v>
      </c>
      <c r="B2294" s="19">
        <v>3</v>
      </c>
      <c r="C2294" s="19" t="s">
        <v>112</v>
      </c>
      <c r="D2294" s="20">
        <v>0.25082153081893921</v>
      </c>
      <c r="E2294" s="20">
        <v>6.4953835681080818E-4</v>
      </c>
    </row>
    <row r="2295" spans="1:5" x14ac:dyDescent="0.2">
      <c r="A2295" s="19">
        <v>58</v>
      </c>
      <c r="B2295" s="19">
        <v>4</v>
      </c>
      <c r="C2295" s="19" t="s">
        <v>112</v>
      </c>
      <c r="D2295" s="20">
        <v>0.25074476003646851</v>
      </c>
      <c r="E2295" s="20">
        <v>5.3509674035012722E-4</v>
      </c>
    </row>
    <row r="2296" spans="1:5" x14ac:dyDescent="0.2">
      <c r="A2296" s="19">
        <v>58</v>
      </c>
      <c r="B2296" s="19">
        <v>5</v>
      </c>
      <c r="C2296" s="19" t="s">
        <v>112</v>
      </c>
      <c r="D2296" s="20">
        <v>0.2506335973739624</v>
      </c>
      <c r="E2296" s="20">
        <v>3.8626324385404587E-4</v>
      </c>
    </row>
    <row r="2297" spans="1:5" x14ac:dyDescent="0.2">
      <c r="A2297" s="19">
        <v>58</v>
      </c>
      <c r="B2297" s="19">
        <v>6</v>
      </c>
      <c r="C2297" s="19" t="s">
        <v>112</v>
      </c>
      <c r="D2297" s="20">
        <v>0.25036314129829407</v>
      </c>
      <c r="E2297" s="20">
        <v>7.8136363299563527E-5</v>
      </c>
    </row>
    <row r="2298" spans="1:5" x14ac:dyDescent="0.2">
      <c r="A2298" s="19">
        <v>58</v>
      </c>
      <c r="B2298" s="19">
        <v>7</v>
      </c>
      <c r="C2298" s="19" t="s">
        <v>112</v>
      </c>
      <c r="D2298" s="20">
        <v>0.25058642029762268</v>
      </c>
      <c r="E2298" s="20">
        <v>2.6374455774202943E-4</v>
      </c>
    </row>
    <row r="2299" spans="1:5" x14ac:dyDescent="0.2">
      <c r="A2299" s="19">
        <v>58</v>
      </c>
      <c r="B2299" s="19">
        <v>8</v>
      </c>
      <c r="C2299" s="19" t="s">
        <v>112</v>
      </c>
      <c r="D2299" s="20">
        <v>0.25039920210838318</v>
      </c>
      <c r="E2299" s="20">
        <v>3.885554542648606E-5</v>
      </c>
    </row>
    <row r="2300" spans="1:5" x14ac:dyDescent="0.2">
      <c r="A2300" s="19">
        <v>58</v>
      </c>
      <c r="B2300" s="19">
        <v>9</v>
      </c>
      <c r="C2300" s="19" t="s">
        <v>112</v>
      </c>
      <c r="D2300" s="20">
        <v>0.25041234493255615</v>
      </c>
      <c r="E2300" s="20">
        <v>1.4327553799375892E-5</v>
      </c>
    </row>
    <row r="2301" spans="1:5" x14ac:dyDescent="0.2">
      <c r="A2301" s="19">
        <v>58</v>
      </c>
      <c r="B2301" s="19">
        <v>10</v>
      </c>
      <c r="C2301" s="19" t="s">
        <v>112</v>
      </c>
      <c r="D2301" s="20">
        <v>0.25015389919281006</v>
      </c>
      <c r="E2301" s="20">
        <v>-2.8178899083286524E-4</v>
      </c>
    </row>
    <row r="2302" spans="1:5" x14ac:dyDescent="0.2">
      <c r="A2302" s="19">
        <v>58</v>
      </c>
      <c r="B2302" s="19">
        <v>11</v>
      </c>
      <c r="C2302" s="19" t="s">
        <v>112</v>
      </c>
      <c r="D2302" s="20">
        <v>0.24948818981647491</v>
      </c>
      <c r="E2302" s="20">
        <v>-9.8516920115798712E-4</v>
      </c>
    </row>
    <row r="2303" spans="1:5" x14ac:dyDescent="0.2">
      <c r="A2303" s="19">
        <v>58</v>
      </c>
      <c r="B2303" s="19">
        <v>12</v>
      </c>
      <c r="C2303" s="19" t="s">
        <v>112</v>
      </c>
      <c r="D2303" s="20">
        <v>0.2491946816444397</v>
      </c>
      <c r="E2303" s="20">
        <v>-1.3163482071831822E-3</v>
      </c>
    </row>
    <row r="2304" spans="1:5" x14ac:dyDescent="0.2">
      <c r="A2304" s="19">
        <v>58</v>
      </c>
      <c r="B2304" s="19">
        <v>13</v>
      </c>
      <c r="C2304" s="19" t="s">
        <v>112</v>
      </c>
      <c r="D2304" s="20">
        <v>0.24951557815074921</v>
      </c>
      <c r="E2304" s="20">
        <v>-1.0331225348636508E-3</v>
      </c>
    </row>
    <row r="2305" spans="1:5" x14ac:dyDescent="0.2">
      <c r="A2305" s="19">
        <v>58</v>
      </c>
      <c r="B2305" s="19">
        <v>14</v>
      </c>
      <c r="C2305" s="19" t="s">
        <v>112</v>
      </c>
      <c r="D2305" s="20">
        <v>0.24975831806659698</v>
      </c>
      <c r="E2305" s="20">
        <v>-8.280533947981894E-4</v>
      </c>
    </row>
    <row r="2306" spans="1:5" x14ac:dyDescent="0.2">
      <c r="A2306" s="19">
        <v>58</v>
      </c>
      <c r="B2306" s="19">
        <v>15</v>
      </c>
      <c r="C2306" s="19" t="s">
        <v>112</v>
      </c>
      <c r="D2306" s="20">
        <v>0.25023818016052246</v>
      </c>
      <c r="E2306" s="20">
        <v>-3.8586210575886071E-4</v>
      </c>
    </row>
    <row r="2307" spans="1:5" x14ac:dyDescent="0.2">
      <c r="A2307" s="19">
        <v>58</v>
      </c>
      <c r="B2307" s="19">
        <v>16</v>
      </c>
      <c r="C2307" s="19" t="s">
        <v>112</v>
      </c>
      <c r="D2307" s="20">
        <v>0.25045010447502136</v>
      </c>
      <c r="E2307" s="20">
        <v>-2.1160861069802195E-4</v>
      </c>
    </row>
    <row r="2308" spans="1:5" x14ac:dyDescent="0.2">
      <c r="A2308" s="19">
        <v>58</v>
      </c>
      <c r="B2308" s="19">
        <v>17</v>
      </c>
      <c r="C2308" s="19" t="s">
        <v>112</v>
      </c>
      <c r="D2308" s="20">
        <v>0.25119441747665405</v>
      </c>
      <c r="E2308" s="20">
        <v>4.9503357149660587E-4</v>
      </c>
    </row>
    <row r="2309" spans="1:5" x14ac:dyDescent="0.2">
      <c r="A2309" s="19">
        <v>58</v>
      </c>
      <c r="B2309" s="19">
        <v>18</v>
      </c>
      <c r="C2309" s="19" t="s">
        <v>112</v>
      </c>
      <c r="D2309" s="20">
        <v>0.25331801176071167</v>
      </c>
      <c r="E2309" s="20">
        <v>2.5809570215642452E-3</v>
      </c>
    </row>
    <row r="2310" spans="1:5" x14ac:dyDescent="0.2">
      <c r="A2310" s="19">
        <v>58</v>
      </c>
      <c r="B2310" s="19">
        <v>19</v>
      </c>
      <c r="C2310" s="19" t="s">
        <v>112</v>
      </c>
      <c r="D2310" s="20">
        <v>0.25734132528305054</v>
      </c>
      <c r="E2310" s="20">
        <v>6.5665999427437782E-3</v>
      </c>
    </row>
    <row r="2311" spans="1:5" x14ac:dyDescent="0.2">
      <c r="A2311" s="19">
        <v>58</v>
      </c>
      <c r="B2311" s="19">
        <v>20</v>
      </c>
      <c r="C2311" s="19" t="s">
        <v>112</v>
      </c>
      <c r="D2311" s="20">
        <v>0.26450446248054504</v>
      </c>
      <c r="E2311" s="20">
        <v>1.3692066073417664E-2</v>
      </c>
    </row>
    <row r="2312" spans="1:5" x14ac:dyDescent="0.2">
      <c r="A2312" s="19">
        <v>58</v>
      </c>
      <c r="B2312" s="19">
        <v>21</v>
      </c>
      <c r="C2312" s="19" t="s">
        <v>112</v>
      </c>
      <c r="D2312" s="20">
        <v>0.27517956495285034</v>
      </c>
      <c r="E2312" s="20">
        <v>2.4329498410224915E-2</v>
      </c>
    </row>
    <row r="2313" spans="1:5" x14ac:dyDescent="0.2">
      <c r="A2313" s="19">
        <v>58</v>
      </c>
      <c r="B2313" s="19">
        <v>22</v>
      </c>
      <c r="C2313" s="19" t="s">
        <v>112</v>
      </c>
      <c r="D2313" s="20">
        <v>0.29015210270881653</v>
      </c>
      <c r="E2313" s="20">
        <v>3.9264366030693054E-2</v>
      </c>
    </row>
    <row r="2314" spans="1:5" x14ac:dyDescent="0.2">
      <c r="A2314" s="19">
        <v>58</v>
      </c>
      <c r="B2314" s="19">
        <v>23</v>
      </c>
      <c r="C2314" s="19" t="s">
        <v>112</v>
      </c>
      <c r="D2314" s="20">
        <v>0.30800431966781616</v>
      </c>
      <c r="E2314" s="20">
        <v>5.7078909128904343E-2</v>
      </c>
    </row>
    <row r="2315" spans="1:5" x14ac:dyDescent="0.2">
      <c r="A2315" s="19">
        <v>58</v>
      </c>
      <c r="B2315" s="19">
        <v>24</v>
      </c>
      <c r="C2315" s="19" t="s">
        <v>112</v>
      </c>
      <c r="D2315" s="20">
        <v>0.32672637701034546</v>
      </c>
      <c r="E2315" s="20">
        <v>7.5763300061225891E-2</v>
      </c>
    </row>
    <row r="2316" spans="1:5" x14ac:dyDescent="0.2">
      <c r="A2316" s="19">
        <v>58</v>
      </c>
      <c r="B2316" s="19">
        <v>25</v>
      </c>
      <c r="C2316" s="19" t="s">
        <v>112</v>
      </c>
      <c r="D2316" s="20">
        <v>0.34296530485153198</v>
      </c>
      <c r="E2316" s="20">
        <v>9.1964557766914368E-2</v>
      </c>
    </row>
    <row r="2317" spans="1:5" x14ac:dyDescent="0.2">
      <c r="A2317" s="19">
        <v>58</v>
      </c>
      <c r="B2317" s="19">
        <v>26</v>
      </c>
      <c r="C2317" s="19" t="s">
        <v>112</v>
      </c>
      <c r="D2317" s="20">
        <v>0.35567960143089294</v>
      </c>
      <c r="E2317" s="20">
        <v>0.10464117676019669</v>
      </c>
    </row>
    <row r="2318" spans="1:5" x14ac:dyDescent="0.2">
      <c r="A2318" s="19">
        <v>58</v>
      </c>
      <c r="B2318" s="19">
        <v>27</v>
      </c>
      <c r="C2318" s="19" t="s">
        <v>112</v>
      </c>
      <c r="D2318" s="20">
        <v>0.36413887143135071</v>
      </c>
      <c r="E2318" s="20">
        <v>0.1130627766251564</v>
      </c>
    </row>
    <row r="2319" spans="1:5" x14ac:dyDescent="0.2">
      <c r="A2319" s="19">
        <v>58</v>
      </c>
      <c r="B2319" s="19">
        <v>28</v>
      </c>
      <c r="C2319" s="19" t="s">
        <v>112</v>
      </c>
      <c r="D2319" s="20">
        <v>0.36944490671157837</v>
      </c>
      <c r="E2319" s="20">
        <v>0.11833114176988602</v>
      </c>
    </row>
    <row r="2320" spans="1:5" x14ac:dyDescent="0.2">
      <c r="A2320" s="19">
        <v>58</v>
      </c>
      <c r="B2320" s="19">
        <v>29</v>
      </c>
      <c r="C2320" s="19" t="s">
        <v>112</v>
      </c>
      <c r="D2320" s="20">
        <v>0.37241384387016296</v>
      </c>
      <c r="E2320" s="20">
        <v>0.12126240879297256</v>
      </c>
    </row>
    <row r="2321" spans="1:5" x14ac:dyDescent="0.2">
      <c r="A2321" s="19">
        <v>58</v>
      </c>
      <c r="B2321" s="19">
        <v>30</v>
      </c>
      <c r="C2321" s="19" t="s">
        <v>112</v>
      </c>
      <c r="D2321" s="20">
        <v>0.37381914258003235</v>
      </c>
      <c r="E2321" s="20">
        <v>0.1226300373673439</v>
      </c>
    </row>
    <row r="2322" spans="1:5" x14ac:dyDescent="0.2">
      <c r="A2322" s="19">
        <v>58</v>
      </c>
      <c r="B2322" s="19">
        <v>31</v>
      </c>
      <c r="C2322" s="19" t="s">
        <v>112</v>
      </c>
      <c r="D2322" s="20">
        <v>0.37456056475639343</v>
      </c>
      <c r="E2322" s="20">
        <v>0.12333378940820694</v>
      </c>
    </row>
    <row r="2323" spans="1:5" x14ac:dyDescent="0.2">
      <c r="A2323" s="19">
        <v>58</v>
      </c>
      <c r="B2323" s="19">
        <v>32</v>
      </c>
      <c r="C2323" s="19" t="s">
        <v>112</v>
      </c>
      <c r="D2323" s="20">
        <v>0.3744051456451416</v>
      </c>
      <c r="E2323" s="20">
        <v>0.12314070016145706</v>
      </c>
    </row>
    <row r="2324" spans="1:5" x14ac:dyDescent="0.2">
      <c r="A2324" s="19">
        <v>58</v>
      </c>
      <c r="B2324" s="19">
        <v>33</v>
      </c>
      <c r="C2324" s="19" t="s">
        <v>112</v>
      </c>
      <c r="D2324" s="20">
        <v>0.3754141628742218</v>
      </c>
      <c r="E2324" s="20">
        <v>0.12411204725503922</v>
      </c>
    </row>
    <row r="2325" spans="1:5" x14ac:dyDescent="0.2">
      <c r="A2325" s="19">
        <v>58</v>
      </c>
      <c r="B2325" s="19">
        <v>34</v>
      </c>
      <c r="C2325" s="19" t="s">
        <v>112</v>
      </c>
      <c r="D2325" s="20">
        <v>0.37533065676689148</v>
      </c>
      <c r="E2325" s="20">
        <v>0.12399087101221085</v>
      </c>
    </row>
    <row r="2326" spans="1:5" x14ac:dyDescent="0.2">
      <c r="A2326" s="19">
        <v>58</v>
      </c>
      <c r="B2326" s="19">
        <v>35</v>
      </c>
      <c r="C2326" s="19" t="s">
        <v>112</v>
      </c>
      <c r="D2326" s="20">
        <v>0.3756943941116333</v>
      </c>
      <c r="E2326" s="20">
        <v>0.12431693822145462</v>
      </c>
    </row>
    <row r="2327" spans="1:5" x14ac:dyDescent="0.2">
      <c r="A2327" s="19">
        <v>58</v>
      </c>
      <c r="B2327" s="19">
        <v>36</v>
      </c>
      <c r="C2327" s="19" t="s">
        <v>112</v>
      </c>
      <c r="D2327" s="20">
        <v>0.37609073519706726</v>
      </c>
      <c r="E2327" s="20">
        <v>0.12467560917139053</v>
      </c>
    </row>
    <row r="2328" spans="1:5" x14ac:dyDescent="0.2">
      <c r="A2328" s="19">
        <v>58</v>
      </c>
      <c r="B2328" s="19">
        <v>37</v>
      </c>
      <c r="C2328" s="19" t="s">
        <v>112</v>
      </c>
      <c r="D2328" s="20">
        <v>0.37678089737892151</v>
      </c>
      <c r="E2328" s="20">
        <v>0.12532809376716614</v>
      </c>
    </row>
    <row r="2329" spans="1:5" x14ac:dyDescent="0.2">
      <c r="A2329" s="19">
        <v>58</v>
      </c>
      <c r="B2329" s="19">
        <v>38</v>
      </c>
      <c r="C2329" s="19" t="s">
        <v>112</v>
      </c>
      <c r="D2329" s="20">
        <v>0.37671002745628357</v>
      </c>
      <c r="E2329" s="20">
        <v>0.12521955370903015</v>
      </c>
    </row>
    <row r="2330" spans="1:5" x14ac:dyDescent="0.2">
      <c r="A2330" s="19">
        <v>58</v>
      </c>
      <c r="B2330" s="19">
        <v>39</v>
      </c>
      <c r="C2330" s="19" t="s">
        <v>112</v>
      </c>
      <c r="D2330" s="20">
        <v>0.37693843245506287</v>
      </c>
      <c r="E2330" s="20">
        <v>0.1254102885723114</v>
      </c>
    </row>
    <row r="2331" spans="1:5" x14ac:dyDescent="0.2">
      <c r="A2331" s="19">
        <v>58</v>
      </c>
      <c r="B2331" s="19">
        <v>40</v>
      </c>
      <c r="C2331" s="19" t="s">
        <v>112</v>
      </c>
      <c r="D2331" s="20">
        <v>0.37717193365097046</v>
      </c>
      <c r="E2331" s="20">
        <v>0.12560611963272095</v>
      </c>
    </row>
    <row r="2332" spans="1:5" x14ac:dyDescent="0.2">
      <c r="A2332" s="19">
        <v>59</v>
      </c>
      <c r="B2332" s="19">
        <v>1</v>
      </c>
      <c r="C2332" s="19" t="s">
        <v>112</v>
      </c>
      <c r="D2332" s="20">
        <v>0.23891061544418335</v>
      </c>
      <c r="E2332" s="20">
        <v>2.5311689823865891E-3</v>
      </c>
    </row>
    <row r="2333" spans="1:5" x14ac:dyDescent="0.2">
      <c r="A2333" s="19">
        <v>59</v>
      </c>
      <c r="B2333" s="19">
        <v>2</v>
      </c>
      <c r="C2333" s="19" t="s">
        <v>112</v>
      </c>
      <c r="D2333" s="20">
        <v>0.23851111531257629</v>
      </c>
      <c r="E2333" s="20">
        <v>2.0235301926732063E-3</v>
      </c>
    </row>
    <row r="2334" spans="1:5" x14ac:dyDescent="0.2">
      <c r="A2334" s="19">
        <v>59</v>
      </c>
      <c r="B2334" s="19">
        <v>3</v>
      </c>
      <c r="C2334" s="19" t="s">
        <v>112</v>
      </c>
      <c r="D2334" s="20">
        <v>0.23842979967594147</v>
      </c>
      <c r="E2334" s="20">
        <v>1.8340757815167308E-3</v>
      </c>
    </row>
    <row r="2335" spans="1:5" x14ac:dyDescent="0.2">
      <c r="A2335" s="19">
        <v>59</v>
      </c>
      <c r="B2335" s="19">
        <v>4</v>
      </c>
      <c r="C2335" s="19" t="s">
        <v>112</v>
      </c>
      <c r="D2335" s="20">
        <v>0.23803368210792542</v>
      </c>
      <c r="E2335" s="20">
        <v>1.3298195553943515E-3</v>
      </c>
    </row>
    <row r="2336" spans="1:5" x14ac:dyDescent="0.2">
      <c r="A2336" s="19">
        <v>59</v>
      </c>
      <c r="B2336" s="19">
        <v>5</v>
      </c>
      <c r="C2336" s="19" t="s">
        <v>112</v>
      </c>
      <c r="D2336" s="20">
        <v>0.23743264377117157</v>
      </c>
      <c r="E2336" s="20">
        <v>6.2064256053417921E-4</v>
      </c>
    </row>
    <row r="2337" spans="1:5" x14ac:dyDescent="0.2">
      <c r="A2337" s="19">
        <v>59</v>
      </c>
      <c r="B2337" s="19">
        <v>6</v>
      </c>
      <c r="C2337" s="19" t="s">
        <v>112</v>
      </c>
      <c r="D2337" s="20">
        <v>0.23722061514854431</v>
      </c>
      <c r="E2337" s="20">
        <v>3.0047527980059385E-4</v>
      </c>
    </row>
    <row r="2338" spans="1:5" x14ac:dyDescent="0.2">
      <c r="A2338" s="19">
        <v>59</v>
      </c>
      <c r="B2338" s="19">
        <v>7</v>
      </c>
      <c r="C2338" s="19" t="s">
        <v>112</v>
      </c>
      <c r="D2338" s="20">
        <v>0.23695781826972961</v>
      </c>
      <c r="E2338" s="20">
        <v>-7.0460242568515241E-5</v>
      </c>
    </row>
    <row r="2339" spans="1:5" x14ac:dyDescent="0.2">
      <c r="A2339" s="19">
        <v>59</v>
      </c>
      <c r="B2339" s="19">
        <v>8</v>
      </c>
      <c r="C2339" s="19" t="s">
        <v>112</v>
      </c>
      <c r="D2339" s="20">
        <v>0.23693971335887909</v>
      </c>
      <c r="E2339" s="20">
        <v>-1.967038115253672E-4</v>
      </c>
    </row>
    <row r="2340" spans="1:5" x14ac:dyDescent="0.2">
      <c r="A2340" s="19">
        <v>59</v>
      </c>
      <c r="B2340" s="19">
        <v>9</v>
      </c>
      <c r="C2340" s="19" t="s">
        <v>112</v>
      </c>
      <c r="D2340" s="20">
        <v>0.23711514472961426</v>
      </c>
      <c r="E2340" s="20">
        <v>-1.294110988965258E-4</v>
      </c>
    </row>
    <row r="2341" spans="1:5" x14ac:dyDescent="0.2">
      <c r="A2341" s="19">
        <v>59</v>
      </c>
      <c r="B2341" s="19">
        <v>10</v>
      </c>
      <c r="C2341" s="19" t="s">
        <v>112</v>
      </c>
      <c r="D2341" s="20">
        <v>0.23707364499568939</v>
      </c>
      <c r="E2341" s="20">
        <v>-2.7904947637580335E-4</v>
      </c>
    </row>
    <row r="2342" spans="1:5" x14ac:dyDescent="0.2">
      <c r="A2342" s="19">
        <v>59</v>
      </c>
      <c r="B2342" s="19">
        <v>11</v>
      </c>
      <c r="C2342" s="19" t="s">
        <v>112</v>
      </c>
      <c r="D2342" s="20">
        <v>0.2367672324180603</v>
      </c>
      <c r="E2342" s="20">
        <v>-6.9360074121505022E-4</v>
      </c>
    </row>
    <row r="2343" spans="1:5" x14ac:dyDescent="0.2">
      <c r="A2343" s="19">
        <v>59</v>
      </c>
      <c r="B2343" s="19">
        <v>12</v>
      </c>
      <c r="C2343" s="19" t="s">
        <v>112</v>
      </c>
      <c r="D2343" s="20">
        <v>0.23657210171222687</v>
      </c>
      <c r="E2343" s="20">
        <v>-9.9687010515481234E-4</v>
      </c>
    </row>
    <row r="2344" spans="1:5" x14ac:dyDescent="0.2">
      <c r="A2344" s="19">
        <v>59</v>
      </c>
      <c r="B2344" s="19">
        <v>13</v>
      </c>
      <c r="C2344" s="19" t="s">
        <v>112</v>
      </c>
      <c r="D2344" s="20">
        <v>0.23670227825641632</v>
      </c>
      <c r="E2344" s="20">
        <v>-9.7483221907168627E-4</v>
      </c>
    </row>
    <row r="2345" spans="1:5" x14ac:dyDescent="0.2">
      <c r="A2345" s="19">
        <v>59</v>
      </c>
      <c r="B2345" s="19">
        <v>14</v>
      </c>
      <c r="C2345" s="19" t="s">
        <v>112</v>
      </c>
      <c r="D2345" s="20">
        <v>0.23702989518642426</v>
      </c>
      <c r="E2345" s="20">
        <v>-7.5535394717007875E-4</v>
      </c>
    </row>
    <row r="2346" spans="1:5" x14ac:dyDescent="0.2">
      <c r="A2346" s="19">
        <v>59</v>
      </c>
      <c r="B2346" s="19">
        <v>15</v>
      </c>
      <c r="C2346" s="19" t="s">
        <v>112</v>
      </c>
      <c r="D2346" s="20">
        <v>0.2365066260099411</v>
      </c>
      <c r="E2346" s="20">
        <v>-1.3867617817595601E-3</v>
      </c>
    </row>
    <row r="2347" spans="1:5" x14ac:dyDescent="0.2">
      <c r="A2347" s="19">
        <v>59</v>
      </c>
      <c r="B2347" s="19">
        <v>16</v>
      </c>
      <c r="C2347" s="19" t="s">
        <v>112</v>
      </c>
      <c r="D2347" s="20">
        <v>0.23613171279430389</v>
      </c>
      <c r="E2347" s="20">
        <v>-1.8698136555030942E-3</v>
      </c>
    </row>
    <row r="2348" spans="1:5" x14ac:dyDescent="0.2">
      <c r="A2348" s="19">
        <v>59</v>
      </c>
      <c r="B2348" s="19">
        <v>17</v>
      </c>
      <c r="C2348" s="19" t="s">
        <v>112</v>
      </c>
      <c r="D2348" s="20">
        <v>0.23644955456256866</v>
      </c>
      <c r="E2348" s="20">
        <v>-1.6601105453446507E-3</v>
      </c>
    </row>
    <row r="2349" spans="1:5" x14ac:dyDescent="0.2">
      <c r="A2349" s="19">
        <v>59</v>
      </c>
      <c r="B2349" s="19">
        <v>18</v>
      </c>
      <c r="C2349" s="19" t="s">
        <v>112</v>
      </c>
      <c r="D2349" s="20">
        <v>0.23720893263816833</v>
      </c>
      <c r="E2349" s="20">
        <v>-1.0088711278513074E-3</v>
      </c>
    </row>
    <row r="2350" spans="1:5" x14ac:dyDescent="0.2">
      <c r="A2350" s="19">
        <v>59</v>
      </c>
      <c r="B2350" s="19">
        <v>19</v>
      </c>
      <c r="C2350" s="19" t="s">
        <v>112</v>
      </c>
      <c r="D2350" s="20">
        <v>0.23760224878787994</v>
      </c>
      <c r="E2350" s="20">
        <v>-7.2369357803836465E-4</v>
      </c>
    </row>
    <row r="2351" spans="1:5" x14ac:dyDescent="0.2">
      <c r="A2351" s="19">
        <v>59</v>
      </c>
      <c r="B2351" s="19">
        <v>20</v>
      </c>
      <c r="C2351" s="19" t="s">
        <v>112</v>
      </c>
      <c r="D2351" s="20">
        <v>0.23883254826068878</v>
      </c>
      <c r="E2351" s="20">
        <v>3.9846720756031573E-4</v>
      </c>
    </row>
    <row r="2352" spans="1:5" x14ac:dyDescent="0.2">
      <c r="A2352" s="19">
        <v>59</v>
      </c>
      <c r="B2352" s="19">
        <v>21</v>
      </c>
      <c r="C2352" s="19" t="s">
        <v>112</v>
      </c>
      <c r="D2352" s="20">
        <v>0.24029222130775452</v>
      </c>
      <c r="E2352" s="20">
        <v>1.7500015674158931E-3</v>
      </c>
    </row>
    <row r="2353" spans="1:5" x14ac:dyDescent="0.2">
      <c r="A2353" s="19">
        <v>59</v>
      </c>
      <c r="B2353" s="19">
        <v>22</v>
      </c>
      <c r="C2353" s="19" t="s">
        <v>112</v>
      </c>
      <c r="D2353" s="20">
        <v>0.24316240847110748</v>
      </c>
      <c r="E2353" s="20">
        <v>4.5120501890778542E-3</v>
      </c>
    </row>
    <row r="2354" spans="1:5" x14ac:dyDescent="0.2">
      <c r="A2354" s="19">
        <v>59</v>
      </c>
      <c r="B2354" s="19">
        <v>23</v>
      </c>
      <c r="C2354" s="19" t="s">
        <v>112</v>
      </c>
      <c r="D2354" s="20">
        <v>0.24819530546665192</v>
      </c>
      <c r="E2354" s="20">
        <v>9.4368085265159607E-3</v>
      </c>
    </row>
    <row r="2355" spans="1:5" x14ac:dyDescent="0.2">
      <c r="A2355" s="19">
        <v>59</v>
      </c>
      <c r="B2355" s="19">
        <v>24</v>
      </c>
      <c r="C2355" s="19" t="s">
        <v>112</v>
      </c>
      <c r="D2355" s="20">
        <v>0.25719866156578064</v>
      </c>
      <c r="E2355" s="20">
        <v>1.8332025036215782E-2</v>
      </c>
    </row>
    <row r="2356" spans="1:5" x14ac:dyDescent="0.2">
      <c r="A2356" s="19">
        <v>59</v>
      </c>
      <c r="B2356" s="19">
        <v>25</v>
      </c>
      <c r="C2356" s="19" t="s">
        <v>112</v>
      </c>
      <c r="D2356" s="20">
        <v>0.27086004614830017</v>
      </c>
      <c r="E2356" s="20">
        <v>3.1885270029306412E-2</v>
      </c>
    </row>
    <row r="2357" spans="1:5" x14ac:dyDescent="0.2">
      <c r="A2357" s="19">
        <v>59</v>
      </c>
      <c r="B2357" s="19">
        <v>26</v>
      </c>
      <c r="C2357" s="19" t="s">
        <v>112</v>
      </c>
      <c r="D2357" s="20">
        <v>0.28745624423027039</v>
      </c>
      <c r="E2357" s="20">
        <v>4.8373330384492874E-2</v>
      </c>
    </row>
    <row r="2358" spans="1:5" x14ac:dyDescent="0.2">
      <c r="A2358" s="19">
        <v>59</v>
      </c>
      <c r="B2358" s="19">
        <v>27</v>
      </c>
      <c r="C2358" s="19" t="s">
        <v>112</v>
      </c>
      <c r="D2358" s="20">
        <v>0.30614924430847168</v>
      </c>
      <c r="E2358" s="20">
        <v>6.6958189010620117E-2</v>
      </c>
    </row>
    <row r="2359" spans="1:5" x14ac:dyDescent="0.2">
      <c r="A2359" s="19">
        <v>59</v>
      </c>
      <c r="B2359" s="19">
        <v>28</v>
      </c>
      <c r="C2359" s="19" t="s">
        <v>112</v>
      </c>
      <c r="D2359" s="20">
        <v>0.32316622138023376</v>
      </c>
      <c r="E2359" s="20">
        <v>8.386702835559845E-2</v>
      </c>
    </row>
    <row r="2360" spans="1:5" x14ac:dyDescent="0.2">
      <c r="A2360" s="19">
        <v>59</v>
      </c>
      <c r="B2360" s="19">
        <v>29</v>
      </c>
      <c r="C2360" s="19" t="s">
        <v>112</v>
      </c>
      <c r="D2360" s="20">
        <v>0.3370119035243988</v>
      </c>
      <c r="E2360" s="20">
        <v>9.7604572772979736E-2</v>
      </c>
    </row>
    <row r="2361" spans="1:5" x14ac:dyDescent="0.2">
      <c r="A2361" s="19">
        <v>59</v>
      </c>
      <c r="B2361" s="19">
        <v>30</v>
      </c>
      <c r="C2361" s="19" t="s">
        <v>112</v>
      </c>
      <c r="D2361" s="20">
        <v>0.34647592902183533</v>
      </c>
      <c r="E2361" s="20">
        <v>0.10696046054363251</v>
      </c>
    </row>
    <row r="2362" spans="1:5" x14ac:dyDescent="0.2">
      <c r="A2362" s="19">
        <v>59</v>
      </c>
      <c r="B2362" s="19">
        <v>31</v>
      </c>
      <c r="C2362" s="19" t="s">
        <v>112</v>
      </c>
      <c r="D2362" s="20">
        <v>0.35273617506027222</v>
      </c>
      <c r="E2362" s="20">
        <v>0.11311256885528564</v>
      </c>
    </row>
    <row r="2363" spans="1:5" x14ac:dyDescent="0.2">
      <c r="A2363" s="19">
        <v>59</v>
      </c>
      <c r="B2363" s="19">
        <v>32</v>
      </c>
      <c r="C2363" s="19" t="s">
        <v>112</v>
      </c>
      <c r="D2363" s="20">
        <v>0.35604634881019592</v>
      </c>
      <c r="E2363" s="20">
        <v>0.1163146048784256</v>
      </c>
    </row>
    <row r="2364" spans="1:5" x14ac:dyDescent="0.2">
      <c r="A2364" s="19">
        <v>59</v>
      </c>
      <c r="B2364" s="19">
        <v>33</v>
      </c>
      <c r="C2364" s="19" t="s">
        <v>112</v>
      </c>
      <c r="D2364" s="20">
        <v>0.35707628726959229</v>
      </c>
      <c r="E2364" s="20">
        <v>0.11723640561103821</v>
      </c>
    </row>
    <row r="2365" spans="1:5" x14ac:dyDescent="0.2">
      <c r="A2365" s="19">
        <v>59</v>
      </c>
      <c r="B2365" s="19">
        <v>34</v>
      </c>
      <c r="C2365" s="19" t="s">
        <v>112</v>
      </c>
      <c r="D2365" s="20">
        <v>0.35760897397994995</v>
      </c>
      <c r="E2365" s="20">
        <v>0.11766095459461212</v>
      </c>
    </row>
    <row r="2366" spans="1:5" x14ac:dyDescent="0.2">
      <c r="A2366" s="19">
        <v>59</v>
      </c>
      <c r="B2366" s="19">
        <v>35</v>
      </c>
      <c r="C2366" s="19" t="s">
        <v>112</v>
      </c>
      <c r="D2366" s="20">
        <v>0.35876938700675964</v>
      </c>
      <c r="E2366" s="20">
        <v>0.11871322244405746</v>
      </c>
    </row>
    <row r="2367" spans="1:5" x14ac:dyDescent="0.2">
      <c r="A2367" s="19">
        <v>59</v>
      </c>
      <c r="B2367" s="19">
        <v>36</v>
      </c>
      <c r="C2367" s="19" t="s">
        <v>112</v>
      </c>
      <c r="D2367" s="20">
        <v>0.3593592643737793</v>
      </c>
      <c r="E2367" s="20">
        <v>0.11919496208429337</v>
      </c>
    </row>
    <row r="2368" spans="1:5" x14ac:dyDescent="0.2">
      <c r="A2368" s="19">
        <v>59</v>
      </c>
      <c r="B2368" s="19">
        <v>37</v>
      </c>
      <c r="C2368" s="19" t="s">
        <v>112</v>
      </c>
      <c r="D2368" s="20">
        <v>0.35926347970962524</v>
      </c>
      <c r="E2368" s="20">
        <v>0.11899103969335556</v>
      </c>
    </row>
    <row r="2369" spans="1:5" x14ac:dyDescent="0.2">
      <c r="A2369" s="19">
        <v>59</v>
      </c>
      <c r="B2369" s="19">
        <v>38</v>
      </c>
      <c r="C2369" s="19" t="s">
        <v>112</v>
      </c>
      <c r="D2369" s="20">
        <v>0.36027923226356506</v>
      </c>
      <c r="E2369" s="20">
        <v>0.11989865452051163</v>
      </c>
    </row>
    <row r="2370" spans="1:5" x14ac:dyDescent="0.2">
      <c r="A2370" s="19">
        <v>59</v>
      </c>
      <c r="B2370" s="19">
        <v>39</v>
      </c>
      <c r="C2370" s="19" t="s">
        <v>112</v>
      </c>
      <c r="D2370" s="20">
        <v>0.36094370484352112</v>
      </c>
      <c r="E2370" s="20">
        <v>0.12045498937368393</v>
      </c>
    </row>
    <row r="2371" spans="1:5" x14ac:dyDescent="0.2">
      <c r="A2371" s="19">
        <v>59</v>
      </c>
      <c r="B2371" s="19">
        <v>40</v>
      </c>
      <c r="C2371" s="19" t="s">
        <v>112</v>
      </c>
      <c r="D2371" s="20">
        <v>0.36075350642204285</v>
      </c>
      <c r="E2371" s="20">
        <v>0.12015665322542191</v>
      </c>
    </row>
    <row r="2372" spans="1:5" x14ac:dyDescent="0.2">
      <c r="A2372" s="19">
        <v>60</v>
      </c>
      <c r="B2372" s="19">
        <v>1</v>
      </c>
      <c r="C2372" s="19" t="s">
        <v>112</v>
      </c>
      <c r="D2372" s="20">
        <v>0.25812587141990662</v>
      </c>
      <c r="E2372" s="20">
        <v>2.0710576791316271E-3</v>
      </c>
    </row>
    <row r="2373" spans="1:5" x14ac:dyDescent="0.2">
      <c r="A2373" s="19">
        <v>60</v>
      </c>
      <c r="B2373" s="19">
        <v>2</v>
      </c>
      <c r="C2373" s="19" t="s">
        <v>112</v>
      </c>
      <c r="D2373" s="20">
        <v>0.25804901123046875</v>
      </c>
      <c r="E2373" s="20">
        <v>1.8759302329272032E-3</v>
      </c>
    </row>
    <row r="2374" spans="1:5" x14ac:dyDescent="0.2">
      <c r="A2374" s="19">
        <v>60</v>
      </c>
      <c r="B2374" s="19">
        <v>3</v>
      </c>
      <c r="C2374" s="19" t="s">
        <v>112</v>
      </c>
      <c r="D2374" s="20">
        <v>0.25798776745796204</v>
      </c>
      <c r="E2374" s="20">
        <v>1.6964193200692534E-3</v>
      </c>
    </row>
    <row r="2375" spans="1:5" x14ac:dyDescent="0.2">
      <c r="A2375" s="19">
        <v>60</v>
      </c>
      <c r="B2375" s="19">
        <v>4</v>
      </c>
      <c r="C2375" s="19" t="s">
        <v>112</v>
      </c>
      <c r="D2375" s="20">
        <v>0.25720086693763733</v>
      </c>
      <c r="E2375" s="20">
        <v>7.9125160118564963E-4</v>
      </c>
    </row>
    <row r="2376" spans="1:5" x14ac:dyDescent="0.2">
      <c r="A2376" s="19">
        <v>60</v>
      </c>
      <c r="B2376" s="19">
        <v>5</v>
      </c>
      <c r="C2376" s="19" t="s">
        <v>112</v>
      </c>
      <c r="D2376" s="20">
        <v>0.25695991516113281</v>
      </c>
      <c r="E2376" s="20">
        <v>4.3203262612223625E-4</v>
      </c>
    </row>
    <row r="2377" spans="1:5" x14ac:dyDescent="0.2">
      <c r="A2377" s="19">
        <v>60</v>
      </c>
      <c r="B2377" s="19">
        <v>6</v>
      </c>
      <c r="C2377" s="19" t="s">
        <v>112</v>
      </c>
      <c r="D2377" s="20">
        <v>0.25679513812065125</v>
      </c>
      <c r="E2377" s="20">
        <v>1.4898841618560255E-4</v>
      </c>
    </row>
    <row r="2378" spans="1:5" x14ac:dyDescent="0.2">
      <c r="A2378" s="19">
        <v>60</v>
      </c>
      <c r="B2378" s="19">
        <v>7</v>
      </c>
      <c r="C2378" s="19" t="s">
        <v>112</v>
      </c>
      <c r="D2378" s="20">
        <v>0.25649088621139526</v>
      </c>
      <c r="E2378" s="20">
        <v>-2.7353066252544522E-4</v>
      </c>
    </row>
    <row r="2379" spans="1:5" x14ac:dyDescent="0.2">
      <c r="A2379" s="19">
        <v>60</v>
      </c>
      <c r="B2379" s="19">
        <v>8</v>
      </c>
      <c r="C2379" s="19" t="s">
        <v>112</v>
      </c>
      <c r="D2379" s="20">
        <v>0.25692865252494812</v>
      </c>
      <c r="E2379" s="20">
        <v>4.5968470658408478E-5</v>
      </c>
    </row>
    <row r="2380" spans="1:5" x14ac:dyDescent="0.2">
      <c r="A2380" s="19">
        <v>60</v>
      </c>
      <c r="B2380" s="19">
        <v>9</v>
      </c>
      <c r="C2380" s="19" t="s">
        <v>112</v>
      </c>
      <c r="D2380" s="20">
        <v>0.25715389847755432</v>
      </c>
      <c r="E2380" s="20">
        <v>1.5294725017156452E-4</v>
      </c>
    </row>
    <row r="2381" spans="1:5" x14ac:dyDescent="0.2">
      <c r="A2381" s="19">
        <v>60</v>
      </c>
      <c r="B2381" s="19">
        <v>10</v>
      </c>
      <c r="C2381" s="19" t="s">
        <v>112</v>
      </c>
      <c r="D2381" s="20">
        <v>0.25715905427932739</v>
      </c>
      <c r="E2381" s="20">
        <v>3.9835867937654257E-5</v>
      </c>
    </row>
    <row r="2382" spans="1:5" x14ac:dyDescent="0.2">
      <c r="A2382" s="19">
        <v>60</v>
      </c>
      <c r="B2382" s="19">
        <v>11</v>
      </c>
      <c r="C2382" s="19" t="s">
        <v>112</v>
      </c>
      <c r="D2382" s="20">
        <v>0.25688531994819641</v>
      </c>
      <c r="E2382" s="20">
        <v>-3.5216563264839351E-4</v>
      </c>
    </row>
    <row r="2383" spans="1:5" x14ac:dyDescent="0.2">
      <c r="A2383" s="19">
        <v>60</v>
      </c>
      <c r="B2383" s="19">
        <v>12</v>
      </c>
      <c r="C2383" s="19" t="s">
        <v>112</v>
      </c>
      <c r="D2383" s="20">
        <v>0.25668239593505859</v>
      </c>
      <c r="E2383" s="20">
        <v>-6.7335681524127722E-4</v>
      </c>
    </row>
    <row r="2384" spans="1:5" x14ac:dyDescent="0.2">
      <c r="A2384" s="19">
        <v>60</v>
      </c>
      <c r="B2384" s="19">
        <v>13</v>
      </c>
      <c r="C2384" s="19" t="s">
        <v>112</v>
      </c>
      <c r="D2384" s="20">
        <v>0.25658392906188965</v>
      </c>
      <c r="E2384" s="20">
        <v>-8.9009088696911931E-4</v>
      </c>
    </row>
    <row r="2385" spans="1:5" x14ac:dyDescent="0.2">
      <c r="A2385" s="19">
        <v>60</v>
      </c>
      <c r="B2385" s="19">
        <v>14</v>
      </c>
      <c r="C2385" s="19" t="s">
        <v>112</v>
      </c>
      <c r="D2385" s="20">
        <v>0.25652015209197998</v>
      </c>
      <c r="E2385" s="20">
        <v>-1.0721350554376841E-3</v>
      </c>
    </row>
    <row r="2386" spans="1:5" x14ac:dyDescent="0.2">
      <c r="A2386" s="19">
        <v>60</v>
      </c>
      <c r="B2386" s="19">
        <v>15</v>
      </c>
      <c r="C2386" s="19" t="s">
        <v>112</v>
      </c>
      <c r="D2386" s="20">
        <v>0.25663891434669495</v>
      </c>
      <c r="E2386" s="20">
        <v>-1.0716399410739541E-3</v>
      </c>
    </row>
    <row r="2387" spans="1:5" x14ac:dyDescent="0.2">
      <c r="A2387" s="19">
        <v>60</v>
      </c>
      <c r="B2387" s="19">
        <v>16</v>
      </c>
      <c r="C2387" s="19" t="s">
        <v>112</v>
      </c>
      <c r="D2387" s="20">
        <v>0.25674405694007874</v>
      </c>
      <c r="E2387" s="20">
        <v>-1.0847644880414009E-3</v>
      </c>
    </row>
    <row r="2388" spans="1:5" x14ac:dyDescent="0.2">
      <c r="A2388" s="19">
        <v>60</v>
      </c>
      <c r="B2388" s="19">
        <v>17</v>
      </c>
      <c r="C2388" s="19" t="s">
        <v>112</v>
      </c>
      <c r="D2388" s="20">
        <v>0.2566395103931427</v>
      </c>
      <c r="E2388" s="20">
        <v>-1.3075782917439938E-3</v>
      </c>
    </row>
    <row r="2389" spans="1:5" x14ac:dyDescent="0.2">
      <c r="A2389" s="19">
        <v>60</v>
      </c>
      <c r="B2389" s="19">
        <v>18</v>
      </c>
      <c r="C2389" s="19" t="s">
        <v>112</v>
      </c>
      <c r="D2389" s="20">
        <v>0.25676089525222778</v>
      </c>
      <c r="E2389" s="20">
        <v>-1.3044605730101466E-3</v>
      </c>
    </row>
    <row r="2390" spans="1:5" x14ac:dyDescent="0.2">
      <c r="A2390" s="19">
        <v>60</v>
      </c>
      <c r="B2390" s="19">
        <v>19</v>
      </c>
      <c r="C2390" s="19" t="s">
        <v>112</v>
      </c>
      <c r="D2390" s="20">
        <v>0.25725579261779785</v>
      </c>
      <c r="E2390" s="20">
        <v>-9.2783040599897504E-4</v>
      </c>
    </row>
    <row r="2391" spans="1:5" x14ac:dyDescent="0.2">
      <c r="A2391" s="19">
        <v>60</v>
      </c>
      <c r="B2391" s="19">
        <v>20</v>
      </c>
      <c r="C2391" s="19" t="s">
        <v>112</v>
      </c>
      <c r="D2391" s="20">
        <v>0.25798270106315613</v>
      </c>
      <c r="E2391" s="20">
        <v>-3.1918913009576499E-4</v>
      </c>
    </row>
    <row r="2392" spans="1:5" x14ac:dyDescent="0.2">
      <c r="A2392" s="19">
        <v>60</v>
      </c>
      <c r="B2392" s="19">
        <v>21</v>
      </c>
      <c r="C2392" s="19" t="s">
        <v>112</v>
      </c>
      <c r="D2392" s="20">
        <v>0.25959330797195435</v>
      </c>
      <c r="E2392" s="20">
        <v>1.1731506092473865E-3</v>
      </c>
    </row>
    <row r="2393" spans="1:5" x14ac:dyDescent="0.2">
      <c r="A2393" s="19">
        <v>60</v>
      </c>
      <c r="B2393" s="19">
        <v>22</v>
      </c>
      <c r="C2393" s="19" t="s">
        <v>112</v>
      </c>
      <c r="D2393" s="20">
        <v>0.26333457231521606</v>
      </c>
      <c r="E2393" s="20">
        <v>4.7961478121578693E-3</v>
      </c>
    </row>
    <row r="2394" spans="1:5" x14ac:dyDescent="0.2">
      <c r="A2394" s="19">
        <v>60</v>
      </c>
      <c r="B2394" s="19">
        <v>23</v>
      </c>
      <c r="C2394" s="19" t="s">
        <v>112</v>
      </c>
      <c r="D2394" s="20">
        <v>0.26869416236877441</v>
      </c>
      <c r="E2394" s="20">
        <v>1.0037470608949661E-2</v>
      </c>
    </row>
    <row r="2395" spans="1:5" x14ac:dyDescent="0.2">
      <c r="A2395" s="19">
        <v>60</v>
      </c>
      <c r="B2395" s="19">
        <v>24</v>
      </c>
      <c r="C2395" s="19" t="s">
        <v>112</v>
      </c>
      <c r="D2395" s="20">
        <v>0.27819648385047913</v>
      </c>
      <c r="E2395" s="20">
        <v>1.9421525299549103E-2</v>
      </c>
    </row>
    <row r="2396" spans="1:5" x14ac:dyDescent="0.2">
      <c r="A2396" s="19">
        <v>60</v>
      </c>
      <c r="B2396" s="19">
        <v>25</v>
      </c>
      <c r="C2396" s="19" t="s">
        <v>112</v>
      </c>
      <c r="D2396" s="20">
        <v>0.29247438907623291</v>
      </c>
      <c r="E2396" s="20">
        <v>3.3581163734197617E-2</v>
      </c>
    </row>
    <row r="2397" spans="1:5" x14ac:dyDescent="0.2">
      <c r="A2397" s="19">
        <v>60</v>
      </c>
      <c r="B2397" s="19">
        <v>26</v>
      </c>
      <c r="C2397" s="19" t="s">
        <v>112</v>
      </c>
      <c r="D2397" s="20">
        <v>0.31024587154388428</v>
      </c>
      <c r="E2397" s="20">
        <v>5.1234379410743713E-2</v>
      </c>
    </row>
    <row r="2398" spans="1:5" x14ac:dyDescent="0.2">
      <c r="A2398" s="19">
        <v>60</v>
      </c>
      <c r="B2398" s="19">
        <v>27</v>
      </c>
      <c r="C2398" s="19" t="s">
        <v>112</v>
      </c>
      <c r="D2398" s="20">
        <v>0.32966712117195129</v>
      </c>
      <c r="E2398" s="20">
        <v>7.0537358522415161E-2</v>
      </c>
    </row>
    <row r="2399" spans="1:5" x14ac:dyDescent="0.2">
      <c r="A2399" s="19">
        <v>60</v>
      </c>
      <c r="B2399" s="19">
        <v>28</v>
      </c>
      <c r="C2399" s="19" t="s">
        <v>112</v>
      </c>
      <c r="D2399" s="20">
        <v>0.34726148843765259</v>
      </c>
      <c r="E2399" s="20">
        <v>8.8013462722301483E-2</v>
      </c>
    </row>
    <row r="2400" spans="1:5" x14ac:dyDescent="0.2">
      <c r="A2400" s="19">
        <v>60</v>
      </c>
      <c r="B2400" s="19">
        <v>29</v>
      </c>
      <c r="C2400" s="19" t="s">
        <v>112</v>
      </c>
      <c r="D2400" s="20">
        <v>0.36126935482025146</v>
      </c>
      <c r="E2400" s="20">
        <v>0.10190305858850479</v>
      </c>
    </row>
    <row r="2401" spans="1:5" x14ac:dyDescent="0.2">
      <c r="A2401" s="19">
        <v>60</v>
      </c>
      <c r="B2401" s="19">
        <v>30</v>
      </c>
      <c r="C2401" s="19" t="s">
        <v>112</v>
      </c>
      <c r="D2401" s="20">
        <v>0.37143272161483765</v>
      </c>
      <c r="E2401" s="20">
        <v>0.111948162317276</v>
      </c>
    </row>
    <row r="2402" spans="1:5" x14ac:dyDescent="0.2">
      <c r="A2402" s="19">
        <v>60</v>
      </c>
      <c r="B2402" s="19">
        <v>31</v>
      </c>
      <c r="C2402" s="19" t="s">
        <v>112</v>
      </c>
      <c r="D2402" s="20">
        <v>0.37734314799308777</v>
      </c>
      <c r="E2402" s="20">
        <v>0.11774031817913055</v>
      </c>
    </row>
    <row r="2403" spans="1:5" x14ac:dyDescent="0.2">
      <c r="A2403" s="19">
        <v>60</v>
      </c>
      <c r="B2403" s="19">
        <v>32</v>
      </c>
      <c r="C2403" s="19" t="s">
        <v>112</v>
      </c>
      <c r="D2403" s="20">
        <v>0.38068941235542297</v>
      </c>
      <c r="E2403" s="20">
        <v>0.12096831947565079</v>
      </c>
    </row>
    <row r="2404" spans="1:5" x14ac:dyDescent="0.2">
      <c r="A2404" s="19">
        <v>60</v>
      </c>
      <c r="B2404" s="19">
        <v>33</v>
      </c>
      <c r="C2404" s="19" t="s">
        <v>112</v>
      </c>
      <c r="D2404" s="20">
        <v>0.3824654221534729</v>
      </c>
      <c r="E2404" s="20">
        <v>0.12262605875730515</v>
      </c>
    </row>
    <row r="2405" spans="1:5" x14ac:dyDescent="0.2">
      <c r="A2405" s="19">
        <v>60</v>
      </c>
      <c r="B2405" s="19">
        <v>34</v>
      </c>
      <c r="C2405" s="19" t="s">
        <v>112</v>
      </c>
      <c r="D2405" s="20">
        <v>0.38288635015487671</v>
      </c>
      <c r="E2405" s="20">
        <v>0.12292871624231339</v>
      </c>
    </row>
    <row r="2406" spans="1:5" x14ac:dyDescent="0.2">
      <c r="A2406" s="19">
        <v>60</v>
      </c>
      <c r="B2406" s="19">
        <v>35</v>
      </c>
      <c r="C2406" s="19" t="s">
        <v>112</v>
      </c>
      <c r="D2406" s="20">
        <v>0.38329210877418518</v>
      </c>
      <c r="E2406" s="20">
        <v>0.12321621179580688</v>
      </c>
    </row>
    <row r="2407" spans="1:5" x14ac:dyDescent="0.2">
      <c r="A2407" s="19">
        <v>60</v>
      </c>
      <c r="B2407" s="19">
        <v>36</v>
      </c>
      <c r="C2407" s="19" t="s">
        <v>112</v>
      </c>
      <c r="D2407" s="20">
        <v>0.38385409116744995</v>
      </c>
      <c r="E2407" s="20">
        <v>0.12365992367267609</v>
      </c>
    </row>
    <row r="2408" spans="1:5" x14ac:dyDescent="0.2">
      <c r="A2408" s="19">
        <v>60</v>
      </c>
      <c r="B2408" s="19">
        <v>37</v>
      </c>
      <c r="C2408" s="19" t="s">
        <v>112</v>
      </c>
      <c r="D2408" s="20">
        <v>0.38431409001350403</v>
      </c>
      <c r="E2408" s="20">
        <v>0.12400165945291519</v>
      </c>
    </row>
    <row r="2409" spans="1:5" x14ac:dyDescent="0.2">
      <c r="A2409" s="19">
        <v>60</v>
      </c>
      <c r="B2409" s="19">
        <v>38</v>
      </c>
      <c r="C2409" s="19" t="s">
        <v>112</v>
      </c>
      <c r="D2409" s="20">
        <v>0.38508877158164978</v>
      </c>
      <c r="E2409" s="20">
        <v>0.12465807050466537</v>
      </c>
    </row>
    <row r="2410" spans="1:5" x14ac:dyDescent="0.2">
      <c r="A2410" s="19">
        <v>60</v>
      </c>
      <c r="B2410" s="19">
        <v>39</v>
      </c>
      <c r="C2410" s="19" t="s">
        <v>112</v>
      </c>
      <c r="D2410" s="20">
        <v>0.38547754287719727</v>
      </c>
      <c r="E2410" s="20">
        <v>0.12492857873439789</v>
      </c>
    </row>
    <row r="2411" spans="1:5" x14ac:dyDescent="0.2">
      <c r="A2411" s="19">
        <v>60</v>
      </c>
      <c r="B2411" s="19">
        <v>40</v>
      </c>
      <c r="C2411" s="19" t="s">
        <v>112</v>
      </c>
      <c r="D2411" s="20">
        <v>0.38510140776634216</v>
      </c>
      <c r="E2411" s="20">
        <v>0.12443417310714722</v>
      </c>
    </row>
    <row r="2412" spans="1:5" x14ac:dyDescent="0.2">
      <c r="A2412" s="19">
        <v>61</v>
      </c>
      <c r="B2412" s="19">
        <v>1</v>
      </c>
      <c r="C2412" s="19" t="s">
        <v>112</v>
      </c>
      <c r="D2412" s="20">
        <v>0.25141176581382751</v>
      </c>
      <c r="E2412" s="20">
        <v>1.9839378073811531E-3</v>
      </c>
    </row>
    <row r="2413" spans="1:5" x14ac:dyDescent="0.2">
      <c r="A2413" s="19">
        <v>61</v>
      </c>
      <c r="B2413" s="19">
        <v>2</v>
      </c>
      <c r="C2413" s="19" t="s">
        <v>112</v>
      </c>
      <c r="D2413" s="20">
        <v>0.25129204988479614</v>
      </c>
      <c r="E2413" s="20">
        <v>1.7781376373022795E-3</v>
      </c>
    </row>
    <row r="2414" spans="1:5" x14ac:dyDescent="0.2">
      <c r="A2414" s="19">
        <v>61</v>
      </c>
      <c r="B2414" s="19">
        <v>3</v>
      </c>
      <c r="C2414" s="19" t="s">
        <v>112</v>
      </c>
      <c r="D2414" s="20">
        <v>0.2506144642829895</v>
      </c>
      <c r="E2414" s="20">
        <v>1.0144680272787809E-3</v>
      </c>
    </row>
    <row r="2415" spans="1:5" x14ac:dyDescent="0.2">
      <c r="A2415" s="19">
        <v>61</v>
      </c>
      <c r="B2415" s="19">
        <v>4</v>
      </c>
      <c r="C2415" s="19" t="s">
        <v>112</v>
      </c>
      <c r="D2415" s="20">
        <v>0.25031712651252747</v>
      </c>
      <c r="E2415" s="20">
        <v>6.3104613218456507E-4</v>
      </c>
    </row>
    <row r="2416" spans="1:5" x14ac:dyDescent="0.2">
      <c r="A2416" s="19">
        <v>61</v>
      </c>
      <c r="B2416" s="19">
        <v>5</v>
      </c>
      <c r="C2416" s="19" t="s">
        <v>112</v>
      </c>
      <c r="D2416" s="20">
        <v>0.25012236833572388</v>
      </c>
      <c r="E2416" s="20">
        <v>3.5020385985262692E-4</v>
      </c>
    </row>
    <row r="2417" spans="1:5" x14ac:dyDescent="0.2">
      <c r="A2417" s="19">
        <v>61</v>
      </c>
      <c r="B2417" s="19">
        <v>6</v>
      </c>
      <c r="C2417" s="19" t="s">
        <v>112</v>
      </c>
      <c r="D2417" s="20">
        <v>0.25010758638381958</v>
      </c>
      <c r="E2417" s="20">
        <v>2.4933781241998076E-4</v>
      </c>
    </row>
    <row r="2418" spans="1:5" x14ac:dyDescent="0.2">
      <c r="A2418" s="19">
        <v>61</v>
      </c>
      <c r="B2418" s="19">
        <v>7</v>
      </c>
      <c r="C2418" s="19" t="s">
        <v>112</v>
      </c>
      <c r="D2418" s="20">
        <v>0.25004848837852478</v>
      </c>
      <c r="E2418" s="20">
        <v>1.0415569704491645E-4</v>
      </c>
    </row>
    <row r="2419" spans="1:5" x14ac:dyDescent="0.2">
      <c r="A2419" s="19">
        <v>61</v>
      </c>
      <c r="B2419" s="19">
        <v>8</v>
      </c>
      <c r="C2419" s="19" t="s">
        <v>112</v>
      </c>
      <c r="D2419" s="20">
        <v>0.2498152107000351</v>
      </c>
      <c r="E2419" s="20">
        <v>-2.1520607697311789E-4</v>
      </c>
    </row>
    <row r="2420" spans="1:5" x14ac:dyDescent="0.2">
      <c r="A2420" s="19">
        <v>61</v>
      </c>
      <c r="B2420" s="19">
        <v>9</v>
      </c>
      <c r="C2420" s="19" t="s">
        <v>112</v>
      </c>
      <c r="D2420" s="20">
        <v>0.24958017468452454</v>
      </c>
      <c r="E2420" s="20">
        <v>-5.3632620256394148E-4</v>
      </c>
    </row>
    <row r="2421" spans="1:5" x14ac:dyDescent="0.2">
      <c r="A2421" s="19">
        <v>61</v>
      </c>
      <c r="B2421" s="19">
        <v>10</v>
      </c>
      <c r="C2421" s="19" t="s">
        <v>112</v>
      </c>
      <c r="D2421" s="20">
        <v>0.2494790256023407</v>
      </c>
      <c r="E2421" s="20">
        <v>-7.2355935117229819E-4</v>
      </c>
    </row>
    <row r="2422" spans="1:5" x14ac:dyDescent="0.2">
      <c r="A2422" s="19">
        <v>61</v>
      </c>
      <c r="B2422" s="19">
        <v>11</v>
      </c>
      <c r="C2422" s="19" t="s">
        <v>112</v>
      </c>
      <c r="D2422" s="20">
        <v>0.24963240325450897</v>
      </c>
      <c r="E2422" s="20">
        <v>-6.56265823636204E-4</v>
      </c>
    </row>
    <row r="2423" spans="1:5" x14ac:dyDescent="0.2">
      <c r="A2423" s="19">
        <v>61</v>
      </c>
      <c r="B2423" s="19">
        <v>12</v>
      </c>
      <c r="C2423" s="19" t="s">
        <v>112</v>
      </c>
      <c r="D2423" s="20">
        <v>0.24948413670063019</v>
      </c>
      <c r="E2423" s="20">
        <v>-8.9061644393950701E-4</v>
      </c>
    </row>
    <row r="2424" spans="1:5" x14ac:dyDescent="0.2">
      <c r="A2424" s="19">
        <v>61</v>
      </c>
      <c r="B2424" s="19">
        <v>13</v>
      </c>
      <c r="C2424" s="19" t="s">
        <v>112</v>
      </c>
      <c r="D2424" s="20">
        <v>0.24952033162117004</v>
      </c>
      <c r="E2424" s="20">
        <v>-9.4050564803183079E-4</v>
      </c>
    </row>
    <row r="2425" spans="1:5" x14ac:dyDescent="0.2">
      <c r="A2425" s="19">
        <v>61</v>
      </c>
      <c r="B2425" s="19">
        <v>14</v>
      </c>
      <c r="C2425" s="19" t="s">
        <v>112</v>
      </c>
      <c r="D2425" s="20">
        <v>0.24956753849983215</v>
      </c>
      <c r="E2425" s="20">
        <v>-9.7938289400190115E-4</v>
      </c>
    </row>
    <row r="2426" spans="1:5" x14ac:dyDescent="0.2">
      <c r="A2426" s="19">
        <v>61</v>
      </c>
      <c r="B2426" s="19">
        <v>15</v>
      </c>
      <c r="C2426" s="19" t="s">
        <v>112</v>
      </c>
      <c r="D2426" s="20">
        <v>0.24992175400257111</v>
      </c>
      <c r="E2426" s="20">
        <v>-7.1125145768746734E-4</v>
      </c>
    </row>
    <row r="2427" spans="1:5" x14ac:dyDescent="0.2">
      <c r="A2427" s="19">
        <v>61</v>
      </c>
      <c r="B2427" s="19">
        <v>16</v>
      </c>
      <c r="C2427" s="19" t="s">
        <v>112</v>
      </c>
      <c r="D2427" s="20">
        <v>0.25059816241264343</v>
      </c>
      <c r="E2427" s="20">
        <v>-1.2092712859157473E-4</v>
      </c>
    </row>
    <row r="2428" spans="1:5" x14ac:dyDescent="0.2">
      <c r="A2428" s="19">
        <v>61</v>
      </c>
      <c r="B2428" s="19">
        <v>17</v>
      </c>
      <c r="C2428" s="19" t="s">
        <v>112</v>
      </c>
      <c r="D2428" s="20">
        <v>0.25176379084587097</v>
      </c>
      <c r="E2428" s="20">
        <v>9.5861719455569983E-4</v>
      </c>
    </row>
    <row r="2429" spans="1:5" x14ac:dyDescent="0.2">
      <c r="A2429" s="19">
        <v>61</v>
      </c>
      <c r="B2429" s="19">
        <v>18</v>
      </c>
      <c r="C2429" s="19" t="s">
        <v>112</v>
      </c>
      <c r="D2429" s="20">
        <v>0.25335747003555298</v>
      </c>
      <c r="E2429" s="20">
        <v>2.4662122596055269E-3</v>
      </c>
    </row>
    <row r="2430" spans="1:5" x14ac:dyDescent="0.2">
      <c r="A2430" s="19">
        <v>61</v>
      </c>
      <c r="B2430" s="19">
        <v>19</v>
      </c>
      <c r="C2430" s="19" t="s">
        <v>112</v>
      </c>
      <c r="D2430" s="20">
        <v>0.25680434703826904</v>
      </c>
      <c r="E2430" s="20">
        <v>5.8270050212740898E-3</v>
      </c>
    </row>
    <row r="2431" spans="1:5" x14ac:dyDescent="0.2">
      <c r="A2431" s="19">
        <v>61</v>
      </c>
      <c r="B2431" s="19">
        <v>20</v>
      </c>
      <c r="C2431" s="19" t="s">
        <v>112</v>
      </c>
      <c r="D2431" s="20">
        <v>0.26353350281715393</v>
      </c>
      <c r="E2431" s="20">
        <v>1.247007679194212E-2</v>
      </c>
    </row>
    <row r="2432" spans="1:5" x14ac:dyDescent="0.2">
      <c r="A2432" s="19">
        <v>61</v>
      </c>
      <c r="B2432" s="19">
        <v>21</v>
      </c>
      <c r="C2432" s="19" t="s">
        <v>112</v>
      </c>
      <c r="D2432" s="20">
        <v>0.27388980984687805</v>
      </c>
      <c r="E2432" s="20">
        <v>2.2740300744771957E-2</v>
      </c>
    </row>
    <row r="2433" spans="1:5" x14ac:dyDescent="0.2">
      <c r="A2433" s="19">
        <v>61</v>
      </c>
      <c r="B2433" s="19">
        <v>22</v>
      </c>
      <c r="C2433" s="19" t="s">
        <v>112</v>
      </c>
      <c r="D2433" s="20">
        <v>0.28845977783203125</v>
      </c>
      <c r="E2433" s="20">
        <v>3.7224184721708298E-2</v>
      </c>
    </row>
    <row r="2434" spans="1:5" x14ac:dyDescent="0.2">
      <c r="A2434" s="19">
        <v>61</v>
      </c>
      <c r="B2434" s="19">
        <v>23</v>
      </c>
      <c r="C2434" s="19" t="s">
        <v>112</v>
      </c>
      <c r="D2434" s="20">
        <v>0.30661055445671082</v>
      </c>
      <c r="E2434" s="20">
        <v>5.5288877338171005E-2</v>
      </c>
    </row>
    <row r="2435" spans="1:5" x14ac:dyDescent="0.2">
      <c r="A2435" s="19">
        <v>61</v>
      </c>
      <c r="B2435" s="19">
        <v>24</v>
      </c>
      <c r="C2435" s="19" t="s">
        <v>112</v>
      </c>
      <c r="D2435" s="20">
        <v>0.32549199461936951</v>
      </c>
      <c r="E2435" s="20">
        <v>7.408422976732254E-2</v>
      </c>
    </row>
    <row r="2436" spans="1:5" x14ac:dyDescent="0.2">
      <c r="A2436" s="19">
        <v>61</v>
      </c>
      <c r="B2436" s="19">
        <v>25</v>
      </c>
      <c r="C2436" s="19" t="s">
        <v>112</v>
      </c>
      <c r="D2436" s="20">
        <v>0.34221971035003662</v>
      </c>
      <c r="E2436" s="20">
        <v>9.0725861489772797E-2</v>
      </c>
    </row>
    <row r="2437" spans="1:5" x14ac:dyDescent="0.2">
      <c r="A2437" s="19">
        <v>61</v>
      </c>
      <c r="B2437" s="19">
        <v>26</v>
      </c>
      <c r="C2437" s="19" t="s">
        <v>112</v>
      </c>
      <c r="D2437" s="20">
        <v>0.3549748957157135</v>
      </c>
      <c r="E2437" s="20">
        <v>0.10339496284723282</v>
      </c>
    </row>
    <row r="2438" spans="1:5" x14ac:dyDescent="0.2">
      <c r="A2438" s="19">
        <v>61</v>
      </c>
      <c r="B2438" s="19">
        <v>27</v>
      </c>
      <c r="C2438" s="19" t="s">
        <v>112</v>
      </c>
      <c r="D2438" s="20">
        <v>0.36397171020507813</v>
      </c>
      <c r="E2438" s="20">
        <v>0.11230569332838058</v>
      </c>
    </row>
    <row r="2439" spans="1:5" x14ac:dyDescent="0.2">
      <c r="A2439" s="19">
        <v>61</v>
      </c>
      <c r="B2439" s="19">
        <v>28</v>
      </c>
      <c r="C2439" s="19" t="s">
        <v>112</v>
      </c>
      <c r="D2439" s="20">
        <v>0.36920982599258423</v>
      </c>
      <c r="E2439" s="20">
        <v>0.11745772510766983</v>
      </c>
    </row>
    <row r="2440" spans="1:5" x14ac:dyDescent="0.2">
      <c r="A2440" s="19">
        <v>61</v>
      </c>
      <c r="B2440" s="19">
        <v>29</v>
      </c>
      <c r="C2440" s="19" t="s">
        <v>112</v>
      </c>
      <c r="D2440" s="20">
        <v>0.37242221832275391</v>
      </c>
      <c r="E2440" s="20">
        <v>0.12058403342962265</v>
      </c>
    </row>
    <row r="2441" spans="1:5" x14ac:dyDescent="0.2">
      <c r="A2441" s="19">
        <v>61</v>
      </c>
      <c r="B2441" s="19">
        <v>30</v>
      </c>
      <c r="C2441" s="19" t="s">
        <v>112</v>
      </c>
      <c r="D2441" s="20">
        <v>0.37423527240753174</v>
      </c>
      <c r="E2441" s="20">
        <v>0.12231100350618362</v>
      </c>
    </row>
    <row r="2442" spans="1:5" x14ac:dyDescent="0.2">
      <c r="A2442" s="19">
        <v>61</v>
      </c>
      <c r="B2442" s="19">
        <v>31</v>
      </c>
      <c r="C2442" s="19" t="s">
        <v>112</v>
      </c>
      <c r="D2442" s="20">
        <v>0.37514132261276245</v>
      </c>
      <c r="E2442" s="20">
        <v>0.12313096970319748</v>
      </c>
    </row>
    <row r="2443" spans="1:5" x14ac:dyDescent="0.2">
      <c r="A2443" s="19">
        <v>61</v>
      </c>
      <c r="B2443" s="19">
        <v>32</v>
      </c>
      <c r="C2443" s="19" t="s">
        <v>112</v>
      </c>
      <c r="D2443" s="20">
        <v>0.37565174698829651</v>
      </c>
      <c r="E2443" s="20">
        <v>0.12355531007051468</v>
      </c>
    </row>
    <row r="2444" spans="1:5" x14ac:dyDescent="0.2">
      <c r="A2444" s="19">
        <v>61</v>
      </c>
      <c r="B2444" s="19">
        <v>33</v>
      </c>
      <c r="C2444" s="19" t="s">
        <v>112</v>
      </c>
      <c r="D2444" s="20">
        <v>0.37620514631271362</v>
      </c>
      <c r="E2444" s="20">
        <v>0.12402262538671494</v>
      </c>
    </row>
    <row r="2445" spans="1:5" x14ac:dyDescent="0.2">
      <c r="A2445" s="19">
        <v>61</v>
      </c>
      <c r="B2445" s="19">
        <v>34</v>
      </c>
      <c r="C2445" s="19" t="s">
        <v>112</v>
      </c>
      <c r="D2445" s="20">
        <v>0.37670573592185974</v>
      </c>
      <c r="E2445" s="20">
        <v>0.1244371309876442</v>
      </c>
    </row>
    <row r="2446" spans="1:5" x14ac:dyDescent="0.2">
      <c r="A2446" s="19">
        <v>61</v>
      </c>
      <c r="B2446" s="19">
        <v>35</v>
      </c>
      <c r="C2446" s="19" t="s">
        <v>112</v>
      </c>
      <c r="D2446" s="20">
        <v>0.3767726719379425</v>
      </c>
      <c r="E2446" s="20">
        <v>0.1244179829955101</v>
      </c>
    </row>
    <row r="2447" spans="1:5" x14ac:dyDescent="0.2">
      <c r="A2447" s="19">
        <v>61</v>
      </c>
      <c r="B2447" s="19">
        <v>36</v>
      </c>
      <c r="C2447" s="19" t="s">
        <v>112</v>
      </c>
      <c r="D2447" s="20">
        <v>0.3764050304889679</v>
      </c>
      <c r="E2447" s="20">
        <v>0.12396425753831863</v>
      </c>
    </row>
    <row r="2448" spans="1:5" x14ac:dyDescent="0.2">
      <c r="A2448" s="19">
        <v>61</v>
      </c>
      <c r="B2448" s="19">
        <v>37</v>
      </c>
      <c r="C2448" s="19" t="s">
        <v>112</v>
      </c>
      <c r="D2448" s="20">
        <v>0.37694048881530762</v>
      </c>
      <c r="E2448" s="20">
        <v>0.1244136318564415</v>
      </c>
    </row>
    <row r="2449" spans="1:5" x14ac:dyDescent="0.2">
      <c r="A2449" s="19">
        <v>61</v>
      </c>
      <c r="B2449" s="19">
        <v>38</v>
      </c>
      <c r="C2449" s="19" t="s">
        <v>112</v>
      </c>
      <c r="D2449" s="20">
        <v>0.3772481381893158</v>
      </c>
      <c r="E2449" s="20">
        <v>0.12463519722223282</v>
      </c>
    </row>
    <row r="2450" spans="1:5" x14ac:dyDescent="0.2">
      <c r="A2450" s="19">
        <v>61</v>
      </c>
      <c r="B2450" s="19">
        <v>39</v>
      </c>
      <c r="C2450" s="19" t="s">
        <v>112</v>
      </c>
      <c r="D2450" s="20">
        <v>0.37763071060180664</v>
      </c>
      <c r="E2450" s="20">
        <v>0.12493168562650681</v>
      </c>
    </row>
    <row r="2451" spans="1:5" x14ac:dyDescent="0.2">
      <c r="A2451" s="19">
        <v>61</v>
      </c>
      <c r="B2451" s="19">
        <v>40</v>
      </c>
      <c r="C2451" s="19" t="s">
        <v>112</v>
      </c>
      <c r="D2451" s="20">
        <v>0.37812346220016479</v>
      </c>
      <c r="E2451" s="20">
        <v>0.1253383606672287</v>
      </c>
    </row>
    <row r="2452" spans="1:5" x14ac:dyDescent="0.2">
      <c r="A2452" s="19">
        <v>62</v>
      </c>
      <c r="B2452" s="19">
        <v>1</v>
      </c>
      <c r="C2452" s="19" t="s">
        <v>112</v>
      </c>
      <c r="D2452" s="20">
        <v>0.25109761953353882</v>
      </c>
      <c r="E2452" s="20">
        <v>1.2188066029921174E-3</v>
      </c>
    </row>
    <row r="2453" spans="1:5" x14ac:dyDescent="0.2">
      <c r="A2453" s="19">
        <v>62</v>
      </c>
      <c r="B2453" s="19">
        <v>2</v>
      </c>
      <c r="C2453" s="19" t="s">
        <v>112</v>
      </c>
      <c r="D2453" s="20">
        <v>0.25098729133605957</v>
      </c>
      <c r="E2453" s="20">
        <v>1.0113067692145705E-3</v>
      </c>
    </row>
    <row r="2454" spans="1:5" x14ac:dyDescent="0.2">
      <c r="A2454" s="19">
        <v>62</v>
      </c>
      <c r="B2454" s="19">
        <v>3</v>
      </c>
      <c r="C2454" s="19" t="s">
        <v>112</v>
      </c>
      <c r="D2454" s="20">
        <v>0.2511296272277832</v>
      </c>
      <c r="E2454" s="20">
        <v>1.0564710246399045E-3</v>
      </c>
    </row>
    <row r="2455" spans="1:5" x14ac:dyDescent="0.2">
      <c r="A2455" s="19">
        <v>62</v>
      </c>
      <c r="B2455" s="19">
        <v>4</v>
      </c>
      <c r="C2455" s="19" t="s">
        <v>112</v>
      </c>
      <c r="D2455" s="20">
        <v>0.25110715627670288</v>
      </c>
      <c r="E2455" s="20">
        <v>9.3682849546894431E-4</v>
      </c>
    </row>
    <row r="2456" spans="1:5" x14ac:dyDescent="0.2">
      <c r="A2456" s="19">
        <v>62</v>
      </c>
      <c r="B2456" s="19">
        <v>5</v>
      </c>
      <c r="C2456" s="19" t="s">
        <v>112</v>
      </c>
      <c r="D2456" s="20">
        <v>0.25073817372322083</v>
      </c>
      <c r="E2456" s="20">
        <v>4.7067433479242027E-4</v>
      </c>
    </row>
    <row r="2457" spans="1:5" x14ac:dyDescent="0.2">
      <c r="A2457" s="19">
        <v>62</v>
      </c>
      <c r="B2457" s="19">
        <v>6</v>
      </c>
      <c r="C2457" s="19" t="s">
        <v>112</v>
      </c>
      <c r="D2457" s="20">
        <v>0.2503591775894165</v>
      </c>
      <c r="E2457" s="20">
        <v>-5.4934007494011894E-6</v>
      </c>
    </row>
    <row r="2458" spans="1:5" x14ac:dyDescent="0.2">
      <c r="A2458" s="19">
        <v>62</v>
      </c>
      <c r="B2458" s="19">
        <v>7</v>
      </c>
      <c r="C2458" s="19" t="s">
        <v>112</v>
      </c>
      <c r="D2458" s="20">
        <v>0.25022420287132263</v>
      </c>
      <c r="E2458" s="20">
        <v>-2.3763973149470985E-4</v>
      </c>
    </row>
    <row r="2459" spans="1:5" x14ac:dyDescent="0.2">
      <c r="A2459" s="19">
        <v>62</v>
      </c>
      <c r="B2459" s="19">
        <v>8</v>
      </c>
      <c r="C2459" s="19" t="s">
        <v>112</v>
      </c>
      <c r="D2459" s="20">
        <v>0.25007554888725281</v>
      </c>
      <c r="E2459" s="20">
        <v>-4.8346532275900245E-4</v>
      </c>
    </row>
    <row r="2460" spans="1:5" x14ac:dyDescent="0.2">
      <c r="A2460" s="19">
        <v>62</v>
      </c>
      <c r="B2460" s="19">
        <v>9</v>
      </c>
      <c r="C2460" s="19" t="s">
        <v>112</v>
      </c>
      <c r="D2460" s="20">
        <v>0.25030645728111267</v>
      </c>
      <c r="E2460" s="20">
        <v>-3.4972853609360754E-4</v>
      </c>
    </row>
    <row r="2461" spans="1:5" x14ac:dyDescent="0.2">
      <c r="A2461" s="19">
        <v>62</v>
      </c>
      <c r="B2461" s="19">
        <v>10</v>
      </c>
      <c r="C2461" s="19" t="s">
        <v>112</v>
      </c>
      <c r="D2461" s="20">
        <v>0.25022631883621216</v>
      </c>
      <c r="E2461" s="20">
        <v>-5.2703858818858862E-4</v>
      </c>
    </row>
    <row r="2462" spans="1:5" x14ac:dyDescent="0.2">
      <c r="A2462" s="19">
        <v>62</v>
      </c>
      <c r="B2462" s="19">
        <v>11</v>
      </c>
      <c r="C2462" s="19" t="s">
        <v>112</v>
      </c>
      <c r="D2462" s="20">
        <v>0.25021257996559143</v>
      </c>
      <c r="E2462" s="20">
        <v>-6.3794909510761499E-4</v>
      </c>
    </row>
    <row r="2463" spans="1:5" x14ac:dyDescent="0.2">
      <c r="A2463" s="19">
        <v>62</v>
      </c>
      <c r="B2463" s="19">
        <v>12</v>
      </c>
      <c r="C2463" s="19" t="s">
        <v>112</v>
      </c>
      <c r="D2463" s="20">
        <v>0.25001877546310425</v>
      </c>
      <c r="E2463" s="20">
        <v>-9.2892517568543553E-4</v>
      </c>
    </row>
    <row r="2464" spans="1:5" x14ac:dyDescent="0.2">
      <c r="A2464" s="19">
        <v>62</v>
      </c>
      <c r="B2464" s="19">
        <v>13</v>
      </c>
      <c r="C2464" s="19" t="s">
        <v>112</v>
      </c>
      <c r="D2464" s="20">
        <v>0.25003194808959961</v>
      </c>
      <c r="E2464" s="20">
        <v>-1.0129241272807121E-3</v>
      </c>
    </row>
    <row r="2465" spans="1:5" x14ac:dyDescent="0.2">
      <c r="A2465" s="19">
        <v>62</v>
      </c>
      <c r="B2465" s="19">
        <v>14</v>
      </c>
      <c r="C2465" s="19" t="s">
        <v>112</v>
      </c>
      <c r="D2465" s="20">
        <v>0.24992606043815613</v>
      </c>
      <c r="E2465" s="20">
        <v>-1.2159834150224924E-3</v>
      </c>
    </row>
    <row r="2466" spans="1:5" x14ac:dyDescent="0.2">
      <c r="A2466" s="19">
        <v>62</v>
      </c>
      <c r="B2466" s="19">
        <v>15</v>
      </c>
      <c r="C2466" s="19" t="s">
        <v>112</v>
      </c>
      <c r="D2466" s="20">
        <v>0.25080448389053345</v>
      </c>
      <c r="E2466" s="20">
        <v>-4.3473159894347191E-4</v>
      </c>
    </row>
    <row r="2467" spans="1:5" x14ac:dyDescent="0.2">
      <c r="A2467" s="19">
        <v>62</v>
      </c>
      <c r="B2467" s="19">
        <v>16</v>
      </c>
      <c r="C2467" s="19" t="s">
        <v>112</v>
      </c>
      <c r="D2467" s="20">
        <v>0.25146651268005371</v>
      </c>
      <c r="E2467" s="20">
        <v>1.3012556883040816E-4</v>
      </c>
    </row>
    <row r="2468" spans="1:5" x14ac:dyDescent="0.2">
      <c r="A2468" s="19">
        <v>62</v>
      </c>
      <c r="B2468" s="19">
        <v>17</v>
      </c>
      <c r="C2468" s="19" t="s">
        <v>112</v>
      </c>
      <c r="D2468" s="20">
        <v>0.25224229693412781</v>
      </c>
      <c r="E2468" s="20">
        <v>8.0873823026195168E-4</v>
      </c>
    </row>
    <row r="2469" spans="1:5" x14ac:dyDescent="0.2">
      <c r="A2469" s="19">
        <v>62</v>
      </c>
      <c r="B2469" s="19">
        <v>18</v>
      </c>
      <c r="C2469" s="19" t="s">
        <v>112</v>
      </c>
      <c r="D2469" s="20">
        <v>0.25396177172660828</v>
      </c>
      <c r="E2469" s="20">
        <v>2.4310413282364607E-3</v>
      </c>
    </row>
    <row r="2470" spans="1:5" x14ac:dyDescent="0.2">
      <c r="A2470" s="19">
        <v>62</v>
      </c>
      <c r="B2470" s="19">
        <v>19</v>
      </c>
      <c r="C2470" s="19" t="s">
        <v>112</v>
      </c>
      <c r="D2470" s="20">
        <v>0.25739157199859619</v>
      </c>
      <c r="E2470" s="20">
        <v>5.7636699639260769E-3</v>
      </c>
    </row>
    <row r="2471" spans="1:5" x14ac:dyDescent="0.2">
      <c r="A2471" s="19">
        <v>62</v>
      </c>
      <c r="B2471" s="19">
        <v>20</v>
      </c>
      <c r="C2471" s="19" t="s">
        <v>112</v>
      </c>
      <c r="D2471" s="20">
        <v>0.26388686895370483</v>
      </c>
      <c r="E2471" s="20">
        <v>1.2161795049905777E-2</v>
      </c>
    </row>
    <row r="2472" spans="1:5" x14ac:dyDescent="0.2">
      <c r="A2472" s="19">
        <v>62</v>
      </c>
      <c r="B2472" s="19">
        <v>21</v>
      </c>
      <c r="C2472" s="19" t="s">
        <v>112</v>
      </c>
      <c r="D2472" s="20">
        <v>0.27439865469932556</v>
      </c>
      <c r="E2472" s="20">
        <v>2.2576410323381424E-2</v>
      </c>
    </row>
    <row r="2473" spans="1:5" x14ac:dyDescent="0.2">
      <c r="A2473" s="19">
        <v>62</v>
      </c>
      <c r="B2473" s="19">
        <v>22</v>
      </c>
      <c r="C2473" s="19" t="s">
        <v>112</v>
      </c>
      <c r="D2473" s="20">
        <v>0.28949272632598877</v>
      </c>
      <c r="E2473" s="20">
        <v>3.7573307752609253E-2</v>
      </c>
    </row>
    <row r="2474" spans="1:5" x14ac:dyDescent="0.2">
      <c r="A2474" s="19">
        <v>62</v>
      </c>
      <c r="B2474" s="19">
        <v>23</v>
      </c>
      <c r="C2474" s="19" t="s">
        <v>112</v>
      </c>
      <c r="D2474" s="20">
        <v>0.30798071622848511</v>
      </c>
      <c r="E2474" s="20">
        <v>5.596412718296051E-2</v>
      </c>
    </row>
    <row r="2475" spans="1:5" x14ac:dyDescent="0.2">
      <c r="A2475" s="19">
        <v>62</v>
      </c>
      <c r="B2475" s="19">
        <v>24</v>
      </c>
      <c r="C2475" s="19" t="s">
        <v>112</v>
      </c>
      <c r="D2475" s="20">
        <v>0.32705503702163696</v>
      </c>
      <c r="E2475" s="20">
        <v>7.4941277503967285E-2</v>
      </c>
    </row>
    <row r="2476" spans="1:5" x14ac:dyDescent="0.2">
      <c r="A2476" s="19">
        <v>62</v>
      </c>
      <c r="B2476" s="19">
        <v>25</v>
      </c>
      <c r="C2476" s="19" t="s">
        <v>112</v>
      </c>
      <c r="D2476" s="20">
        <v>0.34321460127830505</v>
      </c>
      <c r="E2476" s="20">
        <v>9.1003671288490295E-2</v>
      </c>
    </row>
    <row r="2477" spans="1:5" x14ac:dyDescent="0.2">
      <c r="A2477" s="19">
        <v>62</v>
      </c>
      <c r="B2477" s="19">
        <v>26</v>
      </c>
      <c r="C2477" s="19" t="s">
        <v>112</v>
      </c>
      <c r="D2477" s="20">
        <v>0.35641014575958252</v>
      </c>
      <c r="E2477" s="20">
        <v>0.10410204529762268</v>
      </c>
    </row>
    <row r="2478" spans="1:5" x14ac:dyDescent="0.2">
      <c r="A2478" s="19">
        <v>62</v>
      </c>
      <c r="B2478" s="19">
        <v>27</v>
      </c>
      <c r="C2478" s="19" t="s">
        <v>112</v>
      </c>
      <c r="D2478" s="20">
        <v>0.36536005139350891</v>
      </c>
      <c r="E2478" s="20">
        <v>0.11295477300882339</v>
      </c>
    </row>
    <row r="2479" spans="1:5" x14ac:dyDescent="0.2">
      <c r="A2479" s="19">
        <v>62</v>
      </c>
      <c r="B2479" s="19">
        <v>28</v>
      </c>
      <c r="C2479" s="19" t="s">
        <v>112</v>
      </c>
      <c r="D2479" s="20">
        <v>0.37089526653289795</v>
      </c>
      <c r="E2479" s="20">
        <v>0.11839281767606735</v>
      </c>
    </row>
    <row r="2480" spans="1:5" x14ac:dyDescent="0.2">
      <c r="A2480" s="19">
        <v>62</v>
      </c>
      <c r="B2480" s="19">
        <v>29</v>
      </c>
      <c r="C2480" s="19" t="s">
        <v>112</v>
      </c>
      <c r="D2480" s="20">
        <v>0.37403386831283569</v>
      </c>
      <c r="E2480" s="20">
        <v>0.12143424898386002</v>
      </c>
    </row>
    <row r="2481" spans="1:5" x14ac:dyDescent="0.2">
      <c r="A2481" s="19">
        <v>62</v>
      </c>
      <c r="B2481" s="19">
        <v>30</v>
      </c>
      <c r="C2481" s="19" t="s">
        <v>112</v>
      </c>
      <c r="D2481" s="20">
        <v>0.37553566694259644</v>
      </c>
      <c r="E2481" s="20">
        <v>0.12283887714147568</v>
      </c>
    </row>
    <row r="2482" spans="1:5" x14ac:dyDescent="0.2">
      <c r="A2482" s="19">
        <v>62</v>
      </c>
      <c r="B2482" s="19">
        <v>31</v>
      </c>
      <c r="C2482" s="19" t="s">
        <v>112</v>
      </c>
      <c r="D2482" s="20">
        <v>0.37629508972167969</v>
      </c>
      <c r="E2482" s="20">
        <v>0.12350112944841385</v>
      </c>
    </row>
    <row r="2483" spans="1:5" x14ac:dyDescent="0.2">
      <c r="A2483" s="19">
        <v>62</v>
      </c>
      <c r="B2483" s="19">
        <v>32</v>
      </c>
      <c r="C2483" s="19" t="s">
        <v>112</v>
      </c>
      <c r="D2483" s="20">
        <v>0.37670156359672546</v>
      </c>
      <c r="E2483" s="20">
        <v>0.12381043285131454</v>
      </c>
    </row>
    <row r="2484" spans="1:5" x14ac:dyDescent="0.2">
      <c r="A2484" s="19">
        <v>62</v>
      </c>
      <c r="B2484" s="19">
        <v>33</v>
      </c>
      <c r="C2484" s="19" t="s">
        <v>112</v>
      </c>
      <c r="D2484" s="20">
        <v>0.37720769643783569</v>
      </c>
      <c r="E2484" s="20">
        <v>0.12421939522027969</v>
      </c>
    </row>
    <row r="2485" spans="1:5" x14ac:dyDescent="0.2">
      <c r="A2485" s="19">
        <v>62</v>
      </c>
      <c r="B2485" s="19">
        <v>34</v>
      </c>
      <c r="C2485" s="19" t="s">
        <v>112</v>
      </c>
      <c r="D2485" s="20">
        <v>0.37732994556427002</v>
      </c>
      <c r="E2485" s="20">
        <v>0.12424446642398834</v>
      </c>
    </row>
    <row r="2486" spans="1:5" x14ac:dyDescent="0.2">
      <c r="A2486" s="19">
        <v>62</v>
      </c>
      <c r="B2486" s="19">
        <v>35</v>
      </c>
      <c r="C2486" s="19" t="s">
        <v>112</v>
      </c>
      <c r="D2486" s="20">
        <v>0.37781625986099243</v>
      </c>
      <c r="E2486" s="20">
        <v>0.12463361024856567</v>
      </c>
    </row>
    <row r="2487" spans="1:5" x14ac:dyDescent="0.2">
      <c r="A2487" s="19">
        <v>62</v>
      </c>
      <c r="B2487" s="19">
        <v>36</v>
      </c>
      <c r="C2487" s="19" t="s">
        <v>112</v>
      </c>
      <c r="D2487" s="20">
        <v>0.378398597240448</v>
      </c>
      <c r="E2487" s="20">
        <v>0.12511877715587616</v>
      </c>
    </row>
    <row r="2488" spans="1:5" x14ac:dyDescent="0.2">
      <c r="A2488" s="19">
        <v>62</v>
      </c>
      <c r="B2488" s="19">
        <v>37</v>
      </c>
      <c r="C2488" s="19" t="s">
        <v>112</v>
      </c>
      <c r="D2488" s="20">
        <v>0.37818986177444458</v>
      </c>
      <c r="E2488" s="20">
        <v>0.12481287121772766</v>
      </c>
    </row>
    <row r="2489" spans="1:5" x14ac:dyDescent="0.2">
      <c r="A2489" s="19">
        <v>62</v>
      </c>
      <c r="B2489" s="19">
        <v>38</v>
      </c>
      <c r="C2489" s="19" t="s">
        <v>112</v>
      </c>
      <c r="D2489" s="20">
        <v>0.37849336862564087</v>
      </c>
      <c r="E2489" s="20">
        <v>0.12501920759677887</v>
      </c>
    </row>
    <row r="2490" spans="1:5" x14ac:dyDescent="0.2">
      <c r="A2490" s="19">
        <v>62</v>
      </c>
      <c r="B2490" s="19">
        <v>39</v>
      </c>
      <c r="C2490" s="19" t="s">
        <v>112</v>
      </c>
      <c r="D2490" s="20">
        <v>0.37905263900756836</v>
      </c>
      <c r="E2490" s="20">
        <v>0.12548130750656128</v>
      </c>
    </row>
    <row r="2491" spans="1:5" x14ac:dyDescent="0.2">
      <c r="A2491" s="19">
        <v>62</v>
      </c>
      <c r="B2491" s="19">
        <v>40</v>
      </c>
      <c r="C2491" s="19" t="s">
        <v>112</v>
      </c>
      <c r="D2491" s="20">
        <v>0.37931543588638306</v>
      </c>
      <c r="E2491" s="20">
        <v>0.1256469339132309</v>
      </c>
    </row>
    <row r="2492" spans="1:5" x14ac:dyDescent="0.2">
      <c r="A2492" s="19">
        <v>63</v>
      </c>
      <c r="B2492" s="19">
        <v>1</v>
      </c>
      <c r="C2492" s="19" t="s">
        <v>112</v>
      </c>
      <c r="D2492" s="20">
        <v>0.25201374292373657</v>
      </c>
      <c r="E2492" s="20">
        <v>2.475665882229805E-3</v>
      </c>
    </row>
    <row r="2493" spans="1:5" x14ac:dyDescent="0.2">
      <c r="A2493" s="19">
        <v>63</v>
      </c>
      <c r="B2493" s="19">
        <v>2</v>
      </c>
      <c r="C2493" s="19" t="s">
        <v>112</v>
      </c>
      <c r="D2493" s="20">
        <v>0.25171756744384766</v>
      </c>
      <c r="E2493" s="20">
        <v>2.1051096264272928E-3</v>
      </c>
    </row>
    <row r="2494" spans="1:5" x14ac:dyDescent="0.2">
      <c r="A2494" s="19">
        <v>63</v>
      </c>
      <c r="B2494" s="19">
        <v>3</v>
      </c>
      <c r="C2494" s="19" t="s">
        <v>112</v>
      </c>
      <c r="D2494" s="20">
        <v>0.25103604793548584</v>
      </c>
      <c r="E2494" s="20">
        <v>1.3492094585672021E-3</v>
      </c>
    </row>
    <row r="2495" spans="1:5" x14ac:dyDescent="0.2">
      <c r="A2495" s="19">
        <v>63</v>
      </c>
      <c r="B2495" s="19">
        <v>4</v>
      </c>
      <c r="C2495" s="19" t="s">
        <v>112</v>
      </c>
      <c r="D2495" s="20">
        <v>0.25075551867485046</v>
      </c>
      <c r="E2495" s="20">
        <v>9.9429953843355179E-4</v>
      </c>
    </row>
    <row r="2496" spans="1:5" x14ac:dyDescent="0.2">
      <c r="A2496" s="19">
        <v>63</v>
      </c>
      <c r="B2496" s="19">
        <v>5</v>
      </c>
      <c r="C2496" s="19" t="s">
        <v>112</v>
      </c>
      <c r="D2496" s="20">
        <v>0.25046023726463318</v>
      </c>
      <c r="E2496" s="20">
        <v>6.2463746871799231E-4</v>
      </c>
    </row>
    <row r="2497" spans="1:5" x14ac:dyDescent="0.2">
      <c r="A2497" s="19">
        <v>63</v>
      </c>
      <c r="B2497" s="19">
        <v>6</v>
      </c>
      <c r="C2497" s="19" t="s">
        <v>112</v>
      </c>
      <c r="D2497" s="20">
        <v>0.25038054585456848</v>
      </c>
      <c r="E2497" s="20">
        <v>4.7056539915502071E-4</v>
      </c>
    </row>
    <row r="2498" spans="1:5" x14ac:dyDescent="0.2">
      <c r="A2498" s="19">
        <v>63</v>
      </c>
      <c r="B2498" s="19">
        <v>7</v>
      </c>
      <c r="C2498" s="19" t="s">
        <v>112</v>
      </c>
      <c r="D2498" s="20">
        <v>0.24999769032001495</v>
      </c>
      <c r="E2498" s="20">
        <v>1.332921237917617E-5</v>
      </c>
    </row>
    <row r="2499" spans="1:5" x14ac:dyDescent="0.2">
      <c r="A2499" s="19">
        <v>63</v>
      </c>
      <c r="B2499" s="19">
        <v>8</v>
      </c>
      <c r="C2499" s="19" t="s">
        <v>112</v>
      </c>
      <c r="D2499" s="20">
        <v>0.24965837597846985</v>
      </c>
      <c r="E2499" s="20">
        <v>-4.0036579594016075E-4</v>
      </c>
    </row>
    <row r="2500" spans="1:5" x14ac:dyDescent="0.2">
      <c r="A2500" s="19">
        <v>63</v>
      </c>
      <c r="B2500" s="19">
        <v>9</v>
      </c>
      <c r="C2500" s="19" t="s">
        <v>112</v>
      </c>
      <c r="D2500" s="20">
        <v>0.24963493645191193</v>
      </c>
      <c r="E2500" s="20">
        <v>-4.9818598199635744E-4</v>
      </c>
    </row>
    <row r="2501" spans="1:5" x14ac:dyDescent="0.2">
      <c r="A2501" s="19">
        <v>63</v>
      </c>
      <c r="B2501" s="19">
        <v>10</v>
      </c>
      <c r="C2501" s="19" t="s">
        <v>112</v>
      </c>
      <c r="D2501" s="20">
        <v>0.2498721182346344</v>
      </c>
      <c r="E2501" s="20">
        <v>-3.3538485877215862E-4</v>
      </c>
    </row>
    <row r="2502" spans="1:5" x14ac:dyDescent="0.2">
      <c r="A2502" s="19">
        <v>63</v>
      </c>
      <c r="B2502" s="19">
        <v>11</v>
      </c>
      <c r="C2502" s="19" t="s">
        <v>112</v>
      </c>
      <c r="D2502" s="20">
        <v>0.25000223517417908</v>
      </c>
      <c r="E2502" s="20">
        <v>-2.7964857872575521E-4</v>
      </c>
    </row>
    <row r="2503" spans="1:5" x14ac:dyDescent="0.2">
      <c r="A2503" s="19">
        <v>63</v>
      </c>
      <c r="B2503" s="19">
        <v>12</v>
      </c>
      <c r="C2503" s="19" t="s">
        <v>112</v>
      </c>
      <c r="D2503" s="20">
        <v>0.24989929795265198</v>
      </c>
      <c r="E2503" s="20">
        <v>-4.5696645975112915E-4</v>
      </c>
    </row>
    <row r="2504" spans="1:5" x14ac:dyDescent="0.2">
      <c r="A2504" s="19">
        <v>63</v>
      </c>
      <c r="B2504" s="19">
        <v>13</v>
      </c>
      <c r="C2504" s="19" t="s">
        <v>112</v>
      </c>
      <c r="D2504" s="20">
        <v>0.24976398050785065</v>
      </c>
      <c r="E2504" s="20">
        <v>-6.6666456405073404E-4</v>
      </c>
    </row>
    <row r="2505" spans="1:5" x14ac:dyDescent="0.2">
      <c r="A2505" s="19">
        <v>63</v>
      </c>
      <c r="B2505" s="19">
        <v>14</v>
      </c>
      <c r="C2505" s="19" t="s">
        <v>112</v>
      </c>
      <c r="D2505" s="20">
        <v>0.24968031048774719</v>
      </c>
      <c r="E2505" s="20">
        <v>-8.2471524365246296E-4</v>
      </c>
    </row>
    <row r="2506" spans="1:5" x14ac:dyDescent="0.2">
      <c r="A2506" s="19">
        <v>63</v>
      </c>
      <c r="B2506" s="19">
        <v>15</v>
      </c>
      <c r="C2506" s="19" t="s">
        <v>112</v>
      </c>
      <c r="D2506" s="20">
        <v>0.24973689019680023</v>
      </c>
      <c r="E2506" s="20">
        <v>-8.4251619409769773E-4</v>
      </c>
    </row>
    <row r="2507" spans="1:5" x14ac:dyDescent="0.2">
      <c r="A2507" s="19">
        <v>63</v>
      </c>
      <c r="B2507" s="19">
        <v>16</v>
      </c>
      <c r="C2507" s="19" t="s">
        <v>112</v>
      </c>
      <c r="D2507" s="20">
        <v>0.24957230687141418</v>
      </c>
      <c r="E2507" s="20">
        <v>-1.0814801789820194E-3</v>
      </c>
    </row>
    <row r="2508" spans="1:5" x14ac:dyDescent="0.2">
      <c r="A2508" s="19">
        <v>63</v>
      </c>
      <c r="B2508" s="19">
        <v>17</v>
      </c>
      <c r="C2508" s="19" t="s">
        <v>112</v>
      </c>
      <c r="D2508" s="20">
        <v>0.24956318736076355</v>
      </c>
      <c r="E2508" s="20">
        <v>-1.1649803491309285E-3</v>
      </c>
    </row>
    <row r="2509" spans="1:5" x14ac:dyDescent="0.2">
      <c r="A2509" s="19">
        <v>63</v>
      </c>
      <c r="B2509" s="19">
        <v>18</v>
      </c>
      <c r="C2509" s="19" t="s">
        <v>112</v>
      </c>
      <c r="D2509" s="20">
        <v>0.2495272159576416</v>
      </c>
      <c r="E2509" s="20">
        <v>-1.2753324117511511E-3</v>
      </c>
    </row>
    <row r="2510" spans="1:5" x14ac:dyDescent="0.2">
      <c r="A2510" s="19">
        <v>63</v>
      </c>
      <c r="B2510" s="19">
        <v>19</v>
      </c>
      <c r="C2510" s="19" t="s">
        <v>112</v>
      </c>
      <c r="D2510" s="20">
        <v>0.24981039762496948</v>
      </c>
      <c r="E2510" s="20">
        <v>-1.0665314039215446E-3</v>
      </c>
    </row>
    <row r="2511" spans="1:5" x14ac:dyDescent="0.2">
      <c r="A2511" s="19">
        <v>63</v>
      </c>
      <c r="B2511" s="19">
        <v>20</v>
      </c>
      <c r="C2511" s="19" t="s">
        <v>112</v>
      </c>
      <c r="D2511" s="20">
        <v>0.25090664625167847</v>
      </c>
      <c r="E2511" s="20">
        <v>-4.4663418520940468E-5</v>
      </c>
    </row>
    <row r="2512" spans="1:5" x14ac:dyDescent="0.2">
      <c r="A2512" s="19">
        <v>63</v>
      </c>
      <c r="B2512" s="19">
        <v>21</v>
      </c>
      <c r="C2512" s="19" t="s">
        <v>112</v>
      </c>
      <c r="D2512" s="20">
        <v>0.25209680199623108</v>
      </c>
      <c r="E2512" s="20">
        <v>1.0711116483435035E-3</v>
      </c>
    </row>
    <row r="2513" spans="1:5" x14ac:dyDescent="0.2">
      <c r="A2513" s="19">
        <v>63</v>
      </c>
      <c r="B2513" s="19">
        <v>22</v>
      </c>
      <c r="C2513" s="19" t="s">
        <v>112</v>
      </c>
      <c r="D2513" s="20">
        <v>0.25551435351371765</v>
      </c>
      <c r="E2513" s="20">
        <v>4.4142827391624451E-3</v>
      </c>
    </row>
    <row r="2514" spans="1:5" x14ac:dyDescent="0.2">
      <c r="A2514" s="19">
        <v>63</v>
      </c>
      <c r="B2514" s="19">
        <v>23</v>
      </c>
      <c r="C2514" s="19" t="s">
        <v>112</v>
      </c>
      <c r="D2514" s="20">
        <v>0.26061633229255676</v>
      </c>
      <c r="E2514" s="20">
        <v>9.4418805092573166E-3</v>
      </c>
    </row>
    <row r="2515" spans="1:5" x14ac:dyDescent="0.2">
      <c r="A2515" s="19">
        <v>63</v>
      </c>
      <c r="B2515" s="19">
        <v>24</v>
      </c>
      <c r="C2515" s="19" t="s">
        <v>112</v>
      </c>
      <c r="D2515" s="20">
        <v>0.26892852783203125</v>
      </c>
      <c r="E2515" s="20">
        <v>1.7679695039987564E-2</v>
      </c>
    </row>
    <row r="2516" spans="1:5" x14ac:dyDescent="0.2">
      <c r="A2516" s="19">
        <v>63</v>
      </c>
      <c r="B2516" s="19">
        <v>25</v>
      </c>
      <c r="C2516" s="19" t="s">
        <v>112</v>
      </c>
      <c r="D2516" s="20">
        <v>0.28230470418930054</v>
      </c>
      <c r="E2516" s="20">
        <v>3.0981490388512611E-2</v>
      </c>
    </row>
    <row r="2517" spans="1:5" x14ac:dyDescent="0.2">
      <c r="A2517" s="19">
        <v>63</v>
      </c>
      <c r="B2517" s="19">
        <v>26</v>
      </c>
      <c r="C2517" s="19" t="s">
        <v>112</v>
      </c>
      <c r="D2517" s="20">
        <v>0.30009272694587708</v>
      </c>
      <c r="E2517" s="20">
        <v>4.869513213634491E-2</v>
      </c>
    </row>
    <row r="2518" spans="1:5" x14ac:dyDescent="0.2">
      <c r="A2518" s="19">
        <v>63</v>
      </c>
      <c r="B2518" s="19">
        <v>27</v>
      </c>
      <c r="C2518" s="19" t="s">
        <v>112</v>
      </c>
      <c r="D2518" s="20">
        <v>0.31957674026489258</v>
      </c>
      <c r="E2518" s="20">
        <v>6.8104766309261322E-2</v>
      </c>
    </row>
    <row r="2519" spans="1:5" x14ac:dyDescent="0.2">
      <c r="A2519" s="19">
        <v>63</v>
      </c>
      <c r="B2519" s="19">
        <v>28</v>
      </c>
      <c r="C2519" s="19" t="s">
        <v>112</v>
      </c>
      <c r="D2519" s="20">
        <v>0.33795368671417236</v>
      </c>
      <c r="E2519" s="20">
        <v>8.6407333612442017E-2</v>
      </c>
    </row>
    <row r="2520" spans="1:5" x14ac:dyDescent="0.2">
      <c r="A2520" s="19">
        <v>63</v>
      </c>
      <c r="B2520" s="19">
        <v>29</v>
      </c>
      <c r="C2520" s="19" t="s">
        <v>112</v>
      </c>
      <c r="D2520" s="20">
        <v>0.35303083062171936</v>
      </c>
      <c r="E2520" s="20">
        <v>0.10141009837388992</v>
      </c>
    </row>
    <row r="2521" spans="1:5" x14ac:dyDescent="0.2">
      <c r="A2521" s="19">
        <v>63</v>
      </c>
      <c r="B2521" s="19">
        <v>30</v>
      </c>
      <c r="C2521" s="19" t="s">
        <v>112</v>
      </c>
      <c r="D2521" s="20">
        <v>0.36381560564041138</v>
      </c>
      <c r="E2521" s="20">
        <v>0.11212048679590225</v>
      </c>
    </row>
    <row r="2522" spans="1:5" x14ac:dyDescent="0.2">
      <c r="A2522" s="19">
        <v>63</v>
      </c>
      <c r="B2522" s="19">
        <v>31</v>
      </c>
      <c r="C2522" s="19" t="s">
        <v>112</v>
      </c>
      <c r="D2522" s="20">
        <v>0.3706972599029541</v>
      </c>
      <c r="E2522" s="20">
        <v>0.11892776191234589</v>
      </c>
    </row>
    <row r="2523" spans="1:5" x14ac:dyDescent="0.2">
      <c r="A2523" s="19">
        <v>63</v>
      </c>
      <c r="B2523" s="19">
        <v>32</v>
      </c>
      <c r="C2523" s="19" t="s">
        <v>112</v>
      </c>
      <c r="D2523" s="20">
        <v>0.37479537725448608</v>
      </c>
      <c r="E2523" s="20">
        <v>0.12295150011777878</v>
      </c>
    </row>
    <row r="2524" spans="1:5" x14ac:dyDescent="0.2">
      <c r="A2524" s="19">
        <v>63</v>
      </c>
      <c r="B2524" s="19">
        <v>33</v>
      </c>
      <c r="C2524" s="19" t="s">
        <v>112</v>
      </c>
      <c r="D2524" s="20">
        <v>0.37662547826766968</v>
      </c>
      <c r="E2524" s="20">
        <v>0.12470722198486328</v>
      </c>
    </row>
    <row r="2525" spans="1:5" x14ac:dyDescent="0.2">
      <c r="A2525" s="19">
        <v>63</v>
      </c>
      <c r="B2525" s="19">
        <v>34</v>
      </c>
      <c r="C2525" s="19" t="s">
        <v>112</v>
      </c>
      <c r="D2525" s="20">
        <v>0.37738224864006042</v>
      </c>
      <c r="E2525" s="20">
        <v>0.12538960576057434</v>
      </c>
    </row>
    <row r="2526" spans="1:5" x14ac:dyDescent="0.2">
      <c r="A2526" s="19">
        <v>63</v>
      </c>
      <c r="B2526" s="19">
        <v>35</v>
      </c>
      <c r="C2526" s="19" t="s">
        <v>112</v>
      </c>
      <c r="D2526" s="20">
        <v>0.37756049633026123</v>
      </c>
      <c r="E2526" s="20">
        <v>0.12549348175525665</v>
      </c>
    </row>
    <row r="2527" spans="1:5" x14ac:dyDescent="0.2">
      <c r="A2527" s="19">
        <v>63</v>
      </c>
      <c r="B2527" s="19">
        <v>36</v>
      </c>
      <c r="C2527" s="19" t="s">
        <v>112</v>
      </c>
      <c r="D2527" s="20">
        <v>0.37803670763969421</v>
      </c>
      <c r="E2527" s="20">
        <v>0.12589530646800995</v>
      </c>
    </row>
    <row r="2528" spans="1:5" x14ac:dyDescent="0.2">
      <c r="A2528" s="19">
        <v>63</v>
      </c>
      <c r="B2528" s="19">
        <v>37</v>
      </c>
      <c r="C2528" s="19" t="s">
        <v>112</v>
      </c>
      <c r="D2528" s="20">
        <v>0.37871873378753662</v>
      </c>
      <c r="E2528" s="20">
        <v>0.12650294601917267</v>
      </c>
    </row>
    <row r="2529" spans="1:5" x14ac:dyDescent="0.2">
      <c r="A2529" s="19">
        <v>63</v>
      </c>
      <c r="B2529" s="19">
        <v>38</v>
      </c>
      <c r="C2529" s="19" t="s">
        <v>112</v>
      </c>
      <c r="D2529" s="20">
        <v>0.37923949956893921</v>
      </c>
      <c r="E2529" s="20">
        <v>0.12694934010505676</v>
      </c>
    </row>
    <row r="2530" spans="1:5" x14ac:dyDescent="0.2">
      <c r="A2530" s="19">
        <v>63</v>
      </c>
      <c r="B2530" s="19">
        <v>39</v>
      </c>
      <c r="C2530" s="19" t="s">
        <v>112</v>
      </c>
      <c r="D2530" s="20">
        <v>0.37913626432418823</v>
      </c>
      <c r="E2530" s="20">
        <v>0.1267717182636261</v>
      </c>
    </row>
    <row r="2531" spans="1:5" x14ac:dyDescent="0.2">
      <c r="A2531" s="19">
        <v>63</v>
      </c>
      <c r="B2531" s="19">
        <v>40</v>
      </c>
      <c r="C2531" s="19" t="s">
        <v>112</v>
      </c>
      <c r="D2531" s="20">
        <v>0.37945756316184998</v>
      </c>
      <c r="E2531" s="20">
        <v>0.12701864540576935</v>
      </c>
    </row>
    <row r="2532" spans="1:5" x14ac:dyDescent="0.2">
      <c r="A2532" s="19">
        <v>64</v>
      </c>
      <c r="B2532" s="19">
        <v>1</v>
      </c>
      <c r="C2532" s="19" t="s">
        <v>112</v>
      </c>
      <c r="D2532" s="20">
        <v>0.25296410918235779</v>
      </c>
      <c r="E2532" s="20">
        <v>1.8521590391173959E-3</v>
      </c>
    </row>
    <row r="2533" spans="1:5" x14ac:dyDescent="0.2">
      <c r="A2533" s="19">
        <v>64</v>
      </c>
      <c r="B2533" s="19">
        <v>2</v>
      </c>
      <c r="C2533" s="19" t="s">
        <v>112</v>
      </c>
      <c r="D2533" s="20">
        <v>0.25292286276817322</v>
      </c>
      <c r="E2533" s="20">
        <v>1.7363131046295166E-3</v>
      </c>
    </row>
    <row r="2534" spans="1:5" x14ac:dyDescent="0.2">
      <c r="A2534" s="19">
        <v>64</v>
      </c>
      <c r="B2534" s="19">
        <v>3</v>
      </c>
      <c r="C2534" s="19" t="s">
        <v>112</v>
      </c>
      <c r="D2534" s="20">
        <v>0.2526603639125824</v>
      </c>
      <c r="E2534" s="20">
        <v>1.3992147287353873E-3</v>
      </c>
    </row>
    <row r="2535" spans="1:5" x14ac:dyDescent="0.2">
      <c r="A2535" s="19">
        <v>64</v>
      </c>
      <c r="B2535" s="19">
        <v>4</v>
      </c>
      <c r="C2535" s="19" t="s">
        <v>112</v>
      </c>
      <c r="D2535" s="20">
        <v>0.25222575664520264</v>
      </c>
      <c r="E2535" s="20">
        <v>8.9000805746763945E-4</v>
      </c>
    </row>
    <row r="2536" spans="1:5" x14ac:dyDescent="0.2">
      <c r="A2536" s="19">
        <v>64</v>
      </c>
      <c r="B2536" s="19">
        <v>5</v>
      </c>
      <c r="C2536" s="19" t="s">
        <v>112</v>
      </c>
      <c r="D2536" s="20">
        <v>0.25231701135635376</v>
      </c>
      <c r="E2536" s="20">
        <v>9.0666330652311444E-4</v>
      </c>
    </row>
    <row r="2537" spans="1:5" x14ac:dyDescent="0.2">
      <c r="A2537" s="19">
        <v>64</v>
      </c>
      <c r="B2537" s="19">
        <v>6</v>
      </c>
      <c r="C2537" s="19" t="s">
        <v>112</v>
      </c>
      <c r="D2537" s="20">
        <v>0.25200274586677551</v>
      </c>
      <c r="E2537" s="20">
        <v>5.1779829664155841E-4</v>
      </c>
    </row>
    <row r="2538" spans="1:5" x14ac:dyDescent="0.2">
      <c r="A2538" s="19">
        <v>64</v>
      </c>
      <c r="B2538" s="19">
        <v>7</v>
      </c>
      <c r="C2538" s="19" t="s">
        <v>112</v>
      </c>
      <c r="D2538" s="20">
        <v>0.25193923711776733</v>
      </c>
      <c r="E2538" s="20">
        <v>3.796901146415621E-4</v>
      </c>
    </row>
    <row r="2539" spans="1:5" x14ac:dyDescent="0.2">
      <c r="A2539" s="19">
        <v>64</v>
      </c>
      <c r="B2539" s="19">
        <v>8</v>
      </c>
      <c r="C2539" s="19" t="s">
        <v>112</v>
      </c>
      <c r="D2539" s="20">
        <v>0.25180888175964355</v>
      </c>
      <c r="E2539" s="20">
        <v>1.7473527987021953E-4</v>
      </c>
    </row>
    <row r="2540" spans="1:5" x14ac:dyDescent="0.2">
      <c r="A2540" s="19">
        <v>64</v>
      </c>
      <c r="B2540" s="19">
        <v>9</v>
      </c>
      <c r="C2540" s="19" t="s">
        <v>112</v>
      </c>
      <c r="D2540" s="20">
        <v>0.25120273232460022</v>
      </c>
      <c r="E2540" s="20">
        <v>-5.0601363182067871E-4</v>
      </c>
    </row>
    <row r="2541" spans="1:5" x14ac:dyDescent="0.2">
      <c r="A2541" s="19">
        <v>64</v>
      </c>
      <c r="B2541" s="19">
        <v>10</v>
      </c>
      <c r="C2541" s="19" t="s">
        <v>112</v>
      </c>
      <c r="D2541" s="20">
        <v>0.25087106227874756</v>
      </c>
      <c r="E2541" s="20">
        <v>-9.1228313976898789E-4</v>
      </c>
    </row>
    <row r="2542" spans="1:5" x14ac:dyDescent="0.2">
      <c r="A2542" s="19">
        <v>64</v>
      </c>
      <c r="B2542" s="19">
        <v>11</v>
      </c>
      <c r="C2542" s="19" t="s">
        <v>112</v>
      </c>
      <c r="D2542" s="20">
        <v>0.25092342495918274</v>
      </c>
      <c r="E2542" s="20">
        <v>-9.3451992142945528E-4</v>
      </c>
    </row>
    <row r="2543" spans="1:5" x14ac:dyDescent="0.2">
      <c r="A2543" s="19">
        <v>64</v>
      </c>
      <c r="B2543" s="19">
        <v>12</v>
      </c>
      <c r="C2543" s="19" t="s">
        <v>112</v>
      </c>
      <c r="D2543" s="20">
        <v>0.2510373592376709</v>
      </c>
      <c r="E2543" s="20">
        <v>-8.9518510503694415E-4</v>
      </c>
    </row>
    <row r="2544" spans="1:5" x14ac:dyDescent="0.2">
      <c r="A2544" s="19">
        <v>64</v>
      </c>
      <c r="B2544" s="19">
        <v>13</v>
      </c>
      <c r="C2544" s="19" t="s">
        <v>112</v>
      </c>
      <c r="D2544" s="20">
        <v>0.25127115845680237</v>
      </c>
      <c r="E2544" s="20">
        <v>-7.3598540620878339E-4</v>
      </c>
    </row>
    <row r="2545" spans="1:5" x14ac:dyDescent="0.2">
      <c r="A2545" s="19">
        <v>64</v>
      </c>
      <c r="B2545" s="19">
        <v>14</v>
      </c>
      <c r="C2545" s="19" t="s">
        <v>112</v>
      </c>
      <c r="D2545" s="20">
        <v>0.25152739882469177</v>
      </c>
      <c r="E2545" s="20">
        <v>-5.5434450041502714E-4</v>
      </c>
    </row>
    <row r="2546" spans="1:5" x14ac:dyDescent="0.2">
      <c r="A2546" s="19">
        <v>64</v>
      </c>
      <c r="B2546" s="19">
        <v>15</v>
      </c>
      <c r="C2546" s="19" t="s">
        <v>112</v>
      </c>
      <c r="D2546" s="20">
        <v>0.25133806467056274</v>
      </c>
      <c r="E2546" s="20">
        <v>-8.1827811663970351E-4</v>
      </c>
    </row>
    <row r="2547" spans="1:5" x14ac:dyDescent="0.2">
      <c r="A2547" s="19">
        <v>64</v>
      </c>
      <c r="B2547" s="19">
        <v>16</v>
      </c>
      <c r="C2547" s="19" t="s">
        <v>112</v>
      </c>
      <c r="D2547" s="20">
        <v>0.25102671980857849</v>
      </c>
      <c r="E2547" s="20">
        <v>-1.2042224407196045E-3</v>
      </c>
    </row>
    <row r="2548" spans="1:5" x14ac:dyDescent="0.2">
      <c r="A2548" s="19">
        <v>64</v>
      </c>
      <c r="B2548" s="19">
        <v>17</v>
      </c>
      <c r="C2548" s="19" t="s">
        <v>112</v>
      </c>
      <c r="D2548" s="20">
        <v>0.25102663040161133</v>
      </c>
      <c r="E2548" s="20">
        <v>-1.2789113679900765E-3</v>
      </c>
    </row>
    <row r="2549" spans="1:5" x14ac:dyDescent="0.2">
      <c r="A2549" s="19">
        <v>64</v>
      </c>
      <c r="B2549" s="19">
        <v>18</v>
      </c>
      <c r="C2549" s="19" t="s">
        <v>112</v>
      </c>
      <c r="D2549" s="20">
        <v>0.25115984678268433</v>
      </c>
      <c r="E2549" s="20">
        <v>-1.2202943908050656E-3</v>
      </c>
    </row>
    <row r="2550" spans="1:5" x14ac:dyDescent="0.2">
      <c r="A2550" s="19">
        <v>64</v>
      </c>
      <c r="B2550" s="19">
        <v>19</v>
      </c>
      <c r="C2550" s="19" t="s">
        <v>112</v>
      </c>
      <c r="D2550" s="20">
        <v>0.25142896175384521</v>
      </c>
      <c r="E2550" s="20">
        <v>-1.0257789399474859E-3</v>
      </c>
    </row>
    <row r="2551" spans="1:5" x14ac:dyDescent="0.2">
      <c r="A2551" s="19">
        <v>64</v>
      </c>
      <c r="B2551" s="19">
        <v>20</v>
      </c>
      <c r="C2551" s="19" t="s">
        <v>112</v>
      </c>
      <c r="D2551" s="20">
        <v>0.25209903717041016</v>
      </c>
      <c r="E2551" s="20">
        <v>-4.3030295637436211E-4</v>
      </c>
    </row>
    <row r="2552" spans="1:5" x14ac:dyDescent="0.2">
      <c r="A2552" s="19">
        <v>64</v>
      </c>
      <c r="B2552" s="19">
        <v>21</v>
      </c>
      <c r="C2552" s="19" t="s">
        <v>112</v>
      </c>
      <c r="D2552" s="20">
        <v>0.25414174795150757</v>
      </c>
      <c r="E2552" s="20">
        <v>1.5378083335235715E-3</v>
      </c>
    </row>
    <row r="2553" spans="1:5" x14ac:dyDescent="0.2">
      <c r="A2553" s="19">
        <v>64</v>
      </c>
      <c r="B2553" s="19">
        <v>22</v>
      </c>
      <c r="C2553" s="19" t="s">
        <v>112</v>
      </c>
      <c r="D2553" s="20">
        <v>0.25738874077796936</v>
      </c>
      <c r="E2553" s="20">
        <v>4.7102016396820545E-3</v>
      </c>
    </row>
    <row r="2554" spans="1:5" x14ac:dyDescent="0.2">
      <c r="A2554" s="19">
        <v>64</v>
      </c>
      <c r="B2554" s="19">
        <v>23</v>
      </c>
      <c r="C2554" s="19" t="s">
        <v>112</v>
      </c>
      <c r="D2554" s="20">
        <v>0.26249229907989502</v>
      </c>
      <c r="E2554" s="20">
        <v>9.7391605377197266E-3</v>
      </c>
    </row>
    <row r="2555" spans="1:5" x14ac:dyDescent="0.2">
      <c r="A2555" s="19">
        <v>64</v>
      </c>
      <c r="B2555" s="19">
        <v>24</v>
      </c>
      <c r="C2555" s="19" t="s">
        <v>112</v>
      </c>
      <c r="D2555" s="20">
        <v>0.27186354994773865</v>
      </c>
      <c r="E2555" s="20">
        <v>1.9035812467336655E-2</v>
      </c>
    </row>
    <row r="2556" spans="1:5" x14ac:dyDescent="0.2">
      <c r="A2556" s="19">
        <v>64</v>
      </c>
      <c r="B2556" s="19">
        <v>25</v>
      </c>
      <c r="C2556" s="19" t="s">
        <v>112</v>
      </c>
      <c r="D2556" s="20">
        <v>0.28497204184532166</v>
      </c>
      <c r="E2556" s="20">
        <v>3.2069705426692963E-2</v>
      </c>
    </row>
    <row r="2557" spans="1:5" x14ac:dyDescent="0.2">
      <c r="A2557" s="19">
        <v>64</v>
      </c>
      <c r="B2557" s="19">
        <v>26</v>
      </c>
      <c r="C2557" s="19" t="s">
        <v>112</v>
      </c>
      <c r="D2557" s="20">
        <v>0.30271390080451965</v>
      </c>
      <c r="E2557" s="20">
        <v>4.9736965447664261E-2</v>
      </c>
    </row>
    <row r="2558" spans="1:5" x14ac:dyDescent="0.2">
      <c r="A2558" s="19">
        <v>64</v>
      </c>
      <c r="B2558" s="19">
        <v>27</v>
      </c>
      <c r="C2558" s="19" t="s">
        <v>112</v>
      </c>
      <c r="D2558" s="20">
        <v>0.32225769758224487</v>
      </c>
      <c r="E2558" s="20">
        <v>6.9206163287162781E-2</v>
      </c>
    </row>
    <row r="2559" spans="1:5" x14ac:dyDescent="0.2">
      <c r="A2559" s="19">
        <v>64</v>
      </c>
      <c r="B2559" s="19">
        <v>28</v>
      </c>
      <c r="C2559" s="19" t="s">
        <v>112</v>
      </c>
      <c r="D2559" s="20">
        <v>0.34050607681274414</v>
      </c>
      <c r="E2559" s="20">
        <v>8.737993985414505E-2</v>
      </c>
    </row>
    <row r="2560" spans="1:5" x14ac:dyDescent="0.2">
      <c r="A2560" s="19">
        <v>64</v>
      </c>
      <c r="B2560" s="19">
        <v>29</v>
      </c>
      <c r="C2560" s="19" t="s">
        <v>112</v>
      </c>
      <c r="D2560" s="20">
        <v>0.35529589653015137</v>
      </c>
      <c r="E2560" s="20">
        <v>0.10209516435861588</v>
      </c>
    </row>
    <row r="2561" spans="1:5" x14ac:dyDescent="0.2">
      <c r="A2561" s="19">
        <v>64</v>
      </c>
      <c r="B2561" s="19">
        <v>30</v>
      </c>
      <c r="C2561" s="19" t="s">
        <v>112</v>
      </c>
      <c r="D2561" s="20">
        <v>0.36616340279579163</v>
      </c>
      <c r="E2561" s="20">
        <v>0.11288806796073914</v>
      </c>
    </row>
    <row r="2562" spans="1:5" x14ac:dyDescent="0.2">
      <c r="A2562" s="19">
        <v>64</v>
      </c>
      <c r="B2562" s="19">
        <v>31</v>
      </c>
      <c r="C2562" s="19" t="s">
        <v>112</v>
      </c>
      <c r="D2562" s="20">
        <v>0.37252786755561829</v>
      </c>
      <c r="E2562" s="20">
        <v>0.1191779300570488</v>
      </c>
    </row>
    <row r="2563" spans="1:5" x14ac:dyDescent="0.2">
      <c r="A2563" s="19">
        <v>64</v>
      </c>
      <c r="B2563" s="19">
        <v>32</v>
      </c>
      <c r="C2563" s="19" t="s">
        <v>112</v>
      </c>
      <c r="D2563" s="20">
        <v>0.3761131763458252</v>
      </c>
      <c r="E2563" s="20">
        <v>0.12268864363431931</v>
      </c>
    </row>
    <row r="2564" spans="1:5" x14ac:dyDescent="0.2">
      <c r="A2564" s="19">
        <v>64</v>
      </c>
      <c r="B2564" s="19">
        <v>33</v>
      </c>
      <c r="C2564" s="19" t="s">
        <v>112</v>
      </c>
      <c r="D2564" s="20">
        <v>0.37813180685043335</v>
      </c>
      <c r="E2564" s="20">
        <v>0.12463267147541046</v>
      </c>
    </row>
    <row r="2565" spans="1:5" x14ac:dyDescent="0.2">
      <c r="A2565" s="19">
        <v>64</v>
      </c>
      <c r="B2565" s="19">
        <v>34</v>
      </c>
      <c r="C2565" s="19" t="s">
        <v>112</v>
      </c>
      <c r="D2565" s="20">
        <v>0.37857988476753235</v>
      </c>
      <c r="E2565" s="20">
        <v>0.12500615417957306</v>
      </c>
    </row>
    <row r="2566" spans="1:5" x14ac:dyDescent="0.2">
      <c r="A2566" s="19">
        <v>64</v>
      </c>
      <c r="B2566" s="19">
        <v>35</v>
      </c>
      <c r="C2566" s="19" t="s">
        <v>112</v>
      </c>
      <c r="D2566" s="20">
        <v>0.37908792495727539</v>
      </c>
      <c r="E2566" s="20">
        <v>0.1254395991563797</v>
      </c>
    </row>
    <row r="2567" spans="1:5" x14ac:dyDescent="0.2">
      <c r="A2567" s="19">
        <v>64</v>
      </c>
      <c r="B2567" s="19">
        <v>36</v>
      </c>
      <c r="C2567" s="19" t="s">
        <v>112</v>
      </c>
      <c r="D2567" s="20">
        <v>0.37959316372871399</v>
      </c>
      <c r="E2567" s="20">
        <v>0.1258702278137207</v>
      </c>
    </row>
    <row r="2568" spans="1:5" x14ac:dyDescent="0.2">
      <c r="A2568" s="19">
        <v>64</v>
      </c>
      <c r="B2568" s="19">
        <v>37</v>
      </c>
      <c r="C2568" s="19" t="s">
        <v>112</v>
      </c>
      <c r="D2568" s="20">
        <v>0.3805314302444458</v>
      </c>
      <c r="E2568" s="20">
        <v>0.12673389911651611</v>
      </c>
    </row>
    <row r="2569" spans="1:5" x14ac:dyDescent="0.2">
      <c r="A2569" s="19">
        <v>64</v>
      </c>
      <c r="B2569" s="19">
        <v>38</v>
      </c>
      <c r="C2569" s="19" t="s">
        <v>112</v>
      </c>
      <c r="D2569" s="20">
        <v>0.38096228241920471</v>
      </c>
      <c r="E2569" s="20">
        <v>0.12709015607833862</v>
      </c>
    </row>
    <row r="2570" spans="1:5" x14ac:dyDescent="0.2">
      <c r="A2570" s="19">
        <v>64</v>
      </c>
      <c r="B2570" s="19">
        <v>39</v>
      </c>
      <c r="C2570" s="19" t="s">
        <v>112</v>
      </c>
      <c r="D2570" s="20">
        <v>0.38118332624435425</v>
      </c>
      <c r="E2570" s="20">
        <v>0.12723658978939056</v>
      </c>
    </row>
    <row r="2571" spans="1:5" x14ac:dyDescent="0.2">
      <c r="A2571" s="19">
        <v>64</v>
      </c>
      <c r="B2571" s="19">
        <v>40</v>
      </c>
      <c r="C2571" s="19" t="s">
        <v>112</v>
      </c>
      <c r="D2571" s="20">
        <v>0.38100358843803406</v>
      </c>
      <c r="E2571" s="20">
        <v>0.12698225677013397</v>
      </c>
    </row>
    <row r="2572" spans="1:5" x14ac:dyDescent="0.2">
      <c r="A2572" s="19">
        <v>65</v>
      </c>
      <c r="B2572" s="19">
        <v>1</v>
      </c>
      <c r="C2572" s="19" t="s">
        <v>112</v>
      </c>
      <c r="D2572" s="20">
        <v>0.2511574923992157</v>
      </c>
      <c r="E2572" s="20">
        <v>1.8572882981970906E-3</v>
      </c>
    </row>
    <row r="2573" spans="1:5" x14ac:dyDescent="0.2">
      <c r="A2573" s="19">
        <v>65</v>
      </c>
      <c r="B2573" s="19">
        <v>2</v>
      </c>
      <c r="C2573" s="19" t="s">
        <v>112</v>
      </c>
      <c r="D2573" s="20">
        <v>0.25098323822021484</v>
      </c>
      <c r="E2573" s="20">
        <v>1.6723249573260546E-3</v>
      </c>
    </row>
    <row r="2574" spans="1:5" x14ac:dyDescent="0.2">
      <c r="A2574" s="19">
        <v>65</v>
      </c>
      <c r="B2574" s="19">
        <v>3</v>
      </c>
      <c r="C2574" s="19" t="s">
        <v>112</v>
      </c>
      <c r="D2574" s="20">
        <v>0.25075340270996094</v>
      </c>
      <c r="E2574" s="20">
        <v>1.4317801687866449E-3</v>
      </c>
    </row>
    <row r="2575" spans="1:5" x14ac:dyDescent="0.2">
      <c r="A2575" s="19">
        <v>65</v>
      </c>
      <c r="B2575" s="19">
        <v>4</v>
      </c>
      <c r="C2575" s="19" t="s">
        <v>112</v>
      </c>
      <c r="D2575" s="20">
        <v>0.25065883994102478</v>
      </c>
      <c r="E2575" s="20">
        <v>1.3265081215649843E-3</v>
      </c>
    </row>
    <row r="2576" spans="1:5" x14ac:dyDescent="0.2">
      <c r="A2576" s="19">
        <v>65</v>
      </c>
      <c r="B2576" s="19">
        <v>5</v>
      </c>
      <c r="C2576" s="19" t="s">
        <v>112</v>
      </c>
      <c r="D2576" s="20">
        <v>0.25036942958831787</v>
      </c>
      <c r="E2576" s="20">
        <v>1.0263884905725718E-3</v>
      </c>
    </row>
    <row r="2577" spans="1:5" x14ac:dyDescent="0.2">
      <c r="A2577" s="19">
        <v>65</v>
      </c>
      <c r="B2577" s="19">
        <v>6</v>
      </c>
      <c r="C2577" s="19" t="s">
        <v>112</v>
      </c>
      <c r="D2577" s="20">
        <v>0.24956406652927399</v>
      </c>
      <c r="E2577" s="20">
        <v>2.1031624055467546E-4</v>
      </c>
    </row>
    <row r="2578" spans="1:5" x14ac:dyDescent="0.2">
      <c r="A2578" s="19">
        <v>65</v>
      </c>
      <c r="B2578" s="19">
        <v>7</v>
      </c>
      <c r="C2578" s="19" t="s">
        <v>112</v>
      </c>
      <c r="D2578" s="20">
        <v>0.24902471899986267</v>
      </c>
      <c r="E2578" s="20">
        <v>-3.3974053803831339E-4</v>
      </c>
    </row>
    <row r="2579" spans="1:5" x14ac:dyDescent="0.2">
      <c r="A2579" s="19">
        <v>65</v>
      </c>
      <c r="B2579" s="19">
        <v>8</v>
      </c>
      <c r="C2579" s="19" t="s">
        <v>112</v>
      </c>
      <c r="D2579" s="20">
        <v>0.24877279996871948</v>
      </c>
      <c r="E2579" s="20">
        <v>-6.0236878925934434E-4</v>
      </c>
    </row>
    <row r="2580" spans="1:5" x14ac:dyDescent="0.2">
      <c r="A2580" s="19">
        <v>65</v>
      </c>
      <c r="B2580" s="19">
        <v>9</v>
      </c>
      <c r="C2580" s="19" t="s">
        <v>112</v>
      </c>
      <c r="D2580" s="20">
        <v>0.24819852411746979</v>
      </c>
      <c r="E2580" s="20">
        <v>-1.1873538605868816E-3</v>
      </c>
    </row>
    <row r="2581" spans="1:5" x14ac:dyDescent="0.2">
      <c r="A2581" s="19">
        <v>65</v>
      </c>
      <c r="B2581" s="19">
        <v>10</v>
      </c>
      <c r="C2581" s="19" t="s">
        <v>112</v>
      </c>
      <c r="D2581" s="20">
        <v>0.24789950251579285</v>
      </c>
      <c r="E2581" s="20">
        <v>-1.4970847405493259E-3</v>
      </c>
    </row>
    <row r="2582" spans="1:5" x14ac:dyDescent="0.2">
      <c r="A2582" s="19">
        <v>65</v>
      </c>
      <c r="B2582" s="19">
        <v>11</v>
      </c>
      <c r="C2582" s="19" t="s">
        <v>112</v>
      </c>
      <c r="D2582" s="20">
        <v>0.24838383495807648</v>
      </c>
      <c r="E2582" s="20">
        <v>-1.023461576551199E-3</v>
      </c>
    </row>
    <row r="2583" spans="1:5" x14ac:dyDescent="0.2">
      <c r="A2583" s="19">
        <v>65</v>
      </c>
      <c r="B2583" s="19">
        <v>12</v>
      </c>
      <c r="C2583" s="19" t="s">
        <v>112</v>
      </c>
      <c r="D2583" s="20">
        <v>0.24852997064590454</v>
      </c>
      <c r="E2583" s="20">
        <v>-8.8803510880097747E-4</v>
      </c>
    </row>
    <row r="2584" spans="1:5" x14ac:dyDescent="0.2">
      <c r="A2584" s="19">
        <v>65</v>
      </c>
      <c r="B2584" s="19">
        <v>13</v>
      </c>
      <c r="C2584" s="19" t="s">
        <v>112</v>
      </c>
      <c r="D2584" s="20">
        <v>0.24843917787075043</v>
      </c>
      <c r="E2584" s="20">
        <v>-9.8953710403293371E-4</v>
      </c>
    </row>
    <row r="2585" spans="1:5" x14ac:dyDescent="0.2">
      <c r="A2585" s="19">
        <v>65</v>
      </c>
      <c r="B2585" s="19">
        <v>14</v>
      </c>
      <c r="C2585" s="19" t="s">
        <v>112</v>
      </c>
      <c r="D2585" s="20">
        <v>0.24813656508922577</v>
      </c>
      <c r="E2585" s="20">
        <v>-1.3028591638430953E-3</v>
      </c>
    </row>
    <row r="2586" spans="1:5" x14ac:dyDescent="0.2">
      <c r="A2586" s="19">
        <v>65</v>
      </c>
      <c r="B2586" s="19">
        <v>15</v>
      </c>
      <c r="C2586" s="19" t="s">
        <v>112</v>
      </c>
      <c r="D2586" s="20">
        <v>0.24876725673675537</v>
      </c>
      <c r="E2586" s="20">
        <v>-6.8287673639133573E-4</v>
      </c>
    </row>
    <row r="2587" spans="1:5" x14ac:dyDescent="0.2">
      <c r="A2587" s="19">
        <v>65</v>
      </c>
      <c r="B2587" s="19">
        <v>16</v>
      </c>
      <c r="C2587" s="19" t="s">
        <v>112</v>
      </c>
      <c r="D2587" s="20">
        <v>0.24943478405475616</v>
      </c>
      <c r="E2587" s="20">
        <v>-2.6058691219077446E-5</v>
      </c>
    </row>
    <row r="2588" spans="1:5" x14ac:dyDescent="0.2">
      <c r="A2588" s="19">
        <v>65</v>
      </c>
      <c r="B2588" s="19">
        <v>17</v>
      </c>
      <c r="C2588" s="19" t="s">
        <v>112</v>
      </c>
      <c r="D2588" s="20">
        <v>0.2507328987121582</v>
      </c>
      <c r="E2588" s="20">
        <v>1.2613467406481504E-3</v>
      </c>
    </row>
    <row r="2589" spans="1:5" x14ac:dyDescent="0.2">
      <c r="A2589" s="19">
        <v>65</v>
      </c>
      <c r="B2589" s="19">
        <v>18</v>
      </c>
      <c r="C2589" s="19" t="s">
        <v>112</v>
      </c>
      <c r="D2589" s="20">
        <v>0.25276529788970947</v>
      </c>
      <c r="E2589" s="20">
        <v>3.2830366399139166E-3</v>
      </c>
    </row>
    <row r="2590" spans="1:5" x14ac:dyDescent="0.2">
      <c r="A2590" s="19">
        <v>65</v>
      </c>
      <c r="B2590" s="19">
        <v>19</v>
      </c>
      <c r="C2590" s="19" t="s">
        <v>112</v>
      </c>
      <c r="D2590" s="20">
        <v>0.25694805383682251</v>
      </c>
      <c r="E2590" s="20">
        <v>7.455083541572094E-3</v>
      </c>
    </row>
    <row r="2591" spans="1:5" x14ac:dyDescent="0.2">
      <c r="A2591" s="19">
        <v>65</v>
      </c>
      <c r="B2591" s="19">
        <v>20</v>
      </c>
      <c r="C2591" s="19" t="s">
        <v>112</v>
      </c>
      <c r="D2591" s="20">
        <v>0.26395246386528015</v>
      </c>
      <c r="E2591" s="20">
        <v>1.4448784291744232E-2</v>
      </c>
    </row>
    <row r="2592" spans="1:5" x14ac:dyDescent="0.2">
      <c r="A2592" s="19">
        <v>65</v>
      </c>
      <c r="B2592" s="19">
        <v>21</v>
      </c>
      <c r="C2592" s="19" t="s">
        <v>112</v>
      </c>
      <c r="D2592" s="20">
        <v>0.27498319745063782</v>
      </c>
      <c r="E2592" s="20">
        <v>2.546880766749382E-2</v>
      </c>
    </row>
    <row r="2593" spans="1:5" x14ac:dyDescent="0.2">
      <c r="A2593" s="19">
        <v>65</v>
      </c>
      <c r="B2593" s="19">
        <v>22</v>
      </c>
      <c r="C2593" s="19" t="s">
        <v>112</v>
      </c>
      <c r="D2593" s="20">
        <v>0.2904389500617981</v>
      </c>
      <c r="E2593" s="20">
        <v>4.0913850069046021E-2</v>
      </c>
    </row>
    <row r="2594" spans="1:5" x14ac:dyDescent="0.2">
      <c r="A2594" s="19">
        <v>65</v>
      </c>
      <c r="B2594" s="19">
        <v>23</v>
      </c>
      <c r="C2594" s="19" t="s">
        <v>112</v>
      </c>
      <c r="D2594" s="20">
        <v>0.30996271967887878</v>
      </c>
      <c r="E2594" s="20">
        <v>6.0426913201808929E-2</v>
      </c>
    </row>
    <row r="2595" spans="1:5" x14ac:dyDescent="0.2">
      <c r="A2595" s="19">
        <v>65</v>
      </c>
      <c r="B2595" s="19">
        <v>24</v>
      </c>
      <c r="C2595" s="19" t="s">
        <v>112</v>
      </c>
      <c r="D2595" s="20">
        <v>0.32909464836120605</v>
      </c>
      <c r="E2595" s="20">
        <v>7.9548127949237823E-2</v>
      </c>
    </row>
    <row r="2596" spans="1:5" x14ac:dyDescent="0.2">
      <c r="A2596" s="19">
        <v>65</v>
      </c>
      <c r="B2596" s="19">
        <v>25</v>
      </c>
      <c r="C2596" s="19" t="s">
        <v>112</v>
      </c>
      <c r="D2596" s="20">
        <v>0.34529989957809448</v>
      </c>
      <c r="E2596" s="20">
        <v>9.5742672681808472E-2</v>
      </c>
    </row>
    <row r="2597" spans="1:5" x14ac:dyDescent="0.2">
      <c r="A2597" s="19">
        <v>65</v>
      </c>
      <c r="B2597" s="19">
        <v>26</v>
      </c>
      <c r="C2597" s="19" t="s">
        <v>112</v>
      </c>
      <c r="D2597" s="20">
        <v>0.35776877403259277</v>
      </c>
      <c r="E2597" s="20">
        <v>0.10820084065198898</v>
      </c>
    </row>
    <row r="2598" spans="1:5" x14ac:dyDescent="0.2">
      <c r="A2598" s="19">
        <v>65</v>
      </c>
      <c r="B2598" s="19">
        <v>27</v>
      </c>
      <c r="C2598" s="19" t="s">
        <v>112</v>
      </c>
      <c r="D2598" s="20">
        <v>0.36624300479888916</v>
      </c>
      <c r="E2598" s="20">
        <v>0.11666435748338699</v>
      </c>
    </row>
    <row r="2599" spans="1:5" x14ac:dyDescent="0.2">
      <c r="A2599" s="19">
        <v>65</v>
      </c>
      <c r="B2599" s="19">
        <v>28</v>
      </c>
      <c r="C2599" s="19" t="s">
        <v>112</v>
      </c>
      <c r="D2599" s="20">
        <v>0.370444655418396</v>
      </c>
      <c r="E2599" s="20">
        <v>0.12085530161857605</v>
      </c>
    </row>
    <row r="2600" spans="1:5" x14ac:dyDescent="0.2">
      <c r="A2600" s="19">
        <v>65</v>
      </c>
      <c r="B2600" s="19">
        <v>29</v>
      </c>
      <c r="C2600" s="19" t="s">
        <v>112</v>
      </c>
      <c r="D2600" s="20">
        <v>0.37301391363143921</v>
      </c>
      <c r="E2600" s="20">
        <v>0.12341385334730148</v>
      </c>
    </row>
    <row r="2601" spans="1:5" x14ac:dyDescent="0.2">
      <c r="A2601" s="19">
        <v>65</v>
      </c>
      <c r="B2601" s="19">
        <v>30</v>
      </c>
      <c r="C2601" s="19" t="s">
        <v>112</v>
      </c>
      <c r="D2601" s="20">
        <v>0.37479498982429504</v>
      </c>
      <c r="E2601" s="20">
        <v>0.12518422305583954</v>
      </c>
    </row>
    <row r="2602" spans="1:5" x14ac:dyDescent="0.2">
      <c r="A2602" s="19">
        <v>65</v>
      </c>
      <c r="B2602" s="19">
        <v>31</v>
      </c>
      <c r="C2602" s="19" t="s">
        <v>112</v>
      </c>
      <c r="D2602" s="20">
        <v>0.37579506635665894</v>
      </c>
      <c r="E2602" s="20">
        <v>0.12617358565330505</v>
      </c>
    </row>
    <row r="2603" spans="1:5" x14ac:dyDescent="0.2">
      <c r="A2603" s="19">
        <v>65</v>
      </c>
      <c r="B2603" s="19">
        <v>32</v>
      </c>
      <c r="C2603" s="19" t="s">
        <v>112</v>
      </c>
      <c r="D2603" s="20">
        <v>0.37640634179115295</v>
      </c>
      <c r="E2603" s="20">
        <v>0.1267741471529007</v>
      </c>
    </row>
    <row r="2604" spans="1:5" x14ac:dyDescent="0.2">
      <c r="A2604" s="19">
        <v>65</v>
      </c>
      <c r="B2604" s="19">
        <v>33</v>
      </c>
      <c r="C2604" s="19" t="s">
        <v>112</v>
      </c>
      <c r="D2604" s="20">
        <v>0.37681731581687927</v>
      </c>
      <c r="E2604" s="20">
        <v>0.12717442214488983</v>
      </c>
    </row>
    <row r="2605" spans="1:5" x14ac:dyDescent="0.2">
      <c r="A2605" s="19">
        <v>65</v>
      </c>
      <c r="B2605" s="19">
        <v>34</v>
      </c>
      <c r="C2605" s="19" t="s">
        <v>112</v>
      </c>
      <c r="D2605" s="20">
        <v>0.37719058990478516</v>
      </c>
      <c r="E2605" s="20">
        <v>0.12753698229789734</v>
      </c>
    </row>
    <row r="2606" spans="1:5" x14ac:dyDescent="0.2">
      <c r="A2606" s="19">
        <v>65</v>
      </c>
      <c r="B2606" s="19">
        <v>35</v>
      </c>
      <c r="C2606" s="19" t="s">
        <v>112</v>
      </c>
      <c r="D2606" s="20">
        <v>0.37714380025863647</v>
      </c>
      <c r="E2606" s="20">
        <v>0.12747947871685028</v>
      </c>
    </row>
    <row r="2607" spans="1:5" x14ac:dyDescent="0.2">
      <c r="A2607" s="19">
        <v>65</v>
      </c>
      <c r="B2607" s="19">
        <v>36</v>
      </c>
      <c r="C2607" s="19" t="s">
        <v>112</v>
      </c>
      <c r="D2607" s="20">
        <v>0.37742096185684204</v>
      </c>
      <c r="E2607" s="20">
        <v>0.12774594128131866</v>
      </c>
    </row>
    <row r="2608" spans="1:5" x14ac:dyDescent="0.2">
      <c r="A2608" s="19">
        <v>65</v>
      </c>
      <c r="B2608" s="19">
        <v>37</v>
      </c>
      <c r="C2608" s="19" t="s">
        <v>112</v>
      </c>
      <c r="D2608" s="20">
        <v>0.37764999270439148</v>
      </c>
      <c r="E2608" s="20">
        <v>0.12796425819396973</v>
      </c>
    </row>
    <row r="2609" spans="1:5" x14ac:dyDescent="0.2">
      <c r="A2609" s="19">
        <v>65</v>
      </c>
      <c r="B2609" s="19">
        <v>38</v>
      </c>
      <c r="C2609" s="19" t="s">
        <v>112</v>
      </c>
      <c r="D2609" s="20">
        <v>0.37807929515838623</v>
      </c>
      <c r="E2609" s="20">
        <v>0.1283828467130661</v>
      </c>
    </row>
    <row r="2610" spans="1:5" x14ac:dyDescent="0.2">
      <c r="A2610" s="19">
        <v>65</v>
      </c>
      <c r="B2610" s="19">
        <v>39</v>
      </c>
      <c r="C2610" s="19" t="s">
        <v>112</v>
      </c>
      <c r="D2610" s="20">
        <v>0.37857106328010559</v>
      </c>
      <c r="E2610" s="20">
        <v>0.12886390089988708</v>
      </c>
    </row>
    <row r="2611" spans="1:5" x14ac:dyDescent="0.2">
      <c r="A2611" s="19">
        <v>65</v>
      </c>
      <c r="B2611" s="19">
        <v>40</v>
      </c>
      <c r="C2611" s="19" t="s">
        <v>112</v>
      </c>
      <c r="D2611" s="20">
        <v>0.37831854820251465</v>
      </c>
      <c r="E2611" s="20">
        <v>0.12860068678855896</v>
      </c>
    </row>
    <row r="2612" spans="1:5" x14ac:dyDescent="0.2">
      <c r="A2612" s="19">
        <v>66</v>
      </c>
      <c r="B2612" s="19">
        <v>1</v>
      </c>
      <c r="C2612" s="19" t="s">
        <v>112</v>
      </c>
      <c r="D2612" s="20">
        <v>0.24907006323337555</v>
      </c>
      <c r="E2612" s="20">
        <v>1.5901786973699927E-3</v>
      </c>
    </row>
    <row r="2613" spans="1:5" x14ac:dyDescent="0.2">
      <c r="A2613" s="19">
        <v>66</v>
      </c>
      <c r="B2613" s="19">
        <v>2</v>
      </c>
      <c r="C2613" s="19" t="s">
        <v>112</v>
      </c>
      <c r="D2613" s="20">
        <v>0.24896357953548431</v>
      </c>
      <c r="E2613" s="20">
        <v>1.383731490932405E-3</v>
      </c>
    </row>
    <row r="2614" spans="1:5" x14ac:dyDescent="0.2">
      <c r="A2614" s="19">
        <v>66</v>
      </c>
      <c r="B2614" s="19">
        <v>3</v>
      </c>
      <c r="C2614" s="19" t="s">
        <v>112</v>
      </c>
      <c r="D2614" s="20">
        <v>0.24825382232666016</v>
      </c>
      <c r="E2614" s="20">
        <v>5.7401083176955581E-4</v>
      </c>
    </row>
    <row r="2615" spans="1:5" x14ac:dyDescent="0.2">
      <c r="A2615" s="19">
        <v>66</v>
      </c>
      <c r="B2615" s="19">
        <v>4</v>
      </c>
      <c r="C2615" s="19" t="s">
        <v>112</v>
      </c>
      <c r="D2615" s="20">
        <v>0.24831020832061768</v>
      </c>
      <c r="E2615" s="20">
        <v>5.3043331718072295E-4</v>
      </c>
    </row>
    <row r="2616" spans="1:5" x14ac:dyDescent="0.2">
      <c r="A2616" s="19">
        <v>66</v>
      </c>
      <c r="B2616" s="19">
        <v>5</v>
      </c>
      <c r="C2616" s="19" t="s">
        <v>112</v>
      </c>
      <c r="D2616" s="20">
        <v>0.24869999289512634</v>
      </c>
      <c r="E2616" s="20">
        <v>8.2025438314303756E-4</v>
      </c>
    </row>
    <row r="2617" spans="1:5" x14ac:dyDescent="0.2">
      <c r="A2617" s="19">
        <v>66</v>
      </c>
      <c r="B2617" s="19">
        <v>6</v>
      </c>
      <c r="C2617" s="19" t="s">
        <v>112</v>
      </c>
      <c r="D2617" s="20">
        <v>0.24813006818294525</v>
      </c>
      <c r="E2617" s="20">
        <v>1.5036617696750909E-4</v>
      </c>
    </row>
    <row r="2618" spans="1:5" x14ac:dyDescent="0.2">
      <c r="A2618" s="19">
        <v>66</v>
      </c>
      <c r="B2618" s="19">
        <v>7</v>
      </c>
      <c r="C2618" s="19" t="s">
        <v>112</v>
      </c>
      <c r="D2618" s="20">
        <v>0.24783466756343842</v>
      </c>
      <c r="E2618" s="20">
        <v>-2.44997936533764E-4</v>
      </c>
    </row>
    <row r="2619" spans="1:5" x14ac:dyDescent="0.2">
      <c r="A2619" s="19">
        <v>66</v>
      </c>
      <c r="B2619" s="19">
        <v>8</v>
      </c>
      <c r="C2619" s="19" t="s">
        <v>112</v>
      </c>
      <c r="D2619" s="20">
        <v>0.24786178767681122</v>
      </c>
      <c r="E2619" s="20">
        <v>-3.1784133170731366E-4</v>
      </c>
    </row>
    <row r="2620" spans="1:5" x14ac:dyDescent="0.2">
      <c r="A2620" s="19">
        <v>66</v>
      </c>
      <c r="B2620" s="19">
        <v>9</v>
      </c>
      <c r="C2620" s="19" t="s">
        <v>112</v>
      </c>
      <c r="D2620" s="20">
        <v>0.248304083943367</v>
      </c>
      <c r="E2620" s="20">
        <v>2.4491439035045914E-5</v>
      </c>
    </row>
    <row r="2621" spans="1:5" x14ac:dyDescent="0.2">
      <c r="A2621" s="19">
        <v>66</v>
      </c>
      <c r="B2621" s="19">
        <v>10</v>
      </c>
      <c r="C2621" s="19" t="s">
        <v>112</v>
      </c>
      <c r="D2621" s="20">
        <v>0.24800373613834381</v>
      </c>
      <c r="E2621" s="20">
        <v>-3.758198581635952E-4</v>
      </c>
    </row>
    <row r="2622" spans="1:5" x14ac:dyDescent="0.2">
      <c r="A2622" s="19">
        <v>66</v>
      </c>
      <c r="B2622" s="19">
        <v>11</v>
      </c>
      <c r="C2622" s="19" t="s">
        <v>112</v>
      </c>
      <c r="D2622" s="20">
        <v>0.24772733449935913</v>
      </c>
      <c r="E2622" s="20">
        <v>-7.5218500569462776E-4</v>
      </c>
    </row>
    <row r="2623" spans="1:5" x14ac:dyDescent="0.2">
      <c r="A2623" s="19">
        <v>66</v>
      </c>
      <c r="B2623" s="19">
        <v>12</v>
      </c>
      <c r="C2623" s="19" t="s">
        <v>112</v>
      </c>
      <c r="D2623" s="20">
        <v>0.24794216454029083</v>
      </c>
      <c r="E2623" s="20">
        <v>-6.3731847330927849E-4</v>
      </c>
    </row>
    <row r="2624" spans="1:5" x14ac:dyDescent="0.2">
      <c r="A2624" s="19">
        <v>66</v>
      </c>
      <c r="B2624" s="19">
        <v>13</v>
      </c>
      <c r="C2624" s="19" t="s">
        <v>112</v>
      </c>
      <c r="D2624" s="20">
        <v>0.2478269636631012</v>
      </c>
      <c r="E2624" s="20">
        <v>-8.5248285904526711E-4</v>
      </c>
    </row>
    <row r="2625" spans="1:5" x14ac:dyDescent="0.2">
      <c r="A2625" s="19">
        <v>66</v>
      </c>
      <c r="B2625" s="19">
        <v>14</v>
      </c>
      <c r="C2625" s="19" t="s">
        <v>112</v>
      </c>
      <c r="D2625" s="20">
        <v>0.24781598150730133</v>
      </c>
      <c r="E2625" s="20">
        <v>-9.634284651838243E-4</v>
      </c>
    </row>
    <row r="2626" spans="1:5" x14ac:dyDescent="0.2">
      <c r="A2626" s="19">
        <v>66</v>
      </c>
      <c r="B2626" s="19">
        <v>15</v>
      </c>
      <c r="C2626" s="19" t="s">
        <v>112</v>
      </c>
      <c r="D2626" s="20">
        <v>0.24812416732311249</v>
      </c>
      <c r="E2626" s="20">
        <v>-7.5520615791901946E-4</v>
      </c>
    </row>
    <row r="2627" spans="1:5" x14ac:dyDescent="0.2">
      <c r="A2627" s="19">
        <v>66</v>
      </c>
      <c r="B2627" s="19">
        <v>16</v>
      </c>
      <c r="C2627" s="19" t="s">
        <v>112</v>
      </c>
      <c r="D2627" s="20">
        <v>0.24845494329929352</v>
      </c>
      <c r="E2627" s="20">
        <v>-5.2439369028434157E-4</v>
      </c>
    </row>
    <row r="2628" spans="1:5" x14ac:dyDescent="0.2">
      <c r="A2628" s="19">
        <v>66</v>
      </c>
      <c r="B2628" s="19">
        <v>17</v>
      </c>
      <c r="C2628" s="19" t="s">
        <v>112</v>
      </c>
      <c r="D2628" s="20">
        <v>0.2497546374797821</v>
      </c>
      <c r="E2628" s="20">
        <v>6.7533698165789247E-4</v>
      </c>
    </row>
    <row r="2629" spans="1:5" x14ac:dyDescent="0.2">
      <c r="A2629" s="19">
        <v>66</v>
      </c>
      <c r="B2629" s="19">
        <v>18</v>
      </c>
      <c r="C2629" s="19" t="s">
        <v>112</v>
      </c>
      <c r="D2629" s="20">
        <v>0.25182804465293884</v>
      </c>
      <c r="E2629" s="20">
        <v>2.6487805880606174E-3</v>
      </c>
    </row>
    <row r="2630" spans="1:5" x14ac:dyDescent="0.2">
      <c r="A2630" s="19">
        <v>66</v>
      </c>
      <c r="B2630" s="19">
        <v>19</v>
      </c>
      <c r="C2630" s="19" t="s">
        <v>112</v>
      </c>
      <c r="D2630" s="20">
        <v>0.25637051463127136</v>
      </c>
      <c r="E2630" s="20">
        <v>7.0912870578467846E-3</v>
      </c>
    </row>
    <row r="2631" spans="1:5" x14ac:dyDescent="0.2">
      <c r="A2631" s="19">
        <v>66</v>
      </c>
      <c r="B2631" s="19">
        <v>20</v>
      </c>
      <c r="C2631" s="19" t="s">
        <v>112</v>
      </c>
      <c r="D2631" s="20">
        <v>0.26313695311546326</v>
      </c>
      <c r="E2631" s="20">
        <v>1.3757762499153614E-2</v>
      </c>
    </row>
    <row r="2632" spans="1:5" x14ac:dyDescent="0.2">
      <c r="A2632" s="19">
        <v>66</v>
      </c>
      <c r="B2632" s="19">
        <v>21</v>
      </c>
      <c r="C2632" s="19" t="s">
        <v>112</v>
      </c>
      <c r="D2632" s="20">
        <v>0.27472028136253357</v>
      </c>
      <c r="E2632" s="20">
        <v>2.5241127237677574E-2</v>
      </c>
    </row>
    <row r="2633" spans="1:5" x14ac:dyDescent="0.2">
      <c r="A2633" s="19">
        <v>66</v>
      </c>
      <c r="B2633" s="19">
        <v>22</v>
      </c>
      <c r="C2633" s="19" t="s">
        <v>112</v>
      </c>
      <c r="D2633" s="20">
        <v>0.29103231430053711</v>
      </c>
      <c r="E2633" s="20">
        <v>4.1453197598457336E-2</v>
      </c>
    </row>
    <row r="2634" spans="1:5" x14ac:dyDescent="0.2">
      <c r="A2634" s="19">
        <v>66</v>
      </c>
      <c r="B2634" s="19">
        <v>23</v>
      </c>
      <c r="C2634" s="19" t="s">
        <v>112</v>
      </c>
      <c r="D2634" s="20">
        <v>0.30958017706871033</v>
      </c>
      <c r="E2634" s="20">
        <v>5.9901095926761627E-2</v>
      </c>
    </row>
    <row r="2635" spans="1:5" x14ac:dyDescent="0.2">
      <c r="A2635" s="19">
        <v>66</v>
      </c>
      <c r="B2635" s="19">
        <v>24</v>
      </c>
      <c r="C2635" s="19" t="s">
        <v>112</v>
      </c>
      <c r="D2635" s="20">
        <v>0.32776272296905518</v>
      </c>
      <c r="E2635" s="20">
        <v>7.7983677387237549E-2</v>
      </c>
    </row>
    <row r="2636" spans="1:5" x14ac:dyDescent="0.2">
      <c r="A2636" s="19">
        <v>66</v>
      </c>
      <c r="B2636" s="19">
        <v>25</v>
      </c>
      <c r="C2636" s="19" t="s">
        <v>112</v>
      </c>
      <c r="D2636" s="20">
        <v>0.34392872452735901</v>
      </c>
      <c r="E2636" s="20">
        <v>9.4049714505672455E-2</v>
      </c>
    </row>
    <row r="2637" spans="1:5" x14ac:dyDescent="0.2">
      <c r="A2637" s="19">
        <v>66</v>
      </c>
      <c r="B2637" s="19">
        <v>26</v>
      </c>
      <c r="C2637" s="19" t="s">
        <v>112</v>
      </c>
      <c r="D2637" s="20">
        <v>0.35622963309288025</v>
      </c>
      <c r="E2637" s="20">
        <v>0.10625065863132477</v>
      </c>
    </row>
    <row r="2638" spans="1:5" x14ac:dyDescent="0.2">
      <c r="A2638" s="19">
        <v>66</v>
      </c>
      <c r="B2638" s="19">
        <v>27</v>
      </c>
      <c r="C2638" s="19" t="s">
        <v>112</v>
      </c>
      <c r="D2638" s="20">
        <v>0.36530694365501404</v>
      </c>
      <c r="E2638" s="20">
        <v>0.11522800475358963</v>
      </c>
    </row>
    <row r="2639" spans="1:5" x14ac:dyDescent="0.2">
      <c r="A2639" s="19">
        <v>66</v>
      </c>
      <c r="B2639" s="19">
        <v>28</v>
      </c>
      <c r="C2639" s="19" t="s">
        <v>112</v>
      </c>
      <c r="D2639" s="20">
        <v>0.3701806366443634</v>
      </c>
      <c r="E2639" s="20">
        <v>0.12000174075365067</v>
      </c>
    </row>
    <row r="2640" spans="1:5" x14ac:dyDescent="0.2">
      <c r="A2640" s="19">
        <v>66</v>
      </c>
      <c r="B2640" s="19">
        <v>29</v>
      </c>
      <c r="C2640" s="19" t="s">
        <v>112</v>
      </c>
      <c r="D2640" s="20">
        <v>0.37226518988609314</v>
      </c>
      <c r="E2640" s="20">
        <v>0.12198632955551147</v>
      </c>
    </row>
    <row r="2641" spans="1:5" x14ac:dyDescent="0.2">
      <c r="A2641" s="19">
        <v>66</v>
      </c>
      <c r="B2641" s="19">
        <v>30</v>
      </c>
      <c r="C2641" s="19" t="s">
        <v>112</v>
      </c>
      <c r="D2641" s="20">
        <v>0.37361845374107361</v>
      </c>
      <c r="E2641" s="20">
        <v>0.12323962897062302</v>
      </c>
    </row>
    <row r="2642" spans="1:5" x14ac:dyDescent="0.2">
      <c r="A2642" s="19">
        <v>66</v>
      </c>
      <c r="B2642" s="19">
        <v>31</v>
      </c>
      <c r="C2642" s="19" t="s">
        <v>112</v>
      </c>
      <c r="D2642" s="20">
        <v>0.37491071224212646</v>
      </c>
      <c r="E2642" s="20">
        <v>0.12443192303180695</v>
      </c>
    </row>
    <row r="2643" spans="1:5" x14ac:dyDescent="0.2">
      <c r="A2643" s="19">
        <v>66</v>
      </c>
      <c r="B2643" s="19">
        <v>32</v>
      </c>
      <c r="C2643" s="19" t="s">
        <v>112</v>
      </c>
      <c r="D2643" s="20">
        <v>0.37571662664413452</v>
      </c>
      <c r="E2643" s="20">
        <v>0.12513788044452667</v>
      </c>
    </row>
    <row r="2644" spans="1:5" x14ac:dyDescent="0.2">
      <c r="A2644" s="19">
        <v>66</v>
      </c>
      <c r="B2644" s="19">
        <v>33</v>
      </c>
      <c r="C2644" s="19" t="s">
        <v>112</v>
      </c>
      <c r="D2644" s="20">
        <v>0.37604030966758728</v>
      </c>
      <c r="E2644" s="20">
        <v>0.12536159157752991</v>
      </c>
    </row>
    <row r="2645" spans="1:5" x14ac:dyDescent="0.2">
      <c r="A2645" s="19">
        <v>66</v>
      </c>
      <c r="B2645" s="19">
        <v>34</v>
      </c>
      <c r="C2645" s="19" t="s">
        <v>112</v>
      </c>
      <c r="D2645" s="20">
        <v>0.37637978792190552</v>
      </c>
      <c r="E2645" s="20">
        <v>0.12560111284255981</v>
      </c>
    </row>
    <row r="2646" spans="1:5" x14ac:dyDescent="0.2">
      <c r="A2646" s="19">
        <v>66</v>
      </c>
      <c r="B2646" s="19">
        <v>35</v>
      </c>
      <c r="C2646" s="19" t="s">
        <v>112</v>
      </c>
      <c r="D2646" s="20">
        <v>0.37638530135154724</v>
      </c>
      <c r="E2646" s="20">
        <v>0.12550665438175201</v>
      </c>
    </row>
    <row r="2647" spans="1:5" x14ac:dyDescent="0.2">
      <c r="A2647" s="19">
        <v>66</v>
      </c>
      <c r="B2647" s="19">
        <v>36</v>
      </c>
      <c r="C2647" s="19" t="s">
        <v>112</v>
      </c>
      <c r="D2647" s="20">
        <v>0.3762952983379364</v>
      </c>
      <c r="E2647" s="20">
        <v>0.12531669437885284</v>
      </c>
    </row>
    <row r="2648" spans="1:5" x14ac:dyDescent="0.2">
      <c r="A2648" s="19">
        <v>66</v>
      </c>
      <c r="B2648" s="19">
        <v>37</v>
      </c>
      <c r="C2648" s="19" t="s">
        <v>112</v>
      </c>
      <c r="D2648" s="20">
        <v>0.37652930617332458</v>
      </c>
      <c r="E2648" s="20">
        <v>0.1254507303237915</v>
      </c>
    </row>
    <row r="2649" spans="1:5" x14ac:dyDescent="0.2">
      <c r="A2649" s="19">
        <v>66</v>
      </c>
      <c r="B2649" s="19">
        <v>38</v>
      </c>
      <c r="C2649" s="19" t="s">
        <v>112</v>
      </c>
      <c r="D2649" s="20">
        <v>0.37738040089607239</v>
      </c>
      <c r="E2649" s="20">
        <v>0.12620186805725098</v>
      </c>
    </row>
    <row r="2650" spans="1:5" x14ac:dyDescent="0.2">
      <c r="A2650" s="19">
        <v>66</v>
      </c>
      <c r="B2650" s="19">
        <v>39</v>
      </c>
      <c r="C2650" s="19" t="s">
        <v>112</v>
      </c>
      <c r="D2650" s="20">
        <v>0.37809944152832031</v>
      </c>
      <c r="E2650" s="20">
        <v>0.12682093679904938</v>
      </c>
    </row>
    <row r="2651" spans="1:5" x14ac:dyDescent="0.2">
      <c r="A2651" s="19">
        <v>66</v>
      </c>
      <c r="B2651" s="19">
        <v>40</v>
      </c>
      <c r="C2651" s="19" t="s">
        <v>112</v>
      </c>
      <c r="D2651" s="20">
        <v>0.37802618741989136</v>
      </c>
      <c r="E2651" s="20">
        <v>0.12664772570133209</v>
      </c>
    </row>
    <row r="2652" spans="1:5" x14ac:dyDescent="0.2">
      <c r="A2652" s="19">
        <v>67</v>
      </c>
      <c r="B2652" s="19">
        <v>1</v>
      </c>
      <c r="C2652" s="19" t="s">
        <v>112</v>
      </c>
      <c r="D2652" s="20">
        <v>0.24994710087776184</v>
      </c>
      <c r="E2652" s="20">
        <v>2.0277381408959627E-3</v>
      </c>
    </row>
    <row r="2653" spans="1:5" x14ac:dyDescent="0.2">
      <c r="A2653" s="19">
        <v>67</v>
      </c>
      <c r="B2653" s="19">
        <v>2</v>
      </c>
      <c r="C2653" s="19" t="s">
        <v>112</v>
      </c>
      <c r="D2653" s="20">
        <v>0.25007444620132446</v>
      </c>
      <c r="E2653" s="20">
        <v>2.2269492037594318E-3</v>
      </c>
    </row>
    <row r="2654" spans="1:5" x14ac:dyDescent="0.2">
      <c r="A2654" s="19">
        <v>67</v>
      </c>
      <c r="B2654" s="19">
        <v>3</v>
      </c>
      <c r="C2654" s="19" t="s">
        <v>112</v>
      </c>
      <c r="D2654" s="20">
        <v>0.24941964447498322</v>
      </c>
      <c r="E2654" s="20">
        <v>1.644013449549675E-3</v>
      </c>
    </row>
    <row r="2655" spans="1:5" x14ac:dyDescent="0.2">
      <c r="A2655" s="19">
        <v>67</v>
      </c>
      <c r="B2655" s="19">
        <v>4</v>
      </c>
      <c r="C2655" s="19" t="s">
        <v>112</v>
      </c>
      <c r="D2655" s="20">
        <v>0.24829584360122681</v>
      </c>
      <c r="E2655" s="20">
        <v>5.9207843150943518E-4</v>
      </c>
    </row>
    <row r="2656" spans="1:5" x14ac:dyDescent="0.2">
      <c r="A2656" s="19">
        <v>67</v>
      </c>
      <c r="B2656" s="19">
        <v>5</v>
      </c>
      <c r="C2656" s="19" t="s">
        <v>112</v>
      </c>
      <c r="D2656" s="20">
        <v>0.24781912565231323</v>
      </c>
      <c r="E2656" s="20">
        <v>1.8722639651969075E-4</v>
      </c>
    </row>
    <row r="2657" spans="1:5" x14ac:dyDescent="0.2">
      <c r="A2657" s="19">
        <v>67</v>
      </c>
      <c r="B2657" s="19">
        <v>6</v>
      </c>
      <c r="C2657" s="19" t="s">
        <v>112</v>
      </c>
      <c r="D2657" s="20">
        <v>0.24781031906604767</v>
      </c>
      <c r="E2657" s="20">
        <v>2.5028569507412612E-4</v>
      </c>
    </row>
    <row r="2658" spans="1:5" x14ac:dyDescent="0.2">
      <c r="A2658" s="19">
        <v>67</v>
      </c>
      <c r="B2658" s="19">
        <v>7</v>
      </c>
      <c r="C2658" s="19" t="s">
        <v>112</v>
      </c>
      <c r="D2658" s="20">
        <v>0.24773204326629639</v>
      </c>
      <c r="E2658" s="20">
        <v>2.4387580924667418E-4</v>
      </c>
    </row>
    <row r="2659" spans="1:5" x14ac:dyDescent="0.2">
      <c r="A2659" s="19">
        <v>67</v>
      </c>
      <c r="B2659" s="19">
        <v>8</v>
      </c>
      <c r="C2659" s="19" t="s">
        <v>112</v>
      </c>
      <c r="D2659" s="20">
        <v>0.24756930768489838</v>
      </c>
      <c r="E2659" s="20">
        <v>1.5300611266866326E-4</v>
      </c>
    </row>
    <row r="2660" spans="1:5" x14ac:dyDescent="0.2">
      <c r="A2660" s="19">
        <v>67</v>
      </c>
      <c r="B2660" s="19">
        <v>9</v>
      </c>
      <c r="C2660" s="19" t="s">
        <v>112</v>
      </c>
      <c r="D2660" s="20">
        <v>0.2467309981584549</v>
      </c>
      <c r="E2660" s="20">
        <v>-6.1343749985098839E-4</v>
      </c>
    </row>
    <row r="2661" spans="1:5" x14ac:dyDescent="0.2">
      <c r="A2661" s="19">
        <v>67</v>
      </c>
      <c r="B2661" s="19">
        <v>10</v>
      </c>
      <c r="C2661" s="19" t="s">
        <v>112</v>
      </c>
      <c r="D2661" s="20">
        <v>0.24625657498836517</v>
      </c>
      <c r="E2661" s="20">
        <v>-1.0159948142245412E-3</v>
      </c>
    </row>
    <row r="2662" spans="1:5" x14ac:dyDescent="0.2">
      <c r="A2662" s="19">
        <v>67</v>
      </c>
      <c r="B2662" s="19">
        <v>11</v>
      </c>
      <c r="C2662" s="19" t="s">
        <v>112</v>
      </c>
      <c r="D2662" s="20">
        <v>0.24611653387546539</v>
      </c>
      <c r="E2662" s="20">
        <v>-1.0841699549928308E-3</v>
      </c>
    </row>
    <row r="2663" spans="1:5" x14ac:dyDescent="0.2">
      <c r="A2663" s="19">
        <v>67</v>
      </c>
      <c r="B2663" s="19">
        <v>12</v>
      </c>
      <c r="C2663" s="19" t="s">
        <v>112</v>
      </c>
      <c r="D2663" s="20">
        <v>0.24608437716960907</v>
      </c>
      <c r="E2663" s="20">
        <v>-1.0444608051329851E-3</v>
      </c>
    </row>
    <row r="2664" spans="1:5" x14ac:dyDescent="0.2">
      <c r="A2664" s="19">
        <v>67</v>
      </c>
      <c r="B2664" s="19">
        <v>13</v>
      </c>
      <c r="C2664" s="19" t="s">
        <v>112</v>
      </c>
      <c r="D2664" s="20">
        <v>0.24676278233528137</v>
      </c>
      <c r="E2664" s="20">
        <v>-2.9418975464068353E-4</v>
      </c>
    </row>
    <row r="2665" spans="1:5" x14ac:dyDescent="0.2">
      <c r="A2665" s="19">
        <v>67</v>
      </c>
      <c r="B2665" s="19">
        <v>14</v>
      </c>
      <c r="C2665" s="19" t="s">
        <v>112</v>
      </c>
      <c r="D2665" s="20">
        <v>0.24653443694114685</v>
      </c>
      <c r="E2665" s="20">
        <v>-4.5066926395520568E-4</v>
      </c>
    </row>
    <row r="2666" spans="1:5" x14ac:dyDescent="0.2">
      <c r="A2666" s="19">
        <v>67</v>
      </c>
      <c r="B2666" s="19">
        <v>15</v>
      </c>
      <c r="C2666" s="19" t="s">
        <v>112</v>
      </c>
      <c r="D2666" s="20">
        <v>0.24646951258182526</v>
      </c>
      <c r="E2666" s="20">
        <v>-4.4372770935297012E-4</v>
      </c>
    </row>
    <row r="2667" spans="1:5" x14ac:dyDescent="0.2">
      <c r="A2667" s="19">
        <v>67</v>
      </c>
      <c r="B2667" s="19">
        <v>16</v>
      </c>
      <c r="C2667" s="19" t="s">
        <v>112</v>
      </c>
      <c r="D2667" s="20">
        <v>0.24646668136119843</v>
      </c>
      <c r="E2667" s="20">
        <v>-3.7469304515980184E-4</v>
      </c>
    </row>
    <row r="2668" spans="1:5" x14ac:dyDescent="0.2">
      <c r="A2668" s="19">
        <v>67</v>
      </c>
      <c r="B2668" s="19">
        <v>17</v>
      </c>
      <c r="C2668" s="19" t="s">
        <v>112</v>
      </c>
      <c r="D2668" s="20">
        <v>0.2462286651134491</v>
      </c>
      <c r="E2668" s="20">
        <v>-5.4084340808913112E-4</v>
      </c>
    </row>
    <row r="2669" spans="1:5" x14ac:dyDescent="0.2">
      <c r="A2669" s="19">
        <v>67</v>
      </c>
      <c r="B2669" s="19">
        <v>18</v>
      </c>
      <c r="C2669" s="19" t="s">
        <v>112</v>
      </c>
      <c r="D2669" s="20">
        <v>0.24612829089164734</v>
      </c>
      <c r="E2669" s="20">
        <v>-5.6935171596705914E-4</v>
      </c>
    </row>
    <row r="2670" spans="1:5" x14ac:dyDescent="0.2">
      <c r="A2670" s="19">
        <v>67</v>
      </c>
      <c r="B2670" s="19">
        <v>19</v>
      </c>
      <c r="C2670" s="19" t="s">
        <v>112</v>
      </c>
      <c r="D2670" s="20">
        <v>0.24671146273612976</v>
      </c>
      <c r="E2670" s="20">
        <v>8.5686013335362077E-5</v>
      </c>
    </row>
    <row r="2671" spans="1:5" x14ac:dyDescent="0.2">
      <c r="A2671" s="19">
        <v>67</v>
      </c>
      <c r="B2671" s="19">
        <v>20</v>
      </c>
      <c r="C2671" s="19" t="s">
        <v>112</v>
      </c>
      <c r="D2671" s="20">
        <v>0.24726621806621552</v>
      </c>
      <c r="E2671" s="20">
        <v>7.1230722824111581E-4</v>
      </c>
    </row>
    <row r="2672" spans="1:5" x14ac:dyDescent="0.2">
      <c r="A2672" s="19">
        <v>67</v>
      </c>
      <c r="B2672" s="19">
        <v>21</v>
      </c>
      <c r="C2672" s="19" t="s">
        <v>112</v>
      </c>
      <c r="D2672" s="20">
        <v>0.24904510378837585</v>
      </c>
      <c r="E2672" s="20">
        <v>2.563058864325285E-3</v>
      </c>
    </row>
    <row r="2673" spans="1:5" x14ac:dyDescent="0.2">
      <c r="A2673" s="19">
        <v>67</v>
      </c>
      <c r="B2673" s="19">
        <v>22</v>
      </c>
      <c r="C2673" s="19" t="s">
        <v>112</v>
      </c>
      <c r="D2673" s="20">
        <v>0.25259822607040405</v>
      </c>
      <c r="E2673" s="20">
        <v>6.1880471184849739E-3</v>
      </c>
    </row>
    <row r="2674" spans="1:5" x14ac:dyDescent="0.2">
      <c r="A2674" s="19">
        <v>67</v>
      </c>
      <c r="B2674" s="19">
        <v>23</v>
      </c>
      <c r="C2674" s="19" t="s">
        <v>112</v>
      </c>
      <c r="D2674" s="20">
        <v>0.25944450497627258</v>
      </c>
      <c r="E2674" s="20">
        <v>1.3106191530823708E-2</v>
      </c>
    </row>
    <row r="2675" spans="1:5" x14ac:dyDescent="0.2">
      <c r="A2675" s="19">
        <v>67</v>
      </c>
      <c r="B2675" s="19">
        <v>24</v>
      </c>
      <c r="C2675" s="19" t="s">
        <v>112</v>
      </c>
      <c r="D2675" s="20">
        <v>0.26974695920944214</v>
      </c>
      <c r="E2675" s="20">
        <v>2.3480512201786041E-2</v>
      </c>
    </row>
    <row r="2676" spans="1:5" x14ac:dyDescent="0.2">
      <c r="A2676" s="19">
        <v>67</v>
      </c>
      <c r="B2676" s="19">
        <v>25</v>
      </c>
      <c r="C2676" s="19" t="s">
        <v>112</v>
      </c>
      <c r="D2676" s="20">
        <v>0.2842191755771637</v>
      </c>
      <c r="E2676" s="20">
        <v>3.8024593144655228E-2</v>
      </c>
    </row>
    <row r="2677" spans="1:5" x14ac:dyDescent="0.2">
      <c r="A2677" s="19">
        <v>67</v>
      </c>
      <c r="B2677" s="19">
        <v>26</v>
      </c>
      <c r="C2677" s="19" t="s">
        <v>112</v>
      </c>
      <c r="D2677" s="20">
        <v>0.30230683088302612</v>
      </c>
      <c r="E2677" s="20">
        <v>5.6184116750955582E-2</v>
      </c>
    </row>
    <row r="2678" spans="1:5" x14ac:dyDescent="0.2">
      <c r="A2678" s="19">
        <v>67</v>
      </c>
      <c r="B2678" s="19">
        <v>27</v>
      </c>
      <c r="C2678" s="19" t="s">
        <v>112</v>
      </c>
      <c r="D2678" s="20">
        <v>0.32188794016838074</v>
      </c>
      <c r="E2678" s="20">
        <v>7.5837090611457825E-2</v>
      </c>
    </row>
    <row r="2679" spans="1:5" x14ac:dyDescent="0.2">
      <c r="A2679" s="19">
        <v>67</v>
      </c>
      <c r="B2679" s="19">
        <v>28</v>
      </c>
      <c r="C2679" s="19" t="s">
        <v>112</v>
      </c>
      <c r="D2679" s="20">
        <v>0.33953806757926941</v>
      </c>
      <c r="E2679" s="20">
        <v>9.3559086322784424E-2</v>
      </c>
    </row>
    <row r="2680" spans="1:5" x14ac:dyDescent="0.2">
      <c r="A2680" s="19">
        <v>67</v>
      </c>
      <c r="B2680" s="19">
        <v>29</v>
      </c>
      <c r="C2680" s="19" t="s">
        <v>112</v>
      </c>
      <c r="D2680" s="20">
        <v>0.35339444875717163</v>
      </c>
      <c r="E2680" s="20">
        <v>0.10748732835054398</v>
      </c>
    </row>
    <row r="2681" spans="1:5" x14ac:dyDescent="0.2">
      <c r="A2681" s="19">
        <v>67</v>
      </c>
      <c r="B2681" s="19">
        <v>30</v>
      </c>
      <c r="C2681" s="19" t="s">
        <v>112</v>
      </c>
      <c r="D2681" s="20">
        <v>0.36312854290008545</v>
      </c>
      <c r="E2681" s="20">
        <v>0.11729329079389572</v>
      </c>
    </row>
    <row r="2682" spans="1:5" x14ac:dyDescent="0.2">
      <c r="A2682" s="19">
        <v>67</v>
      </c>
      <c r="B2682" s="19">
        <v>31</v>
      </c>
      <c r="C2682" s="19" t="s">
        <v>112</v>
      </c>
      <c r="D2682" s="20">
        <v>0.36926984786987305</v>
      </c>
      <c r="E2682" s="20">
        <v>0.12350646406412125</v>
      </c>
    </row>
    <row r="2683" spans="1:5" x14ac:dyDescent="0.2">
      <c r="A2683" s="19">
        <v>67</v>
      </c>
      <c r="B2683" s="19">
        <v>32</v>
      </c>
      <c r="C2683" s="19" t="s">
        <v>112</v>
      </c>
      <c r="D2683" s="20">
        <v>0.37226325273513794</v>
      </c>
      <c r="E2683" s="20">
        <v>0.12657172977924347</v>
      </c>
    </row>
    <row r="2684" spans="1:5" x14ac:dyDescent="0.2">
      <c r="A2684" s="19">
        <v>67</v>
      </c>
      <c r="B2684" s="19">
        <v>33</v>
      </c>
      <c r="C2684" s="19" t="s">
        <v>112</v>
      </c>
      <c r="D2684" s="20">
        <v>0.37317606806755066</v>
      </c>
      <c r="E2684" s="20">
        <v>0.12755641341209412</v>
      </c>
    </row>
    <row r="2685" spans="1:5" x14ac:dyDescent="0.2">
      <c r="A2685" s="19">
        <v>67</v>
      </c>
      <c r="B2685" s="19">
        <v>34</v>
      </c>
      <c r="C2685" s="19" t="s">
        <v>112</v>
      </c>
      <c r="D2685" s="20">
        <v>0.37389340996742249</v>
      </c>
      <c r="E2685" s="20">
        <v>0.12834562361240387</v>
      </c>
    </row>
    <row r="2686" spans="1:5" x14ac:dyDescent="0.2">
      <c r="A2686" s="19">
        <v>67</v>
      </c>
      <c r="B2686" s="19">
        <v>35</v>
      </c>
      <c r="C2686" s="19" t="s">
        <v>112</v>
      </c>
      <c r="D2686" s="20">
        <v>0.37454822659492493</v>
      </c>
      <c r="E2686" s="20">
        <v>0.12907230854034424</v>
      </c>
    </row>
    <row r="2687" spans="1:5" x14ac:dyDescent="0.2">
      <c r="A2687" s="19">
        <v>67</v>
      </c>
      <c r="B2687" s="19">
        <v>36</v>
      </c>
      <c r="C2687" s="19" t="s">
        <v>112</v>
      </c>
      <c r="D2687" s="20">
        <v>0.37481704354286194</v>
      </c>
      <c r="E2687" s="20">
        <v>0.12941299378871918</v>
      </c>
    </row>
    <row r="2688" spans="1:5" x14ac:dyDescent="0.2">
      <c r="A2688" s="19">
        <v>67</v>
      </c>
      <c r="B2688" s="19">
        <v>37</v>
      </c>
      <c r="C2688" s="19" t="s">
        <v>112</v>
      </c>
      <c r="D2688" s="20">
        <v>0.37472143769264221</v>
      </c>
      <c r="E2688" s="20">
        <v>0.12938924133777618</v>
      </c>
    </row>
    <row r="2689" spans="1:5" x14ac:dyDescent="0.2">
      <c r="A2689" s="19">
        <v>67</v>
      </c>
      <c r="B2689" s="19">
        <v>38</v>
      </c>
      <c r="C2689" s="19" t="s">
        <v>112</v>
      </c>
      <c r="D2689" s="20">
        <v>0.37514001131057739</v>
      </c>
      <c r="E2689" s="20">
        <v>0.12987968325614929</v>
      </c>
    </row>
    <row r="2690" spans="1:5" x14ac:dyDescent="0.2">
      <c r="A2690" s="19">
        <v>67</v>
      </c>
      <c r="B2690" s="19">
        <v>39</v>
      </c>
      <c r="C2690" s="19" t="s">
        <v>112</v>
      </c>
      <c r="D2690" s="20">
        <v>0.37523424625396729</v>
      </c>
      <c r="E2690" s="20">
        <v>0.13004578649997711</v>
      </c>
    </row>
    <row r="2691" spans="1:5" x14ac:dyDescent="0.2">
      <c r="A2691" s="19">
        <v>67</v>
      </c>
      <c r="B2691" s="19">
        <v>40</v>
      </c>
      <c r="C2691" s="19" t="s">
        <v>112</v>
      </c>
      <c r="D2691" s="20">
        <v>0.37562534213066101</v>
      </c>
      <c r="E2691" s="20">
        <v>0.13050875067710876</v>
      </c>
    </row>
    <row r="2692" spans="1:5" x14ac:dyDescent="0.2">
      <c r="A2692" s="19">
        <v>68</v>
      </c>
      <c r="B2692" s="19">
        <v>1</v>
      </c>
      <c r="C2692" s="19" t="s">
        <v>112</v>
      </c>
      <c r="D2692" s="20">
        <v>0.25467014312744141</v>
      </c>
      <c r="E2692" s="20">
        <v>1.1558558326214552E-3</v>
      </c>
    </row>
    <row r="2693" spans="1:5" x14ac:dyDescent="0.2">
      <c r="A2693" s="19">
        <v>68</v>
      </c>
      <c r="B2693" s="19">
        <v>2</v>
      </c>
      <c r="C2693" s="19" t="s">
        <v>112</v>
      </c>
      <c r="D2693" s="20">
        <v>0.25475981831550598</v>
      </c>
      <c r="E2693" s="20">
        <v>1.2752617476508021E-3</v>
      </c>
    </row>
    <row r="2694" spans="1:5" x14ac:dyDescent="0.2">
      <c r="A2694" s="19">
        <v>68</v>
      </c>
      <c r="B2694" s="19">
        <v>3</v>
      </c>
      <c r="C2694" s="19" t="s">
        <v>112</v>
      </c>
      <c r="D2694" s="20">
        <v>0.25485643744468689</v>
      </c>
      <c r="E2694" s="20">
        <v>1.4016117202118039E-3</v>
      </c>
    </row>
    <row r="2695" spans="1:5" x14ac:dyDescent="0.2">
      <c r="A2695" s="19">
        <v>68</v>
      </c>
      <c r="B2695" s="19">
        <v>4</v>
      </c>
      <c r="C2695" s="19" t="s">
        <v>112</v>
      </c>
      <c r="D2695" s="20">
        <v>0.25478342175483704</v>
      </c>
      <c r="E2695" s="20">
        <v>1.3583267573267221E-3</v>
      </c>
    </row>
    <row r="2696" spans="1:5" x14ac:dyDescent="0.2">
      <c r="A2696" s="19">
        <v>68</v>
      </c>
      <c r="B2696" s="19">
        <v>5</v>
      </c>
      <c r="C2696" s="19" t="s">
        <v>112</v>
      </c>
      <c r="D2696" s="20">
        <v>0.25399574637413025</v>
      </c>
      <c r="E2696" s="20">
        <v>6.0038222000002861E-4</v>
      </c>
    </row>
    <row r="2697" spans="1:5" x14ac:dyDescent="0.2">
      <c r="A2697" s="19">
        <v>68</v>
      </c>
      <c r="B2697" s="19">
        <v>6</v>
      </c>
      <c r="C2697" s="19" t="s">
        <v>112</v>
      </c>
      <c r="D2697" s="20">
        <v>0.25335890054702759</v>
      </c>
      <c r="E2697" s="20">
        <v>-6.7328151089895982E-6</v>
      </c>
    </row>
    <row r="2698" spans="1:5" x14ac:dyDescent="0.2">
      <c r="A2698" s="19">
        <v>68</v>
      </c>
      <c r="B2698" s="19">
        <v>7</v>
      </c>
      <c r="C2698" s="19" t="s">
        <v>112</v>
      </c>
      <c r="D2698" s="20">
        <v>0.25285273790359497</v>
      </c>
      <c r="E2698" s="20">
        <v>-4.8316465108655393E-4</v>
      </c>
    </row>
    <row r="2699" spans="1:5" x14ac:dyDescent="0.2">
      <c r="A2699" s="19">
        <v>68</v>
      </c>
      <c r="B2699" s="19">
        <v>8</v>
      </c>
      <c r="C2699" s="19" t="s">
        <v>112</v>
      </c>
      <c r="D2699" s="20">
        <v>0.25258496403694153</v>
      </c>
      <c r="E2699" s="20">
        <v>-7.212077034637332E-4</v>
      </c>
    </row>
    <row r="2700" spans="1:5" x14ac:dyDescent="0.2">
      <c r="A2700" s="19">
        <v>68</v>
      </c>
      <c r="B2700" s="19">
        <v>9</v>
      </c>
      <c r="C2700" s="19" t="s">
        <v>112</v>
      </c>
      <c r="D2700" s="20">
        <v>0.25255641341209412</v>
      </c>
      <c r="E2700" s="20">
        <v>-7.2002754313871264E-4</v>
      </c>
    </row>
    <row r="2701" spans="1:5" x14ac:dyDescent="0.2">
      <c r="A2701" s="19">
        <v>68</v>
      </c>
      <c r="B2701" s="19">
        <v>10</v>
      </c>
      <c r="C2701" s="19" t="s">
        <v>112</v>
      </c>
      <c r="D2701" s="20">
        <v>0.25297218561172485</v>
      </c>
      <c r="E2701" s="20">
        <v>-2.7452455833554268E-4</v>
      </c>
    </row>
    <row r="2702" spans="1:5" x14ac:dyDescent="0.2">
      <c r="A2702" s="19">
        <v>68</v>
      </c>
      <c r="B2702" s="19">
        <v>11</v>
      </c>
      <c r="C2702" s="19" t="s">
        <v>112</v>
      </c>
      <c r="D2702" s="20">
        <v>0.25280302762985229</v>
      </c>
      <c r="E2702" s="20">
        <v>-4.1395175503566861E-4</v>
      </c>
    </row>
    <row r="2703" spans="1:5" x14ac:dyDescent="0.2">
      <c r="A2703" s="19">
        <v>68</v>
      </c>
      <c r="B2703" s="19">
        <v>12</v>
      </c>
      <c r="C2703" s="19" t="s">
        <v>112</v>
      </c>
      <c r="D2703" s="20">
        <v>0.2525922954082489</v>
      </c>
      <c r="E2703" s="20">
        <v>-5.9495319146662951E-4</v>
      </c>
    </row>
    <row r="2704" spans="1:5" x14ac:dyDescent="0.2">
      <c r="A2704" s="19">
        <v>68</v>
      </c>
      <c r="B2704" s="19">
        <v>13</v>
      </c>
      <c r="C2704" s="19" t="s">
        <v>112</v>
      </c>
      <c r="D2704" s="20">
        <v>0.25243756175041199</v>
      </c>
      <c r="E2704" s="20">
        <v>-7.1995600592344999E-4</v>
      </c>
    </row>
    <row r="2705" spans="1:5" x14ac:dyDescent="0.2">
      <c r="A2705" s="19">
        <v>68</v>
      </c>
      <c r="B2705" s="19">
        <v>14</v>
      </c>
      <c r="C2705" s="19" t="s">
        <v>112</v>
      </c>
      <c r="D2705" s="20">
        <v>0.25243541598320007</v>
      </c>
      <c r="E2705" s="20">
        <v>-6.9237098796293139E-4</v>
      </c>
    </row>
    <row r="2706" spans="1:5" x14ac:dyDescent="0.2">
      <c r="A2706" s="19">
        <v>68</v>
      </c>
      <c r="B2706" s="19">
        <v>15</v>
      </c>
      <c r="C2706" s="19" t="s">
        <v>112</v>
      </c>
      <c r="D2706" s="20">
        <v>0.25270447134971619</v>
      </c>
      <c r="E2706" s="20">
        <v>-3.9358483627438545E-4</v>
      </c>
    </row>
    <row r="2707" spans="1:5" x14ac:dyDescent="0.2">
      <c r="A2707" s="19">
        <v>68</v>
      </c>
      <c r="B2707" s="19">
        <v>16</v>
      </c>
      <c r="C2707" s="19" t="s">
        <v>112</v>
      </c>
      <c r="D2707" s="20">
        <v>0.25255915522575378</v>
      </c>
      <c r="E2707" s="20">
        <v>-5.0917017506435513E-4</v>
      </c>
    </row>
    <row r="2708" spans="1:5" x14ac:dyDescent="0.2">
      <c r="A2708" s="19">
        <v>68</v>
      </c>
      <c r="B2708" s="19">
        <v>17</v>
      </c>
      <c r="C2708" s="19" t="s">
        <v>112</v>
      </c>
      <c r="D2708" s="20">
        <v>0.25233104825019836</v>
      </c>
      <c r="E2708" s="20">
        <v>-7.075463654473424E-4</v>
      </c>
    </row>
    <row r="2709" spans="1:5" x14ac:dyDescent="0.2">
      <c r="A2709" s="19">
        <v>68</v>
      </c>
      <c r="B2709" s="19">
        <v>18</v>
      </c>
      <c r="C2709" s="19" t="s">
        <v>112</v>
      </c>
      <c r="D2709" s="20">
        <v>0.252168208360672</v>
      </c>
      <c r="E2709" s="20">
        <v>-8.4065541159361601E-4</v>
      </c>
    </row>
    <row r="2710" spans="1:5" x14ac:dyDescent="0.2">
      <c r="A2710" s="19">
        <v>68</v>
      </c>
      <c r="B2710" s="19">
        <v>19</v>
      </c>
      <c r="C2710" s="19" t="s">
        <v>112</v>
      </c>
      <c r="D2710" s="20">
        <v>0.25255981087684631</v>
      </c>
      <c r="E2710" s="20">
        <v>-4.193221393506974E-4</v>
      </c>
    </row>
    <row r="2711" spans="1:5" x14ac:dyDescent="0.2">
      <c r="A2711" s="19">
        <v>68</v>
      </c>
      <c r="B2711" s="19">
        <v>20</v>
      </c>
      <c r="C2711" s="19" t="s">
        <v>112</v>
      </c>
      <c r="D2711" s="20">
        <v>0.25412231683731079</v>
      </c>
      <c r="E2711" s="20">
        <v>1.1729146353900433E-3</v>
      </c>
    </row>
    <row r="2712" spans="1:5" x14ac:dyDescent="0.2">
      <c r="A2712" s="19">
        <v>68</v>
      </c>
      <c r="B2712" s="19">
        <v>21</v>
      </c>
      <c r="C2712" s="19" t="s">
        <v>112</v>
      </c>
      <c r="D2712" s="20">
        <v>0.2558836042881012</v>
      </c>
      <c r="E2712" s="20">
        <v>2.9639329295605421E-3</v>
      </c>
    </row>
    <row r="2713" spans="1:5" x14ac:dyDescent="0.2">
      <c r="A2713" s="19">
        <v>68</v>
      </c>
      <c r="B2713" s="19">
        <v>22</v>
      </c>
      <c r="C2713" s="19" t="s">
        <v>112</v>
      </c>
      <c r="D2713" s="20">
        <v>0.25951686501502991</v>
      </c>
      <c r="E2713" s="20">
        <v>6.6269244998693466E-3</v>
      </c>
    </row>
    <row r="2714" spans="1:5" x14ac:dyDescent="0.2">
      <c r="A2714" s="19">
        <v>68</v>
      </c>
      <c r="B2714" s="19">
        <v>23</v>
      </c>
      <c r="C2714" s="19" t="s">
        <v>112</v>
      </c>
      <c r="D2714" s="20">
        <v>0.26626983284950256</v>
      </c>
      <c r="E2714" s="20">
        <v>1.3409622944891453E-2</v>
      </c>
    </row>
    <row r="2715" spans="1:5" x14ac:dyDescent="0.2">
      <c r="A2715" s="19">
        <v>68</v>
      </c>
      <c r="B2715" s="19">
        <v>24</v>
      </c>
      <c r="C2715" s="19" t="s">
        <v>112</v>
      </c>
      <c r="D2715" s="20">
        <v>0.27613568305969238</v>
      </c>
      <c r="E2715" s="20">
        <v>2.3305203765630722E-2</v>
      </c>
    </row>
    <row r="2716" spans="1:5" x14ac:dyDescent="0.2">
      <c r="A2716" s="19">
        <v>68</v>
      </c>
      <c r="B2716" s="19">
        <v>25</v>
      </c>
      <c r="C2716" s="19" t="s">
        <v>112</v>
      </c>
      <c r="D2716" s="20">
        <v>0.29091674089431763</v>
      </c>
      <c r="E2716" s="20">
        <v>3.8115993142127991E-2</v>
      </c>
    </row>
    <row r="2717" spans="1:5" x14ac:dyDescent="0.2">
      <c r="A2717" s="19">
        <v>68</v>
      </c>
      <c r="B2717" s="19">
        <v>26</v>
      </c>
      <c r="C2717" s="19" t="s">
        <v>112</v>
      </c>
      <c r="D2717" s="20">
        <v>0.30921611189842224</v>
      </c>
      <c r="E2717" s="20">
        <v>5.644509568810463E-2</v>
      </c>
    </row>
    <row r="2718" spans="1:5" x14ac:dyDescent="0.2">
      <c r="A2718" s="19">
        <v>68</v>
      </c>
      <c r="B2718" s="19">
        <v>27</v>
      </c>
      <c r="C2718" s="19" t="s">
        <v>112</v>
      </c>
      <c r="D2718" s="20">
        <v>0.32909753918647766</v>
      </c>
      <c r="E2718" s="20">
        <v>7.6356254518032074E-2</v>
      </c>
    </row>
    <row r="2719" spans="1:5" x14ac:dyDescent="0.2">
      <c r="A2719" s="19">
        <v>68</v>
      </c>
      <c r="B2719" s="19">
        <v>28</v>
      </c>
      <c r="C2719" s="19" t="s">
        <v>112</v>
      </c>
      <c r="D2719" s="20">
        <v>0.34688323736190796</v>
      </c>
      <c r="E2719" s="20">
        <v>9.4171680510044098E-2</v>
      </c>
    </row>
    <row r="2720" spans="1:5" x14ac:dyDescent="0.2">
      <c r="A2720" s="19">
        <v>68</v>
      </c>
      <c r="B2720" s="19">
        <v>29</v>
      </c>
      <c r="C2720" s="19" t="s">
        <v>112</v>
      </c>
      <c r="D2720" s="20">
        <v>0.36069121956825256</v>
      </c>
      <c r="E2720" s="20">
        <v>0.10800939798355103</v>
      </c>
    </row>
    <row r="2721" spans="1:5" x14ac:dyDescent="0.2">
      <c r="A2721" s="19">
        <v>68</v>
      </c>
      <c r="B2721" s="19">
        <v>30</v>
      </c>
      <c r="C2721" s="19" t="s">
        <v>112</v>
      </c>
      <c r="D2721" s="20">
        <v>0.37045735120773315</v>
      </c>
      <c r="E2721" s="20">
        <v>0.11780525743961334</v>
      </c>
    </row>
    <row r="2722" spans="1:5" x14ac:dyDescent="0.2">
      <c r="A2722" s="19">
        <v>68</v>
      </c>
      <c r="B2722" s="19">
        <v>31</v>
      </c>
      <c r="C2722" s="19" t="s">
        <v>112</v>
      </c>
      <c r="D2722" s="20">
        <v>0.37645652890205383</v>
      </c>
      <c r="E2722" s="20">
        <v>0.12383416295051575</v>
      </c>
    </row>
    <row r="2723" spans="1:5" x14ac:dyDescent="0.2">
      <c r="A2723" s="19">
        <v>68</v>
      </c>
      <c r="B2723" s="19">
        <v>32</v>
      </c>
      <c r="C2723" s="19" t="s">
        <v>112</v>
      </c>
      <c r="D2723" s="20">
        <v>0.37952035665512085</v>
      </c>
      <c r="E2723" s="20">
        <v>0.12692771852016449</v>
      </c>
    </row>
    <row r="2724" spans="1:5" x14ac:dyDescent="0.2">
      <c r="A2724" s="19">
        <v>68</v>
      </c>
      <c r="B2724" s="19">
        <v>33</v>
      </c>
      <c r="C2724" s="19" t="s">
        <v>112</v>
      </c>
      <c r="D2724" s="20">
        <v>0.38020417094230652</v>
      </c>
      <c r="E2724" s="20">
        <v>0.12764127552509308</v>
      </c>
    </row>
    <row r="2725" spans="1:5" x14ac:dyDescent="0.2">
      <c r="A2725" s="19">
        <v>68</v>
      </c>
      <c r="B2725" s="19">
        <v>34</v>
      </c>
      <c r="C2725" s="19" t="s">
        <v>112</v>
      </c>
      <c r="D2725" s="20">
        <v>0.38097149133682251</v>
      </c>
      <c r="E2725" s="20">
        <v>0.1284383237361908</v>
      </c>
    </row>
    <row r="2726" spans="1:5" x14ac:dyDescent="0.2">
      <c r="A2726" s="19">
        <v>68</v>
      </c>
      <c r="B2726" s="19">
        <v>35</v>
      </c>
      <c r="C2726" s="19" t="s">
        <v>112</v>
      </c>
      <c r="D2726" s="20">
        <v>0.38247403502464294</v>
      </c>
      <c r="E2726" s="20">
        <v>0.12997059524059296</v>
      </c>
    </row>
    <row r="2727" spans="1:5" x14ac:dyDescent="0.2">
      <c r="A2727" s="19">
        <v>68</v>
      </c>
      <c r="B2727" s="19">
        <v>36</v>
      </c>
      <c r="C2727" s="19" t="s">
        <v>112</v>
      </c>
      <c r="D2727" s="20">
        <v>0.38265714049339294</v>
      </c>
      <c r="E2727" s="20">
        <v>0.13018342852592468</v>
      </c>
    </row>
    <row r="2728" spans="1:5" x14ac:dyDescent="0.2">
      <c r="A2728" s="19">
        <v>68</v>
      </c>
      <c r="B2728" s="19">
        <v>37</v>
      </c>
      <c r="C2728" s="19" t="s">
        <v>112</v>
      </c>
      <c r="D2728" s="20">
        <v>0.38256001472473145</v>
      </c>
      <c r="E2728" s="20">
        <v>0.13011603057384491</v>
      </c>
    </row>
    <row r="2729" spans="1:5" x14ac:dyDescent="0.2">
      <c r="A2729" s="19">
        <v>68</v>
      </c>
      <c r="B2729" s="19">
        <v>38</v>
      </c>
      <c r="C2729" s="19" t="s">
        <v>112</v>
      </c>
      <c r="D2729" s="20">
        <v>0.38337349891662598</v>
      </c>
      <c r="E2729" s="20">
        <v>0.13095925748348236</v>
      </c>
    </row>
    <row r="2730" spans="1:5" x14ac:dyDescent="0.2">
      <c r="A2730" s="19">
        <v>68</v>
      </c>
      <c r="B2730" s="19">
        <v>39</v>
      </c>
      <c r="C2730" s="19" t="s">
        <v>112</v>
      </c>
      <c r="D2730" s="20">
        <v>0.38351908326148987</v>
      </c>
      <c r="E2730" s="20">
        <v>0.13113456964492798</v>
      </c>
    </row>
    <row r="2731" spans="1:5" x14ac:dyDescent="0.2">
      <c r="A2731" s="19">
        <v>68</v>
      </c>
      <c r="B2731" s="19">
        <v>40</v>
      </c>
      <c r="C2731" s="19" t="s">
        <v>112</v>
      </c>
      <c r="D2731" s="20">
        <v>0.38307791948318481</v>
      </c>
      <c r="E2731" s="20">
        <v>0.13072313368320465</v>
      </c>
    </row>
    <row r="2732" spans="1:5" x14ac:dyDescent="0.2">
      <c r="A2732" s="19">
        <v>69</v>
      </c>
      <c r="B2732" s="19">
        <v>1</v>
      </c>
      <c r="C2732" s="19" t="s">
        <v>112</v>
      </c>
      <c r="D2732" s="20">
        <v>0.25528818368911743</v>
      </c>
      <c r="E2732" s="20">
        <v>1.5376771334558725E-3</v>
      </c>
    </row>
    <row r="2733" spans="1:5" x14ac:dyDescent="0.2">
      <c r="A2733" s="19">
        <v>69</v>
      </c>
      <c r="B2733" s="19">
        <v>2</v>
      </c>
      <c r="C2733" s="19" t="s">
        <v>112</v>
      </c>
      <c r="D2733" s="20">
        <v>0.25549060106277466</v>
      </c>
      <c r="E2733" s="20">
        <v>1.7233903054147959E-3</v>
      </c>
    </row>
    <row r="2734" spans="1:5" x14ac:dyDescent="0.2">
      <c r="A2734" s="19">
        <v>69</v>
      </c>
      <c r="B2734" s="19">
        <v>3</v>
      </c>
      <c r="C2734" s="19" t="s">
        <v>112</v>
      </c>
      <c r="D2734" s="20">
        <v>0.25510558485984802</v>
      </c>
      <c r="E2734" s="20">
        <v>1.3216699007898569E-3</v>
      </c>
    </row>
    <row r="2735" spans="1:5" x14ac:dyDescent="0.2">
      <c r="A2735" s="19">
        <v>69</v>
      </c>
      <c r="B2735" s="19">
        <v>4</v>
      </c>
      <c r="C2735" s="19" t="s">
        <v>112</v>
      </c>
      <c r="D2735" s="20">
        <v>0.25440883636474609</v>
      </c>
      <c r="E2735" s="20">
        <v>6.0821720398962498E-4</v>
      </c>
    </row>
    <row r="2736" spans="1:5" x14ac:dyDescent="0.2">
      <c r="A2736" s="19">
        <v>69</v>
      </c>
      <c r="B2736" s="19">
        <v>5</v>
      </c>
      <c r="C2736" s="19" t="s">
        <v>112</v>
      </c>
      <c r="D2736" s="20">
        <v>0.25398552417755127</v>
      </c>
      <c r="E2736" s="20">
        <v>1.6820080054458231E-4</v>
      </c>
    </row>
    <row r="2737" spans="1:5" x14ac:dyDescent="0.2">
      <c r="A2737" s="19">
        <v>69</v>
      </c>
      <c r="B2737" s="19">
        <v>6</v>
      </c>
      <c r="C2737" s="19" t="s">
        <v>112</v>
      </c>
      <c r="D2737" s="20">
        <v>0.25387215614318848</v>
      </c>
      <c r="E2737" s="20">
        <v>3.8128564483486116E-5</v>
      </c>
    </row>
    <row r="2738" spans="1:5" x14ac:dyDescent="0.2">
      <c r="A2738" s="19">
        <v>69</v>
      </c>
      <c r="B2738" s="19">
        <v>7</v>
      </c>
      <c r="C2738" s="19" t="s">
        <v>112</v>
      </c>
      <c r="D2738" s="20">
        <v>0.25403797626495361</v>
      </c>
      <c r="E2738" s="20">
        <v>1.8724448455031961E-4</v>
      </c>
    </row>
    <row r="2739" spans="1:5" x14ac:dyDescent="0.2">
      <c r="A2739" s="19">
        <v>69</v>
      </c>
      <c r="B2739" s="19">
        <v>8</v>
      </c>
      <c r="C2739" s="19" t="s">
        <v>112</v>
      </c>
      <c r="D2739" s="20">
        <v>0.25391334295272827</v>
      </c>
      <c r="E2739" s="20">
        <v>4.5906970626674592E-5</v>
      </c>
    </row>
    <row r="2740" spans="1:5" x14ac:dyDescent="0.2">
      <c r="A2740" s="19">
        <v>69</v>
      </c>
      <c r="B2740" s="19">
        <v>9</v>
      </c>
      <c r="C2740" s="19" t="s">
        <v>112</v>
      </c>
      <c r="D2740" s="20">
        <v>0.2535349428653717</v>
      </c>
      <c r="E2740" s="20">
        <v>-3.4919730387628078E-4</v>
      </c>
    </row>
    <row r="2741" spans="1:5" x14ac:dyDescent="0.2">
      <c r="A2741" s="19">
        <v>69</v>
      </c>
      <c r="B2741" s="19">
        <v>10</v>
      </c>
      <c r="C2741" s="19" t="s">
        <v>112</v>
      </c>
      <c r="D2741" s="20">
        <v>0.25311461091041565</v>
      </c>
      <c r="E2741" s="20">
        <v>-7.8623346053063869E-4</v>
      </c>
    </row>
    <row r="2742" spans="1:5" x14ac:dyDescent="0.2">
      <c r="A2742" s="19">
        <v>69</v>
      </c>
      <c r="B2742" s="19">
        <v>11</v>
      </c>
      <c r="C2742" s="19" t="s">
        <v>112</v>
      </c>
      <c r="D2742" s="20">
        <v>0.25320032238960266</v>
      </c>
      <c r="E2742" s="20">
        <v>-7.172261830419302E-4</v>
      </c>
    </row>
    <row r="2743" spans="1:5" x14ac:dyDescent="0.2">
      <c r="A2743" s="19">
        <v>69</v>
      </c>
      <c r="B2743" s="19">
        <v>12</v>
      </c>
      <c r="C2743" s="19" t="s">
        <v>112</v>
      </c>
      <c r="D2743" s="20">
        <v>0.25326633453369141</v>
      </c>
      <c r="E2743" s="20">
        <v>-6.679182406514883E-4</v>
      </c>
    </row>
    <row r="2744" spans="1:5" x14ac:dyDescent="0.2">
      <c r="A2744" s="19">
        <v>69</v>
      </c>
      <c r="B2744" s="19">
        <v>13</v>
      </c>
      <c r="C2744" s="19" t="s">
        <v>112</v>
      </c>
      <c r="D2744" s="20">
        <v>0.25309249758720398</v>
      </c>
      <c r="E2744" s="20">
        <v>-8.5845938883721828E-4</v>
      </c>
    </row>
    <row r="2745" spans="1:5" x14ac:dyDescent="0.2">
      <c r="A2745" s="19">
        <v>69</v>
      </c>
      <c r="B2745" s="19">
        <v>14</v>
      </c>
      <c r="C2745" s="19" t="s">
        <v>112</v>
      </c>
      <c r="D2745" s="20">
        <v>0.25307279825210571</v>
      </c>
      <c r="E2745" s="20">
        <v>-8.9486292563378811E-4</v>
      </c>
    </row>
    <row r="2746" spans="1:5" x14ac:dyDescent="0.2">
      <c r="A2746" s="19">
        <v>69</v>
      </c>
      <c r="B2746" s="19">
        <v>15</v>
      </c>
      <c r="C2746" s="19" t="s">
        <v>112</v>
      </c>
      <c r="D2746" s="20">
        <v>0.25329059362411499</v>
      </c>
      <c r="E2746" s="20">
        <v>-6.9377175532281399E-4</v>
      </c>
    </row>
    <row r="2747" spans="1:5" x14ac:dyDescent="0.2">
      <c r="A2747" s="19">
        <v>69</v>
      </c>
      <c r="B2747" s="19">
        <v>16</v>
      </c>
      <c r="C2747" s="19" t="s">
        <v>112</v>
      </c>
      <c r="D2747" s="20">
        <v>0.25331419706344604</v>
      </c>
      <c r="E2747" s="20">
        <v>-6.8687251769006252E-4</v>
      </c>
    </row>
    <row r="2748" spans="1:5" x14ac:dyDescent="0.2">
      <c r="A2748" s="19">
        <v>69</v>
      </c>
      <c r="B2748" s="19">
        <v>17</v>
      </c>
      <c r="C2748" s="19" t="s">
        <v>112</v>
      </c>
      <c r="D2748" s="20">
        <v>0.25341895222663879</v>
      </c>
      <c r="E2748" s="20">
        <v>-5.9882155619561672E-4</v>
      </c>
    </row>
    <row r="2749" spans="1:5" x14ac:dyDescent="0.2">
      <c r="A2749" s="19">
        <v>69</v>
      </c>
      <c r="B2749" s="19">
        <v>18</v>
      </c>
      <c r="C2749" s="19" t="s">
        <v>112</v>
      </c>
      <c r="D2749" s="20">
        <v>0.25480183959007263</v>
      </c>
      <c r="E2749" s="20">
        <v>7.6736160553991795E-4</v>
      </c>
    </row>
    <row r="2750" spans="1:5" x14ac:dyDescent="0.2">
      <c r="A2750" s="19">
        <v>69</v>
      </c>
      <c r="B2750" s="19">
        <v>19</v>
      </c>
      <c r="C2750" s="19" t="s">
        <v>112</v>
      </c>
      <c r="D2750" s="20">
        <v>0.25716781616210938</v>
      </c>
      <c r="E2750" s="20">
        <v>3.1166339758783579E-3</v>
      </c>
    </row>
    <row r="2751" spans="1:5" x14ac:dyDescent="0.2">
      <c r="A2751" s="19">
        <v>69</v>
      </c>
      <c r="B2751" s="19">
        <v>20</v>
      </c>
      <c r="C2751" s="19" t="s">
        <v>112</v>
      </c>
      <c r="D2751" s="20">
        <v>0.26188939809799194</v>
      </c>
      <c r="E2751" s="20">
        <v>7.8215114772319794E-3</v>
      </c>
    </row>
    <row r="2752" spans="1:5" x14ac:dyDescent="0.2">
      <c r="A2752" s="19">
        <v>69</v>
      </c>
      <c r="B2752" s="19">
        <v>21</v>
      </c>
      <c r="C2752" s="19" t="s">
        <v>112</v>
      </c>
      <c r="D2752" s="20">
        <v>0.26948744058609009</v>
      </c>
      <c r="E2752" s="20">
        <v>1.5402849763631821E-2</v>
      </c>
    </row>
    <row r="2753" spans="1:5" x14ac:dyDescent="0.2">
      <c r="A2753" s="19">
        <v>69</v>
      </c>
      <c r="B2753" s="19">
        <v>22</v>
      </c>
      <c r="C2753" s="19" t="s">
        <v>112</v>
      </c>
      <c r="D2753" s="20">
        <v>0.28105372190475464</v>
      </c>
      <c r="E2753" s="20">
        <v>2.6952426880598068E-2</v>
      </c>
    </row>
    <row r="2754" spans="1:5" x14ac:dyDescent="0.2">
      <c r="A2754" s="19">
        <v>69</v>
      </c>
      <c r="B2754" s="19">
        <v>23</v>
      </c>
      <c r="C2754" s="19" t="s">
        <v>112</v>
      </c>
      <c r="D2754" s="20">
        <v>0.29709061980247498</v>
      </c>
      <c r="E2754" s="20">
        <v>4.2972620576620102E-2</v>
      </c>
    </row>
    <row r="2755" spans="1:5" x14ac:dyDescent="0.2">
      <c r="A2755" s="19">
        <v>69</v>
      </c>
      <c r="B2755" s="19">
        <v>24</v>
      </c>
      <c r="C2755" s="19" t="s">
        <v>112</v>
      </c>
      <c r="D2755" s="20">
        <v>0.31570562720298767</v>
      </c>
      <c r="E2755" s="20">
        <v>6.1570923775434494E-2</v>
      </c>
    </row>
    <row r="2756" spans="1:5" x14ac:dyDescent="0.2">
      <c r="A2756" s="19">
        <v>69</v>
      </c>
      <c r="B2756" s="19">
        <v>25</v>
      </c>
      <c r="C2756" s="19" t="s">
        <v>112</v>
      </c>
      <c r="D2756" s="20">
        <v>0.33426716923713684</v>
      </c>
      <c r="E2756" s="20">
        <v>8.0115765333175659E-2</v>
      </c>
    </row>
    <row r="2757" spans="1:5" x14ac:dyDescent="0.2">
      <c r="A2757" s="19">
        <v>69</v>
      </c>
      <c r="B2757" s="19">
        <v>26</v>
      </c>
      <c r="C2757" s="19" t="s">
        <v>112</v>
      </c>
      <c r="D2757" s="20">
        <v>0.34988823533058167</v>
      </c>
      <c r="E2757" s="20">
        <v>9.572012722492218E-2</v>
      </c>
    </row>
    <row r="2758" spans="1:5" x14ac:dyDescent="0.2">
      <c r="A2758" s="19">
        <v>69</v>
      </c>
      <c r="B2758" s="19">
        <v>27</v>
      </c>
      <c r="C2758" s="19" t="s">
        <v>112</v>
      </c>
      <c r="D2758" s="20">
        <v>0.36253619194030762</v>
      </c>
      <c r="E2758" s="20">
        <v>0.10835137963294983</v>
      </c>
    </row>
    <row r="2759" spans="1:5" x14ac:dyDescent="0.2">
      <c r="A2759" s="19">
        <v>69</v>
      </c>
      <c r="B2759" s="19">
        <v>28</v>
      </c>
      <c r="C2759" s="19" t="s">
        <v>112</v>
      </c>
      <c r="D2759" s="20">
        <v>0.37091559171676636</v>
      </c>
      <c r="E2759" s="20">
        <v>0.11671407520771027</v>
      </c>
    </row>
    <row r="2760" spans="1:5" x14ac:dyDescent="0.2">
      <c r="A2760" s="19">
        <v>69</v>
      </c>
      <c r="B2760" s="19">
        <v>29</v>
      </c>
      <c r="C2760" s="19" t="s">
        <v>112</v>
      </c>
      <c r="D2760" s="20">
        <v>0.37578526139259338</v>
      </c>
      <c r="E2760" s="20">
        <v>0.12156704068183899</v>
      </c>
    </row>
    <row r="2761" spans="1:5" x14ac:dyDescent="0.2">
      <c r="A2761" s="19">
        <v>69</v>
      </c>
      <c r="B2761" s="19">
        <v>30</v>
      </c>
      <c r="C2761" s="19" t="s">
        <v>112</v>
      </c>
      <c r="D2761" s="20">
        <v>0.37839996814727783</v>
      </c>
      <c r="E2761" s="20">
        <v>0.12416504323482513</v>
      </c>
    </row>
    <row r="2762" spans="1:5" x14ac:dyDescent="0.2">
      <c r="A2762" s="19">
        <v>69</v>
      </c>
      <c r="B2762" s="19">
        <v>31</v>
      </c>
      <c r="C2762" s="19" t="s">
        <v>112</v>
      </c>
      <c r="D2762" s="20">
        <v>0.37935414910316467</v>
      </c>
      <c r="E2762" s="20">
        <v>0.12510251998901367</v>
      </c>
    </row>
    <row r="2763" spans="1:5" x14ac:dyDescent="0.2">
      <c r="A2763" s="19">
        <v>69</v>
      </c>
      <c r="B2763" s="19">
        <v>32</v>
      </c>
      <c r="C2763" s="19" t="s">
        <v>112</v>
      </c>
      <c r="D2763" s="20">
        <v>0.37932488322257996</v>
      </c>
      <c r="E2763" s="20">
        <v>0.12505654990673065</v>
      </c>
    </row>
    <row r="2764" spans="1:5" x14ac:dyDescent="0.2">
      <c r="A2764" s="19">
        <v>69</v>
      </c>
      <c r="B2764" s="19">
        <v>33</v>
      </c>
      <c r="C2764" s="19" t="s">
        <v>112</v>
      </c>
      <c r="D2764" s="20">
        <v>0.38012337684631348</v>
      </c>
      <c r="E2764" s="20">
        <v>0.12583833932876587</v>
      </c>
    </row>
    <row r="2765" spans="1:5" x14ac:dyDescent="0.2">
      <c r="A2765" s="19">
        <v>69</v>
      </c>
      <c r="B2765" s="19">
        <v>34</v>
      </c>
      <c r="C2765" s="19" t="s">
        <v>112</v>
      </c>
      <c r="D2765" s="20">
        <v>0.38118574023246765</v>
      </c>
      <c r="E2765" s="20">
        <v>0.12688399851322174</v>
      </c>
    </row>
    <row r="2766" spans="1:5" x14ac:dyDescent="0.2">
      <c r="A2766" s="19">
        <v>69</v>
      </c>
      <c r="B2766" s="19">
        <v>35</v>
      </c>
      <c r="C2766" s="19" t="s">
        <v>112</v>
      </c>
      <c r="D2766" s="20">
        <v>0.38129696249961853</v>
      </c>
      <c r="E2766" s="20">
        <v>0.12697851657867432</v>
      </c>
    </row>
    <row r="2767" spans="1:5" x14ac:dyDescent="0.2">
      <c r="A2767" s="19">
        <v>69</v>
      </c>
      <c r="B2767" s="19">
        <v>36</v>
      </c>
      <c r="C2767" s="19" t="s">
        <v>112</v>
      </c>
      <c r="D2767" s="20">
        <v>0.38125848770141602</v>
      </c>
      <c r="E2767" s="20">
        <v>0.1269233375787735</v>
      </c>
    </row>
    <row r="2768" spans="1:5" x14ac:dyDescent="0.2">
      <c r="A2768" s="19">
        <v>69</v>
      </c>
      <c r="B2768" s="19">
        <v>37</v>
      </c>
      <c r="C2768" s="19" t="s">
        <v>112</v>
      </c>
      <c r="D2768" s="20">
        <v>0.3817920982837677</v>
      </c>
      <c r="E2768" s="20">
        <v>0.12744024395942688</v>
      </c>
    </row>
    <row r="2769" spans="1:5" x14ac:dyDescent="0.2">
      <c r="A2769" s="19">
        <v>69</v>
      </c>
      <c r="B2769" s="19">
        <v>38</v>
      </c>
      <c r="C2769" s="19" t="s">
        <v>112</v>
      </c>
      <c r="D2769" s="20">
        <v>0.38205212354660034</v>
      </c>
      <c r="E2769" s="20">
        <v>0.12768356502056122</v>
      </c>
    </row>
    <row r="2770" spans="1:5" x14ac:dyDescent="0.2">
      <c r="A2770" s="19">
        <v>69</v>
      </c>
      <c r="B2770" s="19">
        <v>39</v>
      </c>
      <c r="C2770" s="19" t="s">
        <v>112</v>
      </c>
      <c r="D2770" s="20">
        <v>0.38183826208114624</v>
      </c>
      <c r="E2770" s="20">
        <v>0.12745299935340881</v>
      </c>
    </row>
    <row r="2771" spans="1:5" x14ac:dyDescent="0.2">
      <c r="A2771" s="19">
        <v>69</v>
      </c>
      <c r="B2771" s="19">
        <v>40</v>
      </c>
      <c r="C2771" s="19" t="s">
        <v>112</v>
      </c>
      <c r="D2771" s="20">
        <v>0.38201561570167542</v>
      </c>
      <c r="E2771" s="20">
        <v>0.12761364877223969</v>
      </c>
    </row>
    <row r="2772" spans="1:5" x14ac:dyDescent="0.2">
      <c r="A2772" s="19">
        <v>70</v>
      </c>
      <c r="B2772" s="19">
        <v>1</v>
      </c>
      <c r="C2772" s="19" t="s">
        <v>112</v>
      </c>
      <c r="D2772" s="20">
        <v>0.2483333945274353</v>
      </c>
      <c r="E2772" s="20">
        <v>1.4269874664023519E-3</v>
      </c>
    </row>
    <row r="2773" spans="1:5" x14ac:dyDescent="0.2">
      <c r="A2773" s="19">
        <v>70</v>
      </c>
      <c r="B2773" s="19">
        <v>2</v>
      </c>
      <c r="C2773" s="19" t="s">
        <v>112</v>
      </c>
      <c r="D2773" s="20">
        <v>0.24831806123256683</v>
      </c>
      <c r="E2773" s="20">
        <v>1.3313236413523555E-3</v>
      </c>
    </row>
    <row r="2774" spans="1:5" x14ac:dyDescent="0.2">
      <c r="A2774" s="19">
        <v>70</v>
      </c>
      <c r="B2774" s="19">
        <v>3</v>
      </c>
      <c r="C2774" s="19" t="s">
        <v>112</v>
      </c>
      <c r="D2774" s="20">
        <v>0.24804554879665375</v>
      </c>
      <c r="E2774" s="20">
        <v>9.784806752577424E-4</v>
      </c>
    </row>
    <row r="2775" spans="1:5" x14ac:dyDescent="0.2">
      <c r="A2775" s="19">
        <v>70</v>
      </c>
      <c r="B2775" s="19">
        <v>4</v>
      </c>
      <c r="C2775" s="19" t="s">
        <v>112</v>
      </c>
      <c r="D2775" s="20">
        <v>0.24769416451454163</v>
      </c>
      <c r="E2775" s="20">
        <v>5.4676580475643277E-4</v>
      </c>
    </row>
    <row r="2776" spans="1:5" x14ac:dyDescent="0.2">
      <c r="A2776" s="19">
        <v>70</v>
      </c>
      <c r="B2776" s="19">
        <v>5</v>
      </c>
      <c r="C2776" s="19" t="s">
        <v>112</v>
      </c>
      <c r="D2776" s="20">
        <v>0.24727432429790497</v>
      </c>
      <c r="E2776" s="20">
        <v>4.6595054300269112E-5</v>
      </c>
    </row>
    <row r="2777" spans="1:5" x14ac:dyDescent="0.2">
      <c r="A2777" s="19">
        <v>70</v>
      </c>
      <c r="B2777" s="19">
        <v>6</v>
      </c>
      <c r="C2777" s="19" t="s">
        <v>112</v>
      </c>
      <c r="D2777" s="20">
        <v>0.2473602294921875</v>
      </c>
      <c r="E2777" s="20">
        <v>5.216969657340087E-5</v>
      </c>
    </row>
    <row r="2778" spans="1:5" x14ac:dyDescent="0.2">
      <c r="A2778" s="19">
        <v>70</v>
      </c>
      <c r="B2778" s="19">
        <v>7</v>
      </c>
      <c r="C2778" s="19" t="s">
        <v>112</v>
      </c>
      <c r="D2778" s="20">
        <v>0.24738974869251251</v>
      </c>
      <c r="E2778" s="20">
        <v>1.3583430700236931E-6</v>
      </c>
    </row>
    <row r="2779" spans="1:5" x14ac:dyDescent="0.2">
      <c r="A2779" s="19">
        <v>70</v>
      </c>
      <c r="B2779" s="19">
        <v>8</v>
      </c>
      <c r="C2779" s="19" t="s">
        <v>112</v>
      </c>
      <c r="D2779" s="20">
        <v>0.24723134934902191</v>
      </c>
      <c r="E2779" s="20">
        <v>-2.3737155424896628E-4</v>
      </c>
    </row>
    <row r="2780" spans="1:5" x14ac:dyDescent="0.2">
      <c r="A2780" s="19">
        <v>70</v>
      </c>
      <c r="B2780" s="19">
        <v>9</v>
      </c>
      <c r="C2780" s="19" t="s">
        <v>112</v>
      </c>
      <c r="D2780" s="20">
        <v>0.24724939465522766</v>
      </c>
      <c r="E2780" s="20">
        <v>-2.9965679277665913E-4</v>
      </c>
    </row>
    <row r="2781" spans="1:5" x14ac:dyDescent="0.2">
      <c r="A2781" s="19">
        <v>70</v>
      </c>
      <c r="B2781" s="19">
        <v>10</v>
      </c>
      <c r="C2781" s="19" t="s">
        <v>112</v>
      </c>
      <c r="D2781" s="20">
        <v>0.24726258218288422</v>
      </c>
      <c r="E2781" s="20">
        <v>-3.6679982440546155E-4</v>
      </c>
    </row>
    <row r="2782" spans="1:5" x14ac:dyDescent="0.2">
      <c r="A2782" s="19">
        <v>70</v>
      </c>
      <c r="B2782" s="19">
        <v>11</v>
      </c>
      <c r="C2782" s="19" t="s">
        <v>112</v>
      </c>
      <c r="D2782" s="20">
        <v>0.24734798073768616</v>
      </c>
      <c r="E2782" s="20">
        <v>-3.6173182888887823E-4</v>
      </c>
    </row>
    <row r="2783" spans="1:5" x14ac:dyDescent="0.2">
      <c r="A2783" s="19">
        <v>70</v>
      </c>
      <c r="B2783" s="19">
        <v>12</v>
      </c>
      <c r="C2783" s="19" t="s">
        <v>112</v>
      </c>
      <c r="D2783" s="20">
        <v>0.24747888743877411</v>
      </c>
      <c r="E2783" s="20">
        <v>-3.1115568708628416E-4</v>
      </c>
    </row>
    <row r="2784" spans="1:5" x14ac:dyDescent="0.2">
      <c r="A2784" s="19">
        <v>70</v>
      </c>
      <c r="B2784" s="19">
        <v>13</v>
      </c>
      <c r="C2784" s="19" t="s">
        <v>112</v>
      </c>
      <c r="D2784" s="20">
        <v>0.24759924411773682</v>
      </c>
      <c r="E2784" s="20">
        <v>-2.7112953830510378E-4</v>
      </c>
    </row>
    <row r="2785" spans="1:5" x14ac:dyDescent="0.2">
      <c r="A2785" s="19">
        <v>70</v>
      </c>
      <c r="B2785" s="19">
        <v>14</v>
      </c>
      <c r="C2785" s="19" t="s">
        <v>112</v>
      </c>
      <c r="D2785" s="20">
        <v>0.24744081497192383</v>
      </c>
      <c r="E2785" s="20">
        <v>-5.0988927250728011E-4</v>
      </c>
    </row>
    <row r="2786" spans="1:5" x14ac:dyDescent="0.2">
      <c r="A2786" s="19">
        <v>70</v>
      </c>
      <c r="B2786" s="19">
        <v>15</v>
      </c>
      <c r="C2786" s="19" t="s">
        <v>112</v>
      </c>
      <c r="D2786" s="20">
        <v>0.24729232490062714</v>
      </c>
      <c r="E2786" s="20">
        <v>-7.3870987398549914E-4</v>
      </c>
    </row>
    <row r="2787" spans="1:5" x14ac:dyDescent="0.2">
      <c r="A2787" s="19">
        <v>70</v>
      </c>
      <c r="B2787" s="19">
        <v>16</v>
      </c>
      <c r="C2787" s="19" t="s">
        <v>112</v>
      </c>
      <c r="D2787" s="20">
        <v>0.24714943766593933</v>
      </c>
      <c r="E2787" s="20">
        <v>-9.6192763885483146E-4</v>
      </c>
    </row>
    <row r="2788" spans="1:5" x14ac:dyDescent="0.2">
      <c r="A2788" s="19">
        <v>70</v>
      </c>
      <c r="B2788" s="19">
        <v>17</v>
      </c>
      <c r="C2788" s="19" t="s">
        <v>112</v>
      </c>
      <c r="D2788" s="20">
        <v>0.24738809466362</v>
      </c>
      <c r="E2788" s="20">
        <v>-8.0360122956335545E-4</v>
      </c>
    </row>
    <row r="2789" spans="1:5" x14ac:dyDescent="0.2">
      <c r="A2789" s="19">
        <v>70</v>
      </c>
      <c r="B2789" s="19">
        <v>18</v>
      </c>
      <c r="C2789" s="19" t="s">
        <v>112</v>
      </c>
      <c r="D2789" s="20">
        <v>0.24867285788059235</v>
      </c>
      <c r="E2789" s="20">
        <v>4.0083145722746849E-4</v>
      </c>
    </row>
    <row r="2790" spans="1:5" x14ac:dyDescent="0.2">
      <c r="A2790" s="19">
        <v>70</v>
      </c>
      <c r="B2790" s="19">
        <v>19</v>
      </c>
      <c r="C2790" s="19" t="s">
        <v>112</v>
      </c>
      <c r="D2790" s="20">
        <v>0.25118812918663025</v>
      </c>
      <c r="E2790" s="20">
        <v>2.8357722330838442E-3</v>
      </c>
    </row>
    <row r="2791" spans="1:5" x14ac:dyDescent="0.2">
      <c r="A2791" s="19">
        <v>70</v>
      </c>
      <c r="B2791" s="19">
        <v>20</v>
      </c>
      <c r="C2791" s="19" t="s">
        <v>112</v>
      </c>
      <c r="D2791" s="20">
        <v>0.25565594434738159</v>
      </c>
      <c r="E2791" s="20">
        <v>7.2232568636536598E-3</v>
      </c>
    </row>
    <row r="2792" spans="1:5" x14ac:dyDescent="0.2">
      <c r="A2792" s="19">
        <v>70</v>
      </c>
      <c r="B2792" s="19">
        <v>21</v>
      </c>
      <c r="C2792" s="19" t="s">
        <v>112</v>
      </c>
      <c r="D2792" s="20">
        <v>0.26288256049156189</v>
      </c>
      <c r="E2792" s="20">
        <v>1.4369542710483074E-2</v>
      </c>
    </row>
    <row r="2793" spans="1:5" x14ac:dyDescent="0.2">
      <c r="A2793" s="19">
        <v>70</v>
      </c>
      <c r="B2793" s="19">
        <v>22</v>
      </c>
      <c r="C2793" s="19" t="s">
        <v>112</v>
      </c>
      <c r="D2793" s="20">
        <v>0.27406811714172363</v>
      </c>
      <c r="E2793" s="20">
        <v>2.5474768131971359E-2</v>
      </c>
    </row>
    <row r="2794" spans="1:5" x14ac:dyDescent="0.2">
      <c r="A2794" s="19">
        <v>70</v>
      </c>
      <c r="B2794" s="19">
        <v>23</v>
      </c>
      <c r="C2794" s="19" t="s">
        <v>112</v>
      </c>
      <c r="D2794" s="20">
        <v>0.28974255919456482</v>
      </c>
      <c r="E2794" s="20">
        <v>4.1068881750106812E-2</v>
      </c>
    </row>
    <row r="2795" spans="1:5" x14ac:dyDescent="0.2">
      <c r="A2795" s="19">
        <v>70</v>
      </c>
      <c r="B2795" s="19">
        <v>24</v>
      </c>
      <c r="C2795" s="19" t="s">
        <v>112</v>
      </c>
      <c r="D2795" s="20">
        <v>0.30789303779602051</v>
      </c>
      <c r="E2795" s="20">
        <v>5.9139028191566467E-2</v>
      </c>
    </row>
    <row r="2796" spans="1:5" x14ac:dyDescent="0.2">
      <c r="A2796" s="19">
        <v>70</v>
      </c>
      <c r="B2796" s="19">
        <v>25</v>
      </c>
      <c r="C2796" s="19" t="s">
        <v>112</v>
      </c>
      <c r="D2796" s="20">
        <v>0.32629796862602234</v>
      </c>
      <c r="E2796" s="20">
        <v>7.7463626861572266E-2</v>
      </c>
    </row>
    <row r="2797" spans="1:5" x14ac:dyDescent="0.2">
      <c r="A2797" s="19">
        <v>70</v>
      </c>
      <c r="B2797" s="19">
        <v>26</v>
      </c>
      <c r="C2797" s="19" t="s">
        <v>112</v>
      </c>
      <c r="D2797" s="20">
        <v>0.34180444478988647</v>
      </c>
      <c r="E2797" s="20">
        <v>9.2889770865440369E-2</v>
      </c>
    </row>
    <row r="2798" spans="1:5" x14ac:dyDescent="0.2">
      <c r="A2798" s="19">
        <v>70</v>
      </c>
      <c r="B2798" s="19">
        <v>27</v>
      </c>
      <c r="C2798" s="19" t="s">
        <v>112</v>
      </c>
      <c r="D2798" s="20">
        <v>0.35362479090690613</v>
      </c>
      <c r="E2798" s="20">
        <v>0.10462979227304459</v>
      </c>
    </row>
    <row r="2799" spans="1:5" x14ac:dyDescent="0.2">
      <c r="A2799" s="19">
        <v>70</v>
      </c>
      <c r="B2799" s="19">
        <v>28</v>
      </c>
      <c r="C2799" s="19" t="s">
        <v>112</v>
      </c>
      <c r="D2799" s="20">
        <v>0.36115935444831848</v>
      </c>
      <c r="E2799" s="20">
        <v>0.11208402365446091</v>
      </c>
    </row>
    <row r="2800" spans="1:5" x14ac:dyDescent="0.2">
      <c r="A2800" s="19">
        <v>70</v>
      </c>
      <c r="B2800" s="19">
        <v>29</v>
      </c>
      <c r="C2800" s="19" t="s">
        <v>112</v>
      </c>
      <c r="D2800" s="20">
        <v>0.36608994007110596</v>
      </c>
      <c r="E2800" s="20">
        <v>0.11693427711725235</v>
      </c>
    </row>
    <row r="2801" spans="1:5" x14ac:dyDescent="0.2">
      <c r="A2801" s="19">
        <v>70</v>
      </c>
      <c r="B2801" s="19">
        <v>30</v>
      </c>
      <c r="C2801" s="19" t="s">
        <v>112</v>
      </c>
      <c r="D2801" s="20">
        <v>0.36892127990722656</v>
      </c>
      <c r="E2801" s="20">
        <v>0.11968528479337692</v>
      </c>
    </row>
    <row r="2802" spans="1:5" x14ac:dyDescent="0.2">
      <c r="A2802" s="19">
        <v>70</v>
      </c>
      <c r="B2802" s="19">
        <v>31</v>
      </c>
      <c r="C2802" s="19" t="s">
        <v>112</v>
      </c>
      <c r="D2802" s="20">
        <v>0.36961817741394043</v>
      </c>
      <c r="E2802" s="20">
        <v>0.12030185014009476</v>
      </c>
    </row>
    <row r="2803" spans="1:5" x14ac:dyDescent="0.2">
      <c r="A2803" s="19">
        <v>70</v>
      </c>
      <c r="B2803" s="19">
        <v>32</v>
      </c>
      <c r="C2803" s="19" t="s">
        <v>112</v>
      </c>
      <c r="D2803" s="20">
        <v>0.3705500066280365</v>
      </c>
      <c r="E2803" s="20">
        <v>0.12115335464477539</v>
      </c>
    </row>
    <row r="2804" spans="1:5" x14ac:dyDescent="0.2">
      <c r="A2804" s="19">
        <v>70</v>
      </c>
      <c r="B2804" s="19">
        <v>33</v>
      </c>
      <c r="C2804" s="19" t="s">
        <v>112</v>
      </c>
      <c r="D2804" s="20">
        <v>0.37060073018074036</v>
      </c>
      <c r="E2804" s="20">
        <v>0.12112374603748322</v>
      </c>
    </row>
    <row r="2805" spans="1:5" x14ac:dyDescent="0.2">
      <c r="A2805" s="19">
        <v>70</v>
      </c>
      <c r="B2805" s="19">
        <v>34</v>
      </c>
      <c r="C2805" s="19" t="s">
        <v>112</v>
      </c>
      <c r="D2805" s="20">
        <v>0.37110984325408936</v>
      </c>
      <c r="E2805" s="20">
        <v>0.12155252695083618</v>
      </c>
    </row>
    <row r="2806" spans="1:5" x14ac:dyDescent="0.2">
      <c r="A2806" s="19">
        <v>70</v>
      </c>
      <c r="B2806" s="19">
        <v>35</v>
      </c>
      <c r="C2806" s="19" t="s">
        <v>112</v>
      </c>
      <c r="D2806" s="20">
        <v>0.37102815508842468</v>
      </c>
      <c r="E2806" s="20">
        <v>0.12139050662517548</v>
      </c>
    </row>
    <row r="2807" spans="1:5" x14ac:dyDescent="0.2">
      <c r="A2807" s="19">
        <v>70</v>
      </c>
      <c r="B2807" s="19">
        <v>36</v>
      </c>
      <c r="C2807" s="19" t="s">
        <v>112</v>
      </c>
      <c r="D2807" s="20">
        <v>0.37169429659843445</v>
      </c>
      <c r="E2807" s="20">
        <v>0.12197632342576981</v>
      </c>
    </row>
    <row r="2808" spans="1:5" x14ac:dyDescent="0.2">
      <c r="A2808" s="19">
        <v>70</v>
      </c>
      <c r="B2808" s="19">
        <v>37</v>
      </c>
      <c r="C2808" s="19" t="s">
        <v>112</v>
      </c>
      <c r="D2808" s="20">
        <v>0.37265905737876892</v>
      </c>
      <c r="E2808" s="20">
        <v>0.12286075204610825</v>
      </c>
    </row>
    <row r="2809" spans="1:5" x14ac:dyDescent="0.2">
      <c r="A2809" s="19">
        <v>70</v>
      </c>
      <c r="B2809" s="19">
        <v>38</v>
      </c>
      <c r="C2809" s="19" t="s">
        <v>112</v>
      </c>
      <c r="D2809" s="20">
        <v>0.3732205331325531</v>
      </c>
      <c r="E2809" s="20">
        <v>0.12334189563989639</v>
      </c>
    </row>
    <row r="2810" spans="1:5" x14ac:dyDescent="0.2">
      <c r="A2810" s="19">
        <v>70</v>
      </c>
      <c r="B2810" s="19">
        <v>39</v>
      </c>
      <c r="C2810" s="19" t="s">
        <v>112</v>
      </c>
      <c r="D2810" s="20">
        <v>0.37331706285476685</v>
      </c>
      <c r="E2810" s="20">
        <v>0.12335809320211411</v>
      </c>
    </row>
    <row r="2811" spans="1:5" x14ac:dyDescent="0.2">
      <c r="A2811" s="19">
        <v>70</v>
      </c>
      <c r="B2811" s="19">
        <v>40</v>
      </c>
      <c r="C2811" s="19" t="s">
        <v>112</v>
      </c>
      <c r="D2811" s="20">
        <v>0.37331604957580566</v>
      </c>
      <c r="E2811" s="20">
        <v>0.12327674776315689</v>
      </c>
    </row>
    <row r="2812" spans="1:5" x14ac:dyDescent="0.2">
      <c r="A2812" s="19">
        <v>71</v>
      </c>
      <c r="B2812" s="19">
        <v>1</v>
      </c>
      <c r="C2812" s="19" t="s">
        <v>112</v>
      </c>
      <c r="D2812" s="20">
        <v>0.24376076459884644</v>
      </c>
      <c r="E2812" s="20">
        <v>2.3644231259822845E-3</v>
      </c>
    </row>
    <row r="2813" spans="1:5" x14ac:dyDescent="0.2">
      <c r="A2813" s="19">
        <v>71</v>
      </c>
      <c r="B2813" s="19">
        <v>2</v>
      </c>
      <c r="C2813" s="19" t="s">
        <v>112</v>
      </c>
      <c r="D2813" s="20">
        <v>0.24400706589221954</v>
      </c>
      <c r="E2813" s="20">
        <v>2.5337841361761093E-3</v>
      </c>
    </row>
    <row r="2814" spans="1:5" x14ac:dyDescent="0.2">
      <c r="A2814" s="19">
        <v>71</v>
      </c>
      <c r="B2814" s="19">
        <v>3</v>
      </c>
      <c r="C2814" s="19" t="s">
        <v>112</v>
      </c>
      <c r="D2814" s="20">
        <v>0.24340787529945374</v>
      </c>
      <c r="E2814" s="20">
        <v>1.8576532602310181E-3</v>
      </c>
    </row>
    <row r="2815" spans="1:5" x14ac:dyDescent="0.2">
      <c r="A2815" s="19">
        <v>71</v>
      </c>
      <c r="B2815" s="19">
        <v>4</v>
      </c>
      <c r="C2815" s="19" t="s">
        <v>112</v>
      </c>
      <c r="D2815" s="20">
        <v>0.24286182224750519</v>
      </c>
      <c r="E2815" s="20">
        <v>1.2346599251031876E-3</v>
      </c>
    </row>
    <row r="2816" spans="1:5" x14ac:dyDescent="0.2">
      <c r="A2816" s="19">
        <v>71</v>
      </c>
      <c r="B2816" s="19">
        <v>5</v>
      </c>
      <c r="C2816" s="19" t="s">
        <v>112</v>
      </c>
      <c r="D2816" s="20">
        <v>0.24270170927047729</v>
      </c>
      <c r="E2816" s="20">
        <v>9.9760678131133318E-4</v>
      </c>
    </row>
    <row r="2817" spans="1:5" x14ac:dyDescent="0.2">
      <c r="A2817" s="19">
        <v>71</v>
      </c>
      <c r="B2817" s="19">
        <v>6</v>
      </c>
      <c r="C2817" s="19" t="s">
        <v>112</v>
      </c>
      <c r="D2817" s="20">
        <v>0.24246048927307129</v>
      </c>
      <c r="E2817" s="20">
        <v>6.7944655893370509E-4</v>
      </c>
    </row>
    <row r="2818" spans="1:5" x14ac:dyDescent="0.2">
      <c r="A2818" s="19">
        <v>71</v>
      </c>
      <c r="B2818" s="19">
        <v>7</v>
      </c>
      <c r="C2818" s="19" t="s">
        <v>112</v>
      </c>
      <c r="D2818" s="20">
        <v>0.24233071506023407</v>
      </c>
      <c r="E2818" s="20">
        <v>4.7273209202103317E-4</v>
      </c>
    </row>
    <row r="2819" spans="1:5" x14ac:dyDescent="0.2">
      <c r="A2819" s="19">
        <v>71</v>
      </c>
      <c r="B2819" s="19">
        <v>8</v>
      </c>
      <c r="C2819" s="19" t="s">
        <v>112</v>
      </c>
      <c r="D2819" s="20">
        <v>0.24169452488422394</v>
      </c>
      <c r="E2819" s="20">
        <v>-2.403983089607209E-4</v>
      </c>
    </row>
    <row r="2820" spans="1:5" x14ac:dyDescent="0.2">
      <c r="A2820" s="19">
        <v>71</v>
      </c>
      <c r="B2820" s="19">
        <v>9</v>
      </c>
      <c r="C2820" s="19" t="s">
        <v>112</v>
      </c>
      <c r="D2820" s="20">
        <v>0.24123923480510712</v>
      </c>
      <c r="E2820" s="20">
        <v>-7.7262864215299487E-4</v>
      </c>
    </row>
    <row r="2821" spans="1:5" x14ac:dyDescent="0.2">
      <c r="A2821" s="19">
        <v>71</v>
      </c>
      <c r="B2821" s="19">
        <v>10</v>
      </c>
      <c r="C2821" s="19" t="s">
        <v>112</v>
      </c>
      <c r="D2821" s="20">
        <v>0.24127009510993958</v>
      </c>
      <c r="E2821" s="20">
        <v>-8.187085622921586E-4</v>
      </c>
    </row>
    <row r="2822" spans="1:5" x14ac:dyDescent="0.2">
      <c r="A2822" s="19">
        <v>71</v>
      </c>
      <c r="B2822" s="19">
        <v>11</v>
      </c>
      <c r="C2822" s="19" t="s">
        <v>112</v>
      </c>
      <c r="D2822" s="20">
        <v>0.24140620231628418</v>
      </c>
      <c r="E2822" s="20">
        <v>-7.5954158091917634E-4</v>
      </c>
    </row>
    <row r="2823" spans="1:5" x14ac:dyDescent="0.2">
      <c r="A2823" s="19">
        <v>71</v>
      </c>
      <c r="B2823" s="19">
        <v>12</v>
      </c>
      <c r="C2823" s="19" t="s">
        <v>112</v>
      </c>
      <c r="D2823" s="20">
        <v>0.24151401221752167</v>
      </c>
      <c r="E2823" s="20">
        <v>-7.2867190465331078E-4</v>
      </c>
    </row>
    <row r="2824" spans="1:5" x14ac:dyDescent="0.2">
      <c r="A2824" s="19">
        <v>71</v>
      </c>
      <c r="B2824" s="19">
        <v>13</v>
      </c>
      <c r="C2824" s="19" t="s">
        <v>112</v>
      </c>
      <c r="D2824" s="20">
        <v>0.24131573736667633</v>
      </c>
      <c r="E2824" s="20">
        <v>-1.003886922262609E-3</v>
      </c>
    </row>
    <row r="2825" spans="1:5" x14ac:dyDescent="0.2">
      <c r="A2825" s="19">
        <v>71</v>
      </c>
      <c r="B2825" s="19">
        <v>14</v>
      </c>
      <c r="C2825" s="19" t="s">
        <v>112</v>
      </c>
      <c r="D2825" s="20">
        <v>0.24108834564685822</v>
      </c>
      <c r="E2825" s="20">
        <v>-1.3082189252600074E-3</v>
      </c>
    </row>
    <row r="2826" spans="1:5" x14ac:dyDescent="0.2">
      <c r="A2826" s="19">
        <v>71</v>
      </c>
      <c r="B2826" s="19">
        <v>15</v>
      </c>
      <c r="C2826" s="19" t="s">
        <v>112</v>
      </c>
      <c r="D2826" s="20">
        <v>0.24136307835578918</v>
      </c>
      <c r="E2826" s="20">
        <v>-1.1104264995083213E-3</v>
      </c>
    </row>
    <row r="2827" spans="1:5" x14ac:dyDescent="0.2">
      <c r="A2827" s="19">
        <v>71</v>
      </c>
      <c r="B2827" s="19">
        <v>16</v>
      </c>
      <c r="C2827" s="19" t="s">
        <v>112</v>
      </c>
      <c r="D2827" s="20">
        <v>0.24140612781047821</v>
      </c>
      <c r="E2827" s="20">
        <v>-1.1443172115832567E-3</v>
      </c>
    </row>
    <row r="2828" spans="1:5" x14ac:dyDescent="0.2">
      <c r="A2828" s="19">
        <v>71</v>
      </c>
      <c r="B2828" s="19">
        <v>17</v>
      </c>
      <c r="C2828" s="19" t="s">
        <v>112</v>
      </c>
      <c r="D2828" s="20">
        <v>0.24149292707443237</v>
      </c>
      <c r="E2828" s="20">
        <v>-1.1344582308083773E-3</v>
      </c>
    </row>
    <row r="2829" spans="1:5" x14ac:dyDescent="0.2">
      <c r="A2829" s="19">
        <v>71</v>
      </c>
      <c r="B2829" s="19">
        <v>18</v>
      </c>
      <c r="C2829" s="19" t="s">
        <v>112</v>
      </c>
      <c r="D2829" s="20">
        <v>0.24147254228591919</v>
      </c>
      <c r="E2829" s="20">
        <v>-1.2317831860855222E-3</v>
      </c>
    </row>
    <row r="2830" spans="1:5" x14ac:dyDescent="0.2">
      <c r="A2830" s="19">
        <v>71</v>
      </c>
      <c r="B2830" s="19">
        <v>19</v>
      </c>
      <c r="C2830" s="19" t="s">
        <v>112</v>
      </c>
      <c r="D2830" s="20">
        <v>0.24190108478069305</v>
      </c>
      <c r="E2830" s="20">
        <v>-8.8018091628327966E-4</v>
      </c>
    </row>
    <row r="2831" spans="1:5" x14ac:dyDescent="0.2">
      <c r="A2831" s="19">
        <v>71</v>
      </c>
      <c r="B2831" s="19">
        <v>20</v>
      </c>
      <c r="C2831" s="19" t="s">
        <v>112</v>
      </c>
      <c r="D2831" s="20">
        <v>0.24221824109554291</v>
      </c>
      <c r="E2831" s="20">
        <v>-6.3996482640504837E-4</v>
      </c>
    </row>
    <row r="2832" spans="1:5" x14ac:dyDescent="0.2">
      <c r="A2832" s="19">
        <v>71</v>
      </c>
      <c r="B2832" s="19">
        <v>21</v>
      </c>
      <c r="C2832" s="19" t="s">
        <v>112</v>
      </c>
      <c r="D2832" s="20">
        <v>0.242849200963974</v>
      </c>
      <c r="E2832" s="20">
        <v>-8.5945212049409747E-5</v>
      </c>
    </row>
    <row r="2833" spans="1:5" x14ac:dyDescent="0.2">
      <c r="A2833" s="19">
        <v>71</v>
      </c>
      <c r="B2833" s="19">
        <v>22</v>
      </c>
      <c r="C2833" s="19" t="s">
        <v>112</v>
      </c>
      <c r="D2833" s="20">
        <v>0.24480977654457092</v>
      </c>
      <c r="E2833" s="20">
        <v>1.7976901726797223E-3</v>
      </c>
    </row>
    <row r="2834" spans="1:5" x14ac:dyDescent="0.2">
      <c r="A2834" s="19">
        <v>71</v>
      </c>
      <c r="B2834" s="19">
        <v>23</v>
      </c>
      <c r="C2834" s="19" t="s">
        <v>112</v>
      </c>
      <c r="D2834" s="20">
        <v>0.24790836870670319</v>
      </c>
      <c r="E2834" s="20">
        <v>4.8193419352173805E-3</v>
      </c>
    </row>
    <row r="2835" spans="1:5" x14ac:dyDescent="0.2">
      <c r="A2835" s="19">
        <v>71</v>
      </c>
      <c r="B2835" s="19">
        <v>24</v>
      </c>
      <c r="C2835" s="19" t="s">
        <v>112</v>
      </c>
      <c r="D2835" s="20">
        <v>0.25322341918945313</v>
      </c>
      <c r="E2835" s="20">
        <v>1.0057452134788036E-2</v>
      </c>
    </row>
    <row r="2836" spans="1:5" x14ac:dyDescent="0.2">
      <c r="A2836" s="19">
        <v>71</v>
      </c>
      <c r="B2836" s="19">
        <v>25</v>
      </c>
      <c r="C2836" s="19" t="s">
        <v>112</v>
      </c>
      <c r="D2836" s="20">
        <v>0.26298129558563232</v>
      </c>
      <c r="E2836" s="20">
        <v>1.9738389179110527E-2</v>
      </c>
    </row>
    <row r="2837" spans="1:5" x14ac:dyDescent="0.2">
      <c r="A2837" s="19">
        <v>71</v>
      </c>
      <c r="B2837" s="19">
        <v>26</v>
      </c>
      <c r="C2837" s="19" t="s">
        <v>112</v>
      </c>
      <c r="D2837" s="20">
        <v>0.27652475237846375</v>
      </c>
      <c r="E2837" s="20">
        <v>3.3204905688762665E-2</v>
      </c>
    </row>
    <row r="2838" spans="1:5" x14ac:dyDescent="0.2">
      <c r="A2838" s="19">
        <v>71</v>
      </c>
      <c r="B2838" s="19">
        <v>27</v>
      </c>
      <c r="C2838" s="19" t="s">
        <v>112</v>
      </c>
      <c r="D2838" s="20">
        <v>0.29342880845069885</v>
      </c>
      <c r="E2838" s="20">
        <v>5.003201961517334E-2</v>
      </c>
    </row>
    <row r="2839" spans="1:5" x14ac:dyDescent="0.2">
      <c r="A2839" s="19">
        <v>71</v>
      </c>
      <c r="B2839" s="19">
        <v>28</v>
      </c>
      <c r="C2839" s="19" t="s">
        <v>112</v>
      </c>
      <c r="D2839" s="20">
        <v>0.31245812773704529</v>
      </c>
      <c r="E2839" s="20">
        <v>6.8984396755695343E-2</v>
      </c>
    </row>
    <row r="2840" spans="1:5" x14ac:dyDescent="0.2">
      <c r="A2840" s="19">
        <v>71</v>
      </c>
      <c r="B2840" s="19">
        <v>29</v>
      </c>
      <c r="C2840" s="19" t="s">
        <v>112</v>
      </c>
      <c r="D2840" s="20">
        <v>0.32926419377326965</v>
      </c>
      <c r="E2840" s="20">
        <v>8.5713528096675873E-2</v>
      </c>
    </row>
    <row r="2841" spans="1:5" x14ac:dyDescent="0.2">
      <c r="A2841" s="19">
        <v>71</v>
      </c>
      <c r="B2841" s="19">
        <v>30</v>
      </c>
      <c r="C2841" s="19" t="s">
        <v>112</v>
      </c>
      <c r="D2841" s="20">
        <v>0.34291055798530579</v>
      </c>
      <c r="E2841" s="20">
        <v>9.9282950162887573E-2</v>
      </c>
    </row>
    <row r="2842" spans="1:5" x14ac:dyDescent="0.2">
      <c r="A2842" s="19">
        <v>71</v>
      </c>
      <c r="B2842" s="19">
        <v>31</v>
      </c>
      <c r="C2842" s="19" t="s">
        <v>112</v>
      </c>
      <c r="D2842" s="20">
        <v>0.35296124219894409</v>
      </c>
      <c r="E2842" s="20">
        <v>0.10925669223070145</v>
      </c>
    </row>
    <row r="2843" spans="1:5" x14ac:dyDescent="0.2">
      <c r="A2843" s="19">
        <v>71</v>
      </c>
      <c r="B2843" s="19">
        <v>32</v>
      </c>
      <c r="C2843" s="19" t="s">
        <v>112</v>
      </c>
      <c r="D2843" s="20">
        <v>0.35854056477546692</v>
      </c>
      <c r="E2843" s="20">
        <v>0.11475907266139984</v>
      </c>
    </row>
    <row r="2844" spans="1:5" x14ac:dyDescent="0.2">
      <c r="A2844" s="19">
        <v>71</v>
      </c>
      <c r="B2844" s="19">
        <v>33</v>
      </c>
      <c r="C2844" s="19" t="s">
        <v>112</v>
      </c>
      <c r="D2844" s="20">
        <v>0.36109596490859985</v>
      </c>
      <c r="E2844" s="20">
        <v>0.11723753809928894</v>
      </c>
    </row>
    <row r="2845" spans="1:5" x14ac:dyDescent="0.2">
      <c r="A2845" s="19">
        <v>71</v>
      </c>
      <c r="B2845" s="19">
        <v>34</v>
      </c>
      <c r="C2845" s="19" t="s">
        <v>112</v>
      </c>
      <c r="D2845" s="20">
        <v>0.36237436532974243</v>
      </c>
      <c r="E2845" s="20">
        <v>0.11843899637460709</v>
      </c>
    </row>
    <row r="2846" spans="1:5" x14ac:dyDescent="0.2">
      <c r="A2846" s="19">
        <v>71</v>
      </c>
      <c r="B2846" s="19">
        <v>35</v>
      </c>
      <c r="C2846" s="19" t="s">
        <v>112</v>
      </c>
      <c r="D2846" s="20">
        <v>0.36323609948158264</v>
      </c>
      <c r="E2846" s="20">
        <v>0.11922378838062286</v>
      </c>
    </row>
    <row r="2847" spans="1:5" x14ac:dyDescent="0.2">
      <c r="A2847" s="19">
        <v>71</v>
      </c>
      <c r="B2847" s="19">
        <v>36</v>
      </c>
      <c r="C2847" s="19" t="s">
        <v>112</v>
      </c>
      <c r="D2847" s="20">
        <v>0.36403495073318481</v>
      </c>
      <c r="E2847" s="20">
        <v>0.1199456974864006</v>
      </c>
    </row>
    <row r="2848" spans="1:5" x14ac:dyDescent="0.2">
      <c r="A2848" s="19">
        <v>71</v>
      </c>
      <c r="B2848" s="19">
        <v>37</v>
      </c>
      <c r="C2848" s="19" t="s">
        <v>112</v>
      </c>
      <c r="D2848" s="20">
        <v>0.36463019251823425</v>
      </c>
      <c r="E2848" s="20">
        <v>0.12046400457620621</v>
      </c>
    </row>
    <row r="2849" spans="1:5" x14ac:dyDescent="0.2">
      <c r="A2849" s="19">
        <v>71</v>
      </c>
      <c r="B2849" s="19">
        <v>38</v>
      </c>
      <c r="C2849" s="19" t="s">
        <v>112</v>
      </c>
      <c r="D2849" s="20">
        <v>0.365120530128479</v>
      </c>
      <c r="E2849" s="20">
        <v>0.12087740004062653</v>
      </c>
    </row>
    <row r="2850" spans="1:5" x14ac:dyDescent="0.2">
      <c r="A2850" s="19">
        <v>71</v>
      </c>
      <c r="B2850" s="19">
        <v>39</v>
      </c>
      <c r="C2850" s="19" t="s">
        <v>112</v>
      </c>
      <c r="D2850" s="20">
        <v>0.36514931917190552</v>
      </c>
      <c r="E2850" s="20">
        <v>0.12082924693822861</v>
      </c>
    </row>
    <row r="2851" spans="1:5" x14ac:dyDescent="0.2">
      <c r="A2851" s="19">
        <v>71</v>
      </c>
      <c r="B2851" s="19">
        <v>40</v>
      </c>
      <c r="C2851" s="19" t="s">
        <v>112</v>
      </c>
      <c r="D2851" s="20">
        <v>0.36574706435203552</v>
      </c>
      <c r="E2851" s="20">
        <v>0.12135005742311478</v>
      </c>
    </row>
    <row r="2852" spans="1:5" x14ac:dyDescent="0.2">
      <c r="A2852" s="19">
        <v>72</v>
      </c>
      <c r="B2852" s="19">
        <v>1</v>
      </c>
      <c r="C2852" s="19" t="s">
        <v>112</v>
      </c>
      <c r="D2852" s="20">
        <v>0.25236335396766663</v>
      </c>
      <c r="E2852" s="20">
        <v>2.2138922940939665E-3</v>
      </c>
    </row>
    <row r="2853" spans="1:5" x14ac:dyDescent="0.2">
      <c r="A2853" s="19">
        <v>72</v>
      </c>
      <c r="B2853" s="19">
        <v>2</v>
      </c>
      <c r="C2853" s="19" t="s">
        <v>112</v>
      </c>
      <c r="D2853" s="20">
        <v>0.25256797671318054</v>
      </c>
      <c r="E2853" s="20">
        <v>2.2994023747742176E-3</v>
      </c>
    </row>
    <row r="2854" spans="1:5" x14ac:dyDescent="0.2">
      <c r="A2854" s="19">
        <v>72</v>
      </c>
      <c r="B2854" s="19">
        <v>3</v>
      </c>
      <c r="C2854" s="19" t="s">
        <v>112</v>
      </c>
      <c r="D2854" s="20">
        <v>0.25193428993225098</v>
      </c>
      <c r="E2854" s="20">
        <v>1.5466031618416309E-3</v>
      </c>
    </row>
    <row r="2855" spans="1:5" x14ac:dyDescent="0.2">
      <c r="A2855" s="19">
        <v>72</v>
      </c>
      <c r="B2855" s="19">
        <v>4</v>
      </c>
      <c r="C2855" s="19" t="s">
        <v>112</v>
      </c>
      <c r="D2855" s="20">
        <v>0.25173497200012207</v>
      </c>
      <c r="E2855" s="20">
        <v>1.2281726812943816E-3</v>
      </c>
    </row>
    <row r="2856" spans="1:5" x14ac:dyDescent="0.2">
      <c r="A2856" s="19">
        <v>72</v>
      </c>
      <c r="B2856" s="19">
        <v>5</v>
      </c>
      <c r="C2856" s="19" t="s">
        <v>112</v>
      </c>
      <c r="D2856" s="20">
        <v>0.25169992446899414</v>
      </c>
      <c r="E2856" s="20">
        <v>1.0740126017481089E-3</v>
      </c>
    </row>
    <row r="2857" spans="1:5" x14ac:dyDescent="0.2">
      <c r="A2857" s="19">
        <v>72</v>
      </c>
      <c r="B2857" s="19">
        <v>6</v>
      </c>
      <c r="C2857" s="19" t="s">
        <v>112</v>
      </c>
      <c r="D2857" s="20">
        <v>0.25164481997489929</v>
      </c>
      <c r="E2857" s="20">
        <v>8.9979555923491716E-4</v>
      </c>
    </row>
    <row r="2858" spans="1:5" x14ac:dyDescent="0.2">
      <c r="A2858" s="19">
        <v>72</v>
      </c>
      <c r="B2858" s="19">
        <v>7</v>
      </c>
      <c r="C2858" s="19" t="s">
        <v>112</v>
      </c>
      <c r="D2858" s="20">
        <v>0.25141000747680664</v>
      </c>
      <c r="E2858" s="20">
        <v>5.4587057093158364E-4</v>
      </c>
    </row>
    <row r="2859" spans="1:5" x14ac:dyDescent="0.2">
      <c r="A2859" s="19">
        <v>72</v>
      </c>
      <c r="B2859" s="19">
        <v>8</v>
      </c>
      <c r="C2859" s="19" t="s">
        <v>112</v>
      </c>
      <c r="D2859" s="20">
        <v>0.25105196237564087</v>
      </c>
      <c r="E2859" s="20">
        <v>6.8712928623426706E-5</v>
      </c>
    </row>
    <row r="2860" spans="1:5" x14ac:dyDescent="0.2">
      <c r="A2860" s="19">
        <v>72</v>
      </c>
      <c r="B2860" s="19">
        <v>9</v>
      </c>
      <c r="C2860" s="19" t="s">
        <v>112</v>
      </c>
      <c r="D2860" s="20">
        <v>0.25075608491897583</v>
      </c>
      <c r="E2860" s="20">
        <v>-3.4627705463208258E-4</v>
      </c>
    </row>
    <row r="2861" spans="1:5" x14ac:dyDescent="0.2">
      <c r="A2861" s="19">
        <v>72</v>
      </c>
      <c r="B2861" s="19">
        <v>10</v>
      </c>
      <c r="C2861" s="19" t="s">
        <v>112</v>
      </c>
      <c r="D2861" s="20">
        <v>0.25052440166473389</v>
      </c>
      <c r="E2861" s="20">
        <v>-6.9707282818853855E-4</v>
      </c>
    </row>
    <row r="2862" spans="1:5" x14ac:dyDescent="0.2">
      <c r="A2862" s="19">
        <v>72</v>
      </c>
      <c r="B2862" s="19">
        <v>11</v>
      </c>
      <c r="C2862" s="19" t="s">
        <v>112</v>
      </c>
      <c r="D2862" s="20">
        <v>0.25069102644920349</v>
      </c>
      <c r="E2862" s="20">
        <v>-6.4956059213727713E-4</v>
      </c>
    </row>
    <row r="2863" spans="1:5" x14ac:dyDescent="0.2">
      <c r="A2863" s="19">
        <v>72</v>
      </c>
      <c r="B2863" s="19">
        <v>12</v>
      </c>
      <c r="C2863" s="19" t="s">
        <v>112</v>
      </c>
      <c r="D2863" s="20">
        <v>0.25034630298614502</v>
      </c>
      <c r="E2863" s="20">
        <v>-1.1133966036140919E-3</v>
      </c>
    </row>
    <row r="2864" spans="1:5" x14ac:dyDescent="0.2">
      <c r="A2864" s="19">
        <v>72</v>
      </c>
      <c r="B2864" s="19">
        <v>13</v>
      </c>
      <c r="C2864" s="19" t="s">
        <v>112</v>
      </c>
      <c r="D2864" s="20">
        <v>0.25008082389831543</v>
      </c>
      <c r="E2864" s="20">
        <v>-1.4979882398620248E-3</v>
      </c>
    </row>
    <row r="2865" spans="1:5" x14ac:dyDescent="0.2">
      <c r="A2865" s="19">
        <v>72</v>
      </c>
      <c r="B2865" s="19">
        <v>14</v>
      </c>
      <c r="C2865" s="19" t="s">
        <v>112</v>
      </c>
      <c r="D2865" s="20">
        <v>0.25016260147094727</v>
      </c>
      <c r="E2865" s="20">
        <v>-1.5353230992332101E-3</v>
      </c>
    </row>
    <row r="2866" spans="1:5" x14ac:dyDescent="0.2">
      <c r="A2866" s="19">
        <v>72</v>
      </c>
      <c r="B2866" s="19">
        <v>15</v>
      </c>
      <c r="C2866" s="19" t="s">
        <v>112</v>
      </c>
      <c r="D2866" s="20">
        <v>0.25059431791305542</v>
      </c>
      <c r="E2866" s="20">
        <v>-1.2227192055433989E-3</v>
      </c>
    </row>
    <row r="2867" spans="1:5" x14ac:dyDescent="0.2">
      <c r="A2867" s="19">
        <v>72</v>
      </c>
      <c r="B2867" s="19">
        <v>16</v>
      </c>
      <c r="C2867" s="19" t="s">
        <v>112</v>
      </c>
      <c r="D2867" s="20">
        <v>0.25049358606338501</v>
      </c>
      <c r="E2867" s="20">
        <v>-1.4425636036321521E-3</v>
      </c>
    </row>
    <row r="2868" spans="1:5" x14ac:dyDescent="0.2">
      <c r="A2868" s="19">
        <v>72</v>
      </c>
      <c r="B2868" s="19">
        <v>17</v>
      </c>
      <c r="C2868" s="19" t="s">
        <v>112</v>
      </c>
      <c r="D2868" s="20">
        <v>0.25098219513893127</v>
      </c>
      <c r="E2868" s="20">
        <v>-1.0730670765042305E-3</v>
      </c>
    </row>
    <row r="2869" spans="1:5" x14ac:dyDescent="0.2">
      <c r="A2869" s="19">
        <v>72</v>
      </c>
      <c r="B2869" s="19">
        <v>18</v>
      </c>
      <c r="C2869" s="19" t="s">
        <v>112</v>
      </c>
      <c r="D2869" s="20">
        <v>0.25089436769485474</v>
      </c>
      <c r="E2869" s="20">
        <v>-1.2800070689991117E-3</v>
      </c>
    </row>
    <row r="2870" spans="1:5" x14ac:dyDescent="0.2">
      <c r="A2870" s="19">
        <v>72</v>
      </c>
      <c r="B2870" s="19">
        <v>19</v>
      </c>
      <c r="C2870" s="19" t="s">
        <v>112</v>
      </c>
      <c r="D2870" s="20">
        <v>0.25105789303779602</v>
      </c>
      <c r="E2870" s="20">
        <v>-1.2355942744761705E-3</v>
      </c>
    </row>
    <row r="2871" spans="1:5" x14ac:dyDescent="0.2">
      <c r="A2871" s="19">
        <v>72</v>
      </c>
      <c r="B2871" s="19">
        <v>20</v>
      </c>
      <c r="C2871" s="19" t="s">
        <v>112</v>
      </c>
      <c r="D2871" s="20">
        <v>0.25234332680702209</v>
      </c>
      <c r="E2871" s="20">
        <v>-6.9272980908863246E-5</v>
      </c>
    </row>
    <row r="2872" spans="1:5" x14ac:dyDescent="0.2">
      <c r="A2872" s="19">
        <v>72</v>
      </c>
      <c r="B2872" s="19">
        <v>21</v>
      </c>
      <c r="C2872" s="19" t="s">
        <v>112</v>
      </c>
      <c r="D2872" s="20">
        <v>0.25270622968673706</v>
      </c>
      <c r="E2872" s="20">
        <v>1.7451736493967474E-4</v>
      </c>
    </row>
    <row r="2873" spans="1:5" x14ac:dyDescent="0.2">
      <c r="A2873" s="19">
        <v>72</v>
      </c>
      <c r="B2873" s="19">
        <v>22</v>
      </c>
      <c r="C2873" s="19" t="s">
        <v>112</v>
      </c>
      <c r="D2873" s="20">
        <v>0.25425910949707031</v>
      </c>
      <c r="E2873" s="20">
        <v>1.6082846559584141E-3</v>
      </c>
    </row>
    <row r="2874" spans="1:5" x14ac:dyDescent="0.2">
      <c r="A2874" s="19">
        <v>72</v>
      </c>
      <c r="B2874" s="19">
        <v>23</v>
      </c>
      <c r="C2874" s="19" t="s">
        <v>112</v>
      </c>
      <c r="D2874" s="20">
        <v>0.25778681039810181</v>
      </c>
      <c r="E2874" s="20">
        <v>5.016873124986887E-3</v>
      </c>
    </row>
    <row r="2875" spans="1:5" x14ac:dyDescent="0.2">
      <c r="A2875" s="19">
        <v>72</v>
      </c>
      <c r="B2875" s="19">
        <v>24</v>
      </c>
      <c r="C2875" s="19" t="s">
        <v>112</v>
      </c>
      <c r="D2875" s="20">
        <v>0.26349711418151855</v>
      </c>
      <c r="E2875" s="20">
        <v>1.0608064010739326E-2</v>
      </c>
    </row>
    <row r="2876" spans="1:5" x14ac:dyDescent="0.2">
      <c r="A2876" s="19">
        <v>72</v>
      </c>
      <c r="B2876" s="19">
        <v>25</v>
      </c>
      <c r="C2876" s="19" t="s">
        <v>112</v>
      </c>
      <c r="D2876" s="20">
        <v>0.27296906709671021</v>
      </c>
      <c r="E2876" s="20">
        <v>1.9960904493927956E-2</v>
      </c>
    </row>
    <row r="2877" spans="1:5" x14ac:dyDescent="0.2">
      <c r="A2877" s="19">
        <v>72</v>
      </c>
      <c r="B2877" s="19">
        <v>26</v>
      </c>
      <c r="C2877" s="19" t="s">
        <v>112</v>
      </c>
      <c r="D2877" s="20">
        <v>0.28689700365066528</v>
      </c>
      <c r="E2877" s="20">
        <v>3.3769730478525162E-2</v>
      </c>
    </row>
    <row r="2878" spans="1:5" x14ac:dyDescent="0.2">
      <c r="A2878" s="19">
        <v>72</v>
      </c>
      <c r="B2878" s="19">
        <v>27</v>
      </c>
      <c r="C2878" s="19" t="s">
        <v>112</v>
      </c>
      <c r="D2878" s="20">
        <v>0.30411922931671143</v>
      </c>
      <c r="E2878" s="20">
        <v>5.0872839987277985E-2</v>
      </c>
    </row>
    <row r="2879" spans="1:5" x14ac:dyDescent="0.2">
      <c r="A2879" s="19">
        <v>72</v>
      </c>
      <c r="B2879" s="19">
        <v>28</v>
      </c>
      <c r="C2879" s="19" t="s">
        <v>112</v>
      </c>
      <c r="D2879" s="20">
        <v>0.32253327965736389</v>
      </c>
      <c r="E2879" s="20">
        <v>6.9167777895927429E-2</v>
      </c>
    </row>
    <row r="2880" spans="1:5" x14ac:dyDescent="0.2">
      <c r="A2880" s="19">
        <v>72</v>
      </c>
      <c r="B2880" s="19">
        <v>29</v>
      </c>
      <c r="C2880" s="19" t="s">
        <v>112</v>
      </c>
      <c r="D2880" s="20">
        <v>0.34009259939193726</v>
      </c>
      <c r="E2880" s="20">
        <v>8.6607985198497772E-2</v>
      </c>
    </row>
    <row r="2881" spans="1:5" x14ac:dyDescent="0.2">
      <c r="A2881" s="19">
        <v>72</v>
      </c>
      <c r="B2881" s="19">
        <v>30</v>
      </c>
      <c r="C2881" s="19" t="s">
        <v>112</v>
      </c>
      <c r="D2881" s="20">
        <v>0.35392150282859802</v>
      </c>
      <c r="E2881" s="20">
        <v>0.10031777620315552</v>
      </c>
    </row>
    <row r="2882" spans="1:5" x14ac:dyDescent="0.2">
      <c r="A2882" s="19">
        <v>72</v>
      </c>
      <c r="B2882" s="19">
        <v>31</v>
      </c>
      <c r="C2882" s="19" t="s">
        <v>112</v>
      </c>
      <c r="D2882" s="20">
        <v>0.36327323317527771</v>
      </c>
      <c r="E2882" s="20">
        <v>0.10955039411783218</v>
      </c>
    </row>
    <row r="2883" spans="1:5" x14ac:dyDescent="0.2">
      <c r="A2883" s="19">
        <v>72</v>
      </c>
      <c r="B2883" s="19">
        <v>32</v>
      </c>
      <c r="C2883" s="19" t="s">
        <v>112</v>
      </c>
      <c r="D2883" s="20">
        <v>0.3693787157535553</v>
      </c>
      <c r="E2883" s="20">
        <v>0.11553676426410675</v>
      </c>
    </row>
    <row r="2884" spans="1:5" x14ac:dyDescent="0.2">
      <c r="A2884" s="19">
        <v>72</v>
      </c>
      <c r="B2884" s="19">
        <v>33</v>
      </c>
      <c r="C2884" s="19" t="s">
        <v>112</v>
      </c>
      <c r="D2884" s="20">
        <v>0.37148100137710571</v>
      </c>
      <c r="E2884" s="20">
        <v>0.11751993745565414</v>
      </c>
    </row>
    <row r="2885" spans="1:5" x14ac:dyDescent="0.2">
      <c r="A2885" s="19">
        <v>72</v>
      </c>
      <c r="B2885" s="19">
        <v>34</v>
      </c>
      <c r="C2885" s="19" t="s">
        <v>112</v>
      </c>
      <c r="D2885" s="20">
        <v>0.37313613295555115</v>
      </c>
      <c r="E2885" s="20">
        <v>0.11905595660209656</v>
      </c>
    </row>
    <row r="2886" spans="1:5" x14ac:dyDescent="0.2">
      <c r="A2886" s="19">
        <v>72</v>
      </c>
      <c r="B2886" s="19">
        <v>35</v>
      </c>
      <c r="C2886" s="19" t="s">
        <v>112</v>
      </c>
      <c r="D2886" s="20">
        <v>0.37432676553726196</v>
      </c>
      <c r="E2886" s="20">
        <v>0.12012747675180435</v>
      </c>
    </row>
    <row r="2887" spans="1:5" x14ac:dyDescent="0.2">
      <c r="A2887" s="19">
        <v>72</v>
      </c>
      <c r="B2887" s="19">
        <v>36</v>
      </c>
      <c r="C2887" s="19" t="s">
        <v>112</v>
      </c>
      <c r="D2887" s="20">
        <v>0.37529322504997253</v>
      </c>
      <c r="E2887" s="20">
        <v>0.1209748238325119</v>
      </c>
    </row>
    <row r="2888" spans="1:5" x14ac:dyDescent="0.2">
      <c r="A2888" s="19">
        <v>72</v>
      </c>
      <c r="B2888" s="19">
        <v>37</v>
      </c>
      <c r="C2888" s="19" t="s">
        <v>112</v>
      </c>
      <c r="D2888" s="20">
        <v>0.37588495016098022</v>
      </c>
      <c r="E2888" s="20">
        <v>0.12144743651151657</v>
      </c>
    </row>
    <row r="2889" spans="1:5" x14ac:dyDescent="0.2">
      <c r="A2889" s="19">
        <v>72</v>
      </c>
      <c r="B2889" s="19">
        <v>38</v>
      </c>
      <c r="C2889" s="19" t="s">
        <v>112</v>
      </c>
      <c r="D2889" s="20">
        <v>0.37582233548164368</v>
      </c>
      <c r="E2889" s="20">
        <v>0.121265709400177</v>
      </c>
    </row>
    <row r="2890" spans="1:5" x14ac:dyDescent="0.2">
      <c r="A2890" s="19">
        <v>72</v>
      </c>
      <c r="B2890" s="19">
        <v>39</v>
      </c>
      <c r="C2890" s="19" t="s">
        <v>112</v>
      </c>
      <c r="D2890" s="20">
        <v>0.37590834498405457</v>
      </c>
      <c r="E2890" s="20">
        <v>0.12123260647058487</v>
      </c>
    </row>
    <row r="2891" spans="1:5" x14ac:dyDescent="0.2">
      <c r="A2891" s="19">
        <v>72</v>
      </c>
      <c r="B2891" s="19">
        <v>40</v>
      </c>
      <c r="C2891" s="19" t="s">
        <v>112</v>
      </c>
      <c r="D2891" s="20">
        <v>0.37591275572776794</v>
      </c>
      <c r="E2891" s="20">
        <v>0.12111790478229523</v>
      </c>
    </row>
    <row r="2892" spans="1:5" x14ac:dyDescent="0.2">
      <c r="A2892" s="19">
        <v>73</v>
      </c>
      <c r="B2892" s="19">
        <v>1</v>
      </c>
      <c r="C2892" s="19" t="s">
        <v>112</v>
      </c>
      <c r="D2892" s="20">
        <v>0.27126571536064148</v>
      </c>
      <c r="E2892" s="20">
        <v>1.8495630938559771E-3</v>
      </c>
    </row>
    <row r="2893" spans="1:5" x14ac:dyDescent="0.2">
      <c r="A2893" s="19">
        <v>73</v>
      </c>
      <c r="B2893" s="19">
        <v>2</v>
      </c>
      <c r="C2893" s="19" t="s">
        <v>112</v>
      </c>
      <c r="D2893" s="20">
        <v>0.27142789959907532</v>
      </c>
      <c r="E2893" s="20">
        <v>1.8933055689558387E-3</v>
      </c>
    </row>
    <row r="2894" spans="1:5" x14ac:dyDescent="0.2">
      <c r="A2894" s="19">
        <v>73</v>
      </c>
      <c r="B2894" s="19">
        <v>3</v>
      </c>
      <c r="C2894" s="19" t="s">
        <v>112</v>
      </c>
      <c r="D2894" s="20">
        <v>0.27112168073654175</v>
      </c>
      <c r="E2894" s="20">
        <v>1.4686450595036149E-3</v>
      </c>
    </row>
    <row r="2895" spans="1:5" x14ac:dyDescent="0.2">
      <c r="A2895" s="19">
        <v>73</v>
      </c>
      <c r="B2895" s="19">
        <v>4</v>
      </c>
      <c r="C2895" s="19" t="s">
        <v>112</v>
      </c>
      <c r="D2895" s="20">
        <v>0.2706596851348877</v>
      </c>
      <c r="E2895" s="20">
        <v>8.882076945155859E-4</v>
      </c>
    </row>
    <row r="2896" spans="1:5" x14ac:dyDescent="0.2">
      <c r="A2896" s="19">
        <v>73</v>
      </c>
      <c r="B2896" s="19">
        <v>5</v>
      </c>
      <c r="C2896" s="19" t="s">
        <v>112</v>
      </c>
      <c r="D2896" s="20">
        <v>0.27043157815933228</v>
      </c>
      <c r="E2896" s="20">
        <v>5.4165895562618971E-4</v>
      </c>
    </row>
    <row r="2897" spans="1:5" x14ac:dyDescent="0.2">
      <c r="A2897" s="19">
        <v>73</v>
      </c>
      <c r="B2897" s="19">
        <v>6</v>
      </c>
      <c r="C2897" s="19" t="s">
        <v>112</v>
      </c>
      <c r="D2897" s="20">
        <v>0.27030906081199646</v>
      </c>
      <c r="E2897" s="20">
        <v>3.0069987406022847E-4</v>
      </c>
    </row>
    <row r="2898" spans="1:5" x14ac:dyDescent="0.2">
      <c r="A2898" s="19">
        <v>73</v>
      </c>
      <c r="B2898" s="19">
        <v>7</v>
      </c>
      <c r="C2898" s="19" t="s">
        <v>112</v>
      </c>
      <c r="D2898" s="20">
        <v>0.26996526122093201</v>
      </c>
      <c r="E2898" s="20">
        <v>-1.6154143668245524E-4</v>
      </c>
    </row>
    <row r="2899" spans="1:5" x14ac:dyDescent="0.2">
      <c r="A2899" s="19">
        <v>73</v>
      </c>
      <c r="B2899" s="19">
        <v>8</v>
      </c>
      <c r="C2899" s="19" t="s">
        <v>112</v>
      </c>
      <c r="D2899" s="20">
        <v>0.27001062035560608</v>
      </c>
      <c r="E2899" s="20">
        <v>-2.3462403623852879E-4</v>
      </c>
    </row>
    <row r="2900" spans="1:5" x14ac:dyDescent="0.2">
      <c r="A2900" s="19">
        <v>73</v>
      </c>
      <c r="B2900" s="19">
        <v>9</v>
      </c>
      <c r="C2900" s="19" t="s">
        <v>112</v>
      </c>
      <c r="D2900" s="20">
        <v>0.26982668042182922</v>
      </c>
      <c r="E2900" s="20">
        <v>-5.370057187974453E-4</v>
      </c>
    </row>
    <row r="2901" spans="1:5" x14ac:dyDescent="0.2">
      <c r="A2901" s="19">
        <v>73</v>
      </c>
      <c r="B2901" s="19">
        <v>10</v>
      </c>
      <c r="C2901" s="19" t="s">
        <v>112</v>
      </c>
      <c r="D2901" s="20">
        <v>0.26959916949272156</v>
      </c>
      <c r="E2901" s="20">
        <v>-8.8295835303142667E-4</v>
      </c>
    </row>
    <row r="2902" spans="1:5" x14ac:dyDescent="0.2">
      <c r="A2902" s="19">
        <v>73</v>
      </c>
      <c r="B2902" s="19">
        <v>11</v>
      </c>
      <c r="C2902" s="19" t="s">
        <v>112</v>
      </c>
      <c r="D2902" s="20">
        <v>0.2699139416217804</v>
      </c>
      <c r="E2902" s="20">
        <v>-6.8662798730656505E-4</v>
      </c>
    </row>
    <row r="2903" spans="1:5" x14ac:dyDescent="0.2">
      <c r="A2903" s="19">
        <v>73</v>
      </c>
      <c r="B2903" s="19">
        <v>12</v>
      </c>
      <c r="C2903" s="19" t="s">
        <v>112</v>
      </c>
      <c r="D2903" s="20">
        <v>0.26983252167701721</v>
      </c>
      <c r="E2903" s="20">
        <v>-8.86489637196064E-4</v>
      </c>
    </row>
    <row r="2904" spans="1:5" x14ac:dyDescent="0.2">
      <c r="A2904" s="19">
        <v>73</v>
      </c>
      <c r="B2904" s="19">
        <v>13</v>
      </c>
      <c r="C2904" s="19" t="s">
        <v>112</v>
      </c>
      <c r="D2904" s="20">
        <v>0.26953598856925964</v>
      </c>
      <c r="E2904" s="20">
        <v>-1.3014645082876086E-3</v>
      </c>
    </row>
    <row r="2905" spans="1:5" x14ac:dyDescent="0.2">
      <c r="A2905" s="19">
        <v>73</v>
      </c>
      <c r="B2905" s="19">
        <v>14</v>
      </c>
      <c r="C2905" s="19" t="s">
        <v>112</v>
      </c>
      <c r="D2905" s="20">
        <v>0.26984477043151855</v>
      </c>
      <c r="E2905" s="20">
        <v>-1.1111244093626738E-3</v>
      </c>
    </row>
    <row r="2906" spans="1:5" x14ac:dyDescent="0.2">
      <c r="A2906" s="19">
        <v>73</v>
      </c>
      <c r="B2906" s="19">
        <v>15</v>
      </c>
      <c r="C2906" s="19" t="s">
        <v>112</v>
      </c>
      <c r="D2906" s="20">
        <v>0.27010712027549744</v>
      </c>
      <c r="E2906" s="20">
        <v>-9.6721627051010728E-4</v>
      </c>
    </row>
    <row r="2907" spans="1:5" x14ac:dyDescent="0.2">
      <c r="A2907" s="19">
        <v>73</v>
      </c>
      <c r="B2907" s="19">
        <v>16</v>
      </c>
      <c r="C2907" s="19" t="s">
        <v>112</v>
      </c>
      <c r="D2907" s="20">
        <v>0.27033278346061707</v>
      </c>
      <c r="E2907" s="20">
        <v>-8.5999479051679373E-4</v>
      </c>
    </row>
    <row r="2908" spans="1:5" x14ac:dyDescent="0.2">
      <c r="A2908" s="19">
        <v>73</v>
      </c>
      <c r="B2908" s="19">
        <v>17</v>
      </c>
      <c r="C2908" s="19" t="s">
        <v>112</v>
      </c>
      <c r="D2908" s="20">
        <v>0.27127441763877869</v>
      </c>
      <c r="E2908" s="20">
        <v>-3.6802361137233675E-5</v>
      </c>
    </row>
    <row r="2909" spans="1:5" x14ac:dyDescent="0.2">
      <c r="A2909" s="19">
        <v>73</v>
      </c>
      <c r="B2909" s="19">
        <v>18</v>
      </c>
      <c r="C2909" s="19" t="s">
        <v>112</v>
      </c>
      <c r="D2909" s="20">
        <v>0.27253726124763489</v>
      </c>
      <c r="E2909" s="20">
        <v>1.107599469833076E-3</v>
      </c>
    </row>
    <row r="2910" spans="1:5" x14ac:dyDescent="0.2">
      <c r="A2910" s="19">
        <v>73</v>
      </c>
      <c r="B2910" s="19">
        <v>19</v>
      </c>
      <c r="C2910" s="19" t="s">
        <v>112</v>
      </c>
      <c r="D2910" s="20">
        <v>0.27490714192390442</v>
      </c>
      <c r="E2910" s="20">
        <v>3.359038382768631E-3</v>
      </c>
    </row>
    <row r="2911" spans="1:5" x14ac:dyDescent="0.2">
      <c r="A2911" s="19">
        <v>73</v>
      </c>
      <c r="B2911" s="19">
        <v>20</v>
      </c>
      <c r="C2911" s="19" t="s">
        <v>112</v>
      </c>
      <c r="D2911" s="20">
        <v>0.2802051305770874</v>
      </c>
      <c r="E2911" s="20">
        <v>8.5385851562023163E-3</v>
      </c>
    </row>
    <row r="2912" spans="1:5" x14ac:dyDescent="0.2">
      <c r="A2912" s="19">
        <v>73</v>
      </c>
      <c r="B2912" s="19">
        <v>21</v>
      </c>
      <c r="C2912" s="19" t="s">
        <v>112</v>
      </c>
      <c r="D2912" s="20">
        <v>0.28914928436279297</v>
      </c>
      <c r="E2912" s="20">
        <v>1.7364297062158585E-2</v>
      </c>
    </row>
    <row r="2913" spans="1:5" x14ac:dyDescent="0.2">
      <c r="A2913" s="19">
        <v>73</v>
      </c>
      <c r="B2913" s="19">
        <v>22</v>
      </c>
      <c r="C2913" s="19" t="s">
        <v>112</v>
      </c>
      <c r="D2913" s="20">
        <v>0.30181467533111572</v>
      </c>
      <c r="E2913" s="20">
        <v>2.991124615073204E-2</v>
      </c>
    </row>
    <row r="2914" spans="1:5" x14ac:dyDescent="0.2">
      <c r="A2914" s="19">
        <v>73</v>
      </c>
      <c r="B2914" s="19">
        <v>23</v>
      </c>
      <c r="C2914" s="19" t="s">
        <v>112</v>
      </c>
      <c r="D2914" s="20">
        <v>0.31889712810516357</v>
      </c>
      <c r="E2914" s="20">
        <v>4.6875257045030594E-2</v>
      </c>
    </row>
    <row r="2915" spans="1:5" x14ac:dyDescent="0.2">
      <c r="A2915" s="19">
        <v>73</v>
      </c>
      <c r="B2915" s="19">
        <v>24</v>
      </c>
      <c r="C2915" s="19" t="s">
        <v>112</v>
      </c>
      <c r="D2915" s="20">
        <v>0.33826252818107605</v>
      </c>
      <c r="E2915" s="20">
        <v>6.612221896648407E-2</v>
      </c>
    </row>
    <row r="2916" spans="1:5" x14ac:dyDescent="0.2">
      <c r="A2916" s="19">
        <v>73</v>
      </c>
      <c r="B2916" s="19">
        <v>25</v>
      </c>
      <c r="C2916" s="19" t="s">
        <v>112</v>
      </c>
      <c r="D2916" s="20">
        <v>0.35726410150527954</v>
      </c>
      <c r="E2916" s="20">
        <v>8.5005350410938263E-2</v>
      </c>
    </row>
    <row r="2917" spans="1:5" x14ac:dyDescent="0.2">
      <c r="A2917" s="19">
        <v>73</v>
      </c>
      <c r="B2917" s="19">
        <v>26</v>
      </c>
      <c r="C2917" s="19" t="s">
        <v>112</v>
      </c>
      <c r="D2917" s="20">
        <v>0.3733544647693634</v>
      </c>
      <c r="E2917" s="20">
        <v>0.10097727179527283</v>
      </c>
    </row>
    <row r="2918" spans="1:5" x14ac:dyDescent="0.2">
      <c r="A2918" s="19">
        <v>73</v>
      </c>
      <c r="B2918" s="19">
        <v>27</v>
      </c>
      <c r="C2918" s="19" t="s">
        <v>112</v>
      </c>
      <c r="D2918" s="20">
        <v>0.38466751575469971</v>
      </c>
      <c r="E2918" s="20">
        <v>0.11217188090085983</v>
      </c>
    </row>
    <row r="2919" spans="1:5" x14ac:dyDescent="0.2">
      <c r="A2919" s="19">
        <v>73</v>
      </c>
      <c r="B2919" s="19">
        <v>28</v>
      </c>
      <c r="C2919" s="19" t="s">
        <v>112</v>
      </c>
      <c r="D2919" s="20">
        <v>0.39226579666137695</v>
      </c>
      <c r="E2919" s="20">
        <v>0.11965171992778778</v>
      </c>
    </row>
    <row r="2920" spans="1:5" x14ac:dyDescent="0.2">
      <c r="A2920" s="19">
        <v>73</v>
      </c>
      <c r="B2920" s="19">
        <v>29</v>
      </c>
      <c r="C2920" s="19" t="s">
        <v>112</v>
      </c>
      <c r="D2920" s="20">
        <v>0.39617946743965149</v>
      </c>
      <c r="E2920" s="20">
        <v>0.12344694882631302</v>
      </c>
    </row>
    <row r="2921" spans="1:5" x14ac:dyDescent="0.2">
      <c r="A2921" s="19">
        <v>73</v>
      </c>
      <c r="B2921" s="19">
        <v>30</v>
      </c>
      <c r="C2921" s="19" t="s">
        <v>112</v>
      </c>
      <c r="D2921" s="20">
        <v>0.39859580993652344</v>
      </c>
      <c r="E2921" s="20">
        <v>0.12574484944343567</v>
      </c>
    </row>
    <row r="2922" spans="1:5" x14ac:dyDescent="0.2">
      <c r="A2922" s="19">
        <v>73</v>
      </c>
      <c r="B2922" s="19">
        <v>31</v>
      </c>
      <c r="C2922" s="19" t="s">
        <v>112</v>
      </c>
      <c r="D2922" s="20">
        <v>0.40021875500679016</v>
      </c>
      <c r="E2922" s="20">
        <v>0.1272493451833725</v>
      </c>
    </row>
    <row r="2923" spans="1:5" x14ac:dyDescent="0.2">
      <c r="A2923" s="19">
        <v>73</v>
      </c>
      <c r="B2923" s="19">
        <v>32</v>
      </c>
      <c r="C2923" s="19" t="s">
        <v>112</v>
      </c>
      <c r="D2923" s="20">
        <v>0.40078559517860413</v>
      </c>
      <c r="E2923" s="20">
        <v>0.12769775092601776</v>
      </c>
    </row>
    <row r="2924" spans="1:5" x14ac:dyDescent="0.2">
      <c r="A2924" s="19">
        <v>73</v>
      </c>
      <c r="B2924" s="19">
        <v>33</v>
      </c>
      <c r="C2924" s="19" t="s">
        <v>112</v>
      </c>
      <c r="D2924" s="20">
        <v>0.40151199698448181</v>
      </c>
      <c r="E2924" s="20">
        <v>0.12830570340156555</v>
      </c>
    </row>
    <row r="2925" spans="1:5" x14ac:dyDescent="0.2">
      <c r="A2925" s="19">
        <v>73</v>
      </c>
      <c r="B2925" s="19">
        <v>34</v>
      </c>
      <c r="C2925" s="19" t="s">
        <v>112</v>
      </c>
      <c r="D2925" s="20">
        <v>0.40194180607795715</v>
      </c>
      <c r="E2925" s="20">
        <v>0.12861707806587219</v>
      </c>
    </row>
    <row r="2926" spans="1:5" x14ac:dyDescent="0.2">
      <c r="A2926" s="19">
        <v>73</v>
      </c>
      <c r="B2926" s="19">
        <v>35</v>
      </c>
      <c r="C2926" s="19" t="s">
        <v>112</v>
      </c>
      <c r="D2926" s="20">
        <v>0.40196132659912109</v>
      </c>
      <c r="E2926" s="20">
        <v>0.12851814925670624</v>
      </c>
    </row>
    <row r="2927" spans="1:5" x14ac:dyDescent="0.2">
      <c r="A2927" s="19">
        <v>73</v>
      </c>
      <c r="B2927" s="19">
        <v>36</v>
      </c>
      <c r="C2927" s="19" t="s">
        <v>112</v>
      </c>
      <c r="D2927" s="20">
        <v>0.40205824375152588</v>
      </c>
      <c r="E2927" s="20">
        <v>0.12849663197994232</v>
      </c>
    </row>
    <row r="2928" spans="1:5" x14ac:dyDescent="0.2">
      <c r="A2928" s="19">
        <v>73</v>
      </c>
      <c r="B2928" s="19">
        <v>37</v>
      </c>
      <c r="C2928" s="19" t="s">
        <v>112</v>
      </c>
      <c r="D2928" s="20">
        <v>0.40203547477722168</v>
      </c>
      <c r="E2928" s="20">
        <v>0.12835541367530823</v>
      </c>
    </row>
    <row r="2929" spans="1:5" x14ac:dyDescent="0.2">
      <c r="A2929" s="19">
        <v>73</v>
      </c>
      <c r="B2929" s="19">
        <v>38</v>
      </c>
      <c r="C2929" s="19" t="s">
        <v>112</v>
      </c>
      <c r="D2929" s="20">
        <v>0.40235868096351624</v>
      </c>
      <c r="E2929" s="20">
        <v>0.12856018543243408</v>
      </c>
    </row>
    <row r="2930" spans="1:5" x14ac:dyDescent="0.2">
      <c r="A2930" s="19">
        <v>73</v>
      </c>
      <c r="B2930" s="19">
        <v>39</v>
      </c>
      <c r="C2930" s="19" t="s">
        <v>112</v>
      </c>
      <c r="D2930" s="20">
        <v>0.40331578254699707</v>
      </c>
      <c r="E2930" s="20">
        <v>0.12939883768558502</v>
      </c>
    </row>
    <row r="2931" spans="1:5" x14ac:dyDescent="0.2">
      <c r="A2931" s="19">
        <v>73</v>
      </c>
      <c r="B2931" s="19">
        <v>40</v>
      </c>
      <c r="C2931" s="19" t="s">
        <v>112</v>
      </c>
      <c r="D2931" s="20">
        <v>0.4029395580291748</v>
      </c>
      <c r="E2931" s="20">
        <v>0.12890417873859406</v>
      </c>
    </row>
    <row r="2932" spans="1:5" x14ac:dyDescent="0.2">
      <c r="A2932" s="19">
        <v>74</v>
      </c>
      <c r="B2932" s="19">
        <v>1</v>
      </c>
      <c r="C2932" s="19" t="s">
        <v>112</v>
      </c>
      <c r="D2932" s="20">
        <v>0.25149977207183838</v>
      </c>
      <c r="E2932" s="20">
        <v>2.3090553004294634E-3</v>
      </c>
    </row>
    <row r="2933" spans="1:5" x14ac:dyDescent="0.2">
      <c r="A2933" s="19">
        <v>74</v>
      </c>
      <c r="B2933" s="19">
        <v>2</v>
      </c>
      <c r="C2933" s="19" t="s">
        <v>112</v>
      </c>
      <c r="D2933" s="20">
        <v>0.25148329138755798</v>
      </c>
      <c r="E2933" s="20">
        <v>2.168185543268919E-3</v>
      </c>
    </row>
    <row r="2934" spans="1:5" x14ac:dyDescent="0.2">
      <c r="A2934" s="19">
        <v>74</v>
      </c>
      <c r="B2934" s="19">
        <v>3</v>
      </c>
      <c r="C2934" s="19" t="s">
        <v>112</v>
      </c>
      <c r="D2934" s="20">
        <v>0.2511131763458252</v>
      </c>
      <c r="E2934" s="20">
        <v>1.6736811958253384E-3</v>
      </c>
    </row>
    <row r="2935" spans="1:5" x14ac:dyDescent="0.2">
      <c r="A2935" s="19">
        <v>74</v>
      </c>
      <c r="B2935" s="19">
        <v>4</v>
      </c>
      <c r="C2935" s="19" t="s">
        <v>112</v>
      </c>
      <c r="D2935" s="20">
        <v>0.25087365508079529</v>
      </c>
      <c r="E2935" s="20">
        <v>1.3097707414999604E-3</v>
      </c>
    </row>
    <row r="2936" spans="1:5" x14ac:dyDescent="0.2">
      <c r="A2936" s="19">
        <v>74</v>
      </c>
      <c r="B2936" s="19">
        <v>5</v>
      </c>
      <c r="C2936" s="19" t="s">
        <v>112</v>
      </c>
      <c r="D2936" s="20">
        <v>0.25051945447921753</v>
      </c>
      <c r="E2936" s="20">
        <v>8.3118083421140909E-4</v>
      </c>
    </row>
    <row r="2937" spans="1:5" x14ac:dyDescent="0.2">
      <c r="A2937" s="19">
        <v>74</v>
      </c>
      <c r="B2937" s="19">
        <v>6</v>
      </c>
      <c r="C2937" s="19" t="s">
        <v>112</v>
      </c>
      <c r="D2937" s="20">
        <v>0.24985307455062866</v>
      </c>
      <c r="E2937" s="20">
        <v>4.0411694499198347E-5</v>
      </c>
    </row>
    <row r="2938" spans="1:5" x14ac:dyDescent="0.2">
      <c r="A2938" s="19">
        <v>74</v>
      </c>
      <c r="B2938" s="19">
        <v>7</v>
      </c>
      <c r="C2938" s="19" t="s">
        <v>112</v>
      </c>
      <c r="D2938" s="20">
        <v>0.2494453638792038</v>
      </c>
      <c r="E2938" s="20">
        <v>-4.9168820260092616E-4</v>
      </c>
    </row>
    <row r="2939" spans="1:5" x14ac:dyDescent="0.2">
      <c r="A2939" s="19">
        <v>74</v>
      </c>
      <c r="B2939" s="19">
        <v>8</v>
      </c>
      <c r="C2939" s="19" t="s">
        <v>112</v>
      </c>
      <c r="D2939" s="20">
        <v>0.24948467314243317</v>
      </c>
      <c r="E2939" s="20">
        <v>-5.7676818687468767E-4</v>
      </c>
    </row>
    <row r="2940" spans="1:5" x14ac:dyDescent="0.2">
      <c r="A2940" s="19">
        <v>74</v>
      </c>
      <c r="B2940" s="19">
        <v>9</v>
      </c>
      <c r="C2940" s="19" t="s">
        <v>112</v>
      </c>
      <c r="D2940" s="20">
        <v>0.24957862496376038</v>
      </c>
      <c r="E2940" s="20">
        <v>-6.0720561305060983E-4</v>
      </c>
    </row>
    <row r="2941" spans="1:5" x14ac:dyDescent="0.2">
      <c r="A2941" s="19">
        <v>74</v>
      </c>
      <c r="B2941" s="19">
        <v>10</v>
      </c>
      <c r="C2941" s="19" t="s">
        <v>112</v>
      </c>
      <c r="D2941" s="20">
        <v>0.24966628849506378</v>
      </c>
      <c r="E2941" s="20">
        <v>-6.4393127104267478E-4</v>
      </c>
    </row>
    <row r="2942" spans="1:5" x14ac:dyDescent="0.2">
      <c r="A2942" s="19">
        <v>74</v>
      </c>
      <c r="B2942" s="19">
        <v>11</v>
      </c>
      <c r="C2942" s="19" t="s">
        <v>112</v>
      </c>
      <c r="D2942" s="20">
        <v>0.24954903125762939</v>
      </c>
      <c r="E2942" s="20">
        <v>-8.8557775598019361E-4</v>
      </c>
    </row>
    <row r="2943" spans="1:5" x14ac:dyDescent="0.2">
      <c r="A2943" s="19">
        <v>74</v>
      </c>
      <c r="B2943" s="19">
        <v>12</v>
      </c>
      <c r="C2943" s="19" t="s">
        <v>112</v>
      </c>
      <c r="D2943" s="20">
        <v>0.24968566000461578</v>
      </c>
      <c r="E2943" s="20">
        <v>-8.7333825649693608E-4</v>
      </c>
    </row>
    <row r="2944" spans="1:5" x14ac:dyDescent="0.2">
      <c r="A2944" s="19">
        <v>74</v>
      </c>
      <c r="B2944" s="19">
        <v>13</v>
      </c>
      <c r="C2944" s="19" t="s">
        <v>112</v>
      </c>
      <c r="D2944" s="20">
        <v>0.24970068037509918</v>
      </c>
      <c r="E2944" s="20">
        <v>-9.8270713351666927E-4</v>
      </c>
    </row>
    <row r="2945" spans="1:5" x14ac:dyDescent="0.2">
      <c r="A2945" s="19">
        <v>74</v>
      </c>
      <c r="B2945" s="19">
        <v>14</v>
      </c>
      <c r="C2945" s="19" t="s">
        <v>112</v>
      </c>
      <c r="D2945" s="20">
        <v>0.24957937002182007</v>
      </c>
      <c r="E2945" s="20">
        <v>-1.2284066760912538E-3</v>
      </c>
    </row>
    <row r="2946" spans="1:5" x14ac:dyDescent="0.2">
      <c r="A2946" s="19">
        <v>74</v>
      </c>
      <c r="B2946" s="19">
        <v>15</v>
      </c>
      <c r="C2946" s="19" t="s">
        <v>112</v>
      </c>
      <c r="D2946" s="20">
        <v>0.24922339618206024</v>
      </c>
      <c r="E2946" s="20">
        <v>-1.708769821561873E-3</v>
      </c>
    </row>
    <row r="2947" spans="1:5" x14ac:dyDescent="0.2">
      <c r="A2947" s="19">
        <v>74</v>
      </c>
      <c r="B2947" s="19">
        <v>16</v>
      </c>
      <c r="C2947" s="19" t="s">
        <v>112</v>
      </c>
      <c r="D2947" s="20">
        <v>0.2496870756149292</v>
      </c>
      <c r="E2947" s="20">
        <v>-1.3694795779883862E-3</v>
      </c>
    </row>
    <row r="2948" spans="1:5" x14ac:dyDescent="0.2">
      <c r="A2948" s="19">
        <v>74</v>
      </c>
      <c r="B2948" s="19">
        <v>17</v>
      </c>
      <c r="C2948" s="19" t="s">
        <v>112</v>
      </c>
      <c r="D2948" s="20">
        <v>0.25130349397659302</v>
      </c>
      <c r="E2948" s="20">
        <v>1.2254956527613103E-4</v>
      </c>
    </row>
    <row r="2949" spans="1:5" x14ac:dyDescent="0.2">
      <c r="A2949" s="19">
        <v>74</v>
      </c>
      <c r="B2949" s="19">
        <v>18</v>
      </c>
      <c r="C2949" s="19" t="s">
        <v>112</v>
      </c>
      <c r="D2949" s="20">
        <v>0.25276482105255127</v>
      </c>
      <c r="E2949" s="20">
        <v>1.4594873646274209E-3</v>
      </c>
    </row>
    <row r="2950" spans="1:5" x14ac:dyDescent="0.2">
      <c r="A2950" s="19">
        <v>74</v>
      </c>
      <c r="B2950" s="19">
        <v>19</v>
      </c>
      <c r="C2950" s="19" t="s">
        <v>112</v>
      </c>
      <c r="D2950" s="20">
        <v>0.25536051392555237</v>
      </c>
      <c r="E2950" s="20">
        <v>3.9307908155024052E-3</v>
      </c>
    </row>
    <row r="2951" spans="1:5" x14ac:dyDescent="0.2">
      <c r="A2951" s="19">
        <v>74</v>
      </c>
      <c r="B2951" s="19">
        <v>20</v>
      </c>
      <c r="C2951" s="19" t="s">
        <v>112</v>
      </c>
      <c r="D2951" s="20">
        <v>0.26023101806640625</v>
      </c>
      <c r="E2951" s="20">
        <v>8.6769061163067818E-3</v>
      </c>
    </row>
    <row r="2952" spans="1:5" x14ac:dyDescent="0.2">
      <c r="A2952" s="19">
        <v>74</v>
      </c>
      <c r="B2952" s="19">
        <v>21</v>
      </c>
      <c r="C2952" s="19" t="s">
        <v>112</v>
      </c>
      <c r="D2952" s="20">
        <v>0.26889359951019287</v>
      </c>
      <c r="E2952" s="20">
        <v>1.7215097323060036E-2</v>
      </c>
    </row>
    <row r="2953" spans="1:5" x14ac:dyDescent="0.2">
      <c r="A2953" s="19">
        <v>74</v>
      </c>
      <c r="B2953" s="19">
        <v>22</v>
      </c>
      <c r="C2953" s="19" t="s">
        <v>112</v>
      </c>
      <c r="D2953" s="20">
        <v>0.28211113810539246</v>
      </c>
      <c r="E2953" s="20">
        <v>3.0308246612548828E-2</v>
      </c>
    </row>
    <row r="2954" spans="1:5" x14ac:dyDescent="0.2">
      <c r="A2954" s="19">
        <v>74</v>
      </c>
      <c r="B2954" s="19">
        <v>23</v>
      </c>
      <c r="C2954" s="19" t="s">
        <v>112</v>
      </c>
      <c r="D2954" s="20">
        <v>0.29933318495750427</v>
      </c>
      <c r="E2954" s="20">
        <v>4.7405906021595001E-2</v>
      </c>
    </row>
    <row r="2955" spans="1:5" x14ac:dyDescent="0.2">
      <c r="A2955" s="19">
        <v>74</v>
      </c>
      <c r="B2955" s="19">
        <v>24</v>
      </c>
      <c r="C2955" s="19" t="s">
        <v>112</v>
      </c>
      <c r="D2955" s="20">
        <v>0.31885722279548645</v>
      </c>
      <c r="E2955" s="20">
        <v>6.6805556416511536E-2</v>
      </c>
    </row>
    <row r="2956" spans="1:5" x14ac:dyDescent="0.2">
      <c r="A2956" s="19">
        <v>74</v>
      </c>
      <c r="B2956" s="19">
        <v>25</v>
      </c>
      <c r="C2956" s="19" t="s">
        <v>112</v>
      </c>
      <c r="D2956" s="20">
        <v>0.33774742484092712</v>
      </c>
      <c r="E2956" s="20">
        <v>8.5571363568305969E-2</v>
      </c>
    </row>
    <row r="2957" spans="1:5" x14ac:dyDescent="0.2">
      <c r="A2957" s="19">
        <v>74</v>
      </c>
      <c r="B2957" s="19">
        <v>26</v>
      </c>
      <c r="C2957" s="19" t="s">
        <v>112</v>
      </c>
      <c r="D2957" s="20">
        <v>0.35293230414390564</v>
      </c>
      <c r="E2957" s="20">
        <v>0.10063185542821884</v>
      </c>
    </row>
    <row r="2958" spans="1:5" x14ac:dyDescent="0.2">
      <c r="A2958" s="19">
        <v>74</v>
      </c>
      <c r="B2958" s="19">
        <v>27</v>
      </c>
      <c r="C2958" s="19" t="s">
        <v>112</v>
      </c>
      <c r="D2958" s="20">
        <v>0.36432838439941406</v>
      </c>
      <c r="E2958" s="20">
        <v>0.11190354824066162</v>
      </c>
    </row>
    <row r="2959" spans="1:5" x14ac:dyDescent="0.2">
      <c r="A2959" s="19">
        <v>74</v>
      </c>
      <c r="B2959" s="19">
        <v>28</v>
      </c>
      <c r="C2959" s="19" t="s">
        <v>112</v>
      </c>
      <c r="D2959" s="20">
        <v>0.37129133939743042</v>
      </c>
      <c r="E2959" s="20">
        <v>0.11874211579561234</v>
      </c>
    </row>
    <row r="2960" spans="1:5" x14ac:dyDescent="0.2">
      <c r="A2960" s="19">
        <v>74</v>
      </c>
      <c r="B2960" s="19">
        <v>29</v>
      </c>
      <c r="C2960" s="19" t="s">
        <v>112</v>
      </c>
      <c r="D2960" s="20">
        <v>0.3754633367061615</v>
      </c>
      <c r="E2960" s="20">
        <v>0.12278971821069717</v>
      </c>
    </row>
    <row r="2961" spans="1:5" x14ac:dyDescent="0.2">
      <c r="A2961" s="19">
        <v>74</v>
      </c>
      <c r="B2961" s="19">
        <v>30</v>
      </c>
      <c r="C2961" s="19" t="s">
        <v>112</v>
      </c>
      <c r="D2961" s="20">
        <v>0.37801092863082886</v>
      </c>
      <c r="E2961" s="20">
        <v>0.12521292269229889</v>
      </c>
    </row>
    <row r="2962" spans="1:5" x14ac:dyDescent="0.2">
      <c r="A2962" s="19">
        <v>74</v>
      </c>
      <c r="B2962" s="19">
        <v>31</v>
      </c>
      <c r="C2962" s="19" t="s">
        <v>112</v>
      </c>
      <c r="D2962" s="20">
        <v>0.37938341498374939</v>
      </c>
      <c r="E2962" s="20">
        <v>0.12646101415157318</v>
      </c>
    </row>
    <row r="2963" spans="1:5" x14ac:dyDescent="0.2">
      <c r="A2963" s="19">
        <v>74</v>
      </c>
      <c r="B2963" s="19">
        <v>32</v>
      </c>
      <c r="C2963" s="19" t="s">
        <v>112</v>
      </c>
      <c r="D2963" s="20">
        <v>0.37982982397079468</v>
      </c>
      <c r="E2963" s="20">
        <v>0.12678304314613342</v>
      </c>
    </row>
    <row r="2964" spans="1:5" x14ac:dyDescent="0.2">
      <c r="A2964" s="19">
        <v>74</v>
      </c>
      <c r="B2964" s="19">
        <v>33</v>
      </c>
      <c r="C2964" s="19" t="s">
        <v>112</v>
      </c>
      <c r="D2964" s="20">
        <v>0.37982583045959473</v>
      </c>
      <c r="E2964" s="20">
        <v>0.12665465474128723</v>
      </c>
    </row>
    <row r="2965" spans="1:5" x14ac:dyDescent="0.2">
      <c r="A2965" s="19">
        <v>74</v>
      </c>
      <c r="B2965" s="19">
        <v>34</v>
      </c>
      <c r="C2965" s="19" t="s">
        <v>112</v>
      </c>
      <c r="D2965" s="20">
        <v>0.38018548488616943</v>
      </c>
      <c r="E2965" s="20">
        <v>0.12688992917537689</v>
      </c>
    </row>
    <row r="2966" spans="1:5" x14ac:dyDescent="0.2">
      <c r="A2966" s="19">
        <v>74</v>
      </c>
      <c r="B2966" s="19">
        <v>35</v>
      </c>
      <c r="C2966" s="19" t="s">
        <v>112</v>
      </c>
      <c r="D2966" s="20">
        <v>0.38102522492408752</v>
      </c>
      <c r="E2966" s="20">
        <v>0.12760527431964874</v>
      </c>
    </row>
    <row r="2967" spans="1:5" x14ac:dyDescent="0.2">
      <c r="A2967" s="19">
        <v>74</v>
      </c>
      <c r="B2967" s="19">
        <v>36</v>
      </c>
      <c r="C2967" s="19" t="s">
        <v>112</v>
      </c>
      <c r="D2967" s="20">
        <v>0.38099804520606995</v>
      </c>
      <c r="E2967" s="20">
        <v>0.12745369970798492</v>
      </c>
    </row>
    <row r="2968" spans="1:5" x14ac:dyDescent="0.2">
      <c r="A2968" s="19">
        <v>74</v>
      </c>
      <c r="B2968" s="19">
        <v>37</v>
      </c>
      <c r="C2968" s="19" t="s">
        <v>112</v>
      </c>
      <c r="D2968" s="20">
        <v>0.3810541033744812</v>
      </c>
      <c r="E2968" s="20">
        <v>0.12738537788391113</v>
      </c>
    </row>
    <row r="2969" spans="1:5" x14ac:dyDescent="0.2">
      <c r="A2969" s="19">
        <v>74</v>
      </c>
      <c r="B2969" s="19">
        <v>38</v>
      </c>
      <c r="C2969" s="19" t="s">
        <v>112</v>
      </c>
      <c r="D2969" s="20">
        <v>0.38150736689567566</v>
      </c>
      <c r="E2969" s="20">
        <v>0.12771424651145935</v>
      </c>
    </row>
    <row r="2970" spans="1:5" x14ac:dyDescent="0.2">
      <c r="A2970" s="19">
        <v>74</v>
      </c>
      <c r="B2970" s="19">
        <v>39</v>
      </c>
      <c r="C2970" s="19" t="s">
        <v>112</v>
      </c>
      <c r="D2970" s="20">
        <v>0.38211357593536377</v>
      </c>
      <c r="E2970" s="20">
        <v>0.12819607555866241</v>
      </c>
    </row>
    <row r="2971" spans="1:5" x14ac:dyDescent="0.2">
      <c r="A2971" s="19">
        <v>74</v>
      </c>
      <c r="B2971" s="19">
        <v>40</v>
      </c>
      <c r="C2971" s="19" t="s">
        <v>112</v>
      </c>
      <c r="D2971" s="20">
        <v>0.38217070698738098</v>
      </c>
      <c r="E2971" s="20">
        <v>0.12812881171703339</v>
      </c>
    </row>
    <row r="2972" spans="1:5" x14ac:dyDescent="0.2">
      <c r="A2972" s="19">
        <v>75</v>
      </c>
      <c r="B2972" s="19">
        <v>1</v>
      </c>
      <c r="C2972" s="19" t="s">
        <v>112</v>
      </c>
      <c r="D2972" s="20">
        <v>0.25600302219390869</v>
      </c>
      <c r="E2972" s="20">
        <v>2.1349899470806122E-3</v>
      </c>
    </row>
    <row r="2973" spans="1:5" x14ac:dyDescent="0.2">
      <c r="A2973" s="19">
        <v>75</v>
      </c>
      <c r="B2973" s="19">
        <v>2</v>
      </c>
      <c r="C2973" s="19" t="s">
        <v>112</v>
      </c>
      <c r="D2973" s="20">
        <v>0.25592225790023804</v>
      </c>
      <c r="E2973" s="20">
        <v>1.9286526367068291E-3</v>
      </c>
    </row>
    <row r="2974" spans="1:5" x14ac:dyDescent="0.2">
      <c r="A2974" s="19">
        <v>75</v>
      </c>
      <c r="B2974" s="19">
        <v>3</v>
      </c>
      <c r="C2974" s="19" t="s">
        <v>112</v>
      </c>
      <c r="D2974" s="20">
        <v>0.2555803656578064</v>
      </c>
      <c r="E2974" s="20">
        <v>1.4611873775720596E-3</v>
      </c>
    </row>
    <row r="2975" spans="1:5" x14ac:dyDescent="0.2">
      <c r="A2975" s="19">
        <v>75</v>
      </c>
      <c r="B2975" s="19">
        <v>4</v>
      </c>
      <c r="C2975" s="19" t="s">
        <v>112</v>
      </c>
      <c r="D2975" s="20">
        <v>0.25536507368087769</v>
      </c>
      <c r="E2975" s="20">
        <v>1.1203223839402199E-3</v>
      </c>
    </row>
    <row r="2976" spans="1:5" x14ac:dyDescent="0.2">
      <c r="A2976" s="19">
        <v>75</v>
      </c>
      <c r="B2976" s="19">
        <v>5</v>
      </c>
      <c r="C2976" s="19" t="s">
        <v>112</v>
      </c>
      <c r="D2976" s="20">
        <v>0.25489082932472229</v>
      </c>
      <c r="E2976" s="20">
        <v>5.2050501108169556E-4</v>
      </c>
    </row>
    <row r="2977" spans="1:5" x14ac:dyDescent="0.2">
      <c r="A2977" s="19">
        <v>75</v>
      </c>
      <c r="B2977" s="19">
        <v>6</v>
      </c>
      <c r="C2977" s="19" t="s">
        <v>112</v>
      </c>
      <c r="D2977" s="20">
        <v>0.25474298000335693</v>
      </c>
      <c r="E2977" s="20">
        <v>2.4708264390937984E-4</v>
      </c>
    </row>
    <row r="2978" spans="1:5" x14ac:dyDescent="0.2">
      <c r="A2978" s="19">
        <v>75</v>
      </c>
      <c r="B2978" s="19">
        <v>7</v>
      </c>
      <c r="C2978" s="19" t="s">
        <v>112</v>
      </c>
      <c r="D2978" s="20">
        <v>0.25487866997718811</v>
      </c>
      <c r="E2978" s="20">
        <v>2.5719963014125824E-4</v>
      </c>
    </row>
    <row r="2979" spans="1:5" x14ac:dyDescent="0.2">
      <c r="A2979" s="19">
        <v>75</v>
      </c>
      <c r="B2979" s="19">
        <v>8</v>
      </c>
      <c r="C2979" s="19" t="s">
        <v>112</v>
      </c>
      <c r="D2979" s="20">
        <v>0.25489678978919983</v>
      </c>
      <c r="E2979" s="20">
        <v>1.4974641089793295E-4</v>
      </c>
    </row>
    <row r="2980" spans="1:5" x14ac:dyDescent="0.2">
      <c r="A2980" s="19">
        <v>75</v>
      </c>
      <c r="B2980" s="19">
        <v>9</v>
      </c>
      <c r="C2980" s="19" t="s">
        <v>112</v>
      </c>
      <c r="D2980" s="20">
        <v>0.25525316596031189</v>
      </c>
      <c r="E2980" s="20">
        <v>3.8054957985877991E-4</v>
      </c>
    </row>
    <row r="2981" spans="1:5" x14ac:dyDescent="0.2">
      <c r="A2981" s="19">
        <v>75</v>
      </c>
      <c r="B2981" s="19">
        <v>10</v>
      </c>
      <c r="C2981" s="19" t="s">
        <v>112</v>
      </c>
      <c r="D2981" s="20">
        <v>0.25494498014450073</v>
      </c>
      <c r="E2981" s="20">
        <v>-5.3209259931463748E-5</v>
      </c>
    </row>
    <row r="2982" spans="1:5" x14ac:dyDescent="0.2">
      <c r="A2982" s="19">
        <v>75</v>
      </c>
      <c r="B2982" s="19">
        <v>11</v>
      </c>
      <c r="C2982" s="19" t="s">
        <v>112</v>
      </c>
      <c r="D2982" s="20">
        <v>0.25474116206169128</v>
      </c>
      <c r="E2982" s="20">
        <v>-3.8260035216808319E-4</v>
      </c>
    </row>
    <row r="2983" spans="1:5" x14ac:dyDescent="0.2">
      <c r="A2983" s="19">
        <v>75</v>
      </c>
      <c r="B2983" s="19">
        <v>12</v>
      </c>
      <c r="C2983" s="19" t="s">
        <v>112</v>
      </c>
      <c r="D2983" s="20">
        <v>0.25464347004890442</v>
      </c>
      <c r="E2983" s="20">
        <v>-6.0586538165807724E-4</v>
      </c>
    </row>
    <row r="2984" spans="1:5" x14ac:dyDescent="0.2">
      <c r="A2984" s="19">
        <v>75</v>
      </c>
      <c r="B2984" s="19">
        <v>13</v>
      </c>
      <c r="C2984" s="19" t="s">
        <v>112</v>
      </c>
      <c r="D2984" s="20">
        <v>0.25445079803466797</v>
      </c>
      <c r="E2984" s="20">
        <v>-9.2411041259765625E-4</v>
      </c>
    </row>
    <row r="2985" spans="1:5" x14ac:dyDescent="0.2">
      <c r="A2985" s="19">
        <v>75</v>
      </c>
      <c r="B2985" s="19">
        <v>14</v>
      </c>
      <c r="C2985" s="19" t="s">
        <v>112</v>
      </c>
      <c r="D2985" s="20">
        <v>0.25422307848930359</v>
      </c>
      <c r="E2985" s="20">
        <v>-1.2774029746651649E-3</v>
      </c>
    </row>
    <row r="2986" spans="1:5" x14ac:dyDescent="0.2">
      <c r="A2986" s="19">
        <v>75</v>
      </c>
      <c r="B2986" s="19">
        <v>15</v>
      </c>
      <c r="C2986" s="19" t="s">
        <v>112</v>
      </c>
      <c r="D2986" s="20">
        <v>0.25397887825965881</v>
      </c>
      <c r="E2986" s="20">
        <v>-1.6471762210130692E-3</v>
      </c>
    </row>
    <row r="2987" spans="1:5" x14ac:dyDescent="0.2">
      <c r="A2987" s="19">
        <v>75</v>
      </c>
      <c r="B2987" s="19">
        <v>16</v>
      </c>
      <c r="C2987" s="19" t="s">
        <v>112</v>
      </c>
      <c r="D2987" s="20">
        <v>0.25437754392623901</v>
      </c>
      <c r="E2987" s="20">
        <v>-1.3740835711359978E-3</v>
      </c>
    </row>
    <row r="2988" spans="1:5" x14ac:dyDescent="0.2">
      <c r="A2988" s="19">
        <v>75</v>
      </c>
      <c r="B2988" s="19">
        <v>17</v>
      </c>
      <c r="C2988" s="19" t="s">
        <v>112</v>
      </c>
      <c r="D2988" s="20">
        <v>0.25443825125694275</v>
      </c>
      <c r="E2988" s="20">
        <v>-1.4389492571353912E-3</v>
      </c>
    </row>
    <row r="2989" spans="1:5" x14ac:dyDescent="0.2">
      <c r="A2989" s="19">
        <v>75</v>
      </c>
      <c r="B2989" s="19">
        <v>18</v>
      </c>
      <c r="C2989" s="19" t="s">
        <v>112</v>
      </c>
      <c r="D2989" s="20">
        <v>0.25473219156265259</v>
      </c>
      <c r="E2989" s="20">
        <v>-1.2705819681286812E-3</v>
      </c>
    </row>
    <row r="2990" spans="1:5" x14ac:dyDescent="0.2">
      <c r="A2990" s="19">
        <v>75</v>
      </c>
      <c r="B2990" s="19">
        <v>19</v>
      </c>
      <c r="C2990" s="19" t="s">
        <v>112</v>
      </c>
      <c r="D2990" s="20">
        <v>0.25495103001594543</v>
      </c>
      <c r="E2990" s="20">
        <v>-1.1773165315389633E-3</v>
      </c>
    </row>
    <row r="2991" spans="1:5" x14ac:dyDescent="0.2">
      <c r="A2991" s="19">
        <v>75</v>
      </c>
      <c r="B2991" s="19">
        <v>20</v>
      </c>
      <c r="C2991" s="19" t="s">
        <v>112</v>
      </c>
      <c r="D2991" s="20">
        <v>0.25534546375274658</v>
      </c>
      <c r="E2991" s="20">
        <v>-9.0845581144094467E-4</v>
      </c>
    </row>
    <row r="2992" spans="1:5" x14ac:dyDescent="0.2">
      <c r="A2992" s="19">
        <v>75</v>
      </c>
      <c r="B2992" s="19">
        <v>21</v>
      </c>
      <c r="C2992" s="19" t="s">
        <v>112</v>
      </c>
      <c r="D2992" s="20">
        <v>0.25656440854072571</v>
      </c>
      <c r="E2992" s="20">
        <v>1.8491597438696772E-4</v>
      </c>
    </row>
    <row r="2993" spans="1:5" x14ac:dyDescent="0.2">
      <c r="A2993" s="19">
        <v>75</v>
      </c>
      <c r="B2993" s="19">
        <v>22</v>
      </c>
      <c r="C2993" s="19" t="s">
        <v>112</v>
      </c>
      <c r="D2993" s="20">
        <v>0.25826919078826904</v>
      </c>
      <c r="E2993" s="20">
        <v>1.7641251906752586E-3</v>
      </c>
    </row>
    <row r="2994" spans="1:5" x14ac:dyDescent="0.2">
      <c r="A2994" s="19">
        <v>75</v>
      </c>
      <c r="B2994" s="19">
        <v>23</v>
      </c>
      <c r="C2994" s="19" t="s">
        <v>112</v>
      </c>
      <c r="D2994" s="20">
        <v>0.26160475611686707</v>
      </c>
      <c r="E2994" s="20">
        <v>4.9741175025701523E-3</v>
      </c>
    </row>
    <row r="2995" spans="1:5" x14ac:dyDescent="0.2">
      <c r="A2995" s="19">
        <v>75</v>
      </c>
      <c r="B2995" s="19">
        <v>24</v>
      </c>
      <c r="C2995" s="19" t="s">
        <v>112</v>
      </c>
      <c r="D2995" s="20">
        <v>0.2682378888130188</v>
      </c>
      <c r="E2995" s="20">
        <v>1.1481677182018757E-2</v>
      </c>
    </row>
    <row r="2996" spans="1:5" x14ac:dyDescent="0.2">
      <c r="A2996" s="19">
        <v>75</v>
      </c>
      <c r="B2996" s="19">
        <v>25</v>
      </c>
      <c r="C2996" s="19" t="s">
        <v>112</v>
      </c>
      <c r="D2996" s="20">
        <v>0.27862733602523804</v>
      </c>
      <c r="E2996" s="20">
        <v>2.1745551377534866E-2</v>
      </c>
    </row>
    <row r="2997" spans="1:5" x14ac:dyDescent="0.2">
      <c r="A2997" s="19">
        <v>75</v>
      </c>
      <c r="B2997" s="19">
        <v>26</v>
      </c>
      <c r="C2997" s="19" t="s">
        <v>112</v>
      </c>
      <c r="D2997" s="20">
        <v>0.29348811507225037</v>
      </c>
      <c r="E2997" s="20">
        <v>3.6480758339166641E-2</v>
      </c>
    </row>
    <row r="2998" spans="1:5" x14ac:dyDescent="0.2">
      <c r="A2998" s="19">
        <v>75</v>
      </c>
      <c r="B2998" s="19">
        <v>27</v>
      </c>
      <c r="C2998" s="19" t="s">
        <v>112</v>
      </c>
      <c r="D2998" s="20">
        <v>0.31225496530532837</v>
      </c>
      <c r="E2998" s="20">
        <v>5.512203648686409E-2</v>
      </c>
    </row>
    <row r="2999" spans="1:5" x14ac:dyDescent="0.2">
      <c r="A2999" s="19">
        <v>75</v>
      </c>
      <c r="B2999" s="19">
        <v>28</v>
      </c>
      <c r="C2999" s="19" t="s">
        <v>112</v>
      </c>
      <c r="D2999" s="20">
        <v>0.33154860138893127</v>
      </c>
      <c r="E2999" s="20">
        <v>7.4290096759796143E-2</v>
      </c>
    </row>
    <row r="3000" spans="1:5" x14ac:dyDescent="0.2">
      <c r="A3000" s="19">
        <v>75</v>
      </c>
      <c r="B3000" s="19">
        <v>29</v>
      </c>
      <c r="C3000" s="19" t="s">
        <v>112</v>
      </c>
      <c r="D3000" s="20">
        <v>0.3490033745765686</v>
      </c>
      <c r="E3000" s="20">
        <v>9.1619297862052917E-2</v>
      </c>
    </row>
    <row r="3001" spans="1:5" x14ac:dyDescent="0.2">
      <c r="A3001" s="19">
        <v>75</v>
      </c>
      <c r="B3001" s="19">
        <v>30</v>
      </c>
      <c r="C3001" s="19" t="s">
        <v>112</v>
      </c>
      <c r="D3001" s="20">
        <v>0.36263227462768555</v>
      </c>
      <c r="E3001" s="20">
        <v>0.10512262582778931</v>
      </c>
    </row>
    <row r="3002" spans="1:5" x14ac:dyDescent="0.2">
      <c r="A3002" s="19">
        <v>75</v>
      </c>
      <c r="B3002" s="19">
        <v>31</v>
      </c>
      <c r="C3002" s="19" t="s">
        <v>112</v>
      </c>
      <c r="D3002" s="20">
        <v>0.37170246243476868</v>
      </c>
      <c r="E3002" s="20">
        <v>0.11406724154949188</v>
      </c>
    </row>
    <row r="3003" spans="1:5" x14ac:dyDescent="0.2">
      <c r="A3003" s="19">
        <v>75</v>
      </c>
      <c r="B3003" s="19">
        <v>32</v>
      </c>
      <c r="C3003" s="19" t="s">
        <v>112</v>
      </c>
      <c r="D3003" s="20">
        <v>0.37721478939056396</v>
      </c>
      <c r="E3003" s="20">
        <v>0.11945399641990662</v>
      </c>
    </row>
    <row r="3004" spans="1:5" x14ac:dyDescent="0.2">
      <c r="A3004" s="19">
        <v>75</v>
      </c>
      <c r="B3004" s="19">
        <v>33</v>
      </c>
      <c r="C3004" s="19" t="s">
        <v>112</v>
      </c>
      <c r="D3004" s="20">
        <v>0.38018202781677246</v>
      </c>
      <c r="E3004" s="20">
        <v>0.12229566276073456</v>
      </c>
    </row>
    <row r="3005" spans="1:5" x14ac:dyDescent="0.2">
      <c r="A3005" s="19">
        <v>75</v>
      </c>
      <c r="B3005" s="19">
        <v>34</v>
      </c>
      <c r="C3005" s="19" t="s">
        <v>112</v>
      </c>
      <c r="D3005" s="20">
        <v>0.38186725974082947</v>
      </c>
      <c r="E3005" s="20">
        <v>0.12385531514883041</v>
      </c>
    </row>
    <row r="3006" spans="1:5" x14ac:dyDescent="0.2">
      <c r="A3006" s="19">
        <v>75</v>
      </c>
      <c r="B3006" s="19">
        <v>35</v>
      </c>
      <c r="C3006" s="19" t="s">
        <v>112</v>
      </c>
      <c r="D3006" s="20">
        <v>0.38271054625511169</v>
      </c>
      <c r="E3006" s="20">
        <v>0.12457302957773209</v>
      </c>
    </row>
    <row r="3007" spans="1:5" x14ac:dyDescent="0.2">
      <c r="A3007" s="19">
        <v>75</v>
      </c>
      <c r="B3007" s="19">
        <v>36</v>
      </c>
      <c r="C3007" s="19" t="s">
        <v>112</v>
      </c>
      <c r="D3007" s="20">
        <v>0.38294804096221924</v>
      </c>
      <c r="E3007" s="20">
        <v>0.12468495219945908</v>
      </c>
    </row>
    <row r="3008" spans="1:5" x14ac:dyDescent="0.2">
      <c r="A3008" s="19">
        <v>75</v>
      </c>
      <c r="B3008" s="19">
        <v>37</v>
      </c>
      <c r="C3008" s="19" t="s">
        <v>112</v>
      </c>
      <c r="D3008" s="20">
        <v>0.3832780122756958</v>
      </c>
      <c r="E3008" s="20">
        <v>0.12488935142755508</v>
      </c>
    </row>
    <row r="3009" spans="1:5" x14ac:dyDescent="0.2">
      <c r="A3009" s="19">
        <v>75</v>
      </c>
      <c r="B3009" s="19">
        <v>38</v>
      </c>
      <c r="C3009" s="19" t="s">
        <v>112</v>
      </c>
      <c r="D3009" s="20">
        <v>0.3838883638381958</v>
      </c>
      <c r="E3009" s="20">
        <v>0.12537412345409393</v>
      </c>
    </row>
    <row r="3010" spans="1:5" x14ac:dyDescent="0.2">
      <c r="A3010" s="19">
        <v>75</v>
      </c>
      <c r="B3010" s="19">
        <v>39</v>
      </c>
      <c r="C3010" s="19" t="s">
        <v>112</v>
      </c>
      <c r="D3010" s="20">
        <v>0.38357701897621155</v>
      </c>
      <c r="E3010" s="20">
        <v>0.12493721395730972</v>
      </c>
    </row>
    <row r="3011" spans="1:5" x14ac:dyDescent="0.2">
      <c r="A3011" s="19">
        <v>75</v>
      </c>
      <c r="B3011" s="19">
        <v>40</v>
      </c>
      <c r="C3011" s="19" t="s">
        <v>112</v>
      </c>
      <c r="D3011" s="20">
        <v>0.38349130749702454</v>
      </c>
      <c r="E3011" s="20">
        <v>0.12472593039274216</v>
      </c>
    </row>
    <row r="3012" spans="1:5" x14ac:dyDescent="0.2">
      <c r="A3012" s="19">
        <v>76</v>
      </c>
      <c r="B3012" s="19">
        <v>1</v>
      </c>
      <c r="C3012" s="19" t="s">
        <v>112</v>
      </c>
      <c r="D3012" s="20">
        <v>0.25109502673149109</v>
      </c>
      <c r="E3012" s="20">
        <v>1.5472018858417869E-3</v>
      </c>
    </row>
    <row r="3013" spans="1:5" x14ac:dyDescent="0.2">
      <c r="A3013" s="19">
        <v>76</v>
      </c>
      <c r="B3013" s="19">
        <v>2</v>
      </c>
      <c r="C3013" s="19" t="s">
        <v>112</v>
      </c>
      <c r="D3013" s="20">
        <v>0.25086924433708191</v>
      </c>
      <c r="E3013" s="20">
        <v>1.331498846411705E-3</v>
      </c>
    </row>
    <row r="3014" spans="1:5" x14ac:dyDescent="0.2">
      <c r="A3014" s="19">
        <v>76</v>
      </c>
      <c r="B3014" s="19">
        <v>3</v>
      </c>
      <c r="C3014" s="19" t="s">
        <v>112</v>
      </c>
      <c r="D3014" s="20">
        <v>0.25036144256591797</v>
      </c>
      <c r="E3014" s="20">
        <v>8.3377637201920152E-4</v>
      </c>
    </row>
    <row r="3015" spans="1:5" x14ac:dyDescent="0.2">
      <c r="A3015" s="19">
        <v>76</v>
      </c>
      <c r="B3015" s="19">
        <v>4</v>
      </c>
      <c r="C3015" s="19" t="s">
        <v>112</v>
      </c>
      <c r="D3015" s="20">
        <v>0.25027742981910706</v>
      </c>
      <c r="E3015" s="20">
        <v>7.5984298018738627E-4</v>
      </c>
    </row>
    <row r="3016" spans="1:5" x14ac:dyDescent="0.2">
      <c r="A3016" s="19">
        <v>76</v>
      </c>
      <c r="B3016" s="19">
        <v>5</v>
      </c>
      <c r="C3016" s="19" t="s">
        <v>112</v>
      </c>
      <c r="D3016" s="20">
        <v>0.25027203559875488</v>
      </c>
      <c r="E3016" s="20">
        <v>7.6452805660665035E-4</v>
      </c>
    </row>
    <row r="3017" spans="1:5" x14ac:dyDescent="0.2">
      <c r="A3017" s="19">
        <v>76</v>
      </c>
      <c r="B3017" s="19">
        <v>6</v>
      </c>
      <c r="C3017" s="19" t="s">
        <v>112</v>
      </c>
      <c r="D3017" s="20">
        <v>0.2498624324798584</v>
      </c>
      <c r="E3017" s="20">
        <v>3.6500426358543336E-4</v>
      </c>
    </row>
    <row r="3018" spans="1:5" x14ac:dyDescent="0.2">
      <c r="A3018" s="19">
        <v>76</v>
      </c>
      <c r="B3018" s="19">
        <v>7</v>
      </c>
      <c r="C3018" s="19" t="s">
        <v>112</v>
      </c>
      <c r="D3018" s="20">
        <v>0.24946415424346924</v>
      </c>
      <c r="E3018" s="20">
        <v>-2.3194643290480599E-5</v>
      </c>
    </row>
    <row r="3019" spans="1:5" x14ac:dyDescent="0.2">
      <c r="A3019" s="19">
        <v>76</v>
      </c>
      <c r="B3019" s="19">
        <v>8</v>
      </c>
      <c r="C3019" s="19" t="s">
        <v>112</v>
      </c>
      <c r="D3019" s="20">
        <v>0.24940586090087891</v>
      </c>
      <c r="E3019" s="20">
        <v>-7.1408663643524051E-5</v>
      </c>
    </row>
    <row r="3020" spans="1:5" x14ac:dyDescent="0.2">
      <c r="A3020" s="19">
        <v>76</v>
      </c>
      <c r="B3020" s="19">
        <v>9</v>
      </c>
      <c r="C3020" s="19" t="s">
        <v>112</v>
      </c>
      <c r="D3020" s="20">
        <v>0.24916638433933258</v>
      </c>
      <c r="E3020" s="20">
        <v>-3.0080589931458235E-4</v>
      </c>
    </row>
    <row r="3021" spans="1:5" x14ac:dyDescent="0.2">
      <c r="A3021" s="19">
        <v>76</v>
      </c>
      <c r="B3021" s="19">
        <v>10</v>
      </c>
      <c r="C3021" s="19" t="s">
        <v>112</v>
      </c>
      <c r="D3021" s="20">
        <v>0.24916455149650574</v>
      </c>
      <c r="E3021" s="20">
        <v>-2.9255941626615822E-4</v>
      </c>
    </row>
    <row r="3022" spans="1:5" x14ac:dyDescent="0.2">
      <c r="A3022" s="19">
        <v>76</v>
      </c>
      <c r="B3022" s="19">
        <v>11</v>
      </c>
      <c r="C3022" s="19" t="s">
        <v>112</v>
      </c>
      <c r="D3022" s="20">
        <v>0.24904394149780273</v>
      </c>
      <c r="E3022" s="20">
        <v>-4.0309008909389377E-4</v>
      </c>
    </row>
    <row r="3023" spans="1:5" x14ac:dyDescent="0.2">
      <c r="A3023" s="19">
        <v>76</v>
      </c>
      <c r="B3023" s="19">
        <v>12</v>
      </c>
      <c r="C3023" s="19" t="s">
        <v>112</v>
      </c>
      <c r="D3023" s="20">
        <v>0.24905289709568024</v>
      </c>
      <c r="E3023" s="20">
        <v>-3.8405516534112394E-4</v>
      </c>
    </row>
    <row r="3024" spans="1:5" x14ac:dyDescent="0.2">
      <c r="A3024" s="19">
        <v>76</v>
      </c>
      <c r="B3024" s="19">
        <v>13</v>
      </c>
      <c r="C3024" s="19" t="s">
        <v>112</v>
      </c>
      <c r="D3024" s="20">
        <v>0.24906781315803528</v>
      </c>
      <c r="E3024" s="20">
        <v>-3.5905977711081505E-4</v>
      </c>
    </row>
    <row r="3025" spans="1:5" x14ac:dyDescent="0.2">
      <c r="A3025" s="19">
        <v>76</v>
      </c>
      <c r="B3025" s="19">
        <v>14</v>
      </c>
      <c r="C3025" s="19" t="s">
        <v>112</v>
      </c>
      <c r="D3025" s="20">
        <v>0.24866355955600739</v>
      </c>
      <c r="E3025" s="20">
        <v>-7.5323408236727118E-4</v>
      </c>
    </row>
    <row r="3026" spans="1:5" x14ac:dyDescent="0.2">
      <c r="A3026" s="19">
        <v>76</v>
      </c>
      <c r="B3026" s="19">
        <v>15</v>
      </c>
      <c r="C3026" s="19" t="s">
        <v>112</v>
      </c>
      <c r="D3026" s="20">
        <v>0.24831978976726532</v>
      </c>
      <c r="E3026" s="20">
        <v>-1.0869245743378997E-3</v>
      </c>
    </row>
    <row r="3027" spans="1:5" x14ac:dyDescent="0.2">
      <c r="A3027" s="19">
        <v>76</v>
      </c>
      <c r="B3027" s="19">
        <v>16</v>
      </c>
      <c r="C3027" s="19" t="s">
        <v>112</v>
      </c>
      <c r="D3027" s="20">
        <v>0.24801097810268402</v>
      </c>
      <c r="E3027" s="20">
        <v>-1.3856568839401007E-3</v>
      </c>
    </row>
    <row r="3028" spans="1:5" x14ac:dyDescent="0.2">
      <c r="A3028" s="19">
        <v>76</v>
      </c>
      <c r="B3028" s="19">
        <v>17</v>
      </c>
      <c r="C3028" s="19" t="s">
        <v>112</v>
      </c>
      <c r="D3028" s="20">
        <v>0.24841338396072388</v>
      </c>
      <c r="E3028" s="20">
        <v>-9.7317167092114687E-4</v>
      </c>
    </row>
    <row r="3029" spans="1:5" x14ac:dyDescent="0.2">
      <c r="A3029" s="19">
        <v>76</v>
      </c>
      <c r="B3029" s="19">
        <v>18</v>
      </c>
      <c r="C3029" s="19" t="s">
        <v>112</v>
      </c>
      <c r="D3029" s="20">
        <v>0.24907705187797546</v>
      </c>
      <c r="E3029" s="20">
        <v>-2.9942442779429257E-4</v>
      </c>
    </row>
    <row r="3030" spans="1:5" x14ac:dyDescent="0.2">
      <c r="A3030" s="19">
        <v>76</v>
      </c>
      <c r="B3030" s="19">
        <v>19</v>
      </c>
      <c r="C3030" s="19" t="s">
        <v>112</v>
      </c>
      <c r="D3030" s="20">
        <v>0.24905763566493988</v>
      </c>
      <c r="E3030" s="20">
        <v>-3.0876131495460868E-4</v>
      </c>
    </row>
    <row r="3031" spans="1:5" x14ac:dyDescent="0.2">
      <c r="A3031" s="19">
        <v>76</v>
      </c>
      <c r="B3031" s="19">
        <v>20</v>
      </c>
      <c r="C3031" s="19" t="s">
        <v>112</v>
      </c>
      <c r="D3031" s="20">
        <v>0.24932515621185303</v>
      </c>
      <c r="E3031" s="20">
        <v>-3.1161453080130741E-5</v>
      </c>
    </row>
    <row r="3032" spans="1:5" x14ac:dyDescent="0.2">
      <c r="A3032" s="19">
        <v>76</v>
      </c>
      <c r="B3032" s="19">
        <v>21</v>
      </c>
      <c r="C3032" s="19" t="s">
        <v>112</v>
      </c>
      <c r="D3032" s="20">
        <v>0.25026562809944153</v>
      </c>
      <c r="E3032" s="20">
        <v>9.1938977129757404E-4</v>
      </c>
    </row>
    <row r="3033" spans="1:5" x14ac:dyDescent="0.2">
      <c r="A3033" s="19">
        <v>76</v>
      </c>
      <c r="B3033" s="19">
        <v>22</v>
      </c>
      <c r="C3033" s="19" t="s">
        <v>112</v>
      </c>
      <c r="D3033" s="20">
        <v>0.25236612558364868</v>
      </c>
      <c r="E3033" s="20">
        <v>3.0299664940685034E-3</v>
      </c>
    </row>
    <row r="3034" spans="1:5" x14ac:dyDescent="0.2">
      <c r="A3034" s="19">
        <v>76</v>
      </c>
      <c r="B3034" s="19">
        <v>23</v>
      </c>
      <c r="C3034" s="19" t="s">
        <v>112</v>
      </c>
      <c r="D3034" s="20">
        <v>0.25618711113929749</v>
      </c>
      <c r="E3034" s="20">
        <v>6.8610315211117268E-3</v>
      </c>
    </row>
    <row r="3035" spans="1:5" x14ac:dyDescent="0.2">
      <c r="A3035" s="19">
        <v>76</v>
      </c>
      <c r="B3035" s="19">
        <v>24</v>
      </c>
      <c r="C3035" s="19" t="s">
        <v>112</v>
      </c>
      <c r="D3035" s="20">
        <v>0.26281127333641052</v>
      </c>
      <c r="E3035" s="20">
        <v>1.349527295678854E-2</v>
      </c>
    </row>
    <row r="3036" spans="1:5" x14ac:dyDescent="0.2">
      <c r="A3036" s="19">
        <v>76</v>
      </c>
      <c r="B3036" s="19">
        <v>25</v>
      </c>
      <c r="C3036" s="19" t="s">
        <v>112</v>
      </c>
      <c r="D3036" s="20">
        <v>0.27288028597831726</v>
      </c>
      <c r="E3036" s="20">
        <v>2.3574365302920341E-2</v>
      </c>
    </row>
    <row r="3037" spans="1:5" x14ac:dyDescent="0.2">
      <c r="A3037" s="19">
        <v>76</v>
      </c>
      <c r="B3037" s="19">
        <v>26</v>
      </c>
      <c r="C3037" s="19" t="s">
        <v>112</v>
      </c>
      <c r="D3037" s="20">
        <v>0.28733092546463013</v>
      </c>
      <c r="E3037" s="20">
        <v>3.8035083562135696E-2</v>
      </c>
    </row>
    <row r="3038" spans="1:5" x14ac:dyDescent="0.2">
      <c r="A3038" s="19">
        <v>76</v>
      </c>
      <c r="B3038" s="19">
        <v>27</v>
      </c>
      <c r="C3038" s="19" t="s">
        <v>112</v>
      </c>
      <c r="D3038" s="20">
        <v>0.30563095211982727</v>
      </c>
      <c r="E3038" s="20">
        <v>5.6345190852880478E-2</v>
      </c>
    </row>
    <row r="3039" spans="1:5" x14ac:dyDescent="0.2">
      <c r="A3039" s="19">
        <v>76</v>
      </c>
      <c r="B3039" s="19">
        <v>28</v>
      </c>
      <c r="C3039" s="19" t="s">
        <v>112</v>
      </c>
      <c r="D3039" s="20">
        <v>0.32485836744308472</v>
      </c>
      <c r="E3039" s="20">
        <v>7.5582683086395264E-2</v>
      </c>
    </row>
    <row r="3040" spans="1:5" x14ac:dyDescent="0.2">
      <c r="A3040" s="19">
        <v>76</v>
      </c>
      <c r="B3040" s="19">
        <v>29</v>
      </c>
      <c r="C3040" s="19" t="s">
        <v>112</v>
      </c>
      <c r="D3040" s="20">
        <v>0.34259957075119019</v>
      </c>
      <c r="E3040" s="20">
        <v>9.333396703004837E-2</v>
      </c>
    </row>
    <row r="3041" spans="1:5" x14ac:dyDescent="0.2">
      <c r="A3041" s="19">
        <v>76</v>
      </c>
      <c r="B3041" s="19">
        <v>30</v>
      </c>
      <c r="C3041" s="19" t="s">
        <v>112</v>
      </c>
      <c r="D3041" s="20">
        <v>0.35618278384208679</v>
      </c>
      <c r="E3041" s="20">
        <v>0.10692726075649261</v>
      </c>
    </row>
    <row r="3042" spans="1:5" x14ac:dyDescent="0.2">
      <c r="A3042" s="19">
        <v>76</v>
      </c>
      <c r="B3042" s="19">
        <v>31</v>
      </c>
      <c r="C3042" s="19" t="s">
        <v>112</v>
      </c>
      <c r="D3042" s="20">
        <v>0.36538559198379517</v>
      </c>
      <c r="E3042" s="20">
        <v>0.11614014953374863</v>
      </c>
    </row>
    <row r="3043" spans="1:5" x14ac:dyDescent="0.2">
      <c r="A3043" s="19">
        <v>76</v>
      </c>
      <c r="B3043" s="19">
        <v>32</v>
      </c>
      <c r="C3043" s="19" t="s">
        <v>112</v>
      </c>
      <c r="D3043" s="20">
        <v>0.37065267562866211</v>
      </c>
      <c r="E3043" s="20">
        <v>0.12141730636358261</v>
      </c>
    </row>
    <row r="3044" spans="1:5" x14ac:dyDescent="0.2">
      <c r="A3044" s="19">
        <v>76</v>
      </c>
      <c r="B3044" s="19">
        <v>33</v>
      </c>
      <c r="C3044" s="19" t="s">
        <v>112</v>
      </c>
      <c r="D3044" s="20">
        <v>0.37436705827713013</v>
      </c>
      <c r="E3044" s="20">
        <v>0.12514176964759827</v>
      </c>
    </row>
    <row r="3045" spans="1:5" x14ac:dyDescent="0.2">
      <c r="A3045" s="19">
        <v>76</v>
      </c>
      <c r="B3045" s="19">
        <v>34</v>
      </c>
      <c r="C3045" s="19" t="s">
        <v>112</v>
      </c>
      <c r="D3045" s="20">
        <v>0.37588921189308167</v>
      </c>
      <c r="E3045" s="20">
        <v>0.12667401134967804</v>
      </c>
    </row>
    <row r="3046" spans="1:5" x14ac:dyDescent="0.2">
      <c r="A3046" s="19">
        <v>76</v>
      </c>
      <c r="B3046" s="19">
        <v>35</v>
      </c>
      <c r="C3046" s="19" t="s">
        <v>112</v>
      </c>
      <c r="D3046" s="20">
        <v>0.37668529152870178</v>
      </c>
      <c r="E3046" s="20">
        <v>0.1274801641702652</v>
      </c>
    </row>
    <row r="3047" spans="1:5" x14ac:dyDescent="0.2">
      <c r="A3047" s="19">
        <v>76</v>
      </c>
      <c r="B3047" s="19">
        <v>36</v>
      </c>
      <c r="C3047" s="19" t="s">
        <v>112</v>
      </c>
      <c r="D3047" s="20">
        <v>0.37723135948181152</v>
      </c>
      <c r="E3047" s="20">
        <v>0.12803630530834198</v>
      </c>
    </row>
    <row r="3048" spans="1:5" x14ac:dyDescent="0.2">
      <c r="A3048" s="19">
        <v>76</v>
      </c>
      <c r="B3048" s="19">
        <v>37</v>
      </c>
      <c r="C3048" s="19" t="s">
        <v>112</v>
      </c>
      <c r="D3048" s="20">
        <v>0.37809890508651733</v>
      </c>
      <c r="E3048" s="20">
        <v>0.12891393899917603</v>
      </c>
    </row>
    <row r="3049" spans="1:5" x14ac:dyDescent="0.2">
      <c r="A3049" s="19">
        <v>76</v>
      </c>
      <c r="B3049" s="19">
        <v>38</v>
      </c>
      <c r="C3049" s="19" t="s">
        <v>112</v>
      </c>
      <c r="D3049" s="20">
        <v>0.37844973802566528</v>
      </c>
      <c r="E3049" s="20">
        <v>0.12927484512329102</v>
      </c>
    </row>
    <row r="3050" spans="1:5" x14ac:dyDescent="0.2">
      <c r="A3050" s="19">
        <v>76</v>
      </c>
      <c r="B3050" s="19">
        <v>39</v>
      </c>
      <c r="C3050" s="19" t="s">
        <v>112</v>
      </c>
      <c r="D3050" s="20">
        <v>0.37847423553466797</v>
      </c>
      <c r="E3050" s="20">
        <v>0.12930943071842194</v>
      </c>
    </row>
    <row r="3051" spans="1:5" x14ac:dyDescent="0.2">
      <c r="A3051" s="19">
        <v>76</v>
      </c>
      <c r="B3051" s="19">
        <v>40</v>
      </c>
      <c r="C3051" s="19" t="s">
        <v>112</v>
      </c>
      <c r="D3051" s="20">
        <v>0.37852233648300171</v>
      </c>
      <c r="E3051" s="20">
        <v>0.12936760485172272</v>
      </c>
    </row>
    <row r="3052" spans="1:5" x14ac:dyDescent="0.2">
      <c r="A3052" s="19">
        <v>77</v>
      </c>
      <c r="B3052" s="19">
        <v>1</v>
      </c>
      <c r="C3052" s="19" t="s">
        <v>112</v>
      </c>
      <c r="D3052" s="20">
        <v>0.2544039785861969</v>
      </c>
      <c r="E3052" s="20">
        <v>1.3045560335740447E-3</v>
      </c>
    </row>
    <row r="3053" spans="1:5" x14ac:dyDescent="0.2">
      <c r="A3053" s="19">
        <v>77</v>
      </c>
      <c r="B3053" s="19">
        <v>2</v>
      </c>
      <c r="C3053" s="19" t="s">
        <v>112</v>
      </c>
      <c r="D3053" s="20">
        <v>0.25418961048126221</v>
      </c>
      <c r="E3053" s="20">
        <v>1.0188579326495528E-3</v>
      </c>
    </row>
    <row r="3054" spans="1:5" x14ac:dyDescent="0.2">
      <c r="A3054" s="19">
        <v>77</v>
      </c>
      <c r="B3054" s="19">
        <v>3</v>
      </c>
      <c r="C3054" s="19" t="s">
        <v>112</v>
      </c>
      <c r="D3054" s="20">
        <v>0.25406104326248169</v>
      </c>
      <c r="E3054" s="20">
        <v>8.1896083429455757E-4</v>
      </c>
    </row>
    <row r="3055" spans="1:5" x14ac:dyDescent="0.2">
      <c r="A3055" s="19">
        <v>77</v>
      </c>
      <c r="B3055" s="19">
        <v>4</v>
      </c>
      <c r="C3055" s="19" t="s">
        <v>112</v>
      </c>
      <c r="D3055" s="20">
        <v>0.25393432378768921</v>
      </c>
      <c r="E3055" s="20">
        <v>6.2091142171993852E-4</v>
      </c>
    </row>
    <row r="3056" spans="1:5" x14ac:dyDescent="0.2">
      <c r="A3056" s="19">
        <v>77</v>
      </c>
      <c r="B3056" s="19">
        <v>5</v>
      </c>
      <c r="C3056" s="19" t="s">
        <v>112</v>
      </c>
      <c r="D3056" s="20">
        <v>0.25380280613899231</v>
      </c>
      <c r="E3056" s="20">
        <v>4.1806383524090052E-4</v>
      </c>
    </row>
    <row r="3057" spans="1:5" x14ac:dyDescent="0.2">
      <c r="A3057" s="19">
        <v>77</v>
      </c>
      <c r="B3057" s="19">
        <v>6</v>
      </c>
      <c r="C3057" s="19" t="s">
        <v>112</v>
      </c>
      <c r="D3057" s="20">
        <v>0.25379788875579834</v>
      </c>
      <c r="E3057" s="20">
        <v>3.418165142647922E-4</v>
      </c>
    </row>
    <row r="3058" spans="1:5" x14ac:dyDescent="0.2">
      <c r="A3058" s="19">
        <v>77</v>
      </c>
      <c r="B3058" s="19">
        <v>7</v>
      </c>
      <c r="C3058" s="19" t="s">
        <v>112</v>
      </c>
      <c r="D3058" s="20">
        <v>0.25345250964164734</v>
      </c>
      <c r="E3058" s="20">
        <v>-7.4892537668347359E-5</v>
      </c>
    </row>
    <row r="3059" spans="1:5" x14ac:dyDescent="0.2">
      <c r="A3059" s="19">
        <v>77</v>
      </c>
      <c r="B3059" s="19">
        <v>8</v>
      </c>
      <c r="C3059" s="19" t="s">
        <v>112</v>
      </c>
      <c r="D3059" s="20">
        <v>0.2532193660736084</v>
      </c>
      <c r="E3059" s="20">
        <v>-3.7936604348942637E-4</v>
      </c>
    </row>
    <row r="3060" spans="1:5" x14ac:dyDescent="0.2">
      <c r="A3060" s="19">
        <v>77</v>
      </c>
      <c r="B3060" s="19">
        <v>9</v>
      </c>
      <c r="C3060" s="19" t="s">
        <v>112</v>
      </c>
      <c r="D3060" s="20">
        <v>0.253175288438797</v>
      </c>
      <c r="E3060" s="20">
        <v>-4.9477361608296633E-4</v>
      </c>
    </row>
    <row r="3061" spans="1:5" x14ac:dyDescent="0.2">
      <c r="A3061" s="19">
        <v>77</v>
      </c>
      <c r="B3061" s="19">
        <v>10</v>
      </c>
      <c r="C3061" s="19" t="s">
        <v>112</v>
      </c>
      <c r="D3061" s="20">
        <v>0.25309038162231445</v>
      </c>
      <c r="E3061" s="20">
        <v>-6.5101037034764886E-4</v>
      </c>
    </row>
    <row r="3062" spans="1:5" x14ac:dyDescent="0.2">
      <c r="A3062" s="19">
        <v>77</v>
      </c>
      <c r="B3062" s="19">
        <v>11</v>
      </c>
      <c r="C3062" s="19" t="s">
        <v>112</v>
      </c>
      <c r="D3062" s="20">
        <v>0.25303241610527039</v>
      </c>
      <c r="E3062" s="20">
        <v>-7.8030576696619391E-4</v>
      </c>
    </row>
    <row r="3063" spans="1:5" x14ac:dyDescent="0.2">
      <c r="A3063" s="19">
        <v>77</v>
      </c>
      <c r="B3063" s="19">
        <v>12</v>
      </c>
      <c r="C3063" s="19" t="s">
        <v>112</v>
      </c>
      <c r="D3063" s="20">
        <v>0.25306811928749084</v>
      </c>
      <c r="E3063" s="20">
        <v>-8.1593252252787352E-4</v>
      </c>
    </row>
    <row r="3064" spans="1:5" x14ac:dyDescent="0.2">
      <c r="A3064" s="19">
        <v>77</v>
      </c>
      <c r="B3064" s="19">
        <v>13</v>
      </c>
      <c r="C3064" s="19" t="s">
        <v>112</v>
      </c>
      <c r="D3064" s="20">
        <v>0.25350415706634521</v>
      </c>
      <c r="E3064" s="20">
        <v>-4.5122468145564198E-4</v>
      </c>
    </row>
    <row r="3065" spans="1:5" x14ac:dyDescent="0.2">
      <c r="A3065" s="19">
        <v>77</v>
      </c>
      <c r="B3065" s="19">
        <v>14</v>
      </c>
      <c r="C3065" s="19" t="s">
        <v>112</v>
      </c>
      <c r="D3065" s="20">
        <v>0.25356867909431458</v>
      </c>
      <c r="E3065" s="20">
        <v>-4.5803259126842022E-4</v>
      </c>
    </row>
    <row r="3066" spans="1:5" x14ac:dyDescent="0.2">
      <c r="A3066" s="19">
        <v>77</v>
      </c>
      <c r="B3066" s="19">
        <v>15</v>
      </c>
      <c r="C3066" s="19" t="s">
        <v>112</v>
      </c>
      <c r="D3066" s="20">
        <v>0.25342440605163574</v>
      </c>
      <c r="E3066" s="20">
        <v>-6.7363557172939181E-4</v>
      </c>
    </row>
    <row r="3067" spans="1:5" x14ac:dyDescent="0.2">
      <c r="A3067" s="19">
        <v>77</v>
      </c>
      <c r="B3067" s="19">
        <v>16</v>
      </c>
      <c r="C3067" s="19" t="s">
        <v>112</v>
      </c>
      <c r="D3067" s="20">
        <v>0.25396785140037537</v>
      </c>
      <c r="E3067" s="20">
        <v>-2.0152014621999115E-4</v>
      </c>
    </row>
    <row r="3068" spans="1:5" x14ac:dyDescent="0.2">
      <c r="A3068" s="19">
        <v>77</v>
      </c>
      <c r="B3068" s="19">
        <v>17</v>
      </c>
      <c r="C3068" s="19" t="s">
        <v>112</v>
      </c>
      <c r="D3068" s="20">
        <v>0.25487536191940308</v>
      </c>
      <c r="E3068" s="20">
        <v>6.34660420473665E-4</v>
      </c>
    </row>
    <row r="3069" spans="1:5" x14ac:dyDescent="0.2">
      <c r="A3069" s="19">
        <v>77</v>
      </c>
      <c r="B3069" s="19">
        <v>18</v>
      </c>
      <c r="C3069" s="19" t="s">
        <v>112</v>
      </c>
      <c r="D3069" s="20">
        <v>0.25645831227302551</v>
      </c>
      <c r="E3069" s="20">
        <v>2.1462808363139629E-3</v>
      </c>
    </row>
    <row r="3070" spans="1:5" x14ac:dyDescent="0.2">
      <c r="A3070" s="19">
        <v>77</v>
      </c>
      <c r="B3070" s="19">
        <v>19</v>
      </c>
      <c r="C3070" s="19" t="s">
        <v>112</v>
      </c>
      <c r="D3070" s="20">
        <v>0.26050281524658203</v>
      </c>
      <c r="E3070" s="20">
        <v>6.119453813880682E-3</v>
      </c>
    </row>
    <row r="3071" spans="1:5" x14ac:dyDescent="0.2">
      <c r="A3071" s="19">
        <v>77</v>
      </c>
      <c r="B3071" s="19">
        <v>20</v>
      </c>
      <c r="C3071" s="19" t="s">
        <v>112</v>
      </c>
      <c r="D3071" s="20">
        <v>0.26674196124076843</v>
      </c>
      <c r="E3071" s="20">
        <v>1.2287270277738571E-2</v>
      </c>
    </row>
    <row r="3072" spans="1:5" x14ac:dyDescent="0.2">
      <c r="A3072" s="19">
        <v>77</v>
      </c>
      <c r="B3072" s="19">
        <v>21</v>
      </c>
      <c r="C3072" s="19" t="s">
        <v>112</v>
      </c>
      <c r="D3072" s="20">
        <v>0.27689981460571289</v>
      </c>
      <c r="E3072" s="20">
        <v>2.237379364669323E-2</v>
      </c>
    </row>
    <row r="3073" spans="1:5" x14ac:dyDescent="0.2">
      <c r="A3073" s="19">
        <v>77</v>
      </c>
      <c r="B3073" s="19">
        <v>22</v>
      </c>
      <c r="C3073" s="19" t="s">
        <v>112</v>
      </c>
      <c r="D3073" s="20">
        <v>0.29220092296600342</v>
      </c>
      <c r="E3073" s="20">
        <v>3.7603572010993958E-2</v>
      </c>
    </row>
    <row r="3074" spans="1:5" x14ac:dyDescent="0.2">
      <c r="A3074" s="19">
        <v>77</v>
      </c>
      <c r="B3074" s="19">
        <v>23</v>
      </c>
      <c r="C3074" s="19" t="s">
        <v>112</v>
      </c>
      <c r="D3074" s="20">
        <v>0.31096386909484863</v>
      </c>
      <c r="E3074" s="20">
        <v>5.6295186281204224E-2</v>
      </c>
    </row>
    <row r="3075" spans="1:5" x14ac:dyDescent="0.2">
      <c r="A3075" s="19">
        <v>77</v>
      </c>
      <c r="B3075" s="19">
        <v>24</v>
      </c>
      <c r="C3075" s="19" t="s">
        <v>112</v>
      </c>
      <c r="D3075" s="20">
        <v>0.32998612523078918</v>
      </c>
      <c r="E3075" s="20">
        <v>7.5246110558509827E-2</v>
      </c>
    </row>
    <row r="3076" spans="1:5" x14ac:dyDescent="0.2">
      <c r="A3076" s="19">
        <v>77</v>
      </c>
      <c r="B3076" s="19">
        <v>25</v>
      </c>
      <c r="C3076" s="19" t="s">
        <v>112</v>
      </c>
      <c r="D3076" s="20">
        <v>0.347025066614151</v>
      </c>
      <c r="E3076" s="20">
        <v>9.2213727533817291E-2</v>
      </c>
    </row>
    <row r="3077" spans="1:5" x14ac:dyDescent="0.2">
      <c r="A3077" s="19">
        <v>77</v>
      </c>
      <c r="B3077" s="19">
        <v>26</v>
      </c>
      <c r="C3077" s="19" t="s">
        <v>112</v>
      </c>
      <c r="D3077" s="20">
        <v>0.36048352718353271</v>
      </c>
      <c r="E3077" s="20">
        <v>0.10560085624456406</v>
      </c>
    </row>
    <row r="3078" spans="1:5" x14ac:dyDescent="0.2">
      <c r="A3078" s="19">
        <v>77</v>
      </c>
      <c r="B3078" s="19">
        <v>27</v>
      </c>
      <c r="C3078" s="19" t="s">
        <v>112</v>
      </c>
      <c r="D3078" s="20">
        <v>0.37013629078865051</v>
      </c>
      <c r="E3078" s="20">
        <v>0.11518228799104691</v>
      </c>
    </row>
    <row r="3079" spans="1:5" x14ac:dyDescent="0.2">
      <c r="A3079" s="19">
        <v>77</v>
      </c>
      <c r="B3079" s="19">
        <v>28</v>
      </c>
      <c r="C3079" s="19" t="s">
        <v>112</v>
      </c>
      <c r="D3079" s="20">
        <v>0.37577629089355469</v>
      </c>
      <c r="E3079" s="20">
        <v>0.12075096368789673</v>
      </c>
    </row>
    <row r="3080" spans="1:5" x14ac:dyDescent="0.2">
      <c r="A3080" s="19">
        <v>77</v>
      </c>
      <c r="B3080" s="19">
        <v>29</v>
      </c>
      <c r="C3080" s="19" t="s">
        <v>112</v>
      </c>
      <c r="D3080" s="20">
        <v>0.37881901860237122</v>
      </c>
      <c r="E3080" s="20">
        <v>0.12372235953807831</v>
      </c>
    </row>
    <row r="3081" spans="1:5" x14ac:dyDescent="0.2">
      <c r="A3081" s="19">
        <v>77</v>
      </c>
      <c r="B3081" s="19">
        <v>30</v>
      </c>
      <c r="C3081" s="19" t="s">
        <v>112</v>
      </c>
      <c r="D3081" s="20">
        <v>0.38061937689781189</v>
      </c>
      <c r="E3081" s="20">
        <v>0.12545138597488403</v>
      </c>
    </row>
    <row r="3082" spans="1:5" x14ac:dyDescent="0.2">
      <c r="A3082" s="19">
        <v>77</v>
      </c>
      <c r="B3082" s="19">
        <v>31</v>
      </c>
      <c r="C3082" s="19" t="s">
        <v>112</v>
      </c>
      <c r="D3082" s="20">
        <v>0.3807489275932312</v>
      </c>
      <c r="E3082" s="20">
        <v>0.1255096048116684</v>
      </c>
    </row>
    <row r="3083" spans="1:5" x14ac:dyDescent="0.2">
      <c r="A3083" s="19">
        <v>77</v>
      </c>
      <c r="B3083" s="19">
        <v>32</v>
      </c>
      <c r="C3083" s="19" t="s">
        <v>112</v>
      </c>
      <c r="D3083" s="20">
        <v>0.38145825266838074</v>
      </c>
      <c r="E3083" s="20">
        <v>0.12614759802818298</v>
      </c>
    </row>
    <row r="3084" spans="1:5" x14ac:dyDescent="0.2">
      <c r="A3084" s="19">
        <v>77</v>
      </c>
      <c r="B3084" s="19">
        <v>33</v>
      </c>
      <c r="C3084" s="19" t="s">
        <v>112</v>
      </c>
      <c r="D3084" s="20">
        <v>0.38167589902877808</v>
      </c>
      <c r="E3084" s="20">
        <v>0.12629391252994537</v>
      </c>
    </row>
    <row r="3085" spans="1:5" x14ac:dyDescent="0.2">
      <c r="A3085" s="19">
        <v>77</v>
      </c>
      <c r="B3085" s="19">
        <v>34</v>
      </c>
      <c r="C3085" s="19" t="s">
        <v>112</v>
      </c>
      <c r="D3085" s="20">
        <v>0.38196101784706116</v>
      </c>
      <c r="E3085" s="20">
        <v>0.1265077143907547</v>
      </c>
    </row>
    <row r="3086" spans="1:5" x14ac:dyDescent="0.2">
      <c r="A3086" s="19">
        <v>77</v>
      </c>
      <c r="B3086" s="19">
        <v>35</v>
      </c>
      <c r="C3086" s="19" t="s">
        <v>112</v>
      </c>
      <c r="D3086" s="20">
        <v>0.38229438662528992</v>
      </c>
      <c r="E3086" s="20">
        <v>0.12676975131034851</v>
      </c>
    </row>
    <row r="3087" spans="1:5" x14ac:dyDescent="0.2">
      <c r="A3087" s="19">
        <v>77</v>
      </c>
      <c r="B3087" s="19">
        <v>36</v>
      </c>
      <c r="C3087" s="19" t="s">
        <v>112</v>
      </c>
      <c r="D3087" s="20">
        <v>0.38243430852890015</v>
      </c>
      <c r="E3087" s="20">
        <v>0.12683834135532379</v>
      </c>
    </row>
    <row r="3088" spans="1:5" x14ac:dyDescent="0.2">
      <c r="A3088" s="19">
        <v>77</v>
      </c>
      <c r="B3088" s="19">
        <v>37</v>
      </c>
      <c r="C3088" s="19" t="s">
        <v>112</v>
      </c>
      <c r="D3088" s="20">
        <v>0.38248550891876221</v>
      </c>
      <c r="E3088" s="20">
        <v>0.1268182098865509</v>
      </c>
    </row>
    <row r="3089" spans="1:5" x14ac:dyDescent="0.2">
      <c r="A3089" s="19">
        <v>77</v>
      </c>
      <c r="B3089" s="19">
        <v>38</v>
      </c>
      <c r="C3089" s="19" t="s">
        <v>112</v>
      </c>
      <c r="D3089" s="20">
        <v>0.38296446204185486</v>
      </c>
      <c r="E3089" s="20">
        <v>0.12722583115100861</v>
      </c>
    </row>
    <row r="3090" spans="1:5" x14ac:dyDescent="0.2">
      <c r="A3090" s="19">
        <v>77</v>
      </c>
      <c r="B3090" s="19">
        <v>39</v>
      </c>
      <c r="C3090" s="19" t="s">
        <v>112</v>
      </c>
      <c r="D3090" s="20">
        <v>0.38301220536231995</v>
      </c>
      <c r="E3090" s="20">
        <v>0.12720224261283875</v>
      </c>
    </row>
    <row r="3091" spans="1:5" x14ac:dyDescent="0.2">
      <c r="A3091" s="19">
        <v>77</v>
      </c>
      <c r="B3091" s="19">
        <v>40</v>
      </c>
      <c r="C3091" s="19" t="s">
        <v>112</v>
      </c>
      <c r="D3091" s="20">
        <v>0.38347062468528748</v>
      </c>
      <c r="E3091" s="20">
        <v>0.12758933007717133</v>
      </c>
    </row>
    <row r="3092" spans="1:5" x14ac:dyDescent="0.2">
      <c r="A3092" s="19">
        <v>78</v>
      </c>
      <c r="B3092" s="19">
        <v>1</v>
      </c>
      <c r="C3092" s="19" t="s">
        <v>112</v>
      </c>
      <c r="D3092" s="20">
        <v>0.24839062988758087</v>
      </c>
      <c r="E3092" s="20">
        <v>2.1213116124272346E-3</v>
      </c>
    </row>
    <row r="3093" spans="1:5" x14ac:dyDescent="0.2">
      <c r="A3093" s="19">
        <v>78</v>
      </c>
      <c r="B3093" s="19">
        <v>2</v>
      </c>
      <c r="C3093" s="19" t="s">
        <v>112</v>
      </c>
      <c r="D3093" s="20">
        <v>0.24811767041683197</v>
      </c>
      <c r="E3093" s="20">
        <v>1.771927229128778E-3</v>
      </c>
    </row>
    <row r="3094" spans="1:5" x14ac:dyDescent="0.2">
      <c r="A3094" s="19">
        <v>78</v>
      </c>
      <c r="B3094" s="19">
        <v>3</v>
      </c>
      <c r="C3094" s="19" t="s">
        <v>112</v>
      </c>
      <c r="D3094" s="20">
        <v>0.2478659600019455</v>
      </c>
      <c r="E3094" s="20">
        <v>1.4437920181080699E-3</v>
      </c>
    </row>
    <row r="3095" spans="1:5" x14ac:dyDescent="0.2">
      <c r="A3095" s="19">
        <v>78</v>
      </c>
      <c r="B3095" s="19">
        <v>4</v>
      </c>
      <c r="C3095" s="19" t="s">
        <v>112</v>
      </c>
      <c r="D3095" s="20">
        <v>0.24753066897392273</v>
      </c>
      <c r="E3095" s="20">
        <v>1.0320761939510703E-3</v>
      </c>
    </row>
    <row r="3096" spans="1:5" x14ac:dyDescent="0.2">
      <c r="A3096" s="19">
        <v>78</v>
      </c>
      <c r="B3096" s="19">
        <v>5</v>
      </c>
      <c r="C3096" s="19" t="s">
        <v>112</v>
      </c>
      <c r="D3096" s="20">
        <v>0.24725636839866638</v>
      </c>
      <c r="E3096" s="20">
        <v>6.8135082256048918E-4</v>
      </c>
    </row>
    <row r="3097" spans="1:5" x14ac:dyDescent="0.2">
      <c r="A3097" s="19">
        <v>78</v>
      </c>
      <c r="B3097" s="19">
        <v>6</v>
      </c>
      <c r="C3097" s="19" t="s">
        <v>112</v>
      </c>
      <c r="D3097" s="20">
        <v>0.24658192694187164</v>
      </c>
      <c r="E3097" s="20">
        <v>-6.9515474024228752E-5</v>
      </c>
    </row>
    <row r="3098" spans="1:5" x14ac:dyDescent="0.2">
      <c r="A3098" s="19">
        <v>78</v>
      </c>
      <c r="B3098" s="19">
        <v>7</v>
      </c>
      <c r="C3098" s="19" t="s">
        <v>112</v>
      </c>
      <c r="D3098" s="20">
        <v>0.24627257883548737</v>
      </c>
      <c r="E3098" s="20">
        <v>-4.552883910946548E-4</v>
      </c>
    </row>
    <row r="3099" spans="1:5" x14ac:dyDescent="0.2">
      <c r="A3099" s="19">
        <v>78</v>
      </c>
      <c r="B3099" s="19">
        <v>8</v>
      </c>
      <c r="C3099" s="19" t="s">
        <v>112</v>
      </c>
      <c r="D3099" s="20">
        <v>0.24664555490016937</v>
      </c>
      <c r="E3099" s="20">
        <v>-1.5873713709879667E-4</v>
      </c>
    </row>
    <row r="3100" spans="1:5" x14ac:dyDescent="0.2">
      <c r="A3100" s="19">
        <v>78</v>
      </c>
      <c r="B3100" s="19">
        <v>9</v>
      </c>
      <c r="C3100" s="19" t="s">
        <v>112</v>
      </c>
      <c r="D3100" s="20">
        <v>0.24580550193786621</v>
      </c>
      <c r="E3100" s="20">
        <v>-1.0752149391919374E-3</v>
      </c>
    </row>
    <row r="3101" spans="1:5" x14ac:dyDescent="0.2">
      <c r="A3101" s="19">
        <v>78</v>
      </c>
      <c r="B3101" s="19">
        <v>10</v>
      </c>
      <c r="C3101" s="19" t="s">
        <v>112</v>
      </c>
      <c r="D3101" s="20">
        <v>0.24554751813411713</v>
      </c>
      <c r="E3101" s="20">
        <v>-1.4096235390752554E-3</v>
      </c>
    </row>
    <row r="3102" spans="1:5" x14ac:dyDescent="0.2">
      <c r="A3102" s="19">
        <v>78</v>
      </c>
      <c r="B3102" s="19">
        <v>11</v>
      </c>
      <c r="C3102" s="19" t="s">
        <v>112</v>
      </c>
      <c r="D3102" s="20">
        <v>0.24646453559398651</v>
      </c>
      <c r="E3102" s="20">
        <v>-5.690308753401041E-4</v>
      </c>
    </row>
    <row r="3103" spans="1:5" x14ac:dyDescent="0.2">
      <c r="A3103" s="19">
        <v>78</v>
      </c>
      <c r="B3103" s="19">
        <v>12</v>
      </c>
      <c r="C3103" s="19" t="s">
        <v>112</v>
      </c>
      <c r="D3103" s="20">
        <v>0.24656873941421509</v>
      </c>
      <c r="E3103" s="20">
        <v>-5.4125185124576092E-4</v>
      </c>
    </row>
    <row r="3104" spans="1:5" x14ac:dyDescent="0.2">
      <c r="A3104" s="19">
        <v>78</v>
      </c>
      <c r="B3104" s="19">
        <v>13</v>
      </c>
      <c r="C3104" s="19" t="s">
        <v>112</v>
      </c>
      <c r="D3104" s="20">
        <v>0.24619780480861664</v>
      </c>
      <c r="E3104" s="20">
        <v>-9.886112529784441E-4</v>
      </c>
    </row>
    <row r="3105" spans="1:5" x14ac:dyDescent="0.2">
      <c r="A3105" s="19">
        <v>78</v>
      </c>
      <c r="B3105" s="19">
        <v>14</v>
      </c>
      <c r="C3105" s="19" t="s">
        <v>112</v>
      </c>
      <c r="D3105" s="20">
        <v>0.24621304869651794</v>
      </c>
      <c r="E3105" s="20">
        <v>-1.0497921612113714E-3</v>
      </c>
    </row>
    <row r="3106" spans="1:5" x14ac:dyDescent="0.2">
      <c r="A3106" s="19">
        <v>78</v>
      </c>
      <c r="B3106" s="19">
        <v>15</v>
      </c>
      <c r="C3106" s="19" t="s">
        <v>112</v>
      </c>
      <c r="D3106" s="20">
        <v>0.24696338176727295</v>
      </c>
      <c r="E3106" s="20">
        <v>-3.7588397390209138E-4</v>
      </c>
    </row>
    <row r="3107" spans="1:5" x14ac:dyDescent="0.2">
      <c r="A3107" s="19">
        <v>78</v>
      </c>
      <c r="B3107" s="19">
        <v>16</v>
      </c>
      <c r="C3107" s="19" t="s">
        <v>112</v>
      </c>
      <c r="D3107" s="20">
        <v>0.24739643931388855</v>
      </c>
      <c r="E3107" s="20">
        <v>-1.925122705870308E-5</v>
      </c>
    </row>
    <row r="3108" spans="1:5" x14ac:dyDescent="0.2">
      <c r="A3108" s="19">
        <v>78</v>
      </c>
      <c r="B3108" s="19">
        <v>17</v>
      </c>
      <c r="C3108" s="19" t="s">
        <v>112</v>
      </c>
      <c r="D3108" s="20">
        <v>0.24845136702060699</v>
      </c>
      <c r="E3108" s="20">
        <v>9.5925165805965662E-4</v>
      </c>
    </row>
    <row r="3109" spans="1:5" x14ac:dyDescent="0.2">
      <c r="A3109" s="19">
        <v>78</v>
      </c>
      <c r="B3109" s="19">
        <v>18</v>
      </c>
      <c r="C3109" s="19" t="s">
        <v>112</v>
      </c>
      <c r="D3109" s="20">
        <v>0.25016427040100098</v>
      </c>
      <c r="E3109" s="20">
        <v>2.5957301259040833E-3</v>
      </c>
    </row>
    <row r="3110" spans="1:5" x14ac:dyDescent="0.2">
      <c r="A3110" s="19">
        <v>78</v>
      </c>
      <c r="B3110" s="19">
        <v>19</v>
      </c>
      <c r="C3110" s="19" t="s">
        <v>112</v>
      </c>
      <c r="D3110" s="20">
        <v>0.25328496098518372</v>
      </c>
      <c r="E3110" s="20">
        <v>5.639995913952589E-3</v>
      </c>
    </row>
    <row r="3111" spans="1:5" x14ac:dyDescent="0.2">
      <c r="A3111" s="19">
        <v>78</v>
      </c>
      <c r="B3111" s="19">
        <v>20</v>
      </c>
      <c r="C3111" s="19" t="s">
        <v>112</v>
      </c>
      <c r="D3111" s="20">
        <v>0.2598881721496582</v>
      </c>
      <c r="E3111" s="20">
        <v>1.2166782282292843E-2</v>
      </c>
    </row>
    <row r="3112" spans="1:5" x14ac:dyDescent="0.2">
      <c r="A3112" s="19">
        <v>78</v>
      </c>
      <c r="B3112" s="19">
        <v>21</v>
      </c>
      <c r="C3112" s="19" t="s">
        <v>112</v>
      </c>
      <c r="D3112" s="20">
        <v>0.2702305018901825</v>
      </c>
      <c r="E3112" s="20">
        <v>2.2432686761021614E-2</v>
      </c>
    </row>
    <row r="3113" spans="1:5" x14ac:dyDescent="0.2">
      <c r="A3113" s="19">
        <v>78</v>
      </c>
      <c r="B3113" s="19">
        <v>22</v>
      </c>
      <c r="C3113" s="19" t="s">
        <v>112</v>
      </c>
      <c r="D3113" s="20">
        <v>0.28538194298744202</v>
      </c>
      <c r="E3113" s="20">
        <v>3.7507705390453339E-2</v>
      </c>
    </row>
    <row r="3114" spans="1:5" x14ac:dyDescent="0.2">
      <c r="A3114" s="19">
        <v>78</v>
      </c>
      <c r="B3114" s="19">
        <v>23</v>
      </c>
      <c r="C3114" s="19" t="s">
        <v>112</v>
      </c>
      <c r="D3114" s="20">
        <v>0.30342456698417664</v>
      </c>
      <c r="E3114" s="20">
        <v>5.5473901331424713E-2</v>
      </c>
    </row>
    <row r="3115" spans="1:5" x14ac:dyDescent="0.2">
      <c r="A3115" s="19">
        <v>78</v>
      </c>
      <c r="B3115" s="19">
        <v>24</v>
      </c>
      <c r="C3115" s="19" t="s">
        <v>112</v>
      </c>
      <c r="D3115" s="20">
        <v>0.32258975505828857</v>
      </c>
      <c r="E3115" s="20">
        <v>7.4562668800354004E-2</v>
      </c>
    </row>
    <row r="3116" spans="1:5" x14ac:dyDescent="0.2">
      <c r="A3116" s="19">
        <v>78</v>
      </c>
      <c r="B3116" s="19">
        <v>25</v>
      </c>
      <c r="C3116" s="19" t="s">
        <v>112</v>
      </c>
      <c r="D3116" s="20">
        <v>0.33949568867683411</v>
      </c>
      <c r="E3116" s="20">
        <v>9.1392174363136292E-2</v>
      </c>
    </row>
    <row r="3117" spans="1:5" x14ac:dyDescent="0.2">
      <c r="A3117" s="19">
        <v>78</v>
      </c>
      <c r="B3117" s="19">
        <v>26</v>
      </c>
      <c r="C3117" s="19" t="s">
        <v>112</v>
      </c>
      <c r="D3117" s="20">
        <v>0.35322839021682739</v>
      </c>
      <c r="E3117" s="20">
        <v>0.10504844784736633</v>
      </c>
    </row>
    <row r="3118" spans="1:5" x14ac:dyDescent="0.2">
      <c r="A3118" s="19">
        <v>78</v>
      </c>
      <c r="B3118" s="19">
        <v>27</v>
      </c>
      <c r="C3118" s="19" t="s">
        <v>112</v>
      </c>
      <c r="D3118" s="20">
        <v>0.36272671818733215</v>
      </c>
      <c r="E3118" s="20">
        <v>0.11447035521268845</v>
      </c>
    </row>
    <row r="3119" spans="1:5" x14ac:dyDescent="0.2">
      <c r="A3119" s="19">
        <v>78</v>
      </c>
      <c r="B3119" s="19">
        <v>28</v>
      </c>
      <c r="C3119" s="19" t="s">
        <v>112</v>
      </c>
      <c r="D3119" s="20">
        <v>0.36794734001159668</v>
      </c>
      <c r="E3119" s="20">
        <v>0.11961454898118973</v>
      </c>
    </row>
    <row r="3120" spans="1:5" x14ac:dyDescent="0.2">
      <c r="A3120" s="19">
        <v>78</v>
      </c>
      <c r="B3120" s="19">
        <v>29</v>
      </c>
      <c r="C3120" s="19" t="s">
        <v>112</v>
      </c>
      <c r="D3120" s="20">
        <v>0.37157520651817322</v>
      </c>
      <c r="E3120" s="20">
        <v>0.12316599488258362</v>
      </c>
    </row>
    <row r="3121" spans="1:5" x14ac:dyDescent="0.2">
      <c r="A3121" s="19">
        <v>78</v>
      </c>
      <c r="B3121" s="19">
        <v>30</v>
      </c>
      <c r="C3121" s="19" t="s">
        <v>112</v>
      </c>
      <c r="D3121" s="20">
        <v>0.37344399094581604</v>
      </c>
      <c r="E3121" s="20">
        <v>0.1249583512544632</v>
      </c>
    </row>
    <row r="3122" spans="1:5" x14ac:dyDescent="0.2">
      <c r="A3122" s="19">
        <v>78</v>
      </c>
      <c r="B3122" s="19">
        <v>31</v>
      </c>
      <c r="C3122" s="19" t="s">
        <v>112</v>
      </c>
      <c r="D3122" s="20">
        <v>0.37409776449203491</v>
      </c>
      <c r="E3122" s="20">
        <v>0.12553569674491882</v>
      </c>
    </row>
    <row r="3123" spans="1:5" x14ac:dyDescent="0.2">
      <c r="A3123" s="19">
        <v>78</v>
      </c>
      <c r="B3123" s="19">
        <v>32</v>
      </c>
      <c r="C3123" s="19" t="s">
        <v>112</v>
      </c>
      <c r="D3123" s="20">
        <v>0.37426090240478516</v>
      </c>
      <c r="E3123" s="20">
        <v>0.12562242150306702</v>
      </c>
    </row>
    <row r="3124" spans="1:5" x14ac:dyDescent="0.2">
      <c r="A3124" s="19">
        <v>78</v>
      </c>
      <c r="B3124" s="19">
        <v>33</v>
      </c>
      <c r="C3124" s="19" t="s">
        <v>112</v>
      </c>
      <c r="D3124" s="20">
        <v>0.37438392639160156</v>
      </c>
      <c r="E3124" s="20">
        <v>0.12566901743412018</v>
      </c>
    </row>
    <row r="3125" spans="1:5" x14ac:dyDescent="0.2">
      <c r="A3125" s="19">
        <v>78</v>
      </c>
      <c r="B3125" s="19">
        <v>34</v>
      </c>
      <c r="C3125" s="19" t="s">
        <v>112</v>
      </c>
      <c r="D3125" s="20">
        <v>0.37467789649963379</v>
      </c>
      <c r="E3125" s="20">
        <v>0.12588655948638916</v>
      </c>
    </row>
    <row r="3126" spans="1:5" x14ac:dyDescent="0.2">
      <c r="A3126" s="19">
        <v>78</v>
      </c>
      <c r="B3126" s="19">
        <v>35</v>
      </c>
      <c r="C3126" s="19" t="s">
        <v>112</v>
      </c>
      <c r="D3126" s="20">
        <v>0.37460395693778992</v>
      </c>
      <c r="E3126" s="20">
        <v>0.12573619186878204</v>
      </c>
    </row>
    <row r="3127" spans="1:5" x14ac:dyDescent="0.2">
      <c r="A3127" s="19">
        <v>78</v>
      </c>
      <c r="B3127" s="19">
        <v>36</v>
      </c>
      <c r="C3127" s="19" t="s">
        <v>112</v>
      </c>
      <c r="D3127" s="20">
        <v>0.37512701749801636</v>
      </c>
      <c r="E3127" s="20">
        <v>0.12618282437324524</v>
      </c>
    </row>
    <row r="3128" spans="1:5" x14ac:dyDescent="0.2">
      <c r="A3128" s="19">
        <v>78</v>
      </c>
      <c r="B3128" s="19">
        <v>37</v>
      </c>
      <c r="C3128" s="19" t="s">
        <v>112</v>
      </c>
      <c r="D3128" s="20">
        <v>0.37585708498954773</v>
      </c>
      <c r="E3128" s="20">
        <v>0.12683647871017456</v>
      </c>
    </row>
    <row r="3129" spans="1:5" x14ac:dyDescent="0.2">
      <c r="A3129" s="19">
        <v>78</v>
      </c>
      <c r="B3129" s="19">
        <v>38</v>
      </c>
      <c r="C3129" s="19" t="s">
        <v>112</v>
      </c>
      <c r="D3129" s="20">
        <v>0.37591388821601868</v>
      </c>
      <c r="E3129" s="20">
        <v>0.12681685388088226</v>
      </c>
    </row>
    <row r="3130" spans="1:5" x14ac:dyDescent="0.2">
      <c r="A3130" s="19">
        <v>78</v>
      </c>
      <c r="B3130" s="19">
        <v>39</v>
      </c>
      <c r="C3130" s="19" t="s">
        <v>112</v>
      </c>
      <c r="D3130" s="20">
        <v>0.3763086199760437</v>
      </c>
      <c r="E3130" s="20">
        <v>0.12713515758514404</v>
      </c>
    </row>
    <row r="3131" spans="1:5" x14ac:dyDescent="0.2">
      <c r="A3131" s="19">
        <v>78</v>
      </c>
      <c r="B3131" s="19">
        <v>40</v>
      </c>
      <c r="C3131" s="19" t="s">
        <v>112</v>
      </c>
      <c r="D3131" s="20">
        <v>0.37641140818595886</v>
      </c>
      <c r="E3131" s="20">
        <v>0.12716151773929596</v>
      </c>
    </row>
    <row r="3132" spans="1:5" x14ac:dyDescent="0.2">
      <c r="A3132" s="19">
        <v>79</v>
      </c>
      <c r="B3132" s="19">
        <v>1</v>
      </c>
      <c r="C3132" s="19" t="s">
        <v>112</v>
      </c>
      <c r="D3132" s="20">
        <v>0.24823346734046936</v>
      </c>
      <c r="E3132" s="20">
        <v>1.6489160479977727E-3</v>
      </c>
    </row>
    <row r="3133" spans="1:5" x14ac:dyDescent="0.2">
      <c r="A3133" s="19">
        <v>79</v>
      </c>
      <c r="B3133" s="19">
        <v>2</v>
      </c>
      <c r="C3133" s="19" t="s">
        <v>112</v>
      </c>
      <c r="D3133" s="20">
        <v>0.24792802333831787</v>
      </c>
      <c r="E3133" s="20">
        <v>1.2831843923777342E-3</v>
      </c>
    </row>
    <row r="3134" spans="1:5" x14ac:dyDescent="0.2">
      <c r="A3134" s="19">
        <v>79</v>
      </c>
      <c r="B3134" s="19">
        <v>3</v>
      </c>
      <c r="C3134" s="19" t="s">
        <v>112</v>
      </c>
      <c r="D3134" s="20">
        <v>0.2475796639919281</v>
      </c>
      <c r="E3134" s="20">
        <v>8.7453745072707534E-4</v>
      </c>
    </row>
    <row r="3135" spans="1:5" x14ac:dyDescent="0.2">
      <c r="A3135" s="19">
        <v>79</v>
      </c>
      <c r="B3135" s="19">
        <v>4</v>
      </c>
      <c r="C3135" s="19" t="s">
        <v>112</v>
      </c>
      <c r="D3135" s="20">
        <v>0.24752713739871979</v>
      </c>
      <c r="E3135" s="20">
        <v>7.6172326225787401E-4</v>
      </c>
    </row>
    <row r="3136" spans="1:5" x14ac:dyDescent="0.2">
      <c r="A3136" s="19">
        <v>79</v>
      </c>
      <c r="B3136" s="19">
        <v>5</v>
      </c>
      <c r="C3136" s="19" t="s">
        <v>112</v>
      </c>
      <c r="D3136" s="20">
        <v>0.24754215776920319</v>
      </c>
      <c r="E3136" s="20">
        <v>7.164559792727232E-4</v>
      </c>
    </row>
    <row r="3137" spans="1:5" x14ac:dyDescent="0.2">
      <c r="A3137" s="19">
        <v>79</v>
      </c>
      <c r="B3137" s="19">
        <v>6</v>
      </c>
      <c r="C3137" s="19" t="s">
        <v>112</v>
      </c>
      <c r="D3137" s="20">
        <v>0.24754004180431366</v>
      </c>
      <c r="E3137" s="20">
        <v>6.5405241912230849E-4</v>
      </c>
    </row>
    <row r="3138" spans="1:5" x14ac:dyDescent="0.2">
      <c r="A3138" s="19">
        <v>79</v>
      </c>
      <c r="B3138" s="19">
        <v>7</v>
      </c>
      <c r="C3138" s="19" t="s">
        <v>112</v>
      </c>
      <c r="D3138" s="20">
        <v>0.24742048978805542</v>
      </c>
      <c r="E3138" s="20">
        <v>4.7421280760318041E-4</v>
      </c>
    </row>
    <row r="3139" spans="1:5" x14ac:dyDescent="0.2">
      <c r="A3139" s="19">
        <v>79</v>
      </c>
      <c r="B3139" s="19">
        <v>8</v>
      </c>
      <c r="C3139" s="19" t="s">
        <v>112</v>
      </c>
      <c r="D3139" s="20">
        <v>0.24705162644386292</v>
      </c>
      <c r="E3139" s="20">
        <v>4.5061839045956731E-5</v>
      </c>
    </row>
    <row r="3140" spans="1:5" x14ac:dyDescent="0.2">
      <c r="A3140" s="19">
        <v>79</v>
      </c>
      <c r="B3140" s="19">
        <v>9</v>
      </c>
      <c r="C3140" s="19" t="s">
        <v>112</v>
      </c>
      <c r="D3140" s="20">
        <v>0.24680829048156738</v>
      </c>
      <c r="E3140" s="20">
        <v>-2.5856174761429429E-4</v>
      </c>
    </row>
    <row r="3141" spans="1:5" x14ac:dyDescent="0.2">
      <c r="A3141" s="19">
        <v>79</v>
      </c>
      <c r="B3141" s="19">
        <v>10</v>
      </c>
      <c r="C3141" s="19" t="s">
        <v>112</v>
      </c>
      <c r="D3141" s="20">
        <v>0.24707095324993134</v>
      </c>
      <c r="E3141" s="20">
        <v>-5.6186574511229992E-5</v>
      </c>
    </row>
    <row r="3142" spans="1:5" x14ac:dyDescent="0.2">
      <c r="A3142" s="19">
        <v>79</v>
      </c>
      <c r="B3142" s="19">
        <v>11</v>
      </c>
      <c r="C3142" s="19" t="s">
        <v>112</v>
      </c>
      <c r="D3142" s="20">
        <v>0.24695645272731781</v>
      </c>
      <c r="E3142" s="20">
        <v>-2.3097470693755895E-4</v>
      </c>
    </row>
    <row r="3143" spans="1:5" x14ac:dyDescent="0.2">
      <c r="A3143" s="19">
        <v>79</v>
      </c>
      <c r="B3143" s="19">
        <v>12</v>
      </c>
      <c r="C3143" s="19" t="s">
        <v>112</v>
      </c>
      <c r="D3143" s="20">
        <v>0.2465861439704895</v>
      </c>
      <c r="E3143" s="20">
        <v>-6.6157110268250108E-4</v>
      </c>
    </row>
    <row r="3144" spans="1:5" x14ac:dyDescent="0.2">
      <c r="A3144" s="19">
        <v>79</v>
      </c>
      <c r="B3144" s="19">
        <v>13</v>
      </c>
      <c r="C3144" s="19" t="s">
        <v>112</v>
      </c>
      <c r="D3144" s="20">
        <v>0.24654515087604523</v>
      </c>
      <c r="E3144" s="20">
        <v>-7.6285179238766432E-4</v>
      </c>
    </row>
    <row r="3145" spans="1:5" x14ac:dyDescent="0.2">
      <c r="A3145" s="19">
        <v>79</v>
      </c>
      <c r="B3145" s="19">
        <v>14</v>
      </c>
      <c r="C3145" s="19" t="s">
        <v>112</v>
      </c>
      <c r="D3145" s="20">
        <v>0.24598473310470581</v>
      </c>
      <c r="E3145" s="20">
        <v>-1.3835572171956301E-3</v>
      </c>
    </row>
    <row r="3146" spans="1:5" x14ac:dyDescent="0.2">
      <c r="A3146" s="19">
        <v>79</v>
      </c>
      <c r="B3146" s="19">
        <v>15</v>
      </c>
      <c r="C3146" s="19" t="s">
        <v>112</v>
      </c>
      <c r="D3146" s="20">
        <v>0.24578423798084259</v>
      </c>
      <c r="E3146" s="20">
        <v>-1.6443398781120777E-3</v>
      </c>
    </row>
    <row r="3147" spans="1:5" x14ac:dyDescent="0.2">
      <c r="A3147" s="19">
        <v>79</v>
      </c>
      <c r="B3147" s="19">
        <v>16</v>
      </c>
      <c r="C3147" s="19" t="s">
        <v>112</v>
      </c>
      <c r="D3147" s="20">
        <v>0.2462678998708725</v>
      </c>
      <c r="E3147" s="20">
        <v>-1.2209656415507197E-3</v>
      </c>
    </row>
    <row r="3148" spans="1:5" x14ac:dyDescent="0.2">
      <c r="A3148" s="19">
        <v>79</v>
      </c>
      <c r="B3148" s="19">
        <v>17</v>
      </c>
      <c r="C3148" s="19" t="s">
        <v>112</v>
      </c>
      <c r="D3148" s="20">
        <v>0.24630655348300934</v>
      </c>
      <c r="E3148" s="20">
        <v>-1.2425995664671063E-3</v>
      </c>
    </row>
    <row r="3149" spans="1:5" x14ac:dyDescent="0.2">
      <c r="A3149" s="19">
        <v>79</v>
      </c>
      <c r="B3149" s="19">
        <v>18</v>
      </c>
      <c r="C3149" s="19" t="s">
        <v>112</v>
      </c>
      <c r="D3149" s="20">
        <v>0.24648535251617432</v>
      </c>
      <c r="E3149" s="20">
        <v>-1.1240881867706776E-3</v>
      </c>
    </row>
    <row r="3150" spans="1:5" x14ac:dyDescent="0.2">
      <c r="A3150" s="19">
        <v>79</v>
      </c>
      <c r="B3150" s="19">
        <v>19</v>
      </c>
      <c r="C3150" s="19" t="s">
        <v>112</v>
      </c>
      <c r="D3150" s="20">
        <v>0.24710413813591003</v>
      </c>
      <c r="E3150" s="20">
        <v>-5.6559016229584813E-4</v>
      </c>
    </row>
    <row r="3151" spans="1:5" x14ac:dyDescent="0.2">
      <c r="A3151" s="19">
        <v>79</v>
      </c>
      <c r="B3151" s="19">
        <v>20</v>
      </c>
      <c r="C3151" s="19" t="s">
        <v>112</v>
      </c>
      <c r="D3151" s="20">
        <v>0.24783511459827423</v>
      </c>
      <c r="E3151" s="20">
        <v>1.0509866115171462E-4</v>
      </c>
    </row>
    <row r="3152" spans="1:5" x14ac:dyDescent="0.2">
      <c r="A3152" s="19">
        <v>79</v>
      </c>
      <c r="B3152" s="19">
        <v>21</v>
      </c>
      <c r="C3152" s="19" t="s">
        <v>112</v>
      </c>
      <c r="D3152" s="20">
        <v>0.24923262000083923</v>
      </c>
      <c r="E3152" s="20">
        <v>1.4423164539039135E-3</v>
      </c>
    </row>
    <row r="3153" spans="1:5" x14ac:dyDescent="0.2">
      <c r="A3153" s="19">
        <v>79</v>
      </c>
      <c r="B3153" s="19">
        <v>22</v>
      </c>
      <c r="C3153" s="19" t="s">
        <v>112</v>
      </c>
      <c r="D3153" s="20">
        <v>0.2519284188747406</v>
      </c>
      <c r="E3153" s="20">
        <v>4.0778275579214096E-3</v>
      </c>
    </row>
    <row r="3154" spans="1:5" x14ac:dyDescent="0.2">
      <c r="A3154" s="19">
        <v>79</v>
      </c>
      <c r="B3154" s="19">
        <v>23</v>
      </c>
      <c r="C3154" s="19" t="s">
        <v>112</v>
      </c>
      <c r="D3154" s="20">
        <v>0.25705862045288086</v>
      </c>
      <c r="E3154" s="20">
        <v>9.1477418318390846E-3</v>
      </c>
    </row>
    <row r="3155" spans="1:5" x14ac:dyDescent="0.2">
      <c r="A3155" s="19">
        <v>79</v>
      </c>
      <c r="B3155" s="19">
        <v>24</v>
      </c>
      <c r="C3155" s="19" t="s">
        <v>112</v>
      </c>
      <c r="D3155" s="20">
        <v>0.26602095365524292</v>
      </c>
      <c r="E3155" s="20">
        <v>1.8049787729978561E-2</v>
      </c>
    </row>
    <row r="3156" spans="1:5" x14ac:dyDescent="0.2">
      <c r="A3156" s="19">
        <v>79</v>
      </c>
      <c r="B3156" s="19">
        <v>25</v>
      </c>
      <c r="C3156" s="19" t="s">
        <v>112</v>
      </c>
      <c r="D3156" s="20">
        <v>0.27879676222801208</v>
      </c>
      <c r="E3156" s="20">
        <v>3.0765308067202568E-2</v>
      </c>
    </row>
    <row r="3157" spans="1:5" x14ac:dyDescent="0.2">
      <c r="A3157" s="19">
        <v>79</v>
      </c>
      <c r="B3157" s="19">
        <v>26</v>
      </c>
      <c r="C3157" s="19" t="s">
        <v>112</v>
      </c>
      <c r="D3157" s="20">
        <v>0.29588815569877625</v>
      </c>
      <c r="E3157" s="20">
        <v>4.779641330242157E-2</v>
      </c>
    </row>
    <row r="3158" spans="1:5" x14ac:dyDescent="0.2">
      <c r="A3158" s="19">
        <v>79</v>
      </c>
      <c r="B3158" s="19">
        <v>27</v>
      </c>
      <c r="C3158" s="19" t="s">
        <v>112</v>
      </c>
      <c r="D3158" s="20">
        <v>0.31540605425834656</v>
      </c>
      <c r="E3158" s="20">
        <v>6.7254021763801575E-2</v>
      </c>
    </row>
    <row r="3159" spans="1:5" x14ac:dyDescent="0.2">
      <c r="A3159" s="19">
        <v>79</v>
      </c>
      <c r="B3159" s="19">
        <v>28</v>
      </c>
      <c r="C3159" s="19" t="s">
        <v>112</v>
      </c>
      <c r="D3159" s="20">
        <v>0.33403810858726501</v>
      </c>
      <c r="E3159" s="20">
        <v>8.5825793445110321E-2</v>
      </c>
    </row>
    <row r="3160" spans="1:5" x14ac:dyDescent="0.2">
      <c r="A3160" s="19">
        <v>79</v>
      </c>
      <c r="B3160" s="19">
        <v>29</v>
      </c>
      <c r="C3160" s="19" t="s">
        <v>112</v>
      </c>
      <c r="D3160" s="20">
        <v>0.34929713606834412</v>
      </c>
      <c r="E3160" s="20">
        <v>0.10102453082799911</v>
      </c>
    </row>
    <row r="3161" spans="1:5" x14ac:dyDescent="0.2">
      <c r="A3161" s="19">
        <v>79</v>
      </c>
      <c r="B3161" s="19">
        <v>30</v>
      </c>
      <c r="C3161" s="19" t="s">
        <v>112</v>
      </c>
      <c r="D3161" s="20">
        <v>0.36005216836929321</v>
      </c>
      <c r="E3161" s="20">
        <v>0.1117192730307579</v>
      </c>
    </row>
    <row r="3162" spans="1:5" x14ac:dyDescent="0.2">
      <c r="A3162" s="19">
        <v>79</v>
      </c>
      <c r="B3162" s="19">
        <v>31</v>
      </c>
      <c r="C3162" s="19" t="s">
        <v>112</v>
      </c>
      <c r="D3162" s="20">
        <v>0.36703673005104065</v>
      </c>
      <c r="E3162" s="20">
        <v>0.11864355206489563</v>
      </c>
    </row>
    <row r="3163" spans="1:5" x14ac:dyDescent="0.2">
      <c r="A3163" s="19">
        <v>79</v>
      </c>
      <c r="B3163" s="19">
        <v>32</v>
      </c>
      <c r="C3163" s="19" t="s">
        <v>112</v>
      </c>
      <c r="D3163" s="20">
        <v>0.37096229195594788</v>
      </c>
      <c r="E3163" s="20">
        <v>0.12250882387161255</v>
      </c>
    </row>
    <row r="3164" spans="1:5" x14ac:dyDescent="0.2">
      <c r="A3164" s="19">
        <v>79</v>
      </c>
      <c r="B3164" s="19">
        <v>33</v>
      </c>
      <c r="C3164" s="19" t="s">
        <v>112</v>
      </c>
      <c r="D3164" s="20">
        <v>0.37291556596755981</v>
      </c>
      <c r="E3164" s="20">
        <v>0.12440180778503418</v>
      </c>
    </row>
    <row r="3165" spans="1:5" x14ac:dyDescent="0.2">
      <c r="A3165" s="19">
        <v>79</v>
      </c>
      <c r="B3165" s="19">
        <v>34</v>
      </c>
      <c r="C3165" s="19" t="s">
        <v>112</v>
      </c>
      <c r="D3165" s="20">
        <v>0.37385404109954834</v>
      </c>
      <c r="E3165" s="20">
        <v>0.1252799928188324</v>
      </c>
    </row>
    <row r="3166" spans="1:5" x14ac:dyDescent="0.2">
      <c r="A3166" s="19">
        <v>79</v>
      </c>
      <c r="B3166" s="19">
        <v>35</v>
      </c>
      <c r="C3166" s="19" t="s">
        <v>112</v>
      </c>
      <c r="D3166" s="20">
        <v>0.37423709034919739</v>
      </c>
      <c r="E3166" s="20">
        <v>0.12560276687145233</v>
      </c>
    </row>
    <row r="3167" spans="1:5" x14ac:dyDescent="0.2">
      <c r="A3167" s="19">
        <v>79</v>
      </c>
      <c r="B3167" s="19">
        <v>36</v>
      </c>
      <c r="C3167" s="19" t="s">
        <v>112</v>
      </c>
      <c r="D3167" s="20">
        <v>0.37468507885932922</v>
      </c>
      <c r="E3167" s="20">
        <v>0.12599046528339386</v>
      </c>
    </row>
    <row r="3168" spans="1:5" x14ac:dyDescent="0.2">
      <c r="A3168" s="19">
        <v>79</v>
      </c>
      <c r="B3168" s="19">
        <v>37</v>
      </c>
      <c r="C3168" s="19" t="s">
        <v>112</v>
      </c>
      <c r="D3168" s="20">
        <v>0.37496110796928406</v>
      </c>
      <c r="E3168" s="20">
        <v>0.12620620429515839</v>
      </c>
    </row>
    <row r="3169" spans="1:5" x14ac:dyDescent="0.2">
      <c r="A3169" s="19">
        <v>79</v>
      </c>
      <c r="B3169" s="19">
        <v>38</v>
      </c>
      <c r="C3169" s="19" t="s">
        <v>112</v>
      </c>
      <c r="D3169" s="20">
        <v>0.37545269727706909</v>
      </c>
      <c r="E3169" s="20">
        <v>0.12663750350475311</v>
      </c>
    </row>
    <row r="3170" spans="1:5" x14ac:dyDescent="0.2">
      <c r="A3170" s="19">
        <v>79</v>
      </c>
      <c r="B3170" s="19">
        <v>39</v>
      </c>
      <c r="C3170" s="19" t="s">
        <v>112</v>
      </c>
      <c r="D3170" s="20">
        <v>0.37564370036125183</v>
      </c>
      <c r="E3170" s="20">
        <v>0.12676821649074554</v>
      </c>
    </row>
    <row r="3171" spans="1:5" x14ac:dyDescent="0.2">
      <c r="A3171" s="19">
        <v>79</v>
      </c>
      <c r="B3171" s="19">
        <v>40</v>
      </c>
      <c r="C3171" s="19" t="s">
        <v>112</v>
      </c>
      <c r="D3171" s="20">
        <v>0.37585565447807312</v>
      </c>
      <c r="E3171" s="20">
        <v>0.12691988050937653</v>
      </c>
    </row>
    <row r="3172" spans="1:5" x14ac:dyDescent="0.2">
      <c r="A3172" s="19">
        <v>80</v>
      </c>
      <c r="B3172" s="19">
        <v>1</v>
      </c>
      <c r="C3172" s="19" t="s">
        <v>112</v>
      </c>
      <c r="D3172" s="20">
        <v>0.24876108765602112</v>
      </c>
      <c r="E3172" s="20">
        <v>2.4050434585660696E-3</v>
      </c>
    </row>
    <row r="3173" spans="1:5" x14ac:dyDescent="0.2">
      <c r="A3173" s="19">
        <v>80</v>
      </c>
      <c r="B3173" s="19">
        <v>2</v>
      </c>
      <c r="C3173" s="19" t="s">
        <v>112</v>
      </c>
      <c r="D3173" s="20">
        <v>0.24849599599838257</v>
      </c>
      <c r="E3173" s="20">
        <v>2.0814286544919014E-3</v>
      </c>
    </row>
    <row r="3174" spans="1:5" x14ac:dyDescent="0.2">
      <c r="A3174" s="19">
        <v>80</v>
      </c>
      <c r="B3174" s="19">
        <v>3</v>
      </c>
      <c r="C3174" s="19" t="s">
        <v>112</v>
      </c>
      <c r="D3174" s="20">
        <v>0.24799360334873199</v>
      </c>
      <c r="E3174" s="20">
        <v>1.5205127419903874E-3</v>
      </c>
    </row>
    <row r="3175" spans="1:5" x14ac:dyDescent="0.2">
      <c r="A3175" s="19">
        <v>80</v>
      </c>
      <c r="B3175" s="19">
        <v>4</v>
      </c>
      <c r="C3175" s="19" t="s">
        <v>112</v>
      </c>
      <c r="D3175" s="20">
        <v>0.24765552580356598</v>
      </c>
      <c r="E3175" s="20">
        <v>1.1239120503887534E-3</v>
      </c>
    </row>
    <row r="3176" spans="1:5" x14ac:dyDescent="0.2">
      <c r="A3176" s="19">
        <v>80</v>
      </c>
      <c r="B3176" s="19">
        <v>5</v>
      </c>
      <c r="C3176" s="19" t="s">
        <v>112</v>
      </c>
      <c r="D3176" s="20">
        <v>0.24721540510654449</v>
      </c>
      <c r="E3176" s="20">
        <v>6.2526814872398973E-4</v>
      </c>
    </row>
    <row r="3177" spans="1:5" x14ac:dyDescent="0.2">
      <c r="A3177" s="19">
        <v>80</v>
      </c>
      <c r="B3177" s="19">
        <v>6</v>
      </c>
      <c r="C3177" s="19" t="s">
        <v>112</v>
      </c>
      <c r="D3177" s="20">
        <v>0.24684546887874603</v>
      </c>
      <c r="E3177" s="20">
        <v>1.9680874538607895E-4</v>
      </c>
    </row>
    <row r="3178" spans="1:5" x14ac:dyDescent="0.2">
      <c r="A3178" s="19">
        <v>80</v>
      </c>
      <c r="B3178" s="19">
        <v>7</v>
      </c>
      <c r="C3178" s="19" t="s">
        <v>112</v>
      </c>
      <c r="D3178" s="20">
        <v>0.2466682642698288</v>
      </c>
      <c r="E3178" s="20">
        <v>-3.891905362252146E-5</v>
      </c>
    </row>
    <row r="3179" spans="1:5" x14ac:dyDescent="0.2">
      <c r="A3179" s="19">
        <v>80</v>
      </c>
      <c r="B3179" s="19">
        <v>8</v>
      </c>
      <c r="C3179" s="19" t="s">
        <v>112</v>
      </c>
      <c r="D3179" s="20">
        <v>0.24668586254119873</v>
      </c>
      <c r="E3179" s="20">
        <v>-7.9843972343951464E-5</v>
      </c>
    </row>
    <row r="3180" spans="1:5" x14ac:dyDescent="0.2">
      <c r="A3180" s="19">
        <v>80</v>
      </c>
      <c r="B3180" s="19">
        <v>9</v>
      </c>
      <c r="C3180" s="19" t="s">
        <v>112</v>
      </c>
      <c r="D3180" s="20">
        <v>0.24664375185966492</v>
      </c>
      <c r="E3180" s="20">
        <v>-1.8047784396912903E-4</v>
      </c>
    </row>
    <row r="3181" spans="1:5" x14ac:dyDescent="0.2">
      <c r="A3181" s="19">
        <v>80</v>
      </c>
      <c r="B3181" s="19">
        <v>10</v>
      </c>
      <c r="C3181" s="19" t="s">
        <v>112</v>
      </c>
      <c r="D3181" s="20">
        <v>0.24630965292453766</v>
      </c>
      <c r="E3181" s="20">
        <v>-5.7309999829158187E-4</v>
      </c>
    </row>
    <row r="3182" spans="1:5" x14ac:dyDescent="0.2">
      <c r="A3182" s="19">
        <v>80</v>
      </c>
      <c r="B3182" s="19">
        <v>11</v>
      </c>
      <c r="C3182" s="19" t="s">
        <v>112</v>
      </c>
      <c r="D3182" s="20">
        <v>0.24595451354980469</v>
      </c>
      <c r="E3182" s="20">
        <v>-9.8676257766783237E-4</v>
      </c>
    </row>
    <row r="3183" spans="1:5" x14ac:dyDescent="0.2">
      <c r="A3183" s="19">
        <v>80</v>
      </c>
      <c r="B3183" s="19">
        <v>12</v>
      </c>
      <c r="C3183" s="19" t="s">
        <v>112</v>
      </c>
      <c r="D3183" s="20">
        <v>0.2462402731180191</v>
      </c>
      <c r="E3183" s="20">
        <v>-7.5952615588903427E-4</v>
      </c>
    </row>
    <row r="3184" spans="1:5" x14ac:dyDescent="0.2">
      <c r="A3184" s="19">
        <v>80</v>
      </c>
      <c r="B3184" s="19">
        <v>13</v>
      </c>
      <c r="C3184" s="19" t="s">
        <v>112</v>
      </c>
      <c r="D3184" s="20">
        <v>0.24642336368560791</v>
      </c>
      <c r="E3184" s="20">
        <v>-6.3495879294350743E-4</v>
      </c>
    </row>
    <row r="3185" spans="1:5" x14ac:dyDescent="0.2">
      <c r="A3185" s="19">
        <v>80</v>
      </c>
      <c r="B3185" s="19">
        <v>14</v>
      </c>
      <c r="C3185" s="19" t="s">
        <v>112</v>
      </c>
      <c r="D3185" s="20">
        <v>0.24641631543636322</v>
      </c>
      <c r="E3185" s="20">
        <v>-7.0053024683147669E-4</v>
      </c>
    </row>
    <row r="3186" spans="1:5" x14ac:dyDescent="0.2">
      <c r="A3186" s="19">
        <v>80</v>
      </c>
      <c r="B3186" s="19">
        <v>15</v>
      </c>
      <c r="C3186" s="19" t="s">
        <v>112</v>
      </c>
      <c r="D3186" s="20">
        <v>0.24628911912441254</v>
      </c>
      <c r="E3186" s="20">
        <v>-8.8624970521777868E-4</v>
      </c>
    </row>
    <row r="3187" spans="1:5" x14ac:dyDescent="0.2">
      <c r="A3187" s="19">
        <v>80</v>
      </c>
      <c r="B3187" s="19">
        <v>16</v>
      </c>
      <c r="C3187" s="19" t="s">
        <v>112</v>
      </c>
      <c r="D3187" s="20">
        <v>0.24613173305988312</v>
      </c>
      <c r="E3187" s="20">
        <v>-1.1021590325981379E-3</v>
      </c>
    </row>
    <row r="3188" spans="1:5" x14ac:dyDescent="0.2">
      <c r="A3188" s="19">
        <v>80</v>
      </c>
      <c r="B3188" s="19">
        <v>17</v>
      </c>
      <c r="C3188" s="19" t="s">
        <v>112</v>
      </c>
      <c r="D3188" s="20">
        <v>0.2464304119348526</v>
      </c>
      <c r="E3188" s="20">
        <v>-8.6200330406427383E-4</v>
      </c>
    </row>
    <row r="3189" spans="1:5" x14ac:dyDescent="0.2">
      <c r="A3189" s="19">
        <v>80</v>
      </c>
      <c r="B3189" s="19">
        <v>18</v>
      </c>
      <c r="C3189" s="19" t="s">
        <v>112</v>
      </c>
      <c r="D3189" s="20">
        <v>0.24637697637081146</v>
      </c>
      <c r="E3189" s="20">
        <v>-9.7396207274869084E-4</v>
      </c>
    </row>
    <row r="3190" spans="1:5" x14ac:dyDescent="0.2">
      <c r="A3190" s="19">
        <v>80</v>
      </c>
      <c r="B3190" s="19">
        <v>19</v>
      </c>
      <c r="C3190" s="19" t="s">
        <v>112</v>
      </c>
      <c r="D3190" s="20">
        <v>0.2467183917760849</v>
      </c>
      <c r="E3190" s="20">
        <v>-6.9106981391087174E-4</v>
      </c>
    </row>
    <row r="3191" spans="1:5" x14ac:dyDescent="0.2">
      <c r="A3191" s="19">
        <v>80</v>
      </c>
      <c r="B3191" s="19">
        <v>20</v>
      </c>
      <c r="C3191" s="19" t="s">
        <v>112</v>
      </c>
      <c r="D3191" s="20">
        <v>0.24740952253341675</v>
      </c>
      <c r="E3191" s="20">
        <v>-5.8462264860281721E-5</v>
      </c>
    </row>
    <row r="3192" spans="1:5" x14ac:dyDescent="0.2">
      <c r="A3192" s="19">
        <v>80</v>
      </c>
      <c r="B3192" s="19">
        <v>21</v>
      </c>
      <c r="C3192" s="19" t="s">
        <v>112</v>
      </c>
      <c r="D3192" s="20">
        <v>0.24853408336639404</v>
      </c>
      <c r="E3192" s="20">
        <v>1.0075754253193736E-3</v>
      </c>
    </row>
    <row r="3193" spans="1:5" x14ac:dyDescent="0.2">
      <c r="A3193" s="19">
        <v>80</v>
      </c>
      <c r="B3193" s="19">
        <v>22</v>
      </c>
      <c r="C3193" s="19" t="s">
        <v>112</v>
      </c>
      <c r="D3193" s="20">
        <v>0.2516389787197113</v>
      </c>
      <c r="E3193" s="20">
        <v>4.0539475157856941E-3</v>
      </c>
    </row>
    <row r="3194" spans="1:5" x14ac:dyDescent="0.2">
      <c r="A3194" s="19">
        <v>80</v>
      </c>
      <c r="B3194" s="19">
        <v>23</v>
      </c>
      <c r="C3194" s="19" t="s">
        <v>112</v>
      </c>
      <c r="D3194" s="20">
        <v>0.25721722841262817</v>
      </c>
      <c r="E3194" s="20">
        <v>9.5736738294363022E-3</v>
      </c>
    </row>
    <row r="3195" spans="1:5" x14ac:dyDescent="0.2">
      <c r="A3195" s="19">
        <v>80</v>
      </c>
      <c r="B3195" s="19">
        <v>24</v>
      </c>
      <c r="C3195" s="19" t="s">
        <v>112</v>
      </c>
      <c r="D3195" s="20">
        <v>0.26581552624702454</v>
      </c>
      <c r="E3195" s="20">
        <v>1.8113449215888977E-2</v>
      </c>
    </row>
    <row r="3196" spans="1:5" x14ac:dyDescent="0.2">
      <c r="A3196" s="19">
        <v>80</v>
      </c>
      <c r="B3196" s="19">
        <v>25</v>
      </c>
      <c r="C3196" s="19" t="s">
        <v>112</v>
      </c>
      <c r="D3196" s="20">
        <v>0.27854412794113159</v>
      </c>
      <c r="E3196" s="20">
        <v>3.0783526599407196E-2</v>
      </c>
    </row>
    <row r="3197" spans="1:5" x14ac:dyDescent="0.2">
      <c r="A3197" s="19">
        <v>80</v>
      </c>
      <c r="B3197" s="19">
        <v>26</v>
      </c>
      <c r="C3197" s="19" t="s">
        <v>112</v>
      </c>
      <c r="D3197" s="20">
        <v>0.29594153165817261</v>
      </c>
      <c r="E3197" s="20">
        <v>4.8122406005859375E-2</v>
      </c>
    </row>
    <row r="3198" spans="1:5" x14ac:dyDescent="0.2">
      <c r="A3198" s="19">
        <v>80</v>
      </c>
      <c r="B3198" s="19">
        <v>27</v>
      </c>
      <c r="C3198" s="19" t="s">
        <v>112</v>
      </c>
      <c r="D3198" s="20">
        <v>0.31553924083709717</v>
      </c>
      <c r="E3198" s="20">
        <v>6.7661590874195099E-2</v>
      </c>
    </row>
    <row r="3199" spans="1:5" x14ac:dyDescent="0.2">
      <c r="A3199" s="19">
        <v>80</v>
      </c>
      <c r="B3199" s="19">
        <v>28</v>
      </c>
      <c r="C3199" s="19" t="s">
        <v>112</v>
      </c>
      <c r="D3199" s="20">
        <v>0.33451357483863831</v>
      </c>
      <c r="E3199" s="20">
        <v>8.6577408015727997E-2</v>
      </c>
    </row>
    <row r="3200" spans="1:5" x14ac:dyDescent="0.2">
      <c r="A3200" s="19">
        <v>80</v>
      </c>
      <c r="B3200" s="19">
        <v>29</v>
      </c>
      <c r="C3200" s="19" t="s">
        <v>112</v>
      </c>
      <c r="D3200" s="20">
        <v>0.3489515483379364</v>
      </c>
      <c r="E3200" s="20">
        <v>0.10095685720443726</v>
      </c>
    </row>
    <row r="3201" spans="1:5" x14ac:dyDescent="0.2">
      <c r="A3201" s="19">
        <v>80</v>
      </c>
      <c r="B3201" s="19">
        <v>30</v>
      </c>
      <c r="C3201" s="19" t="s">
        <v>112</v>
      </c>
      <c r="D3201" s="20">
        <v>0.35960206389427185</v>
      </c>
      <c r="E3201" s="20">
        <v>0.11154884845018387</v>
      </c>
    </row>
    <row r="3202" spans="1:5" x14ac:dyDescent="0.2">
      <c r="A3202" s="19">
        <v>80</v>
      </c>
      <c r="B3202" s="19">
        <v>31</v>
      </c>
      <c r="C3202" s="19" t="s">
        <v>112</v>
      </c>
      <c r="D3202" s="20">
        <v>0.36589890718460083</v>
      </c>
      <c r="E3202" s="20">
        <v>0.11778716742992401</v>
      </c>
    </row>
    <row r="3203" spans="1:5" x14ac:dyDescent="0.2">
      <c r="A3203" s="19">
        <v>80</v>
      </c>
      <c r="B3203" s="19">
        <v>32</v>
      </c>
      <c r="C3203" s="19" t="s">
        <v>112</v>
      </c>
      <c r="D3203" s="20">
        <v>0.36962687969207764</v>
      </c>
      <c r="E3203" s="20">
        <v>0.12145661562681198</v>
      </c>
    </row>
    <row r="3204" spans="1:5" x14ac:dyDescent="0.2">
      <c r="A3204" s="19">
        <v>80</v>
      </c>
      <c r="B3204" s="19">
        <v>33</v>
      </c>
      <c r="C3204" s="19" t="s">
        <v>112</v>
      </c>
      <c r="D3204" s="20">
        <v>0.37164175510406494</v>
      </c>
      <c r="E3204" s="20">
        <v>0.12341296672821045</v>
      </c>
    </row>
    <row r="3205" spans="1:5" x14ac:dyDescent="0.2">
      <c r="A3205" s="19">
        <v>80</v>
      </c>
      <c r="B3205" s="19">
        <v>34</v>
      </c>
      <c r="C3205" s="19" t="s">
        <v>112</v>
      </c>
      <c r="D3205" s="20">
        <v>0.37277406454086304</v>
      </c>
      <c r="E3205" s="20">
        <v>0.12448675185441971</v>
      </c>
    </row>
    <row r="3206" spans="1:5" x14ac:dyDescent="0.2">
      <c r="A3206" s="19">
        <v>80</v>
      </c>
      <c r="B3206" s="19">
        <v>35</v>
      </c>
      <c r="C3206" s="19" t="s">
        <v>112</v>
      </c>
      <c r="D3206" s="20">
        <v>0.37294623255729675</v>
      </c>
      <c r="E3206" s="20">
        <v>0.12460040301084518</v>
      </c>
    </row>
    <row r="3207" spans="1:5" x14ac:dyDescent="0.2">
      <c r="A3207" s="19">
        <v>80</v>
      </c>
      <c r="B3207" s="19">
        <v>36</v>
      </c>
      <c r="C3207" s="19" t="s">
        <v>112</v>
      </c>
      <c r="D3207" s="20">
        <v>0.37369516491889954</v>
      </c>
      <c r="E3207" s="20">
        <v>0.12529081106185913</v>
      </c>
    </row>
    <row r="3208" spans="1:5" x14ac:dyDescent="0.2">
      <c r="A3208" s="19">
        <v>80</v>
      </c>
      <c r="B3208" s="19">
        <v>37</v>
      </c>
      <c r="C3208" s="19" t="s">
        <v>112</v>
      </c>
      <c r="D3208" s="20">
        <v>0.37457188963890076</v>
      </c>
      <c r="E3208" s="20">
        <v>0.12610900402069092</v>
      </c>
    </row>
    <row r="3209" spans="1:5" x14ac:dyDescent="0.2">
      <c r="A3209" s="19">
        <v>80</v>
      </c>
      <c r="B3209" s="19">
        <v>38</v>
      </c>
      <c r="C3209" s="19" t="s">
        <v>112</v>
      </c>
      <c r="D3209" s="20">
        <v>0.37482520937919617</v>
      </c>
      <c r="E3209" s="20">
        <v>0.12630380690097809</v>
      </c>
    </row>
    <row r="3210" spans="1:5" x14ac:dyDescent="0.2">
      <c r="A3210" s="19">
        <v>80</v>
      </c>
      <c r="B3210" s="19">
        <v>39</v>
      </c>
      <c r="C3210" s="19" t="s">
        <v>112</v>
      </c>
      <c r="D3210" s="20">
        <v>0.37535339593887329</v>
      </c>
      <c r="E3210" s="20">
        <v>0.12677347660064697</v>
      </c>
    </row>
    <row r="3211" spans="1:5" x14ac:dyDescent="0.2">
      <c r="A3211" s="19">
        <v>80</v>
      </c>
      <c r="B3211" s="19">
        <v>40</v>
      </c>
      <c r="C3211" s="19" t="s">
        <v>112</v>
      </c>
      <c r="D3211" s="20">
        <v>0.37530100345611572</v>
      </c>
      <c r="E3211" s="20">
        <v>0.12666255235671997</v>
      </c>
    </row>
    <row r="3212" spans="1:5" x14ac:dyDescent="0.2">
      <c r="A3212" s="19">
        <v>81</v>
      </c>
      <c r="B3212" s="19">
        <v>1</v>
      </c>
      <c r="C3212" s="19" t="s">
        <v>112</v>
      </c>
      <c r="D3212" s="20">
        <v>0.25114160776138306</v>
      </c>
      <c r="E3212" s="20">
        <v>2.4252021685242653E-3</v>
      </c>
    </row>
    <row r="3213" spans="1:5" x14ac:dyDescent="0.2">
      <c r="A3213" s="19">
        <v>81</v>
      </c>
      <c r="B3213" s="19">
        <v>2</v>
      </c>
      <c r="C3213" s="19" t="s">
        <v>112</v>
      </c>
      <c r="D3213" s="20">
        <v>0.25082138180732727</v>
      </c>
      <c r="E3213" s="20">
        <v>1.9350858638063073E-3</v>
      </c>
    </row>
    <row r="3214" spans="1:5" x14ac:dyDescent="0.2">
      <c r="A3214" s="19">
        <v>81</v>
      </c>
      <c r="B3214" s="19">
        <v>3</v>
      </c>
      <c r="C3214" s="19" t="s">
        <v>112</v>
      </c>
      <c r="D3214" s="20">
        <v>0.25032928586006165</v>
      </c>
      <c r="E3214" s="20">
        <v>1.2730994494631886E-3</v>
      </c>
    </row>
    <row r="3215" spans="1:5" x14ac:dyDescent="0.2">
      <c r="A3215" s="19">
        <v>81</v>
      </c>
      <c r="B3215" s="19">
        <v>4</v>
      </c>
      <c r="C3215" s="19" t="s">
        <v>112</v>
      </c>
      <c r="D3215" s="20">
        <v>0.25012362003326416</v>
      </c>
      <c r="E3215" s="20">
        <v>8.9754309738054872E-4</v>
      </c>
    </row>
    <row r="3216" spans="1:5" x14ac:dyDescent="0.2">
      <c r="A3216" s="19">
        <v>81</v>
      </c>
      <c r="B3216" s="19">
        <v>5</v>
      </c>
      <c r="C3216" s="19" t="s">
        <v>112</v>
      </c>
      <c r="D3216" s="20">
        <v>0.25001993775367737</v>
      </c>
      <c r="E3216" s="20">
        <v>6.2397035071626306E-4</v>
      </c>
    </row>
    <row r="3217" spans="1:5" x14ac:dyDescent="0.2">
      <c r="A3217" s="19">
        <v>81</v>
      </c>
      <c r="B3217" s="19">
        <v>6</v>
      </c>
      <c r="C3217" s="19" t="s">
        <v>112</v>
      </c>
      <c r="D3217" s="20">
        <v>0.24995718896389008</v>
      </c>
      <c r="E3217" s="20">
        <v>3.9133109385147691E-4</v>
      </c>
    </row>
    <row r="3218" spans="1:5" x14ac:dyDescent="0.2">
      <c r="A3218" s="19">
        <v>81</v>
      </c>
      <c r="B3218" s="19">
        <v>7</v>
      </c>
      <c r="C3218" s="19" t="s">
        <v>112</v>
      </c>
      <c r="D3218" s="20">
        <v>0.24969416856765747</v>
      </c>
      <c r="E3218" s="20">
        <v>-4.1579791286494583E-5</v>
      </c>
    </row>
    <row r="3219" spans="1:5" x14ac:dyDescent="0.2">
      <c r="A3219" s="19">
        <v>81</v>
      </c>
      <c r="B3219" s="19">
        <v>8</v>
      </c>
      <c r="C3219" s="19" t="s">
        <v>112</v>
      </c>
      <c r="D3219" s="20">
        <v>0.24964132905006409</v>
      </c>
      <c r="E3219" s="20">
        <v>-2.6430978323332965E-4</v>
      </c>
    </row>
    <row r="3220" spans="1:5" x14ac:dyDescent="0.2">
      <c r="A3220" s="19">
        <v>81</v>
      </c>
      <c r="B3220" s="19">
        <v>9</v>
      </c>
      <c r="C3220" s="19" t="s">
        <v>112</v>
      </c>
      <c r="D3220" s="20">
        <v>0.24961963295936584</v>
      </c>
      <c r="E3220" s="20">
        <v>-4.5589634100906551E-4</v>
      </c>
    </row>
    <row r="3221" spans="1:5" x14ac:dyDescent="0.2">
      <c r="A3221" s="19">
        <v>81</v>
      </c>
      <c r="B3221" s="19">
        <v>10</v>
      </c>
      <c r="C3221" s="19" t="s">
        <v>112</v>
      </c>
      <c r="D3221" s="20">
        <v>0.24954883754253387</v>
      </c>
      <c r="E3221" s="20">
        <v>-6.9658225402235985E-4</v>
      </c>
    </row>
    <row r="3222" spans="1:5" x14ac:dyDescent="0.2">
      <c r="A3222" s="19">
        <v>81</v>
      </c>
      <c r="B3222" s="19">
        <v>11</v>
      </c>
      <c r="C3222" s="19" t="s">
        <v>112</v>
      </c>
      <c r="D3222" s="20">
        <v>0.24964544177055359</v>
      </c>
      <c r="E3222" s="20">
        <v>-7.6986849308013916E-4</v>
      </c>
    </row>
    <row r="3223" spans="1:5" x14ac:dyDescent="0.2">
      <c r="A3223" s="19">
        <v>81</v>
      </c>
      <c r="B3223" s="19">
        <v>12</v>
      </c>
      <c r="C3223" s="19" t="s">
        <v>112</v>
      </c>
      <c r="D3223" s="20">
        <v>0.24987079203128815</v>
      </c>
      <c r="E3223" s="20">
        <v>-7.1440869942307472E-4</v>
      </c>
    </row>
    <row r="3224" spans="1:5" x14ac:dyDescent="0.2">
      <c r="A3224" s="19">
        <v>81</v>
      </c>
      <c r="B3224" s="19">
        <v>13</v>
      </c>
      <c r="C3224" s="19" t="s">
        <v>112</v>
      </c>
      <c r="D3224" s="20">
        <v>0.24959211051464081</v>
      </c>
      <c r="E3224" s="20">
        <v>-1.1629806831479073E-3</v>
      </c>
    </row>
    <row r="3225" spans="1:5" x14ac:dyDescent="0.2">
      <c r="A3225" s="19">
        <v>81</v>
      </c>
      <c r="B3225" s="19">
        <v>14</v>
      </c>
      <c r="C3225" s="19" t="s">
        <v>112</v>
      </c>
      <c r="D3225" s="20">
        <v>0.24962364137172699</v>
      </c>
      <c r="E3225" s="20">
        <v>-1.3013402931392193E-3</v>
      </c>
    </row>
    <row r="3226" spans="1:5" x14ac:dyDescent="0.2">
      <c r="A3226" s="19">
        <v>81</v>
      </c>
      <c r="B3226" s="19">
        <v>15</v>
      </c>
      <c r="C3226" s="19" t="s">
        <v>112</v>
      </c>
      <c r="D3226" s="20">
        <v>0.24958229064941406</v>
      </c>
      <c r="E3226" s="20">
        <v>-1.5125814825296402E-3</v>
      </c>
    </row>
    <row r="3227" spans="1:5" x14ac:dyDescent="0.2">
      <c r="A3227" s="19">
        <v>81</v>
      </c>
      <c r="B3227" s="19">
        <v>16</v>
      </c>
      <c r="C3227" s="19" t="s">
        <v>112</v>
      </c>
      <c r="D3227" s="20">
        <v>0.25028526782989502</v>
      </c>
      <c r="E3227" s="20">
        <v>-9.7949476912617683E-4</v>
      </c>
    </row>
    <row r="3228" spans="1:5" x14ac:dyDescent="0.2">
      <c r="A3228" s="19">
        <v>81</v>
      </c>
      <c r="B3228" s="19">
        <v>17</v>
      </c>
      <c r="C3228" s="19" t="s">
        <v>112</v>
      </c>
      <c r="D3228" s="20">
        <v>0.25102266669273376</v>
      </c>
      <c r="E3228" s="20">
        <v>-4.119864315725863E-4</v>
      </c>
    </row>
    <row r="3229" spans="1:5" x14ac:dyDescent="0.2">
      <c r="A3229" s="19">
        <v>81</v>
      </c>
      <c r="B3229" s="19">
        <v>18</v>
      </c>
      <c r="C3229" s="19" t="s">
        <v>112</v>
      </c>
      <c r="D3229" s="20">
        <v>0.25264066457748413</v>
      </c>
      <c r="E3229" s="20">
        <v>1.0361209278926253E-3</v>
      </c>
    </row>
    <row r="3230" spans="1:5" x14ac:dyDescent="0.2">
      <c r="A3230" s="19">
        <v>81</v>
      </c>
      <c r="B3230" s="19">
        <v>19</v>
      </c>
      <c r="C3230" s="19" t="s">
        <v>112</v>
      </c>
      <c r="D3230" s="20">
        <v>0.25586339831352234</v>
      </c>
      <c r="E3230" s="20">
        <v>4.0889643132686615E-3</v>
      </c>
    </row>
    <row r="3231" spans="1:5" x14ac:dyDescent="0.2">
      <c r="A3231" s="19">
        <v>81</v>
      </c>
      <c r="B3231" s="19">
        <v>20</v>
      </c>
      <c r="C3231" s="19" t="s">
        <v>112</v>
      </c>
      <c r="D3231" s="20">
        <v>0.26144802570343018</v>
      </c>
      <c r="E3231" s="20">
        <v>9.5037007704377174E-3</v>
      </c>
    </row>
    <row r="3232" spans="1:5" x14ac:dyDescent="0.2">
      <c r="A3232" s="19">
        <v>81</v>
      </c>
      <c r="B3232" s="19">
        <v>21</v>
      </c>
      <c r="C3232" s="19" t="s">
        <v>112</v>
      </c>
      <c r="D3232" s="20">
        <v>0.27146470546722412</v>
      </c>
      <c r="E3232" s="20">
        <v>1.9350489601492882E-2</v>
      </c>
    </row>
    <row r="3233" spans="1:5" x14ac:dyDescent="0.2">
      <c r="A3233" s="19">
        <v>81</v>
      </c>
      <c r="B3233" s="19">
        <v>22</v>
      </c>
      <c r="C3233" s="19" t="s">
        <v>112</v>
      </c>
      <c r="D3233" s="20">
        <v>0.28519517183303833</v>
      </c>
      <c r="E3233" s="20">
        <v>3.2911065965890884E-2</v>
      </c>
    </row>
    <row r="3234" spans="1:5" x14ac:dyDescent="0.2">
      <c r="A3234" s="19">
        <v>81</v>
      </c>
      <c r="B3234" s="19">
        <v>23</v>
      </c>
      <c r="C3234" s="19" t="s">
        <v>112</v>
      </c>
      <c r="D3234" s="20">
        <v>0.30329445004463196</v>
      </c>
      <c r="E3234" s="20">
        <v>5.0840452313423157E-2</v>
      </c>
    </row>
    <row r="3235" spans="1:5" x14ac:dyDescent="0.2">
      <c r="A3235" s="19">
        <v>81</v>
      </c>
      <c r="B3235" s="19">
        <v>24</v>
      </c>
      <c r="C3235" s="19" t="s">
        <v>112</v>
      </c>
      <c r="D3235" s="20">
        <v>0.32228115200996399</v>
      </c>
      <c r="E3235" s="20">
        <v>6.9657266139984131E-2</v>
      </c>
    </row>
    <row r="3236" spans="1:5" x14ac:dyDescent="0.2">
      <c r="A3236" s="19">
        <v>81</v>
      </c>
      <c r="B3236" s="19">
        <v>25</v>
      </c>
      <c r="C3236" s="19" t="s">
        <v>112</v>
      </c>
      <c r="D3236" s="20">
        <v>0.33932846784591675</v>
      </c>
      <c r="E3236" s="20">
        <v>8.6534693837165833E-2</v>
      </c>
    </row>
    <row r="3237" spans="1:5" x14ac:dyDescent="0.2">
      <c r="A3237" s="19">
        <v>81</v>
      </c>
      <c r="B3237" s="19">
        <v>26</v>
      </c>
      <c r="C3237" s="19" t="s">
        <v>112</v>
      </c>
      <c r="D3237" s="20">
        <v>0.35346803069114685</v>
      </c>
      <c r="E3237" s="20">
        <v>0.10050436109304428</v>
      </c>
    </row>
    <row r="3238" spans="1:5" x14ac:dyDescent="0.2">
      <c r="A3238" s="19">
        <v>81</v>
      </c>
      <c r="B3238" s="19">
        <v>27</v>
      </c>
      <c r="C3238" s="19" t="s">
        <v>112</v>
      </c>
      <c r="D3238" s="20">
        <v>0.36325773596763611</v>
      </c>
      <c r="E3238" s="20">
        <v>0.11012417823076248</v>
      </c>
    </row>
    <row r="3239" spans="1:5" x14ac:dyDescent="0.2">
      <c r="A3239" s="19">
        <v>81</v>
      </c>
      <c r="B3239" s="19">
        <v>28</v>
      </c>
      <c r="C3239" s="19" t="s">
        <v>112</v>
      </c>
      <c r="D3239" s="20">
        <v>0.36926043033599854</v>
      </c>
      <c r="E3239" s="20">
        <v>0.11595698446035385</v>
      </c>
    </row>
    <row r="3240" spans="1:5" x14ac:dyDescent="0.2">
      <c r="A3240" s="19">
        <v>81</v>
      </c>
      <c r="B3240" s="19">
        <v>29</v>
      </c>
      <c r="C3240" s="19" t="s">
        <v>112</v>
      </c>
      <c r="D3240" s="20">
        <v>0.37246701121330261</v>
      </c>
      <c r="E3240" s="20">
        <v>0.11899366974830627</v>
      </c>
    </row>
    <row r="3241" spans="1:5" x14ac:dyDescent="0.2">
      <c r="A3241" s="19">
        <v>81</v>
      </c>
      <c r="B3241" s="19">
        <v>30</v>
      </c>
      <c r="C3241" s="19" t="s">
        <v>112</v>
      </c>
      <c r="D3241" s="20">
        <v>0.37483620643615723</v>
      </c>
      <c r="E3241" s="20">
        <v>0.12119297683238983</v>
      </c>
    </row>
    <row r="3242" spans="1:5" x14ac:dyDescent="0.2">
      <c r="A3242" s="19">
        <v>81</v>
      </c>
      <c r="B3242" s="19">
        <v>31</v>
      </c>
      <c r="C3242" s="19" t="s">
        <v>112</v>
      </c>
      <c r="D3242" s="20">
        <v>0.37589514255523682</v>
      </c>
      <c r="E3242" s="20">
        <v>0.12208202481269836</v>
      </c>
    </row>
    <row r="3243" spans="1:5" x14ac:dyDescent="0.2">
      <c r="A3243" s="19">
        <v>81</v>
      </c>
      <c r="B3243" s="19">
        <v>32</v>
      </c>
      <c r="C3243" s="19" t="s">
        <v>112</v>
      </c>
      <c r="D3243" s="20">
        <v>0.3756992518901825</v>
      </c>
      <c r="E3243" s="20">
        <v>0.12171623855829239</v>
      </c>
    </row>
    <row r="3244" spans="1:5" x14ac:dyDescent="0.2">
      <c r="A3244" s="19">
        <v>81</v>
      </c>
      <c r="B3244" s="19">
        <v>33</v>
      </c>
      <c r="C3244" s="19" t="s">
        <v>112</v>
      </c>
      <c r="D3244" s="20">
        <v>0.37599936127662659</v>
      </c>
      <c r="E3244" s="20">
        <v>0.12184645980596542</v>
      </c>
    </row>
    <row r="3245" spans="1:5" x14ac:dyDescent="0.2">
      <c r="A3245" s="19">
        <v>81</v>
      </c>
      <c r="B3245" s="19">
        <v>34</v>
      </c>
      <c r="C3245" s="19" t="s">
        <v>112</v>
      </c>
      <c r="D3245" s="20">
        <v>0.3765224814414978</v>
      </c>
      <c r="E3245" s="20">
        <v>0.12219969183206558</v>
      </c>
    </row>
    <row r="3246" spans="1:5" x14ac:dyDescent="0.2">
      <c r="A3246" s="19">
        <v>81</v>
      </c>
      <c r="B3246" s="19">
        <v>35</v>
      </c>
      <c r="C3246" s="19" t="s">
        <v>112</v>
      </c>
      <c r="D3246" s="20">
        <v>0.37652978301048279</v>
      </c>
      <c r="E3246" s="20">
        <v>0.12203709781169891</v>
      </c>
    </row>
    <row r="3247" spans="1:5" x14ac:dyDescent="0.2">
      <c r="A3247" s="19">
        <v>81</v>
      </c>
      <c r="B3247" s="19">
        <v>36</v>
      </c>
      <c r="C3247" s="19" t="s">
        <v>112</v>
      </c>
      <c r="D3247" s="20">
        <v>0.37715327739715576</v>
      </c>
      <c r="E3247" s="20">
        <v>0.12249070405960083</v>
      </c>
    </row>
    <row r="3248" spans="1:5" x14ac:dyDescent="0.2">
      <c r="A3248" s="19">
        <v>81</v>
      </c>
      <c r="B3248" s="19">
        <v>37</v>
      </c>
      <c r="C3248" s="19" t="s">
        <v>112</v>
      </c>
      <c r="D3248" s="20">
        <v>0.3776451051235199</v>
      </c>
      <c r="E3248" s="20">
        <v>0.12281264364719391</v>
      </c>
    </row>
    <row r="3249" spans="1:5" x14ac:dyDescent="0.2">
      <c r="A3249" s="19">
        <v>81</v>
      </c>
      <c r="B3249" s="19">
        <v>38</v>
      </c>
      <c r="C3249" s="19" t="s">
        <v>112</v>
      </c>
      <c r="D3249" s="20">
        <v>0.3777385950088501</v>
      </c>
      <c r="E3249" s="20">
        <v>0.12273624539375305</v>
      </c>
    </row>
    <row r="3250" spans="1:5" x14ac:dyDescent="0.2">
      <c r="A3250" s="19">
        <v>81</v>
      </c>
      <c r="B3250" s="19">
        <v>39</v>
      </c>
      <c r="C3250" s="19" t="s">
        <v>112</v>
      </c>
      <c r="D3250" s="20">
        <v>0.37772437930107117</v>
      </c>
      <c r="E3250" s="20">
        <v>0.12255213409662247</v>
      </c>
    </row>
    <row r="3251" spans="1:5" x14ac:dyDescent="0.2">
      <c r="A3251" s="19">
        <v>81</v>
      </c>
      <c r="B3251" s="19">
        <v>40</v>
      </c>
      <c r="C3251" s="19" t="s">
        <v>112</v>
      </c>
      <c r="D3251" s="20">
        <v>0.37841427326202393</v>
      </c>
      <c r="E3251" s="20">
        <v>0.12307213991880417</v>
      </c>
    </row>
    <row r="3252" spans="1:5" x14ac:dyDescent="0.2">
      <c r="A3252" s="19">
        <v>82</v>
      </c>
      <c r="B3252" s="19">
        <v>1</v>
      </c>
      <c r="C3252" s="19" t="s">
        <v>112</v>
      </c>
      <c r="D3252" s="20">
        <v>0.24797509610652924</v>
      </c>
      <c r="E3252" s="20">
        <v>1.9058866892009974E-3</v>
      </c>
    </row>
    <row r="3253" spans="1:5" x14ac:dyDescent="0.2">
      <c r="A3253" s="19">
        <v>82</v>
      </c>
      <c r="B3253" s="19">
        <v>2</v>
      </c>
      <c r="C3253" s="19" t="s">
        <v>112</v>
      </c>
      <c r="D3253" s="20">
        <v>0.24791783094406128</v>
      </c>
      <c r="E3253" s="20">
        <v>1.7152321524918079E-3</v>
      </c>
    </row>
    <row r="3254" spans="1:5" x14ac:dyDescent="0.2">
      <c r="A3254" s="19">
        <v>82</v>
      </c>
      <c r="B3254" s="19">
        <v>3</v>
      </c>
      <c r="C3254" s="19" t="s">
        <v>112</v>
      </c>
      <c r="D3254" s="20">
        <v>0.24789158999919891</v>
      </c>
      <c r="E3254" s="20">
        <v>1.5556017169728875E-3</v>
      </c>
    </row>
    <row r="3255" spans="1:5" x14ac:dyDescent="0.2">
      <c r="A3255" s="19">
        <v>82</v>
      </c>
      <c r="B3255" s="19">
        <v>4</v>
      </c>
      <c r="C3255" s="19" t="s">
        <v>112</v>
      </c>
      <c r="D3255" s="20">
        <v>0.24769330024719238</v>
      </c>
      <c r="E3255" s="20">
        <v>1.2239225907251239E-3</v>
      </c>
    </row>
    <row r="3256" spans="1:5" x14ac:dyDescent="0.2">
      <c r="A3256" s="19">
        <v>82</v>
      </c>
      <c r="B3256" s="19">
        <v>5</v>
      </c>
      <c r="C3256" s="19" t="s">
        <v>112</v>
      </c>
      <c r="D3256" s="20">
        <v>0.24708767235279083</v>
      </c>
      <c r="E3256" s="20">
        <v>4.849052638746798E-4</v>
      </c>
    </row>
    <row r="3257" spans="1:5" x14ac:dyDescent="0.2">
      <c r="A3257" s="19">
        <v>82</v>
      </c>
      <c r="B3257" s="19">
        <v>6</v>
      </c>
      <c r="C3257" s="19" t="s">
        <v>112</v>
      </c>
      <c r="D3257" s="20">
        <v>0.24683119356632233</v>
      </c>
      <c r="E3257" s="20">
        <v>9.5037052233237773E-5</v>
      </c>
    </row>
    <row r="3258" spans="1:5" x14ac:dyDescent="0.2">
      <c r="A3258" s="19">
        <v>82</v>
      </c>
      <c r="B3258" s="19">
        <v>7</v>
      </c>
      <c r="C3258" s="19" t="s">
        <v>112</v>
      </c>
      <c r="D3258" s="20">
        <v>0.247057244181633</v>
      </c>
      <c r="E3258" s="20">
        <v>1.8769824237097055E-4</v>
      </c>
    </row>
    <row r="3259" spans="1:5" x14ac:dyDescent="0.2">
      <c r="A3259" s="19">
        <v>82</v>
      </c>
      <c r="B3259" s="19">
        <v>8</v>
      </c>
      <c r="C3259" s="19" t="s">
        <v>112</v>
      </c>
      <c r="D3259" s="20">
        <v>0.24687398970127106</v>
      </c>
      <c r="E3259" s="20">
        <v>-1.2894567043986171E-4</v>
      </c>
    </row>
    <row r="3260" spans="1:5" x14ac:dyDescent="0.2">
      <c r="A3260" s="19">
        <v>82</v>
      </c>
      <c r="B3260" s="19">
        <v>9</v>
      </c>
      <c r="C3260" s="19" t="s">
        <v>112</v>
      </c>
      <c r="D3260" s="20">
        <v>0.2465147078037262</v>
      </c>
      <c r="E3260" s="20">
        <v>-6.2161701498553157E-4</v>
      </c>
    </row>
    <row r="3261" spans="1:5" x14ac:dyDescent="0.2">
      <c r="A3261" s="19">
        <v>82</v>
      </c>
      <c r="B3261" s="19">
        <v>10</v>
      </c>
      <c r="C3261" s="19" t="s">
        <v>112</v>
      </c>
      <c r="D3261" s="20">
        <v>0.24636176228523254</v>
      </c>
      <c r="E3261" s="20">
        <v>-9.0795190772041678E-4</v>
      </c>
    </row>
    <row r="3262" spans="1:5" x14ac:dyDescent="0.2">
      <c r="A3262" s="19">
        <v>82</v>
      </c>
      <c r="B3262" s="19">
        <v>11</v>
      </c>
      <c r="C3262" s="19" t="s">
        <v>112</v>
      </c>
      <c r="D3262" s="20">
        <v>0.24627062678337097</v>
      </c>
      <c r="E3262" s="20">
        <v>-1.1324768420308828E-3</v>
      </c>
    </row>
    <row r="3263" spans="1:5" x14ac:dyDescent="0.2">
      <c r="A3263" s="19">
        <v>82</v>
      </c>
      <c r="B3263" s="19">
        <v>12</v>
      </c>
      <c r="C3263" s="19" t="s">
        <v>112</v>
      </c>
      <c r="D3263" s="20">
        <v>0.24652881920337677</v>
      </c>
      <c r="E3263" s="20">
        <v>-1.0076739126816392E-3</v>
      </c>
    </row>
    <row r="3264" spans="1:5" x14ac:dyDescent="0.2">
      <c r="A3264" s="19">
        <v>82</v>
      </c>
      <c r="B3264" s="19">
        <v>13</v>
      </c>
      <c r="C3264" s="19" t="s">
        <v>112</v>
      </c>
      <c r="D3264" s="20">
        <v>0.24644330143928528</v>
      </c>
      <c r="E3264" s="20">
        <v>-1.2265810510143638E-3</v>
      </c>
    </row>
    <row r="3265" spans="1:5" x14ac:dyDescent="0.2">
      <c r="A3265" s="19">
        <v>82</v>
      </c>
      <c r="B3265" s="19">
        <v>14</v>
      </c>
      <c r="C3265" s="19" t="s">
        <v>112</v>
      </c>
      <c r="D3265" s="20">
        <v>0.24654117226600647</v>
      </c>
      <c r="E3265" s="20">
        <v>-1.2620995985344052E-3</v>
      </c>
    </row>
    <row r="3266" spans="1:5" x14ac:dyDescent="0.2">
      <c r="A3266" s="19">
        <v>82</v>
      </c>
      <c r="B3266" s="19">
        <v>15</v>
      </c>
      <c r="C3266" s="19" t="s">
        <v>112</v>
      </c>
      <c r="D3266" s="20">
        <v>0.24683268368244171</v>
      </c>
      <c r="E3266" s="20">
        <v>-1.1039776727557182E-3</v>
      </c>
    </row>
    <row r="3267" spans="1:5" x14ac:dyDescent="0.2">
      <c r="A3267" s="19">
        <v>82</v>
      </c>
      <c r="B3267" s="19">
        <v>16</v>
      </c>
      <c r="C3267" s="19" t="s">
        <v>112</v>
      </c>
      <c r="D3267" s="20">
        <v>0.24688062071800232</v>
      </c>
      <c r="E3267" s="20">
        <v>-1.1894300114363432E-3</v>
      </c>
    </row>
    <row r="3268" spans="1:5" x14ac:dyDescent="0.2">
      <c r="A3268" s="19">
        <v>82</v>
      </c>
      <c r="B3268" s="19">
        <v>17</v>
      </c>
      <c r="C3268" s="19" t="s">
        <v>112</v>
      </c>
      <c r="D3268" s="20">
        <v>0.24755512177944183</v>
      </c>
      <c r="E3268" s="20">
        <v>-6.4831838244572282E-4</v>
      </c>
    </row>
    <row r="3269" spans="1:5" x14ac:dyDescent="0.2">
      <c r="A3269" s="19">
        <v>82</v>
      </c>
      <c r="B3269" s="19">
        <v>18</v>
      </c>
      <c r="C3269" s="19" t="s">
        <v>112</v>
      </c>
      <c r="D3269" s="20">
        <v>0.24968232214450836</v>
      </c>
      <c r="E3269" s="20">
        <v>1.3454925501719117E-3</v>
      </c>
    </row>
    <row r="3270" spans="1:5" x14ac:dyDescent="0.2">
      <c r="A3270" s="19">
        <v>82</v>
      </c>
      <c r="B3270" s="19">
        <v>19</v>
      </c>
      <c r="C3270" s="19" t="s">
        <v>112</v>
      </c>
      <c r="D3270" s="20">
        <v>0.25280663371086121</v>
      </c>
      <c r="E3270" s="20">
        <v>4.3364148586988449E-3</v>
      </c>
    </row>
    <row r="3271" spans="1:5" x14ac:dyDescent="0.2">
      <c r="A3271" s="19">
        <v>82</v>
      </c>
      <c r="B3271" s="19">
        <v>20</v>
      </c>
      <c r="C3271" s="19" t="s">
        <v>112</v>
      </c>
      <c r="D3271" s="20">
        <v>0.25827646255493164</v>
      </c>
      <c r="E3271" s="20">
        <v>9.672854095697403E-3</v>
      </c>
    </row>
    <row r="3272" spans="1:5" x14ac:dyDescent="0.2">
      <c r="A3272" s="19">
        <v>82</v>
      </c>
      <c r="B3272" s="19">
        <v>21</v>
      </c>
      <c r="C3272" s="19" t="s">
        <v>112</v>
      </c>
      <c r="D3272" s="20">
        <v>0.26743307709693909</v>
      </c>
      <c r="E3272" s="20">
        <v>1.8696079030632973E-2</v>
      </c>
    </row>
    <row r="3273" spans="1:5" x14ac:dyDescent="0.2">
      <c r="A3273" s="19">
        <v>82</v>
      </c>
      <c r="B3273" s="19">
        <v>22</v>
      </c>
      <c r="C3273" s="19" t="s">
        <v>112</v>
      </c>
      <c r="D3273" s="20">
        <v>0.28174275159835815</v>
      </c>
      <c r="E3273" s="20">
        <v>3.2872363924980164E-2</v>
      </c>
    </row>
    <row r="3274" spans="1:5" x14ac:dyDescent="0.2">
      <c r="A3274" s="19">
        <v>82</v>
      </c>
      <c r="B3274" s="19">
        <v>23</v>
      </c>
      <c r="C3274" s="19" t="s">
        <v>112</v>
      </c>
      <c r="D3274" s="20">
        <v>0.29942554235458374</v>
      </c>
      <c r="E3274" s="20">
        <v>5.0421766936779022E-2</v>
      </c>
    </row>
    <row r="3275" spans="1:5" x14ac:dyDescent="0.2">
      <c r="A3275" s="19">
        <v>82</v>
      </c>
      <c r="B3275" s="19">
        <v>24</v>
      </c>
      <c r="C3275" s="19" t="s">
        <v>112</v>
      </c>
      <c r="D3275" s="20">
        <v>0.31785550713539124</v>
      </c>
      <c r="E3275" s="20">
        <v>6.871834397315979E-2</v>
      </c>
    </row>
    <row r="3276" spans="1:5" x14ac:dyDescent="0.2">
      <c r="A3276" s="19">
        <v>82</v>
      </c>
      <c r="B3276" s="19">
        <v>25</v>
      </c>
      <c r="C3276" s="19" t="s">
        <v>112</v>
      </c>
      <c r="D3276" s="20">
        <v>0.33547350764274597</v>
      </c>
      <c r="E3276" s="20">
        <v>8.6202949285507202E-2</v>
      </c>
    </row>
    <row r="3277" spans="1:5" x14ac:dyDescent="0.2">
      <c r="A3277" s="19">
        <v>82</v>
      </c>
      <c r="B3277" s="19">
        <v>26</v>
      </c>
      <c r="C3277" s="19" t="s">
        <v>112</v>
      </c>
      <c r="D3277" s="20">
        <v>0.34946650266647339</v>
      </c>
      <c r="E3277" s="20">
        <v>0.10006255656480789</v>
      </c>
    </row>
    <row r="3278" spans="1:5" x14ac:dyDescent="0.2">
      <c r="A3278" s="19">
        <v>82</v>
      </c>
      <c r="B3278" s="19">
        <v>27</v>
      </c>
      <c r="C3278" s="19" t="s">
        <v>112</v>
      </c>
      <c r="D3278" s="20">
        <v>0.3587816059589386</v>
      </c>
      <c r="E3278" s="20">
        <v>0.10924427211284637</v>
      </c>
    </row>
    <row r="3279" spans="1:5" x14ac:dyDescent="0.2">
      <c r="A3279" s="19">
        <v>82</v>
      </c>
      <c r="B3279" s="19">
        <v>28</v>
      </c>
      <c r="C3279" s="19" t="s">
        <v>112</v>
      </c>
      <c r="D3279" s="20">
        <v>0.36491042375564575</v>
      </c>
      <c r="E3279" s="20">
        <v>0.1152397021651268</v>
      </c>
    </row>
    <row r="3280" spans="1:5" x14ac:dyDescent="0.2">
      <c r="A3280" s="19">
        <v>82</v>
      </c>
      <c r="B3280" s="19">
        <v>29</v>
      </c>
      <c r="C3280" s="19" t="s">
        <v>112</v>
      </c>
      <c r="D3280" s="20">
        <v>0.36844277381896973</v>
      </c>
      <c r="E3280" s="20">
        <v>0.11863865703344345</v>
      </c>
    </row>
    <row r="3281" spans="1:5" x14ac:dyDescent="0.2">
      <c r="A3281" s="19">
        <v>82</v>
      </c>
      <c r="B3281" s="19">
        <v>30</v>
      </c>
      <c r="C3281" s="19" t="s">
        <v>112</v>
      </c>
      <c r="D3281" s="20">
        <v>0.37047576904296875</v>
      </c>
      <c r="E3281" s="20">
        <v>0.12053826451301575</v>
      </c>
    </row>
    <row r="3282" spans="1:5" x14ac:dyDescent="0.2">
      <c r="A3282" s="19">
        <v>82</v>
      </c>
      <c r="B3282" s="19">
        <v>31</v>
      </c>
      <c r="C3282" s="19" t="s">
        <v>112</v>
      </c>
      <c r="D3282" s="20">
        <v>0.37125024199485779</v>
      </c>
      <c r="E3282" s="20">
        <v>0.12117934972047806</v>
      </c>
    </row>
    <row r="3283" spans="1:5" x14ac:dyDescent="0.2">
      <c r="A3283" s="19">
        <v>82</v>
      </c>
      <c r="B3283" s="19">
        <v>32</v>
      </c>
      <c r="C3283" s="19" t="s">
        <v>112</v>
      </c>
      <c r="D3283" s="20">
        <v>0.37173795700073242</v>
      </c>
      <c r="E3283" s="20">
        <v>0.12153367698192596</v>
      </c>
    </row>
    <row r="3284" spans="1:5" x14ac:dyDescent="0.2">
      <c r="A3284" s="19">
        <v>82</v>
      </c>
      <c r="B3284" s="19">
        <v>33</v>
      </c>
      <c r="C3284" s="19" t="s">
        <v>112</v>
      </c>
      <c r="D3284" s="20">
        <v>0.37263762950897217</v>
      </c>
      <c r="E3284" s="20">
        <v>0.12229996174573898</v>
      </c>
    </row>
    <row r="3285" spans="1:5" x14ac:dyDescent="0.2">
      <c r="A3285" s="19">
        <v>82</v>
      </c>
      <c r="B3285" s="19">
        <v>34</v>
      </c>
      <c r="C3285" s="19" t="s">
        <v>112</v>
      </c>
      <c r="D3285" s="20">
        <v>0.37210085988044739</v>
      </c>
      <c r="E3285" s="20">
        <v>0.12162979692220688</v>
      </c>
    </row>
    <row r="3286" spans="1:5" x14ac:dyDescent="0.2">
      <c r="A3286" s="19">
        <v>82</v>
      </c>
      <c r="B3286" s="19">
        <v>35</v>
      </c>
      <c r="C3286" s="19" t="s">
        <v>112</v>
      </c>
      <c r="D3286" s="20">
        <v>0.37199720740318298</v>
      </c>
      <c r="E3286" s="20">
        <v>0.12139275670051575</v>
      </c>
    </row>
    <row r="3287" spans="1:5" x14ac:dyDescent="0.2">
      <c r="A3287" s="19">
        <v>82</v>
      </c>
      <c r="B3287" s="19">
        <v>36</v>
      </c>
      <c r="C3287" s="19" t="s">
        <v>112</v>
      </c>
      <c r="D3287" s="20">
        <v>0.37247598171234131</v>
      </c>
      <c r="E3287" s="20">
        <v>0.12173814326524734</v>
      </c>
    </row>
    <row r="3288" spans="1:5" x14ac:dyDescent="0.2">
      <c r="A3288" s="19">
        <v>82</v>
      </c>
      <c r="B3288" s="19">
        <v>37</v>
      </c>
      <c r="C3288" s="19" t="s">
        <v>112</v>
      </c>
      <c r="D3288" s="20">
        <v>0.37331613898277283</v>
      </c>
      <c r="E3288" s="20">
        <v>0.12244491279125214</v>
      </c>
    </row>
    <row r="3289" spans="1:5" x14ac:dyDescent="0.2">
      <c r="A3289" s="19">
        <v>82</v>
      </c>
      <c r="B3289" s="19">
        <v>38</v>
      </c>
      <c r="C3289" s="19" t="s">
        <v>112</v>
      </c>
      <c r="D3289" s="20">
        <v>0.37390995025634766</v>
      </c>
      <c r="E3289" s="20">
        <v>0.12290532886981964</v>
      </c>
    </row>
    <row r="3290" spans="1:5" x14ac:dyDescent="0.2">
      <c r="A3290" s="19">
        <v>82</v>
      </c>
      <c r="B3290" s="19">
        <v>39</v>
      </c>
      <c r="C3290" s="19" t="s">
        <v>112</v>
      </c>
      <c r="D3290" s="20">
        <v>0.37368679046630859</v>
      </c>
      <c r="E3290" s="20">
        <v>0.12254878133535385</v>
      </c>
    </row>
    <row r="3291" spans="1:5" x14ac:dyDescent="0.2">
      <c r="A3291" s="19">
        <v>82</v>
      </c>
      <c r="B3291" s="19">
        <v>40</v>
      </c>
      <c r="C3291" s="19" t="s">
        <v>112</v>
      </c>
      <c r="D3291" s="20">
        <v>0.37401607632637024</v>
      </c>
      <c r="E3291" s="20">
        <v>0.12274467945098877</v>
      </c>
    </row>
    <row r="3292" spans="1:5" x14ac:dyDescent="0.2">
      <c r="A3292" s="19">
        <v>83</v>
      </c>
      <c r="B3292" s="19">
        <v>1</v>
      </c>
      <c r="C3292" s="19" t="s">
        <v>112</v>
      </c>
      <c r="D3292" s="20">
        <v>0.25219219923019409</v>
      </c>
      <c r="E3292" s="20">
        <v>2.167996484786272E-3</v>
      </c>
    </row>
    <row r="3293" spans="1:5" x14ac:dyDescent="0.2">
      <c r="A3293" s="19">
        <v>83</v>
      </c>
      <c r="B3293" s="19">
        <v>2</v>
      </c>
      <c r="C3293" s="19" t="s">
        <v>112</v>
      </c>
      <c r="D3293" s="20">
        <v>0.25207796692848206</v>
      </c>
      <c r="E3293" s="20">
        <v>2.0543681457638741E-3</v>
      </c>
    </row>
    <row r="3294" spans="1:5" x14ac:dyDescent="0.2">
      <c r="A3294" s="19">
        <v>83</v>
      </c>
      <c r="B3294" s="19">
        <v>3</v>
      </c>
      <c r="C3294" s="19" t="s">
        <v>112</v>
      </c>
      <c r="D3294" s="20">
        <v>0.25173658132553101</v>
      </c>
      <c r="E3294" s="20">
        <v>1.713586738333106E-3</v>
      </c>
    </row>
    <row r="3295" spans="1:5" x14ac:dyDescent="0.2">
      <c r="A3295" s="19">
        <v>83</v>
      </c>
      <c r="B3295" s="19">
        <v>4</v>
      </c>
      <c r="C3295" s="19" t="s">
        <v>112</v>
      </c>
      <c r="D3295" s="20">
        <v>0.2512047290802002</v>
      </c>
      <c r="E3295" s="20">
        <v>1.1823385721072555E-3</v>
      </c>
    </row>
    <row r="3296" spans="1:5" x14ac:dyDescent="0.2">
      <c r="A3296" s="19">
        <v>83</v>
      </c>
      <c r="B3296" s="19">
        <v>5</v>
      </c>
      <c r="C3296" s="19" t="s">
        <v>112</v>
      </c>
      <c r="D3296" s="20">
        <v>0.25071296095848083</v>
      </c>
      <c r="E3296" s="20">
        <v>6.9117458770051599E-4</v>
      </c>
    </row>
    <row r="3297" spans="1:5" x14ac:dyDescent="0.2">
      <c r="A3297" s="19">
        <v>83</v>
      </c>
      <c r="B3297" s="19">
        <v>6</v>
      </c>
      <c r="C3297" s="19" t="s">
        <v>112</v>
      </c>
      <c r="D3297" s="20">
        <v>0.25040137767791748</v>
      </c>
      <c r="E3297" s="20">
        <v>3.8019538624212146E-4</v>
      </c>
    </row>
    <row r="3298" spans="1:5" x14ac:dyDescent="0.2">
      <c r="A3298" s="19">
        <v>83</v>
      </c>
      <c r="B3298" s="19">
        <v>7</v>
      </c>
      <c r="C3298" s="19" t="s">
        <v>112</v>
      </c>
      <c r="D3298" s="20">
        <v>0.24975970387458801</v>
      </c>
      <c r="E3298" s="20">
        <v>-2.6087427977472544E-4</v>
      </c>
    </row>
    <row r="3299" spans="1:5" x14ac:dyDescent="0.2">
      <c r="A3299" s="19">
        <v>83</v>
      </c>
      <c r="B3299" s="19">
        <v>8</v>
      </c>
      <c r="C3299" s="19" t="s">
        <v>112</v>
      </c>
      <c r="D3299" s="20">
        <v>0.24956512451171875</v>
      </c>
      <c r="E3299" s="20">
        <v>-4.5484953443519771E-4</v>
      </c>
    </row>
    <row r="3300" spans="1:5" x14ac:dyDescent="0.2">
      <c r="A3300" s="19">
        <v>83</v>
      </c>
      <c r="B3300" s="19">
        <v>9</v>
      </c>
      <c r="C3300" s="19" t="s">
        <v>112</v>
      </c>
      <c r="D3300" s="20">
        <v>0.25018754601478577</v>
      </c>
      <c r="E3300" s="20">
        <v>1.6817607684060931E-4</v>
      </c>
    </row>
    <row r="3301" spans="1:5" x14ac:dyDescent="0.2">
      <c r="A3301" s="19">
        <v>83</v>
      </c>
      <c r="B3301" s="19">
        <v>10</v>
      </c>
      <c r="C3301" s="19" t="s">
        <v>112</v>
      </c>
      <c r="D3301" s="20">
        <v>0.24970255792140961</v>
      </c>
      <c r="E3301" s="20">
        <v>-3.1620790832675993E-4</v>
      </c>
    </row>
    <row r="3302" spans="1:5" x14ac:dyDescent="0.2">
      <c r="A3302" s="19">
        <v>83</v>
      </c>
      <c r="B3302" s="19">
        <v>11</v>
      </c>
      <c r="C3302" s="19" t="s">
        <v>112</v>
      </c>
      <c r="D3302" s="20">
        <v>0.24859389662742615</v>
      </c>
      <c r="E3302" s="20">
        <v>-1.424265094101429E-3</v>
      </c>
    </row>
    <row r="3303" spans="1:5" x14ac:dyDescent="0.2">
      <c r="A3303" s="19">
        <v>83</v>
      </c>
      <c r="B3303" s="19">
        <v>12</v>
      </c>
      <c r="C3303" s="19" t="s">
        <v>112</v>
      </c>
      <c r="D3303" s="20">
        <v>0.24846573173999786</v>
      </c>
      <c r="E3303" s="20">
        <v>-1.5518259024247527E-3</v>
      </c>
    </row>
    <row r="3304" spans="1:5" x14ac:dyDescent="0.2">
      <c r="A3304" s="19">
        <v>83</v>
      </c>
      <c r="B3304" s="19">
        <v>13</v>
      </c>
      <c r="C3304" s="19" t="s">
        <v>112</v>
      </c>
      <c r="D3304" s="20">
        <v>0.24931375682353973</v>
      </c>
      <c r="E3304" s="20">
        <v>-7.0319668157026172E-4</v>
      </c>
    </row>
    <row r="3305" spans="1:5" x14ac:dyDescent="0.2">
      <c r="A3305" s="19">
        <v>83</v>
      </c>
      <c r="B3305" s="19">
        <v>14</v>
      </c>
      <c r="C3305" s="19" t="s">
        <v>112</v>
      </c>
      <c r="D3305" s="20">
        <v>0.24944697320461273</v>
      </c>
      <c r="E3305" s="20">
        <v>-5.6937616318464279E-4</v>
      </c>
    </row>
    <row r="3306" spans="1:5" x14ac:dyDescent="0.2">
      <c r="A3306" s="19">
        <v>83</v>
      </c>
      <c r="B3306" s="19">
        <v>15</v>
      </c>
      <c r="C3306" s="19" t="s">
        <v>112</v>
      </c>
      <c r="D3306" s="20">
        <v>0.24931240081787109</v>
      </c>
      <c r="E3306" s="20">
        <v>-7.0334447082132101E-4</v>
      </c>
    </row>
    <row r="3307" spans="1:5" x14ac:dyDescent="0.2">
      <c r="A3307" s="19">
        <v>83</v>
      </c>
      <c r="B3307" s="19">
        <v>16</v>
      </c>
      <c r="C3307" s="19" t="s">
        <v>112</v>
      </c>
      <c r="D3307" s="20">
        <v>0.24916300177574158</v>
      </c>
      <c r="E3307" s="20">
        <v>-8.5213937563821673E-4</v>
      </c>
    </row>
    <row r="3308" spans="1:5" x14ac:dyDescent="0.2">
      <c r="A3308" s="19">
        <v>83</v>
      </c>
      <c r="B3308" s="19">
        <v>17</v>
      </c>
      <c r="C3308" s="19" t="s">
        <v>112</v>
      </c>
      <c r="D3308" s="20">
        <v>0.24914446473121643</v>
      </c>
      <c r="E3308" s="20">
        <v>-8.7007228285074234E-4</v>
      </c>
    </row>
    <row r="3309" spans="1:5" x14ac:dyDescent="0.2">
      <c r="A3309" s="19">
        <v>83</v>
      </c>
      <c r="B3309" s="19">
        <v>18</v>
      </c>
      <c r="C3309" s="19" t="s">
        <v>112</v>
      </c>
      <c r="D3309" s="20">
        <v>0.24924816191196442</v>
      </c>
      <c r="E3309" s="20">
        <v>-7.6577102299779654E-4</v>
      </c>
    </row>
    <row r="3310" spans="1:5" x14ac:dyDescent="0.2">
      <c r="A3310" s="19">
        <v>83</v>
      </c>
      <c r="B3310" s="19">
        <v>19</v>
      </c>
      <c r="C3310" s="19" t="s">
        <v>112</v>
      </c>
      <c r="D3310" s="20">
        <v>0.24965675175189972</v>
      </c>
      <c r="E3310" s="20">
        <v>-3.5657704574987292E-4</v>
      </c>
    </row>
    <row r="3311" spans="1:5" x14ac:dyDescent="0.2">
      <c r="A3311" s="19">
        <v>83</v>
      </c>
      <c r="B3311" s="19">
        <v>20</v>
      </c>
      <c r="C3311" s="19" t="s">
        <v>112</v>
      </c>
      <c r="D3311" s="20">
        <v>0.24988266825675964</v>
      </c>
      <c r="E3311" s="20">
        <v>-1.3005643268115819E-4</v>
      </c>
    </row>
    <row r="3312" spans="1:5" x14ac:dyDescent="0.2">
      <c r="A3312" s="19">
        <v>83</v>
      </c>
      <c r="B3312" s="19">
        <v>21</v>
      </c>
      <c r="C3312" s="19" t="s">
        <v>112</v>
      </c>
      <c r="D3312" s="20">
        <v>0.25107648968696594</v>
      </c>
      <c r="E3312" s="20">
        <v>1.0643691057339311E-3</v>
      </c>
    </row>
    <row r="3313" spans="1:5" x14ac:dyDescent="0.2">
      <c r="A3313" s="19">
        <v>83</v>
      </c>
      <c r="B3313" s="19">
        <v>22</v>
      </c>
      <c r="C3313" s="19" t="s">
        <v>112</v>
      </c>
      <c r="D3313" s="20">
        <v>0.25377023220062256</v>
      </c>
      <c r="E3313" s="20">
        <v>3.7587156984955072E-3</v>
      </c>
    </row>
    <row r="3314" spans="1:5" x14ac:dyDescent="0.2">
      <c r="A3314" s="19">
        <v>83</v>
      </c>
      <c r="B3314" s="19">
        <v>23</v>
      </c>
      <c r="C3314" s="19" t="s">
        <v>112</v>
      </c>
      <c r="D3314" s="20">
        <v>0.25801694393157959</v>
      </c>
      <c r="E3314" s="20">
        <v>8.0060316249728203E-3</v>
      </c>
    </row>
    <row r="3315" spans="1:5" x14ac:dyDescent="0.2">
      <c r="A3315" s="19">
        <v>83</v>
      </c>
      <c r="B3315" s="19">
        <v>24</v>
      </c>
      <c r="C3315" s="19" t="s">
        <v>112</v>
      </c>
      <c r="D3315" s="20">
        <v>0.2652091383934021</v>
      </c>
      <c r="E3315" s="20">
        <v>1.5198830515146255E-2</v>
      </c>
    </row>
    <row r="3316" spans="1:5" x14ac:dyDescent="0.2">
      <c r="A3316" s="19">
        <v>83</v>
      </c>
      <c r="B3316" s="19">
        <v>25</v>
      </c>
      <c r="C3316" s="19" t="s">
        <v>112</v>
      </c>
      <c r="D3316" s="20">
        <v>0.27710014581680298</v>
      </c>
      <c r="E3316" s="20">
        <v>2.7090441435575485E-2</v>
      </c>
    </row>
    <row r="3317" spans="1:5" x14ac:dyDescent="0.2">
      <c r="A3317" s="19">
        <v>83</v>
      </c>
      <c r="B3317" s="19">
        <v>26</v>
      </c>
      <c r="C3317" s="19" t="s">
        <v>112</v>
      </c>
      <c r="D3317" s="20">
        <v>0.29294168949127197</v>
      </c>
      <c r="E3317" s="20">
        <v>4.293258860707283E-2</v>
      </c>
    </row>
    <row r="3318" spans="1:5" x14ac:dyDescent="0.2">
      <c r="A3318" s="19">
        <v>83</v>
      </c>
      <c r="B3318" s="19">
        <v>27</v>
      </c>
      <c r="C3318" s="19" t="s">
        <v>112</v>
      </c>
      <c r="D3318" s="20">
        <v>0.31253090500831604</v>
      </c>
      <c r="E3318" s="20">
        <v>6.2522411346435547E-2</v>
      </c>
    </row>
    <row r="3319" spans="1:5" x14ac:dyDescent="0.2">
      <c r="A3319" s="19">
        <v>83</v>
      </c>
      <c r="B3319" s="19">
        <v>28</v>
      </c>
      <c r="C3319" s="19" t="s">
        <v>112</v>
      </c>
      <c r="D3319" s="20">
        <v>0.33119228482246399</v>
      </c>
      <c r="E3319" s="20">
        <v>8.1184394657611847E-2</v>
      </c>
    </row>
    <row r="3320" spans="1:5" x14ac:dyDescent="0.2">
      <c r="A3320" s="19">
        <v>83</v>
      </c>
      <c r="B3320" s="19">
        <v>29</v>
      </c>
      <c r="C3320" s="19" t="s">
        <v>112</v>
      </c>
      <c r="D3320" s="20">
        <v>0.34715080261230469</v>
      </c>
      <c r="E3320" s="20">
        <v>9.7143515944480896E-2</v>
      </c>
    </row>
    <row r="3321" spans="1:5" x14ac:dyDescent="0.2">
      <c r="A3321" s="19">
        <v>83</v>
      </c>
      <c r="B3321" s="19">
        <v>30</v>
      </c>
      <c r="C3321" s="19" t="s">
        <v>112</v>
      </c>
      <c r="D3321" s="20">
        <v>0.35841277241706848</v>
      </c>
      <c r="E3321" s="20">
        <v>0.10840608924627304</v>
      </c>
    </row>
    <row r="3322" spans="1:5" x14ac:dyDescent="0.2">
      <c r="A3322" s="19">
        <v>83</v>
      </c>
      <c r="B3322" s="19">
        <v>31</v>
      </c>
      <c r="C3322" s="19" t="s">
        <v>112</v>
      </c>
      <c r="D3322" s="20">
        <v>0.36584034562110901</v>
      </c>
      <c r="E3322" s="20">
        <v>0.11583426594734192</v>
      </c>
    </row>
    <row r="3323" spans="1:5" x14ac:dyDescent="0.2">
      <c r="A3323" s="19">
        <v>83</v>
      </c>
      <c r="B3323" s="19">
        <v>32</v>
      </c>
      <c r="C3323" s="19" t="s">
        <v>112</v>
      </c>
      <c r="D3323" s="20">
        <v>0.3698790967464447</v>
      </c>
      <c r="E3323" s="20">
        <v>0.11987362056970596</v>
      </c>
    </row>
    <row r="3324" spans="1:5" x14ac:dyDescent="0.2">
      <c r="A3324" s="19">
        <v>83</v>
      </c>
      <c r="B3324" s="19">
        <v>33</v>
      </c>
      <c r="C3324" s="19" t="s">
        <v>112</v>
      </c>
      <c r="D3324" s="20">
        <v>0.37232998013496399</v>
      </c>
      <c r="E3324" s="20">
        <v>0.1223251074552536</v>
      </c>
    </row>
    <row r="3325" spans="1:5" x14ac:dyDescent="0.2">
      <c r="A3325" s="19">
        <v>83</v>
      </c>
      <c r="B3325" s="19">
        <v>34</v>
      </c>
      <c r="C3325" s="19" t="s">
        <v>112</v>
      </c>
      <c r="D3325" s="20">
        <v>0.37426984310150146</v>
      </c>
      <c r="E3325" s="20">
        <v>0.12426557391881943</v>
      </c>
    </row>
    <row r="3326" spans="1:5" x14ac:dyDescent="0.2">
      <c r="A3326" s="19">
        <v>83</v>
      </c>
      <c r="B3326" s="19">
        <v>35</v>
      </c>
      <c r="C3326" s="19" t="s">
        <v>112</v>
      </c>
      <c r="D3326" s="20">
        <v>0.37475082278251648</v>
      </c>
      <c r="E3326" s="20">
        <v>0.12474715709686279</v>
      </c>
    </row>
    <row r="3327" spans="1:5" x14ac:dyDescent="0.2">
      <c r="A3327" s="19">
        <v>83</v>
      </c>
      <c r="B3327" s="19">
        <v>36</v>
      </c>
      <c r="C3327" s="19" t="s">
        <v>112</v>
      </c>
      <c r="D3327" s="20">
        <v>0.37447556853294373</v>
      </c>
      <c r="E3327" s="20">
        <v>0.12447250634431839</v>
      </c>
    </row>
    <row r="3328" spans="1:5" x14ac:dyDescent="0.2">
      <c r="A3328" s="19">
        <v>83</v>
      </c>
      <c r="B3328" s="19">
        <v>37</v>
      </c>
      <c r="C3328" s="19" t="s">
        <v>112</v>
      </c>
      <c r="D3328" s="20">
        <v>0.37494289875030518</v>
      </c>
      <c r="E3328" s="20">
        <v>0.12494044750928879</v>
      </c>
    </row>
    <row r="3329" spans="1:5" x14ac:dyDescent="0.2">
      <c r="A3329" s="19">
        <v>83</v>
      </c>
      <c r="B3329" s="19">
        <v>38</v>
      </c>
      <c r="C3329" s="19" t="s">
        <v>112</v>
      </c>
      <c r="D3329" s="20">
        <v>0.37550994753837585</v>
      </c>
      <c r="E3329" s="20">
        <v>0.12550809979438782</v>
      </c>
    </row>
    <row r="3330" spans="1:5" x14ac:dyDescent="0.2">
      <c r="A3330" s="19">
        <v>83</v>
      </c>
      <c r="B3330" s="19">
        <v>39</v>
      </c>
      <c r="C3330" s="19" t="s">
        <v>112</v>
      </c>
      <c r="D3330" s="20">
        <v>0.3758942186832428</v>
      </c>
      <c r="E3330" s="20">
        <v>0.12589296698570251</v>
      </c>
    </row>
    <row r="3331" spans="1:5" x14ac:dyDescent="0.2">
      <c r="A3331" s="19">
        <v>83</v>
      </c>
      <c r="B3331" s="19">
        <v>40</v>
      </c>
      <c r="C3331" s="19" t="s">
        <v>112</v>
      </c>
      <c r="D3331" s="20">
        <v>0.37582239508628845</v>
      </c>
      <c r="E3331" s="20">
        <v>0.12582175433635712</v>
      </c>
    </row>
    <row r="3332" spans="1:5" x14ac:dyDescent="0.2">
      <c r="A3332" s="19">
        <v>84</v>
      </c>
      <c r="B3332" s="19">
        <v>1</v>
      </c>
      <c r="C3332" s="19" t="s">
        <v>112</v>
      </c>
      <c r="D3332" s="20">
        <v>0.25605908036231995</v>
      </c>
      <c r="E3332" s="20">
        <v>2.0570741035044193E-3</v>
      </c>
    </row>
    <row r="3333" spans="1:5" x14ac:dyDescent="0.2">
      <c r="A3333" s="19">
        <v>84</v>
      </c>
      <c r="B3333" s="19">
        <v>2</v>
      </c>
      <c r="C3333" s="19" t="s">
        <v>112</v>
      </c>
      <c r="D3333" s="20">
        <v>0.25624105334281921</v>
      </c>
      <c r="E3333" s="20">
        <v>2.2056247107684612E-3</v>
      </c>
    </row>
    <row r="3334" spans="1:5" x14ac:dyDescent="0.2">
      <c r="A3334" s="19">
        <v>84</v>
      </c>
      <c r="B3334" s="19">
        <v>3</v>
      </c>
      <c r="C3334" s="19" t="s">
        <v>112</v>
      </c>
      <c r="D3334" s="20">
        <v>0.25576549768447876</v>
      </c>
      <c r="E3334" s="20">
        <v>1.6966466791927814E-3</v>
      </c>
    </row>
    <row r="3335" spans="1:5" x14ac:dyDescent="0.2">
      <c r="A3335" s="19">
        <v>84</v>
      </c>
      <c r="B3335" s="19">
        <v>4</v>
      </c>
      <c r="C3335" s="19" t="s">
        <v>112</v>
      </c>
      <c r="D3335" s="20">
        <v>0.25530073046684265</v>
      </c>
      <c r="E3335" s="20">
        <v>1.1984569719061255E-3</v>
      </c>
    </row>
    <row r="3336" spans="1:5" x14ac:dyDescent="0.2">
      <c r="A3336" s="19">
        <v>84</v>
      </c>
      <c r="B3336" s="19">
        <v>5</v>
      </c>
      <c r="C3336" s="19" t="s">
        <v>112</v>
      </c>
      <c r="D3336" s="20">
        <v>0.25423222780227661</v>
      </c>
      <c r="E3336" s="20">
        <v>9.6531941380817443E-5</v>
      </c>
    </row>
    <row r="3337" spans="1:5" x14ac:dyDescent="0.2">
      <c r="A3337" s="19">
        <v>84</v>
      </c>
      <c r="B3337" s="19">
        <v>6</v>
      </c>
      <c r="C3337" s="19" t="s">
        <v>112</v>
      </c>
      <c r="D3337" s="20">
        <v>0.25396904349327087</v>
      </c>
      <c r="E3337" s="20">
        <v>-2.0007477723993361E-4</v>
      </c>
    </row>
    <row r="3338" spans="1:5" x14ac:dyDescent="0.2">
      <c r="A3338" s="19">
        <v>84</v>
      </c>
      <c r="B3338" s="19">
        <v>7</v>
      </c>
      <c r="C3338" s="19" t="s">
        <v>112</v>
      </c>
      <c r="D3338" s="20">
        <v>0.25412261486053467</v>
      </c>
      <c r="E3338" s="20">
        <v>-7.9925819591153413E-5</v>
      </c>
    </row>
    <row r="3339" spans="1:5" x14ac:dyDescent="0.2">
      <c r="A3339" s="19">
        <v>84</v>
      </c>
      <c r="B3339" s="19">
        <v>8</v>
      </c>
      <c r="C3339" s="19" t="s">
        <v>112</v>
      </c>
      <c r="D3339" s="20">
        <v>0.25393739342689514</v>
      </c>
      <c r="E3339" s="20">
        <v>-2.985696482937783E-4</v>
      </c>
    </row>
    <row r="3340" spans="1:5" x14ac:dyDescent="0.2">
      <c r="A3340" s="19">
        <v>84</v>
      </c>
      <c r="B3340" s="19">
        <v>9</v>
      </c>
      <c r="C3340" s="19" t="s">
        <v>112</v>
      </c>
      <c r="D3340" s="20">
        <v>0.25419905781745911</v>
      </c>
      <c r="E3340" s="20">
        <v>-7.0327674620784819E-5</v>
      </c>
    </row>
    <row r="3341" spans="1:5" x14ac:dyDescent="0.2">
      <c r="A3341" s="19">
        <v>84</v>
      </c>
      <c r="B3341" s="19">
        <v>10</v>
      </c>
      <c r="C3341" s="19" t="s">
        <v>112</v>
      </c>
      <c r="D3341" s="20">
        <v>0.25426608324050903</v>
      </c>
      <c r="E3341" s="20">
        <v>-3.672466118587181E-5</v>
      </c>
    </row>
    <row r="3342" spans="1:5" x14ac:dyDescent="0.2">
      <c r="A3342" s="19">
        <v>84</v>
      </c>
      <c r="B3342" s="19">
        <v>11</v>
      </c>
      <c r="C3342" s="19" t="s">
        <v>112</v>
      </c>
      <c r="D3342" s="20">
        <v>0.25397342443466187</v>
      </c>
      <c r="E3342" s="20">
        <v>-3.6280587664805353E-4</v>
      </c>
    </row>
    <row r="3343" spans="1:5" x14ac:dyDescent="0.2">
      <c r="A3343" s="19">
        <v>84</v>
      </c>
      <c r="B3343" s="19">
        <v>12</v>
      </c>
      <c r="C3343" s="19" t="s">
        <v>112</v>
      </c>
      <c r="D3343" s="20">
        <v>0.25364235043525696</v>
      </c>
      <c r="E3343" s="20">
        <v>-7.2730227839201689E-4</v>
      </c>
    </row>
    <row r="3344" spans="1:5" x14ac:dyDescent="0.2">
      <c r="A3344" s="19">
        <v>84</v>
      </c>
      <c r="B3344" s="19">
        <v>13</v>
      </c>
      <c r="C3344" s="19" t="s">
        <v>112</v>
      </c>
      <c r="D3344" s="20">
        <v>0.25348952412605286</v>
      </c>
      <c r="E3344" s="20">
        <v>-9.1355101903900504E-4</v>
      </c>
    </row>
    <row r="3345" spans="1:5" x14ac:dyDescent="0.2">
      <c r="A3345" s="19">
        <v>84</v>
      </c>
      <c r="B3345" s="19">
        <v>14</v>
      </c>
      <c r="C3345" s="19" t="s">
        <v>112</v>
      </c>
      <c r="D3345" s="20">
        <v>0.25354102253913879</v>
      </c>
      <c r="E3345" s="20">
        <v>-8.9547497918829322E-4</v>
      </c>
    </row>
    <row r="3346" spans="1:5" x14ac:dyDescent="0.2">
      <c r="A3346" s="19">
        <v>84</v>
      </c>
      <c r="B3346" s="19">
        <v>15</v>
      </c>
      <c r="C3346" s="19" t="s">
        <v>112</v>
      </c>
      <c r="D3346" s="20">
        <v>0.25357404351234436</v>
      </c>
      <c r="E3346" s="20">
        <v>-8.958764374256134E-4</v>
      </c>
    </row>
    <row r="3347" spans="1:5" x14ac:dyDescent="0.2">
      <c r="A3347" s="19">
        <v>84</v>
      </c>
      <c r="B3347" s="19">
        <v>16</v>
      </c>
      <c r="C3347" s="19" t="s">
        <v>112</v>
      </c>
      <c r="D3347" s="20">
        <v>0.25399190187454224</v>
      </c>
      <c r="E3347" s="20">
        <v>-5.1144050667062402E-4</v>
      </c>
    </row>
    <row r="3348" spans="1:5" x14ac:dyDescent="0.2">
      <c r="A3348" s="19">
        <v>84</v>
      </c>
      <c r="B3348" s="19">
        <v>17</v>
      </c>
      <c r="C3348" s="19" t="s">
        <v>112</v>
      </c>
      <c r="D3348" s="20">
        <v>0.25371178984642029</v>
      </c>
      <c r="E3348" s="20">
        <v>-8.2497490802779794E-4</v>
      </c>
    </row>
    <row r="3349" spans="1:5" x14ac:dyDescent="0.2">
      <c r="A3349" s="19">
        <v>84</v>
      </c>
      <c r="B3349" s="19">
        <v>18</v>
      </c>
      <c r="C3349" s="19" t="s">
        <v>112</v>
      </c>
      <c r="D3349" s="20">
        <v>0.2534974217414856</v>
      </c>
      <c r="E3349" s="20">
        <v>-1.0727654444053769E-3</v>
      </c>
    </row>
    <row r="3350" spans="1:5" x14ac:dyDescent="0.2">
      <c r="A3350" s="19">
        <v>84</v>
      </c>
      <c r="B3350" s="19">
        <v>19</v>
      </c>
      <c r="C3350" s="19" t="s">
        <v>112</v>
      </c>
      <c r="D3350" s="20">
        <v>0.25401359796524048</v>
      </c>
      <c r="E3350" s="20">
        <v>-5.9001159388571978E-4</v>
      </c>
    </row>
    <row r="3351" spans="1:5" x14ac:dyDescent="0.2">
      <c r="A3351" s="19">
        <v>84</v>
      </c>
      <c r="B3351" s="19">
        <v>20</v>
      </c>
      <c r="C3351" s="19" t="s">
        <v>112</v>
      </c>
      <c r="D3351" s="20">
        <v>0.25459101796150208</v>
      </c>
      <c r="E3351" s="20">
        <v>-4.601402542903088E-5</v>
      </c>
    </row>
    <row r="3352" spans="1:5" x14ac:dyDescent="0.2">
      <c r="A3352" s="19">
        <v>84</v>
      </c>
      <c r="B3352" s="19">
        <v>21</v>
      </c>
      <c r="C3352" s="19" t="s">
        <v>112</v>
      </c>
      <c r="D3352" s="20">
        <v>0.25542333722114563</v>
      </c>
      <c r="E3352" s="20">
        <v>7.5288279913365841E-4</v>
      </c>
    </row>
    <row r="3353" spans="1:5" x14ac:dyDescent="0.2">
      <c r="A3353" s="19">
        <v>84</v>
      </c>
      <c r="B3353" s="19">
        <v>22</v>
      </c>
      <c r="C3353" s="19" t="s">
        <v>112</v>
      </c>
      <c r="D3353" s="20">
        <v>0.25848519802093506</v>
      </c>
      <c r="E3353" s="20">
        <v>3.7813212256878614E-3</v>
      </c>
    </row>
    <row r="3354" spans="1:5" x14ac:dyDescent="0.2">
      <c r="A3354" s="19">
        <v>84</v>
      </c>
      <c r="B3354" s="19">
        <v>23</v>
      </c>
      <c r="C3354" s="19" t="s">
        <v>112</v>
      </c>
      <c r="D3354" s="20">
        <v>0.26289159059524536</v>
      </c>
      <c r="E3354" s="20">
        <v>8.1542916595935822E-3</v>
      </c>
    </row>
    <row r="3355" spans="1:5" x14ac:dyDescent="0.2">
      <c r="A3355" s="19">
        <v>84</v>
      </c>
      <c r="B3355" s="19">
        <v>24</v>
      </c>
      <c r="C3355" s="19" t="s">
        <v>112</v>
      </c>
      <c r="D3355" s="20">
        <v>0.27034777402877808</v>
      </c>
      <c r="E3355" s="20">
        <v>1.5577052719891071E-2</v>
      </c>
    </row>
    <row r="3356" spans="1:5" x14ac:dyDescent="0.2">
      <c r="A3356" s="19">
        <v>84</v>
      </c>
      <c r="B3356" s="19">
        <v>25</v>
      </c>
      <c r="C3356" s="19" t="s">
        <v>112</v>
      </c>
      <c r="D3356" s="20">
        <v>0.28183385729789734</v>
      </c>
      <c r="E3356" s="20">
        <v>2.7029713615775108E-2</v>
      </c>
    </row>
    <row r="3357" spans="1:5" x14ac:dyDescent="0.2">
      <c r="A3357" s="19">
        <v>84</v>
      </c>
      <c r="B3357" s="19">
        <v>26</v>
      </c>
      <c r="C3357" s="19" t="s">
        <v>112</v>
      </c>
      <c r="D3357" s="20">
        <v>0.29818972945213318</v>
      </c>
      <c r="E3357" s="20">
        <v>4.3352164328098297E-2</v>
      </c>
    </row>
    <row r="3358" spans="1:5" x14ac:dyDescent="0.2">
      <c r="A3358" s="19">
        <v>84</v>
      </c>
      <c r="B3358" s="19">
        <v>27</v>
      </c>
      <c r="C3358" s="19" t="s">
        <v>112</v>
      </c>
      <c r="D3358" s="20">
        <v>0.31687289476394653</v>
      </c>
      <c r="E3358" s="20">
        <v>6.2001906335353851E-2</v>
      </c>
    </row>
    <row r="3359" spans="1:5" x14ac:dyDescent="0.2">
      <c r="A3359" s="19">
        <v>84</v>
      </c>
      <c r="B3359" s="19">
        <v>28</v>
      </c>
      <c r="C3359" s="19" t="s">
        <v>112</v>
      </c>
      <c r="D3359" s="20">
        <v>0.33516526222229004</v>
      </c>
      <c r="E3359" s="20">
        <v>8.0260850489139557E-2</v>
      </c>
    </row>
    <row r="3360" spans="1:5" x14ac:dyDescent="0.2">
      <c r="A3360" s="19">
        <v>84</v>
      </c>
      <c r="B3360" s="19">
        <v>29</v>
      </c>
      <c r="C3360" s="19" t="s">
        <v>112</v>
      </c>
      <c r="D3360" s="20">
        <v>0.35048380494117737</v>
      </c>
      <c r="E3360" s="20">
        <v>9.5545969903469086E-2</v>
      </c>
    </row>
    <row r="3361" spans="1:5" x14ac:dyDescent="0.2">
      <c r="A3361" s="19">
        <v>84</v>
      </c>
      <c r="B3361" s="19">
        <v>30</v>
      </c>
      <c r="C3361" s="19" t="s">
        <v>112</v>
      </c>
      <c r="D3361" s="20">
        <v>0.36277318000793457</v>
      </c>
      <c r="E3361" s="20">
        <v>0.10780192166566849</v>
      </c>
    </row>
    <row r="3362" spans="1:5" x14ac:dyDescent="0.2">
      <c r="A3362" s="19">
        <v>84</v>
      </c>
      <c r="B3362" s="19">
        <v>31</v>
      </c>
      <c r="C3362" s="19" t="s">
        <v>112</v>
      </c>
      <c r="D3362" s="20">
        <v>0.37001416087150574</v>
      </c>
      <c r="E3362" s="20">
        <v>0.11500947922468185</v>
      </c>
    </row>
    <row r="3363" spans="1:5" x14ac:dyDescent="0.2">
      <c r="A3363" s="19">
        <v>84</v>
      </c>
      <c r="B3363" s="19">
        <v>32</v>
      </c>
      <c r="C3363" s="19" t="s">
        <v>112</v>
      </c>
      <c r="D3363" s="20">
        <v>0.37440556287765503</v>
      </c>
      <c r="E3363" s="20">
        <v>0.11936746537685394</v>
      </c>
    </row>
    <row r="3364" spans="1:5" x14ac:dyDescent="0.2">
      <c r="A3364" s="19">
        <v>84</v>
      </c>
      <c r="B3364" s="19">
        <v>33</v>
      </c>
      <c r="C3364" s="19" t="s">
        <v>112</v>
      </c>
      <c r="D3364" s="20">
        <v>0.37723198533058167</v>
      </c>
      <c r="E3364" s="20">
        <v>0.12216046452522278</v>
      </c>
    </row>
    <row r="3365" spans="1:5" x14ac:dyDescent="0.2">
      <c r="A3365" s="19">
        <v>84</v>
      </c>
      <c r="B3365" s="19">
        <v>34</v>
      </c>
      <c r="C3365" s="19" t="s">
        <v>112</v>
      </c>
      <c r="D3365" s="20">
        <v>0.37750244140625</v>
      </c>
      <c r="E3365" s="20">
        <v>0.12239749729633331</v>
      </c>
    </row>
    <row r="3366" spans="1:5" x14ac:dyDescent="0.2">
      <c r="A3366" s="19">
        <v>84</v>
      </c>
      <c r="B3366" s="19">
        <v>35</v>
      </c>
      <c r="C3366" s="19" t="s">
        <v>112</v>
      </c>
      <c r="D3366" s="20">
        <v>0.37829545140266418</v>
      </c>
      <c r="E3366" s="20">
        <v>0.1231570839881897</v>
      </c>
    </row>
    <row r="3367" spans="1:5" x14ac:dyDescent="0.2">
      <c r="A3367" s="19">
        <v>84</v>
      </c>
      <c r="B3367" s="19">
        <v>36</v>
      </c>
      <c r="C3367" s="19" t="s">
        <v>112</v>
      </c>
      <c r="D3367" s="20">
        <v>0.37832236289978027</v>
      </c>
      <c r="E3367" s="20">
        <v>0.12315057218074799</v>
      </c>
    </row>
    <row r="3368" spans="1:5" x14ac:dyDescent="0.2">
      <c r="A3368" s="19">
        <v>84</v>
      </c>
      <c r="B3368" s="19">
        <v>37</v>
      </c>
      <c r="C3368" s="19" t="s">
        <v>112</v>
      </c>
      <c r="D3368" s="20">
        <v>0.37883192300796509</v>
      </c>
      <c r="E3368" s="20">
        <v>0.123626708984375</v>
      </c>
    </row>
    <row r="3369" spans="1:5" x14ac:dyDescent="0.2">
      <c r="A3369" s="19">
        <v>84</v>
      </c>
      <c r="B3369" s="19">
        <v>38</v>
      </c>
      <c r="C3369" s="19" t="s">
        <v>112</v>
      </c>
      <c r="D3369" s="20">
        <v>0.37924343347549438</v>
      </c>
      <c r="E3369" s="20">
        <v>0.1240047961473465</v>
      </c>
    </row>
    <row r="3370" spans="1:5" x14ac:dyDescent="0.2">
      <c r="A3370" s="19">
        <v>84</v>
      </c>
      <c r="B3370" s="19">
        <v>39</v>
      </c>
      <c r="C3370" s="19" t="s">
        <v>112</v>
      </c>
      <c r="D3370" s="20">
        <v>0.37916573882102966</v>
      </c>
      <c r="E3370" s="20">
        <v>0.12389367818832397</v>
      </c>
    </row>
    <row r="3371" spans="1:5" x14ac:dyDescent="0.2">
      <c r="A3371" s="19">
        <v>84</v>
      </c>
      <c r="B3371" s="19">
        <v>40</v>
      </c>
      <c r="C3371" s="19" t="s">
        <v>112</v>
      </c>
      <c r="D3371" s="20">
        <v>0.38015562295913696</v>
      </c>
      <c r="E3371" s="20">
        <v>0.12485014647245407</v>
      </c>
    </row>
    <row r="3372" spans="1:5" x14ac:dyDescent="0.2">
      <c r="A3372" s="19">
        <v>85</v>
      </c>
      <c r="B3372" s="19">
        <v>1</v>
      </c>
      <c r="C3372" s="19" t="s">
        <v>112</v>
      </c>
      <c r="D3372" s="20">
        <v>0.26500394940376282</v>
      </c>
      <c r="E3372" s="20">
        <v>1.1530257761478424E-3</v>
      </c>
    </row>
    <row r="3373" spans="1:5" x14ac:dyDescent="0.2">
      <c r="A3373" s="19">
        <v>85</v>
      </c>
      <c r="B3373" s="19">
        <v>2</v>
      </c>
      <c r="C3373" s="19" t="s">
        <v>112</v>
      </c>
      <c r="D3373" s="20">
        <v>0.26521638035774231</v>
      </c>
      <c r="E3373" s="20">
        <v>1.2679025530815125E-3</v>
      </c>
    </row>
    <row r="3374" spans="1:5" x14ac:dyDescent="0.2">
      <c r="A3374" s="19">
        <v>85</v>
      </c>
      <c r="B3374" s="19">
        <v>3</v>
      </c>
      <c r="C3374" s="19" t="s">
        <v>112</v>
      </c>
      <c r="D3374" s="20">
        <v>0.2650597095489502</v>
      </c>
      <c r="E3374" s="20">
        <v>1.013677567243576E-3</v>
      </c>
    </row>
    <row r="3375" spans="1:5" x14ac:dyDescent="0.2">
      <c r="A3375" s="19">
        <v>85</v>
      </c>
      <c r="B3375" s="19">
        <v>4</v>
      </c>
      <c r="C3375" s="19" t="s">
        <v>112</v>
      </c>
      <c r="D3375" s="20">
        <v>0.26477804780006409</v>
      </c>
      <c r="E3375" s="20">
        <v>6.3446164131164551E-4</v>
      </c>
    </row>
    <row r="3376" spans="1:5" x14ac:dyDescent="0.2">
      <c r="A3376" s="19">
        <v>85</v>
      </c>
      <c r="B3376" s="19">
        <v>5</v>
      </c>
      <c r="C3376" s="19" t="s">
        <v>112</v>
      </c>
      <c r="D3376" s="20">
        <v>0.26473498344421387</v>
      </c>
      <c r="E3376" s="20">
        <v>4.9384310841560364E-4</v>
      </c>
    </row>
    <row r="3377" spans="1:5" x14ac:dyDescent="0.2">
      <c r="A3377" s="19">
        <v>85</v>
      </c>
      <c r="B3377" s="19">
        <v>6</v>
      </c>
      <c r="C3377" s="19" t="s">
        <v>112</v>
      </c>
      <c r="D3377" s="20">
        <v>0.26468726992607117</v>
      </c>
      <c r="E3377" s="20">
        <v>3.485754132270813E-4</v>
      </c>
    </row>
    <row r="3378" spans="1:5" x14ac:dyDescent="0.2">
      <c r="A3378" s="19">
        <v>85</v>
      </c>
      <c r="B3378" s="19">
        <v>7</v>
      </c>
      <c r="C3378" s="19" t="s">
        <v>112</v>
      </c>
      <c r="D3378" s="20">
        <v>0.26434442400932312</v>
      </c>
      <c r="E3378" s="20">
        <v>-9.182468056678772E-5</v>
      </c>
    </row>
    <row r="3379" spans="1:5" x14ac:dyDescent="0.2">
      <c r="A3379" s="19">
        <v>85</v>
      </c>
      <c r="B3379" s="19">
        <v>8</v>
      </c>
      <c r="C3379" s="19" t="s">
        <v>112</v>
      </c>
      <c r="D3379" s="20">
        <v>0.26413479447364807</v>
      </c>
      <c r="E3379" s="20">
        <v>-3.9900839328765869E-4</v>
      </c>
    </row>
    <row r="3380" spans="1:5" x14ac:dyDescent="0.2">
      <c r="A3380" s="19">
        <v>85</v>
      </c>
      <c r="B3380" s="19">
        <v>9</v>
      </c>
      <c r="C3380" s="19" t="s">
        <v>112</v>
      </c>
      <c r="D3380" s="20">
        <v>0.26404592394828796</v>
      </c>
      <c r="E3380" s="20">
        <v>-5.8543309569358826E-4</v>
      </c>
    </row>
    <row r="3381" spans="1:5" x14ac:dyDescent="0.2">
      <c r="A3381" s="19">
        <v>85</v>
      </c>
      <c r="B3381" s="19">
        <v>10</v>
      </c>
      <c r="C3381" s="19" t="s">
        <v>112</v>
      </c>
      <c r="D3381" s="20">
        <v>0.2642609179019928</v>
      </c>
      <c r="E3381" s="20">
        <v>-4.6799331903457642E-4</v>
      </c>
    </row>
    <row r="3382" spans="1:5" x14ac:dyDescent="0.2">
      <c r="A3382" s="19">
        <v>85</v>
      </c>
      <c r="B3382" s="19">
        <v>11</v>
      </c>
      <c r="C3382" s="19" t="s">
        <v>112</v>
      </c>
      <c r="D3382" s="20">
        <v>0.26411157846450806</v>
      </c>
      <c r="E3382" s="20">
        <v>-7.1488693356513977E-4</v>
      </c>
    </row>
    <row r="3383" spans="1:5" x14ac:dyDescent="0.2">
      <c r="A3383" s="19">
        <v>85</v>
      </c>
      <c r="B3383" s="19">
        <v>12</v>
      </c>
      <c r="C3383" s="19" t="s">
        <v>112</v>
      </c>
      <c r="D3383" s="20">
        <v>0.26394161581993103</v>
      </c>
      <c r="E3383" s="20">
        <v>-9.8240375518798828E-4</v>
      </c>
    </row>
    <row r="3384" spans="1:5" x14ac:dyDescent="0.2">
      <c r="A3384" s="19">
        <v>85</v>
      </c>
      <c r="B3384" s="19">
        <v>13</v>
      </c>
      <c r="C3384" s="19" t="s">
        <v>112</v>
      </c>
      <c r="D3384" s="20">
        <v>0.26409813761711121</v>
      </c>
      <c r="E3384" s="20">
        <v>-9.2343613505363464E-4</v>
      </c>
    </row>
    <row r="3385" spans="1:5" x14ac:dyDescent="0.2">
      <c r="A3385" s="19">
        <v>85</v>
      </c>
      <c r="B3385" s="19">
        <v>14</v>
      </c>
      <c r="C3385" s="19" t="s">
        <v>112</v>
      </c>
      <c r="D3385" s="20">
        <v>0.26409116387367249</v>
      </c>
      <c r="E3385" s="20">
        <v>-1.0279640555381775E-3</v>
      </c>
    </row>
    <row r="3386" spans="1:5" x14ac:dyDescent="0.2">
      <c r="A3386" s="19">
        <v>85</v>
      </c>
      <c r="B3386" s="19">
        <v>15</v>
      </c>
      <c r="C3386" s="19" t="s">
        <v>112</v>
      </c>
      <c r="D3386" s="20">
        <v>0.26466816663742065</v>
      </c>
      <c r="E3386" s="20">
        <v>-5.4851546883583069E-4</v>
      </c>
    </row>
    <row r="3387" spans="1:5" x14ac:dyDescent="0.2">
      <c r="A3387" s="19">
        <v>85</v>
      </c>
      <c r="B3387" s="19">
        <v>16</v>
      </c>
      <c r="C3387" s="19" t="s">
        <v>112</v>
      </c>
      <c r="D3387" s="20">
        <v>0.26516267657279968</v>
      </c>
      <c r="E3387" s="20">
        <v>-1.5155971050262451E-4</v>
      </c>
    </row>
    <row r="3388" spans="1:5" x14ac:dyDescent="0.2">
      <c r="A3388" s="19">
        <v>85</v>
      </c>
      <c r="B3388" s="19">
        <v>17</v>
      </c>
      <c r="C3388" s="19" t="s">
        <v>112</v>
      </c>
      <c r="D3388" s="20">
        <v>0.26631063222885132</v>
      </c>
      <c r="E3388" s="20">
        <v>8.9884176850318909E-4</v>
      </c>
    </row>
    <row r="3389" spans="1:5" x14ac:dyDescent="0.2">
      <c r="A3389" s="19">
        <v>85</v>
      </c>
      <c r="B3389" s="19">
        <v>18</v>
      </c>
      <c r="C3389" s="19" t="s">
        <v>112</v>
      </c>
      <c r="D3389" s="20">
        <v>0.26801297068595886</v>
      </c>
      <c r="E3389" s="20">
        <v>2.5036260485649109E-3</v>
      </c>
    </row>
    <row r="3390" spans="1:5" x14ac:dyDescent="0.2">
      <c r="A3390" s="19">
        <v>85</v>
      </c>
      <c r="B3390" s="19">
        <v>19</v>
      </c>
      <c r="C3390" s="19" t="s">
        <v>112</v>
      </c>
      <c r="D3390" s="20">
        <v>0.27172517776489258</v>
      </c>
      <c r="E3390" s="20">
        <v>6.1182789504528046E-3</v>
      </c>
    </row>
    <row r="3391" spans="1:5" x14ac:dyDescent="0.2">
      <c r="A3391" s="19">
        <v>85</v>
      </c>
      <c r="B3391" s="19">
        <v>20</v>
      </c>
      <c r="C3391" s="19" t="s">
        <v>112</v>
      </c>
      <c r="D3391" s="20">
        <v>0.27914464473724365</v>
      </c>
      <c r="E3391" s="20">
        <v>1.3440191745758057E-2</v>
      </c>
    </row>
    <row r="3392" spans="1:5" x14ac:dyDescent="0.2">
      <c r="A3392" s="19">
        <v>85</v>
      </c>
      <c r="B3392" s="19">
        <v>21</v>
      </c>
      <c r="C3392" s="19" t="s">
        <v>112</v>
      </c>
      <c r="D3392" s="20">
        <v>0.2896292507648468</v>
      </c>
      <c r="E3392" s="20">
        <v>2.3827243596315384E-2</v>
      </c>
    </row>
    <row r="3393" spans="1:5" x14ac:dyDescent="0.2">
      <c r="A3393" s="19">
        <v>85</v>
      </c>
      <c r="B3393" s="19">
        <v>22</v>
      </c>
      <c r="C3393" s="19" t="s">
        <v>112</v>
      </c>
      <c r="D3393" s="20">
        <v>0.30520963668823242</v>
      </c>
      <c r="E3393" s="20">
        <v>3.9310075342655182E-2</v>
      </c>
    </row>
    <row r="3394" spans="1:5" x14ac:dyDescent="0.2">
      <c r="A3394" s="19">
        <v>85</v>
      </c>
      <c r="B3394" s="19">
        <v>23</v>
      </c>
      <c r="C3394" s="19" t="s">
        <v>112</v>
      </c>
      <c r="D3394" s="20">
        <v>0.32387945055961609</v>
      </c>
      <c r="E3394" s="20">
        <v>5.7882335036993027E-2</v>
      </c>
    </row>
    <row r="3395" spans="1:5" x14ac:dyDescent="0.2">
      <c r="A3395" s="19">
        <v>85</v>
      </c>
      <c r="B3395" s="19">
        <v>24</v>
      </c>
      <c r="C3395" s="19" t="s">
        <v>112</v>
      </c>
      <c r="D3395" s="20">
        <v>0.34349697828292847</v>
      </c>
      <c r="E3395" s="20">
        <v>7.7402308583259583E-2</v>
      </c>
    </row>
    <row r="3396" spans="1:5" x14ac:dyDescent="0.2">
      <c r="A3396" s="19">
        <v>85</v>
      </c>
      <c r="B3396" s="19">
        <v>25</v>
      </c>
      <c r="C3396" s="19" t="s">
        <v>112</v>
      </c>
      <c r="D3396" s="20">
        <v>0.36016243696212769</v>
      </c>
      <c r="E3396" s="20">
        <v>9.3970209360122681E-2</v>
      </c>
    </row>
    <row r="3397" spans="1:5" x14ac:dyDescent="0.2">
      <c r="A3397" s="19">
        <v>85</v>
      </c>
      <c r="B3397" s="19">
        <v>26</v>
      </c>
      <c r="C3397" s="19" t="s">
        <v>112</v>
      </c>
      <c r="D3397" s="20">
        <v>0.373271644115448</v>
      </c>
      <c r="E3397" s="20">
        <v>0.10698186606168747</v>
      </c>
    </row>
    <row r="3398" spans="1:5" x14ac:dyDescent="0.2">
      <c r="A3398" s="19">
        <v>85</v>
      </c>
      <c r="B3398" s="19">
        <v>27</v>
      </c>
      <c r="C3398" s="19" t="s">
        <v>112</v>
      </c>
      <c r="D3398" s="20">
        <v>0.38247734308242798</v>
      </c>
      <c r="E3398" s="20">
        <v>0.11609001457691193</v>
      </c>
    </row>
    <row r="3399" spans="1:5" x14ac:dyDescent="0.2">
      <c r="A3399" s="19">
        <v>85</v>
      </c>
      <c r="B3399" s="19">
        <v>28</v>
      </c>
      <c r="C3399" s="19" t="s">
        <v>112</v>
      </c>
      <c r="D3399" s="20">
        <v>0.38788342475891113</v>
      </c>
      <c r="E3399" s="20">
        <v>0.12139853835105896</v>
      </c>
    </row>
    <row r="3400" spans="1:5" x14ac:dyDescent="0.2">
      <c r="A3400" s="19">
        <v>85</v>
      </c>
      <c r="B3400" s="19">
        <v>29</v>
      </c>
      <c r="C3400" s="19" t="s">
        <v>112</v>
      </c>
      <c r="D3400" s="20">
        <v>0.3909170925617218</v>
      </c>
      <c r="E3400" s="20">
        <v>0.12433464825153351</v>
      </c>
    </row>
    <row r="3401" spans="1:5" x14ac:dyDescent="0.2">
      <c r="A3401" s="19">
        <v>85</v>
      </c>
      <c r="B3401" s="19">
        <v>30</v>
      </c>
      <c r="C3401" s="19" t="s">
        <v>112</v>
      </c>
      <c r="D3401" s="20">
        <v>0.39250320196151733</v>
      </c>
      <c r="E3401" s="20">
        <v>0.12582319974899292</v>
      </c>
    </row>
    <row r="3402" spans="1:5" x14ac:dyDescent="0.2">
      <c r="A3402" s="19">
        <v>85</v>
      </c>
      <c r="B3402" s="19">
        <v>31</v>
      </c>
      <c r="C3402" s="19" t="s">
        <v>112</v>
      </c>
      <c r="D3402" s="20">
        <v>0.39328277111053467</v>
      </c>
      <c r="E3402" s="20">
        <v>0.12650522589683533</v>
      </c>
    </row>
    <row r="3403" spans="1:5" x14ac:dyDescent="0.2">
      <c r="A3403" s="19">
        <v>85</v>
      </c>
      <c r="B3403" s="19">
        <v>32</v>
      </c>
      <c r="C3403" s="19" t="s">
        <v>112</v>
      </c>
      <c r="D3403" s="20">
        <v>0.39375576376914978</v>
      </c>
      <c r="E3403" s="20">
        <v>0.12688066065311432</v>
      </c>
    </row>
    <row r="3404" spans="1:5" x14ac:dyDescent="0.2">
      <c r="A3404" s="19">
        <v>85</v>
      </c>
      <c r="B3404" s="19">
        <v>33</v>
      </c>
      <c r="C3404" s="19" t="s">
        <v>112</v>
      </c>
      <c r="D3404" s="20">
        <v>0.39415961503982544</v>
      </c>
      <c r="E3404" s="20">
        <v>0.12718695402145386</v>
      </c>
    </row>
    <row r="3405" spans="1:5" x14ac:dyDescent="0.2">
      <c r="A3405" s="19">
        <v>85</v>
      </c>
      <c r="B3405" s="19">
        <v>34</v>
      </c>
      <c r="C3405" s="19" t="s">
        <v>112</v>
      </c>
      <c r="D3405" s="20">
        <v>0.39452493190765381</v>
      </c>
      <c r="E3405" s="20">
        <v>0.1274547278881073</v>
      </c>
    </row>
    <row r="3406" spans="1:5" x14ac:dyDescent="0.2">
      <c r="A3406" s="19">
        <v>85</v>
      </c>
      <c r="B3406" s="19">
        <v>35</v>
      </c>
      <c r="C3406" s="19" t="s">
        <v>112</v>
      </c>
      <c r="D3406" s="20">
        <v>0.39515194296836853</v>
      </c>
      <c r="E3406" s="20">
        <v>0.1279841810464859</v>
      </c>
    </row>
    <row r="3407" spans="1:5" x14ac:dyDescent="0.2">
      <c r="A3407" s="19">
        <v>85</v>
      </c>
      <c r="B3407" s="19">
        <v>36</v>
      </c>
      <c r="C3407" s="19" t="s">
        <v>112</v>
      </c>
      <c r="D3407" s="20">
        <v>0.3962809145450592</v>
      </c>
      <c r="E3407" s="20">
        <v>0.12901559472084045</v>
      </c>
    </row>
    <row r="3408" spans="1:5" x14ac:dyDescent="0.2">
      <c r="A3408" s="19">
        <v>85</v>
      </c>
      <c r="B3408" s="19">
        <v>37</v>
      </c>
      <c r="C3408" s="19" t="s">
        <v>112</v>
      </c>
      <c r="D3408" s="20">
        <v>0.39673677086830139</v>
      </c>
      <c r="E3408" s="20">
        <v>0.12937389314174652</v>
      </c>
    </row>
    <row r="3409" spans="1:5" x14ac:dyDescent="0.2">
      <c r="A3409" s="19">
        <v>85</v>
      </c>
      <c r="B3409" s="19">
        <v>38</v>
      </c>
      <c r="C3409" s="19" t="s">
        <v>112</v>
      </c>
      <c r="D3409" s="20">
        <v>0.39624044299125671</v>
      </c>
      <c r="E3409" s="20">
        <v>0.12878000736236572</v>
      </c>
    </row>
    <row r="3410" spans="1:5" x14ac:dyDescent="0.2">
      <c r="A3410" s="19">
        <v>85</v>
      </c>
      <c r="B3410" s="19">
        <v>39</v>
      </c>
      <c r="C3410" s="19" t="s">
        <v>112</v>
      </c>
      <c r="D3410" s="20">
        <v>0.39651316404342651</v>
      </c>
      <c r="E3410" s="20">
        <v>0.1289551854133606</v>
      </c>
    </row>
    <row r="3411" spans="1:5" x14ac:dyDescent="0.2">
      <c r="A3411" s="19">
        <v>85</v>
      </c>
      <c r="B3411" s="19">
        <v>40</v>
      </c>
      <c r="C3411" s="19" t="s">
        <v>112</v>
      </c>
      <c r="D3411" s="20">
        <v>0.39661523699760437</v>
      </c>
      <c r="E3411" s="20">
        <v>0.12895970046520233</v>
      </c>
    </row>
    <row r="3412" spans="1:5" x14ac:dyDescent="0.2">
      <c r="A3412" s="19">
        <v>86</v>
      </c>
      <c r="B3412" s="19">
        <v>1</v>
      </c>
      <c r="C3412" s="19" t="s">
        <v>112</v>
      </c>
      <c r="D3412" s="20">
        <v>0.25310510396957397</v>
      </c>
      <c r="E3412" s="20">
        <v>9.5147354295477271E-4</v>
      </c>
    </row>
    <row r="3413" spans="1:5" x14ac:dyDescent="0.2">
      <c r="A3413" s="19">
        <v>86</v>
      </c>
      <c r="B3413" s="19">
        <v>2</v>
      </c>
      <c r="C3413" s="19" t="s">
        <v>112</v>
      </c>
      <c r="D3413" s="20">
        <v>0.25320890545845032</v>
      </c>
      <c r="E3413" s="20">
        <v>9.670741856098175E-4</v>
      </c>
    </row>
    <row r="3414" spans="1:5" x14ac:dyDescent="0.2">
      <c r="A3414" s="19">
        <v>86</v>
      </c>
      <c r="B3414" s="19">
        <v>3</v>
      </c>
      <c r="C3414" s="19" t="s">
        <v>112</v>
      </c>
      <c r="D3414" s="20">
        <v>0.25331565737724304</v>
      </c>
      <c r="E3414" s="20">
        <v>9.8562519997358322E-4</v>
      </c>
    </row>
    <row r="3415" spans="1:5" x14ac:dyDescent="0.2">
      <c r="A3415" s="19">
        <v>86</v>
      </c>
      <c r="B3415" s="19">
        <v>4</v>
      </c>
      <c r="C3415" s="19" t="s">
        <v>112</v>
      </c>
      <c r="D3415" s="20">
        <v>0.2531585693359375</v>
      </c>
      <c r="E3415" s="20">
        <v>7.4033637065440416E-4</v>
      </c>
    </row>
    <row r="3416" spans="1:5" x14ac:dyDescent="0.2">
      <c r="A3416" s="19">
        <v>86</v>
      </c>
      <c r="B3416" s="19">
        <v>5</v>
      </c>
      <c r="C3416" s="19" t="s">
        <v>112</v>
      </c>
      <c r="D3416" s="20">
        <v>0.25305336713790894</v>
      </c>
      <c r="E3416" s="20">
        <v>5.4693332640454173E-4</v>
      </c>
    </row>
    <row r="3417" spans="1:5" x14ac:dyDescent="0.2">
      <c r="A3417" s="19">
        <v>86</v>
      </c>
      <c r="B3417" s="19">
        <v>6</v>
      </c>
      <c r="C3417" s="19" t="s">
        <v>112</v>
      </c>
      <c r="D3417" s="20">
        <v>0.25279256701469421</v>
      </c>
      <c r="E3417" s="20">
        <v>1.9793234241660684E-4</v>
      </c>
    </row>
    <row r="3418" spans="1:5" x14ac:dyDescent="0.2">
      <c r="A3418" s="19">
        <v>86</v>
      </c>
      <c r="B3418" s="19">
        <v>7</v>
      </c>
      <c r="C3418" s="19" t="s">
        <v>112</v>
      </c>
      <c r="D3418" s="20">
        <v>0.25261697173118591</v>
      </c>
      <c r="E3418" s="20">
        <v>-6.5863787312991917E-5</v>
      </c>
    </row>
    <row r="3419" spans="1:5" x14ac:dyDescent="0.2">
      <c r="A3419" s="19">
        <v>86</v>
      </c>
      <c r="B3419" s="19">
        <v>8</v>
      </c>
      <c r="C3419" s="19" t="s">
        <v>112</v>
      </c>
      <c r="D3419" s="20">
        <v>0.25243115425109863</v>
      </c>
      <c r="E3419" s="20">
        <v>-3.398821281734854E-4</v>
      </c>
    </row>
    <row r="3420" spans="1:5" x14ac:dyDescent="0.2">
      <c r="A3420" s="19">
        <v>86</v>
      </c>
      <c r="B3420" s="19">
        <v>9</v>
      </c>
      <c r="C3420" s="19" t="s">
        <v>112</v>
      </c>
      <c r="D3420" s="20">
        <v>0.2521357536315918</v>
      </c>
      <c r="E3420" s="20">
        <v>-7.2348356479778886E-4</v>
      </c>
    </row>
    <row r="3421" spans="1:5" x14ac:dyDescent="0.2">
      <c r="A3421" s="19">
        <v>86</v>
      </c>
      <c r="B3421" s="19">
        <v>10</v>
      </c>
      <c r="C3421" s="19" t="s">
        <v>112</v>
      </c>
      <c r="D3421" s="20">
        <v>0.25205790996551514</v>
      </c>
      <c r="E3421" s="20">
        <v>-8.8952807709574699E-4</v>
      </c>
    </row>
    <row r="3422" spans="1:5" x14ac:dyDescent="0.2">
      <c r="A3422" s="19">
        <v>86</v>
      </c>
      <c r="B3422" s="19">
        <v>11</v>
      </c>
      <c r="C3422" s="19" t="s">
        <v>112</v>
      </c>
      <c r="D3422" s="20">
        <v>0.25249618291854858</v>
      </c>
      <c r="E3422" s="20">
        <v>-5.3945602849125862E-4</v>
      </c>
    </row>
    <row r="3423" spans="1:5" x14ac:dyDescent="0.2">
      <c r="A3423" s="19">
        <v>86</v>
      </c>
      <c r="B3423" s="19">
        <v>12</v>
      </c>
      <c r="C3423" s="19" t="s">
        <v>112</v>
      </c>
      <c r="D3423" s="20">
        <v>0.25251153111457825</v>
      </c>
      <c r="E3423" s="20">
        <v>-6.1230867868289351E-4</v>
      </c>
    </row>
    <row r="3424" spans="1:5" x14ac:dyDescent="0.2">
      <c r="A3424" s="19">
        <v>86</v>
      </c>
      <c r="B3424" s="19">
        <v>13</v>
      </c>
      <c r="C3424" s="19" t="s">
        <v>112</v>
      </c>
      <c r="D3424" s="20">
        <v>0.25235071778297424</v>
      </c>
      <c r="E3424" s="20">
        <v>-8.613228565081954E-4</v>
      </c>
    </row>
    <row r="3425" spans="1:5" x14ac:dyDescent="0.2">
      <c r="A3425" s="19">
        <v>86</v>
      </c>
      <c r="B3425" s="19">
        <v>14</v>
      </c>
      <c r="C3425" s="19" t="s">
        <v>112</v>
      </c>
      <c r="D3425" s="20">
        <v>0.25239467620849609</v>
      </c>
      <c r="E3425" s="20">
        <v>-9.0556527720764279E-4</v>
      </c>
    </row>
    <row r="3426" spans="1:5" x14ac:dyDescent="0.2">
      <c r="A3426" s="19">
        <v>86</v>
      </c>
      <c r="B3426" s="19">
        <v>15</v>
      </c>
      <c r="C3426" s="19" t="s">
        <v>112</v>
      </c>
      <c r="D3426" s="20">
        <v>0.25286251306533813</v>
      </c>
      <c r="E3426" s="20">
        <v>-5.2592926658689976E-4</v>
      </c>
    </row>
    <row r="3427" spans="1:5" x14ac:dyDescent="0.2">
      <c r="A3427" s="19">
        <v>86</v>
      </c>
      <c r="B3427" s="19">
        <v>16</v>
      </c>
      <c r="C3427" s="19" t="s">
        <v>112</v>
      </c>
      <c r="D3427" s="20">
        <v>0.25314942002296448</v>
      </c>
      <c r="E3427" s="20">
        <v>-3.2722315518185496E-4</v>
      </c>
    </row>
    <row r="3428" spans="1:5" x14ac:dyDescent="0.2">
      <c r="A3428" s="19">
        <v>86</v>
      </c>
      <c r="B3428" s="19">
        <v>17</v>
      </c>
      <c r="C3428" s="19" t="s">
        <v>112</v>
      </c>
      <c r="D3428" s="20">
        <v>0.25429248809814453</v>
      </c>
      <c r="E3428" s="20">
        <v>7.2764407377690077E-4</v>
      </c>
    </row>
    <row r="3429" spans="1:5" x14ac:dyDescent="0.2">
      <c r="A3429" s="19">
        <v>86</v>
      </c>
      <c r="B3429" s="19">
        <v>18</v>
      </c>
      <c r="C3429" s="19" t="s">
        <v>112</v>
      </c>
      <c r="D3429" s="20">
        <v>0.25624513626098633</v>
      </c>
      <c r="E3429" s="20">
        <v>2.5920914486050606E-3</v>
      </c>
    </row>
    <row r="3430" spans="1:5" x14ac:dyDescent="0.2">
      <c r="A3430" s="19">
        <v>86</v>
      </c>
      <c r="B3430" s="19">
        <v>19</v>
      </c>
      <c r="C3430" s="19" t="s">
        <v>112</v>
      </c>
      <c r="D3430" s="20">
        <v>0.26014861464500427</v>
      </c>
      <c r="E3430" s="20">
        <v>6.407368928194046E-3</v>
      </c>
    </row>
    <row r="3431" spans="1:5" x14ac:dyDescent="0.2">
      <c r="A3431" s="19">
        <v>86</v>
      </c>
      <c r="B3431" s="19">
        <v>20</v>
      </c>
      <c r="C3431" s="19" t="s">
        <v>112</v>
      </c>
      <c r="D3431" s="20">
        <v>0.26657524704933167</v>
      </c>
      <c r="E3431" s="20">
        <v>1.274580042809248E-2</v>
      </c>
    </row>
    <row r="3432" spans="1:5" x14ac:dyDescent="0.2">
      <c r="A3432" s="19">
        <v>86</v>
      </c>
      <c r="B3432" s="19">
        <v>21</v>
      </c>
      <c r="C3432" s="19" t="s">
        <v>112</v>
      </c>
      <c r="D3432" s="20">
        <v>0.27694281935691833</v>
      </c>
      <c r="E3432" s="20">
        <v>2.3025171831250191E-2</v>
      </c>
    </row>
    <row r="3433" spans="1:5" x14ac:dyDescent="0.2">
      <c r="A3433" s="19">
        <v>86</v>
      </c>
      <c r="B3433" s="19">
        <v>22</v>
      </c>
      <c r="C3433" s="19" t="s">
        <v>112</v>
      </c>
      <c r="D3433" s="20">
        <v>0.29259586334228516</v>
      </c>
      <c r="E3433" s="20">
        <v>3.8590013980865479E-2</v>
      </c>
    </row>
    <row r="3434" spans="1:5" x14ac:dyDescent="0.2">
      <c r="A3434" s="19">
        <v>86</v>
      </c>
      <c r="B3434" s="19">
        <v>23</v>
      </c>
      <c r="C3434" s="19" t="s">
        <v>112</v>
      </c>
      <c r="D3434" s="20">
        <v>0.31104806065559387</v>
      </c>
      <c r="E3434" s="20">
        <v>5.695401132106781E-2</v>
      </c>
    </row>
    <row r="3435" spans="1:5" x14ac:dyDescent="0.2">
      <c r="A3435" s="19">
        <v>86</v>
      </c>
      <c r="B3435" s="19">
        <v>24</v>
      </c>
      <c r="C3435" s="19" t="s">
        <v>112</v>
      </c>
      <c r="D3435" s="20">
        <v>0.33013832569122314</v>
      </c>
      <c r="E3435" s="20">
        <v>7.5956076383590698E-2</v>
      </c>
    </row>
    <row r="3436" spans="1:5" x14ac:dyDescent="0.2">
      <c r="A3436" s="19">
        <v>86</v>
      </c>
      <c r="B3436" s="19">
        <v>25</v>
      </c>
      <c r="C3436" s="19" t="s">
        <v>112</v>
      </c>
      <c r="D3436" s="20">
        <v>0.34700867533683777</v>
      </c>
      <c r="E3436" s="20">
        <v>9.2738226056098938E-2</v>
      </c>
    </row>
    <row r="3437" spans="1:5" x14ac:dyDescent="0.2">
      <c r="A3437" s="19">
        <v>86</v>
      </c>
      <c r="B3437" s="19">
        <v>26</v>
      </c>
      <c r="C3437" s="19" t="s">
        <v>112</v>
      </c>
      <c r="D3437" s="20">
        <v>0.35949477553367615</v>
      </c>
      <c r="E3437" s="20">
        <v>0.10513612627983093</v>
      </c>
    </row>
    <row r="3438" spans="1:5" x14ac:dyDescent="0.2">
      <c r="A3438" s="19">
        <v>86</v>
      </c>
      <c r="B3438" s="19">
        <v>27</v>
      </c>
      <c r="C3438" s="19" t="s">
        <v>112</v>
      </c>
      <c r="D3438" s="20">
        <v>0.36828017234802246</v>
      </c>
      <c r="E3438" s="20">
        <v>0.11383332312107086</v>
      </c>
    </row>
    <row r="3439" spans="1:5" x14ac:dyDescent="0.2">
      <c r="A3439" s="19">
        <v>86</v>
      </c>
      <c r="B3439" s="19">
        <v>28</v>
      </c>
      <c r="C3439" s="19" t="s">
        <v>112</v>
      </c>
      <c r="D3439" s="20">
        <v>0.37400740385055542</v>
      </c>
      <c r="E3439" s="20">
        <v>0.11947234719991684</v>
      </c>
    </row>
    <row r="3440" spans="1:5" x14ac:dyDescent="0.2">
      <c r="A3440" s="19">
        <v>86</v>
      </c>
      <c r="B3440" s="19">
        <v>29</v>
      </c>
      <c r="C3440" s="19" t="s">
        <v>112</v>
      </c>
      <c r="D3440" s="20">
        <v>0.37669700384140015</v>
      </c>
      <c r="E3440" s="20">
        <v>0.12207374721765518</v>
      </c>
    </row>
    <row r="3441" spans="1:5" x14ac:dyDescent="0.2">
      <c r="A3441" s="19">
        <v>86</v>
      </c>
      <c r="B3441" s="19">
        <v>30</v>
      </c>
      <c r="C3441" s="19" t="s">
        <v>112</v>
      </c>
      <c r="D3441" s="20">
        <v>0.37793031334877014</v>
      </c>
      <c r="E3441" s="20">
        <v>0.12321885675191879</v>
      </c>
    </row>
    <row r="3442" spans="1:5" x14ac:dyDescent="0.2">
      <c r="A3442" s="19">
        <v>86</v>
      </c>
      <c r="B3442" s="19">
        <v>31</v>
      </c>
      <c r="C3442" s="19" t="s">
        <v>112</v>
      </c>
      <c r="D3442" s="20">
        <v>0.37864908576011658</v>
      </c>
      <c r="E3442" s="20">
        <v>0.12384942919015884</v>
      </c>
    </row>
    <row r="3443" spans="1:5" x14ac:dyDescent="0.2">
      <c r="A3443" s="19">
        <v>86</v>
      </c>
      <c r="B3443" s="19">
        <v>32</v>
      </c>
      <c r="C3443" s="19" t="s">
        <v>112</v>
      </c>
      <c r="D3443" s="20">
        <v>0.37914031744003296</v>
      </c>
      <c r="E3443" s="20">
        <v>0.12425246089696884</v>
      </c>
    </row>
    <row r="3444" spans="1:5" x14ac:dyDescent="0.2">
      <c r="A3444" s="19">
        <v>86</v>
      </c>
      <c r="B3444" s="19">
        <v>33</v>
      </c>
      <c r="C3444" s="19" t="s">
        <v>112</v>
      </c>
      <c r="D3444" s="20">
        <v>0.37980341911315918</v>
      </c>
      <c r="E3444" s="20">
        <v>0.12482736259698868</v>
      </c>
    </row>
    <row r="3445" spans="1:5" x14ac:dyDescent="0.2">
      <c r="A3445" s="19">
        <v>86</v>
      </c>
      <c r="B3445" s="19">
        <v>34</v>
      </c>
      <c r="C3445" s="19" t="s">
        <v>112</v>
      </c>
      <c r="D3445" s="20">
        <v>0.38044005632400513</v>
      </c>
      <c r="E3445" s="20">
        <v>0.12537579238414764</v>
      </c>
    </row>
    <row r="3446" spans="1:5" x14ac:dyDescent="0.2">
      <c r="A3446" s="19">
        <v>86</v>
      </c>
      <c r="B3446" s="19">
        <v>35</v>
      </c>
      <c r="C3446" s="19" t="s">
        <v>112</v>
      </c>
      <c r="D3446" s="20">
        <v>0.38046497106552124</v>
      </c>
      <c r="E3446" s="20">
        <v>0.12531250715255737</v>
      </c>
    </row>
    <row r="3447" spans="1:5" x14ac:dyDescent="0.2">
      <c r="A3447" s="19">
        <v>86</v>
      </c>
      <c r="B3447" s="19">
        <v>36</v>
      </c>
      <c r="C3447" s="19" t="s">
        <v>112</v>
      </c>
      <c r="D3447" s="20">
        <v>0.380851149559021</v>
      </c>
      <c r="E3447" s="20">
        <v>0.12561048567295074</v>
      </c>
    </row>
    <row r="3448" spans="1:5" x14ac:dyDescent="0.2">
      <c r="A3448" s="19">
        <v>86</v>
      </c>
      <c r="B3448" s="19">
        <v>37</v>
      </c>
      <c r="C3448" s="19" t="s">
        <v>112</v>
      </c>
      <c r="D3448" s="20">
        <v>0.3813922107219696</v>
      </c>
      <c r="E3448" s="20">
        <v>0.12606334686279297</v>
      </c>
    </row>
    <row r="3449" spans="1:5" x14ac:dyDescent="0.2">
      <c r="A3449" s="19">
        <v>86</v>
      </c>
      <c r="B3449" s="19">
        <v>38</v>
      </c>
      <c r="C3449" s="19" t="s">
        <v>112</v>
      </c>
      <c r="D3449" s="20">
        <v>0.38152378797531128</v>
      </c>
      <c r="E3449" s="20">
        <v>0.12610672414302826</v>
      </c>
    </row>
    <row r="3450" spans="1:5" x14ac:dyDescent="0.2">
      <c r="A3450" s="19">
        <v>86</v>
      </c>
      <c r="B3450" s="19">
        <v>39</v>
      </c>
      <c r="C3450" s="19" t="s">
        <v>112</v>
      </c>
      <c r="D3450" s="20">
        <v>0.38152050971984863</v>
      </c>
      <c r="E3450" s="20">
        <v>0.12601524591445923</v>
      </c>
    </row>
    <row r="3451" spans="1:5" x14ac:dyDescent="0.2">
      <c r="A3451" s="19">
        <v>86</v>
      </c>
      <c r="B3451" s="19">
        <v>40</v>
      </c>
      <c r="C3451" s="19" t="s">
        <v>112</v>
      </c>
      <c r="D3451" s="20">
        <v>0.38214161992073059</v>
      </c>
      <c r="E3451" s="20">
        <v>0.1265481561422348</v>
      </c>
    </row>
    <row r="3452" spans="1:5" x14ac:dyDescent="0.2">
      <c r="A3452" s="19">
        <v>87</v>
      </c>
      <c r="B3452" s="19">
        <v>1</v>
      </c>
      <c r="C3452" s="19" t="s">
        <v>112</v>
      </c>
      <c r="D3452" s="20">
        <v>0.24940542876720428</v>
      </c>
      <c r="E3452" s="20">
        <v>1.7387336120009422E-3</v>
      </c>
    </row>
    <row r="3453" spans="1:5" x14ac:dyDescent="0.2">
      <c r="A3453" s="19">
        <v>87</v>
      </c>
      <c r="B3453" s="19">
        <v>2</v>
      </c>
      <c r="C3453" s="19" t="s">
        <v>112</v>
      </c>
      <c r="D3453" s="20">
        <v>0.24949745833873749</v>
      </c>
      <c r="E3453" s="20">
        <v>1.7465209821239114E-3</v>
      </c>
    </row>
    <row r="3454" spans="1:5" x14ac:dyDescent="0.2">
      <c r="A3454" s="19">
        <v>87</v>
      </c>
      <c r="B3454" s="19">
        <v>3</v>
      </c>
      <c r="C3454" s="19" t="s">
        <v>112</v>
      </c>
      <c r="D3454" s="20">
        <v>0.24929650127887726</v>
      </c>
      <c r="E3454" s="20">
        <v>1.4613217208534479E-3</v>
      </c>
    </row>
    <row r="3455" spans="1:5" x14ac:dyDescent="0.2">
      <c r="A3455" s="19">
        <v>87</v>
      </c>
      <c r="B3455" s="19">
        <v>4</v>
      </c>
      <c r="C3455" s="19" t="s">
        <v>112</v>
      </c>
      <c r="D3455" s="20">
        <v>0.24913416802883148</v>
      </c>
      <c r="E3455" s="20">
        <v>1.2147462693974376E-3</v>
      </c>
    </row>
    <row r="3456" spans="1:5" x14ac:dyDescent="0.2">
      <c r="A3456" s="19">
        <v>87</v>
      </c>
      <c r="B3456" s="19">
        <v>5</v>
      </c>
      <c r="C3456" s="19" t="s">
        <v>112</v>
      </c>
      <c r="D3456" s="20">
        <v>0.24855136871337891</v>
      </c>
      <c r="E3456" s="20">
        <v>5.4770475253462791E-4</v>
      </c>
    </row>
    <row r="3457" spans="1:5" x14ac:dyDescent="0.2">
      <c r="A3457" s="19">
        <v>87</v>
      </c>
      <c r="B3457" s="19">
        <v>6</v>
      </c>
      <c r="C3457" s="19" t="s">
        <v>112</v>
      </c>
      <c r="D3457" s="20">
        <v>0.24809052050113678</v>
      </c>
      <c r="E3457" s="20">
        <v>2.6143359264096944E-6</v>
      </c>
    </row>
    <row r="3458" spans="1:5" x14ac:dyDescent="0.2">
      <c r="A3458" s="19">
        <v>87</v>
      </c>
      <c r="B3458" s="19">
        <v>7</v>
      </c>
      <c r="C3458" s="19" t="s">
        <v>112</v>
      </c>
      <c r="D3458" s="20">
        <v>0.24830086529254913</v>
      </c>
      <c r="E3458" s="20">
        <v>1.2871691433247179E-4</v>
      </c>
    </row>
    <row r="3459" spans="1:5" x14ac:dyDescent="0.2">
      <c r="A3459" s="19">
        <v>87</v>
      </c>
      <c r="B3459" s="19">
        <v>8</v>
      </c>
      <c r="C3459" s="19" t="s">
        <v>112</v>
      </c>
      <c r="D3459" s="20">
        <v>0.24857577681541443</v>
      </c>
      <c r="E3459" s="20">
        <v>3.19386221235618E-4</v>
      </c>
    </row>
    <row r="3460" spans="1:5" x14ac:dyDescent="0.2">
      <c r="A3460" s="19">
        <v>87</v>
      </c>
      <c r="B3460" s="19">
        <v>9</v>
      </c>
      <c r="C3460" s="19" t="s">
        <v>112</v>
      </c>
      <c r="D3460" s="20">
        <v>0.24838383495807648</v>
      </c>
      <c r="E3460" s="20">
        <v>4.3202151573495939E-5</v>
      </c>
    </row>
    <row r="3461" spans="1:5" x14ac:dyDescent="0.2">
      <c r="A3461" s="19">
        <v>87</v>
      </c>
      <c r="B3461" s="19">
        <v>10</v>
      </c>
      <c r="C3461" s="19" t="s">
        <v>112</v>
      </c>
      <c r="D3461" s="20">
        <v>0.2481636106967926</v>
      </c>
      <c r="E3461" s="20">
        <v>-2.6126432931050658E-4</v>
      </c>
    </row>
    <row r="3462" spans="1:5" x14ac:dyDescent="0.2">
      <c r="A3462" s="19">
        <v>87</v>
      </c>
      <c r="B3462" s="19">
        <v>11</v>
      </c>
      <c r="C3462" s="19" t="s">
        <v>112</v>
      </c>
      <c r="D3462" s="20">
        <v>0.2478465735912323</v>
      </c>
      <c r="E3462" s="20">
        <v>-6.6254363628104329E-4</v>
      </c>
    </row>
    <row r="3463" spans="1:5" x14ac:dyDescent="0.2">
      <c r="A3463" s="19">
        <v>87</v>
      </c>
      <c r="B3463" s="19">
        <v>12</v>
      </c>
      <c r="C3463" s="19" t="s">
        <v>112</v>
      </c>
      <c r="D3463" s="20">
        <v>0.24748453497886658</v>
      </c>
      <c r="E3463" s="20">
        <v>-1.1088245082646608E-3</v>
      </c>
    </row>
    <row r="3464" spans="1:5" x14ac:dyDescent="0.2">
      <c r="A3464" s="19">
        <v>87</v>
      </c>
      <c r="B3464" s="19">
        <v>13</v>
      </c>
      <c r="C3464" s="19" t="s">
        <v>112</v>
      </c>
      <c r="D3464" s="20">
        <v>0.24756105244159698</v>
      </c>
      <c r="E3464" s="20">
        <v>-1.1165492469444871E-3</v>
      </c>
    </row>
    <row r="3465" spans="1:5" x14ac:dyDescent="0.2">
      <c r="A3465" s="19">
        <v>87</v>
      </c>
      <c r="B3465" s="19">
        <v>14</v>
      </c>
      <c r="C3465" s="19" t="s">
        <v>112</v>
      </c>
      <c r="D3465" s="20">
        <v>0.24795779585838318</v>
      </c>
      <c r="E3465" s="20">
        <v>-8.0404803156852722E-4</v>
      </c>
    </row>
    <row r="3466" spans="1:5" x14ac:dyDescent="0.2">
      <c r="A3466" s="19">
        <v>87</v>
      </c>
      <c r="B3466" s="19">
        <v>15</v>
      </c>
      <c r="C3466" s="19" t="s">
        <v>112</v>
      </c>
      <c r="D3466" s="20">
        <v>0.24786889553070068</v>
      </c>
      <c r="E3466" s="20">
        <v>-9.7719056066125631E-4</v>
      </c>
    </row>
    <row r="3467" spans="1:5" x14ac:dyDescent="0.2">
      <c r="A3467" s="19">
        <v>87</v>
      </c>
      <c r="B3467" s="19">
        <v>16</v>
      </c>
      <c r="C3467" s="19" t="s">
        <v>112</v>
      </c>
      <c r="D3467" s="20">
        <v>0.24762439727783203</v>
      </c>
      <c r="E3467" s="20">
        <v>-1.3059310149401426E-3</v>
      </c>
    </row>
    <row r="3468" spans="1:5" x14ac:dyDescent="0.2">
      <c r="A3468" s="19">
        <v>87</v>
      </c>
      <c r="B3468" s="19">
        <v>17</v>
      </c>
      <c r="C3468" s="19" t="s">
        <v>112</v>
      </c>
      <c r="D3468" s="20">
        <v>0.24749881029129028</v>
      </c>
      <c r="E3468" s="20">
        <v>-1.5157602028921247E-3</v>
      </c>
    </row>
    <row r="3469" spans="1:5" x14ac:dyDescent="0.2">
      <c r="A3469" s="19">
        <v>87</v>
      </c>
      <c r="B3469" s="19">
        <v>18</v>
      </c>
      <c r="C3469" s="19" t="s">
        <v>112</v>
      </c>
      <c r="D3469" s="20">
        <v>0.24795641005039215</v>
      </c>
      <c r="E3469" s="20">
        <v>-1.142402645200491E-3</v>
      </c>
    </row>
    <row r="3470" spans="1:5" x14ac:dyDescent="0.2">
      <c r="A3470" s="19">
        <v>87</v>
      </c>
      <c r="B3470" s="19">
        <v>19</v>
      </c>
      <c r="C3470" s="19" t="s">
        <v>112</v>
      </c>
      <c r="D3470" s="20">
        <v>0.24841023981571198</v>
      </c>
      <c r="E3470" s="20">
        <v>-7.7281513949856162E-4</v>
      </c>
    </row>
    <row r="3471" spans="1:5" x14ac:dyDescent="0.2">
      <c r="A3471" s="19">
        <v>87</v>
      </c>
      <c r="B3471" s="19">
        <v>20</v>
      </c>
      <c r="C3471" s="19" t="s">
        <v>112</v>
      </c>
      <c r="D3471" s="20">
        <v>0.24897749722003937</v>
      </c>
      <c r="E3471" s="20">
        <v>-2.8979993658140302E-4</v>
      </c>
    </row>
    <row r="3472" spans="1:5" x14ac:dyDescent="0.2">
      <c r="A3472" s="19">
        <v>87</v>
      </c>
      <c r="B3472" s="19">
        <v>21</v>
      </c>
      <c r="C3472" s="19" t="s">
        <v>112</v>
      </c>
      <c r="D3472" s="20">
        <v>0.25111949443817139</v>
      </c>
      <c r="E3472" s="20">
        <v>1.7679550219327211E-3</v>
      </c>
    </row>
    <row r="3473" spans="1:5" x14ac:dyDescent="0.2">
      <c r="A3473" s="19">
        <v>87</v>
      </c>
      <c r="B3473" s="19">
        <v>22</v>
      </c>
      <c r="C3473" s="19" t="s">
        <v>112</v>
      </c>
      <c r="D3473" s="20">
        <v>0.25390726327896118</v>
      </c>
      <c r="E3473" s="20">
        <v>4.4714817777276039E-3</v>
      </c>
    </row>
    <row r="3474" spans="1:5" x14ac:dyDescent="0.2">
      <c r="A3474" s="19">
        <v>87</v>
      </c>
      <c r="B3474" s="19">
        <v>23</v>
      </c>
      <c r="C3474" s="19" t="s">
        <v>112</v>
      </c>
      <c r="D3474" s="20">
        <v>0.25918528437614441</v>
      </c>
      <c r="E3474" s="20">
        <v>9.665261022746563E-3</v>
      </c>
    </row>
    <row r="3475" spans="1:5" x14ac:dyDescent="0.2">
      <c r="A3475" s="19">
        <v>87</v>
      </c>
      <c r="B3475" s="19">
        <v>24</v>
      </c>
      <c r="C3475" s="19" t="s">
        <v>112</v>
      </c>
      <c r="D3475" s="20">
        <v>0.2682330310344696</v>
      </c>
      <c r="E3475" s="20">
        <v>1.8628764897584915E-2</v>
      </c>
    </row>
    <row r="3476" spans="1:5" x14ac:dyDescent="0.2">
      <c r="A3476" s="19">
        <v>87</v>
      </c>
      <c r="B3476" s="19">
        <v>25</v>
      </c>
      <c r="C3476" s="19" t="s">
        <v>112</v>
      </c>
      <c r="D3476" s="20">
        <v>0.28172370791435242</v>
      </c>
      <c r="E3476" s="20">
        <v>3.203519806265831E-2</v>
      </c>
    </row>
    <row r="3477" spans="1:5" x14ac:dyDescent="0.2">
      <c r="A3477" s="19">
        <v>87</v>
      </c>
      <c r="B3477" s="19">
        <v>26</v>
      </c>
      <c r="C3477" s="19" t="s">
        <v>112</v>
      </c>
      <c r="D3477" s="20">
        <v>0.29906380176544189</v>
      </c>
      <c r="E3477" s="20">
        <v>4.9291051924228668E-2</v>
      </c>
    </row>
    <row r="3478" spans="1:5" x14ac:dyDescent="0.2">
      <c r="A3478" s="19">
        <v>87</v>
      </c>
      <c r="B3478" s="19">
        <v>27</v>
      </c>
      <c r="C3478" s="19" t="s">
        <v>112</v>
      </c>
      <c r="D3478" s="20">
        <v>0.31856393814086914</v>
      </c>
      <c r="E3478" s="20">
        <v>6.8706944584846497E-2</v>
      </c>
    </row>
    <row r="3479" spans="1:5" x14ac:dyDescent="0.2">
      <c r="A3479" s="19">
        <v>87</v>
      </c>
      <c r="B3479" s="19">
        <v>28</v>
      </c>
      <c r="C3479" s="19" t="s">
        <v>112</v>
      </c>
      <c r="D3479" s="20">
        <v>0.3367641270160675</v>
      </c>
      <c r="E3479" s="20">
        <v>8.6822889745235443E-2</v>
      </c>
    </row>
    <row r="3480" spans="1:5" x14ac:dyDescent="0.2">
      <c r="A3480" s="19">
        <v>87</v>
      </c>
      <c r="B3480" s="19">
        <v>29</v>
      </c>
      <c r="C3480" s="19" t="s">
        <v>112</v>
      </c>
      <c r="D3480" s="20">
        <v>0.35093918442726135</v>
      </c>
      <c r="E3480" s="20">
        <v>0.10091371089220047</v>
      </c>
    </row>
    <row r="3481" spans="1:5" x14ac:dyDescent="0.2">
      <c r="A3481" s="19">
        <v>87</v>
      </c>
      <c r="B3481" s="19">
        <v>30</v>
      </c>
      <c r="C3481" s="19" t="s">
        <v>112</v>
      </c>
      <c r="D3481" s="20">
        <v>0.36088168621063232</v>
      </c>
      <c r="E3481" s="20">
        <v>0.11077196896076202</v>
      </c>
    </row>
    <row r="3482" spans="1:5" x14ac:dyDescent="0.2">
      <c r="A3482" s="19">
        <v>87</v>
      </c>
      <c r="B3482" s="19">
        <v>31</v>
      </c>
      <c r="C3482" s="19" t="s">
        <v>112</v>
      </c>
      <c r="D3482" s="20">
        <v>0.36749482154846191</v>
      </c>
      <c r="E3482" s="20">
        <v>0.1173008605837822</v>
      </c>
    </row>
    <row r="3483" spans="1:5" x14ac:dyDescent="0.2">
      <c r="A3483" s="19">
        <v>87</v>
      </c>
      <c r="B3483" s="19">
        <v>32</v>
      </c>
      <c r="C3483" s="19" t="s">
        <v>112</v>
      </c>
      <c r="D3483" s="20">
        <v>0.37124180793762207</v>
      </c>
      <c r="E3483" s="20">
        <v>0.12096360325813293</v>
      </c>
    </row>
    <row r="3484" spans="1:5" x14ac:dyDescent="0.2">
      <c r="A3484" s="19">
        <v>87</v>
      </c>
      <c r="B3484" s="19">
        <v>33</v>
      </c>
      <c r="C3484" s="19" t="s">
        <v>112</v>
      </c>
      <c r="D3484" s="20">
        <v>0.37241679430007935</v>
      </c>
      <c r="E3484" s="20">
        <v>0.12205434590578079</v>
      </c>
    </row>
    <row r="3485" spans="1:5" x14ac:dyDescent="0.2">
      <c r="A3485" s="19">
        <v>87</v>
      </c>
      <c r="B3485" s="19">
        <v>34</v>
      </c>
      <c r="C3485" s="19" t="s">
        <v>112</v>
      </c>
      <c r="D3485" s="20">
        <v>0.37324985861778259</v>
      </c>
      <c r="E3485" s="20">
        <v>0.12280317395925522</v>
      </c>
    </row>
    <row r="3486" spans="1:5" x14ac:dyDescent="0.2">
      <c r="A3486" s="19">
        <v>87</v>
      </c>
      <c r="B3486" s="19">
        <v>35</v>
      </c>
      <c r="C3486" s="19" t="s">
        <v>112</v>
      </c>
      <c r="D3486" s="20">
        <v>0.37333548069000244</v>
      </c>
      <c r="E3486" s="20">
        <v>0.12280455231666565</v>
      </c>
    </row>
    <row r="3487" spans="1:5" x14ac:dyDescent="0.2">
      <c r="A3487" s="19">
        <v>87</v>
      </c>
      <c r="B3487" s="19">
        <v>36</v>
      </c>
      <c r="C3487" s="19" t="s">
        <v>112</v>
      </c>
      <c r="D3487" s="20">
        <v>0.37359175086021423</v>
      </c>
      <c r="E3487" s="20">
        <v>0.12297657877206802</v>
      </c>
    </row>
    <row r="3488" spans="1:5" x14ac:dyDescent="0.2">
      <c r="A3488" s="19">
        <v>87</v>
      </c>
      <c r="B3488" s="19">
        <v>37</v>
      </c>
      <c r="C3488" s="19" t="s">
        <v>112</v>
      </c>
      <c r="D3488" s="20">
        <v>0.37423095107078552</v>
      </c>
      <c r="E3488" s="20">
        <v>0.1235315352678299</v>
      </c>
    </row>
    <row r="3489" spans="1:5" x14ac:dyDescent="0.2">
      <c r="A3489" s="19">
        <v>87</v>
      </c>
      <c r="B3489" s="19">
        <v>38</v>
      </c>
      <c r="C3489" s="19" t="s">
        <v>112</v>
      </c>
      <c r="D3489" s="20">
        <v>0.3746798038482666</v>
      </c>
      <c r="E3489" s="20">
        <v>0.12389614433050156</v>
      </c>
    </row>
    <row r="3490" spans="1:5" x14ac:dyDescent="0.2">
      <c r="A3490" s="19">
        <v>87</v>
      </c>
      <c r="B3490" s="19">
        <v>39</v>
      </c>
      <c r="C3490" s="19" t="s">
        <v>112</v>
      </c>
      <c r="D3490" s="20">
        <v>0.37464922666549683</v>
      </c>
      <c r="E3490" s="20">
        <v>0.12378133088350296</v>
      </c>
    </row>
    <row r="3491" spans="1:5" x14ac:dyDescent="0.2">
      <c r="A3491" s="19">
        <v>87</v>
      </c>
      <c r="B3491" s="19">
        <v>40</v>
      </c>
      <c r="C3491" s="19" t="s">
        <v>112</v>
      </c>
      <c r="D3491" s="20">
        <v>0.37506398558616638</v>
      </c>
      <c r="E3491" s="20">
        <v>0.1241118460893631</v>
      </c>
    </row>
    <row r="3492" spans="1:5" x14ac:dyDescent="0.2">
      <c r="A3492" s="19">
        <v>88</v>
      </c>
      <c r="B3492" s="19">
        <v>1</v>
      </c>
      <c r="C3492" s="19" t="s">
        <v>112</v>
      </c>
      <c r="D3492" s="20">
        <v>0.25813689827919006</v>
      </c>
      <c r="E3492" s="20">
        <v>2.2897759918123484E-3</v>
      </c>
    </row>
    <row r="3493" spans="1:5" x14ac:dyDescent="0.2">
      <c r="A3493" s="19">
        <v>88</v>
      </c>
      <c r="B3493" s="19">
        <v>2</v>
      </c>
      <c r="C3493" s="19" t="s">
        <v>112</v>
      </c>
      <c r="D3493" s="20">
        <v>0.25799596309661865</v>
      </c>
      <c r="E3493" s="20">
        <v>2.0566587336361408E-3</v>
      </c>
    </row>
    <row r="3494" spans="1:5" x14ac:dyDescent="0.2">
      <c r="A3494" s="19">
        <v>88</v>
      </c>
      <c r="B3494" s="19">
        <v>3</v>
      </c>
      <c r="C3494" s="19" t="s">
        <v>112</v>
      </c>
      <c r="D3494" s="20">
        <v>0.25713929533958435</v>
      </c>
      <c r="E3494" s="20">
        <v>1.1078089009970427E-3</v>
      </c>
    </row>
    <row r="3495" spans="1:5" x14ac:dyDescent="0.2">
      <c r="A3495" s="19">
        <v>88</v>
      </c>
      <c r="B3495" s="19">
        <v>4</v>
      </c>
      <c r="C3495" s="19" t="s">
        <v>112</v>
      </c>
      <c r="D3495" s="20">
        <v>0.25692775845527649</v>
      </c>
      <c r="E3495" s="20">
        <v>8.0409005749970675E-4</v>
      </c>
    </row>
    <row r="3496" spans="1:5" x14ac:dyDescent="0.2">
      <c r="A3496" s="19">
        <v>88</v>
      </c>
      <c r="B3496" s="19">
        <v>5</v>
      </c>
      <c r="C3496" s="19" t="s">
        <v>112</v>
      </c>
      <c r="D3496" s="20">
        <v>0.25709909200668335</v>
      </c>
      <c r="E3496" s="20">
        <v>8.8324153330177069E-4</v>
      </c>
    </row>
    <row r="3497" spans="1:5" x14ac:dyDescent="0.2">
      <c r="A3497" s="19">
        <v>88</v>
      </c>
      <c r="B3497" s="19">
        <v>6</v>
      </c>
      <c r="C3497" s="19" t="s">
        <v>112</v>
      </c>
      <c r="D3497" s="20">
        <v>0.25713282823562622</v>
      </c>
      <c r="E3497" s="20">
        <v>8.2479574484750628E-4</v>
      </c>
    </row>
    <row r="3498" spans="1:5" x14ac:dyDescent="0.2">
      <c r="A3498" s="19">
        <v>88</v>
      </c>
      <c r="B3498" s="19">
        <v>7</v>
      </c>
      <c r="C3498" s="19" t="s">
        <v>112</v>
      </c>
      <c r="D3498" s="20">
        <v>0.25695803761482239</v>
      </c>
      <c r="E3498" s="20">
        <v>5.5782310664653778E-4</v>
      </c>
    </row>
    <row r="3499" spans="1:5" x14ac:dyDescent="0.2">
      <c r="A3499" s="19">
        <v>88</v>
      </c>
      <c r="B3499" s="19">
        <v>8</v>
      </c>
      <c r="C3499" s="19" t="s">
        <v>112</v>
      </c>
      <c r="D3499" s="20">
        <v>0.25657746195793152</v>
      </c>
      <c r="E3499" s="20">
        <v>8.5065395978745073E-5</v>
      </c>
    </row>
    <row r="3500" spans="1:5" x14ac:dyDescent="0.2">
      <c r="A3500" s="19">
        <v>88</v>
      </c>
      <c r="B3500" s="19">
        <v>9</v>
      </c>
      <c r="C3500" s="19" t="s">
        <v>112</v>
      </c>
      <c r="D3500" s="20">
        <v>0.25611153244972229</v>
      </c>
      <c r="E3500" s="20">
        <v>-4.7304615145549178E-4</v>
      </c>
    </row>
    <row r="3501" spans="1:5" x14ac:dyDescent="0.2">
      <c r="A3501" s="19">
        <v>88</v>
      </c>
      <c r="B3501" s="19">
        <v>10</v>
      </c>
      <c r="C3501" s="19" t="s">
        <v>112</v>
      </c>
      <c r="D3501" s="20">
        <v>0.25608253479003906</v>
      </c>
      <c r="E3501" s="20">
        <v>-5.9422582853585482E-4</v>
      </c>
    </row>
    <row r="3502" spans="1:5" x14ac:dyDescent="0.2">
      <c r="A3502" s="19">
        <v>88</v>
      </c>
      <c r="B3502" s="19">
        <v>11</v>
      </c>
      <c r="C3502" s="19" t="s">
        <v>112</v>
      </c>
      <c r="D3502" s="20">
        <v>0.25598424673080444</v>
      </c>
      <c r="E3502" s="20">
        <v>-7.8469590516760945E-4</v>
      </c>
    </row>
    <row r="3503" spans="1:5" x14ac:dyDescent="0.2">
      <c r="A3503" s="19">
        <v>88</v>
      </c>
      <c r="B3503" s="19">
        <v>12</v>
      </c>
      <c r="C3503" s="19" t="s">
        <v>112</v>
      </c>
      <c r="D3503" s="20">
        <v>0.25607910752296448</v>
      </c>
      <c r="E3503" s="20">
        <v>-7.8201718861237168E-4</v>
      </c>
    </row>
    <row r="3504" spans="1:5" x14ac:dyDescent="0.2">
      <c r="A3504" s="19">
        <v>88</v>
      </c>
      <c r="B3504" s="19">
        <v>13</v>
      </c>
      <c r="C3504" s="19" t="s">
        <v>112</v>
      </c>
      <c r="D3504" s="20">
        <v>0.2559533417224884</v>
      </c>
      <c r="E3504" s="20">
        <v>-9.999650064855814E-4</v>
      </c>
    </row>
    <row r="3505" spans="1:5" x14ac:dyDescent="0.2">
      <c r="A3505" s="19">
        <v>88</v>
      </c>
      <c r="B3505" s="19">
        <v>14</v>
      </c>
      <c r="C3505" s="19" t="s">
        <v>112</v>
      </c>
      <c r="D3505" s="20">
        <v>0.25612363219261169</v>
      </c>
      <c r="E3505" s="20">
        <v>-9.2185655375942588E-4</v>
      </c>
    </row>
    <row r="3506" spans="1:5" x14ac:dyDescent="0.2">
      <c r="A3506" s="19">
        <v>88</v>
      </c>
      <c r="B3506" s="19">
        <v>15</v>
      </c>
      <c r="C3506" s="19" t="s">
        <v>112</v>
      </c>
      <c r="D3506" s="20">
        <v>0.25613150000572205</v>
      </c>
      <c r="E3506" s="20">
        <v>-1.0061707580462098E-3</v>
      </c>
    </row>
    <row r="3507" spans="1:5" x14ac:dyDescent="0.2">
      <c r="A3507" s="19">
        <v>88</v>
      </c>
      <c r="B3507" s="19">
        <v>16</v>
      </c>
      <c r="C3507" s="19" t="s">
        <v>112</v>
      </c>
      <c r="D3507" s="20">
        <v>0.25623473525047302</v>
      </c>
      <c r="E3507" s="20">
        <v>-9.9511758890002966E-4</v>
      </c>
    </row>
    <row r="3508" spans="1:5" x14ac:dyDescent="0.2">
      <c r="A3508" s="19">
        <v>88</v>
      </c>
      <c r="B3508" s="19">
        <v>17</v>
      </c>
      <c r="C3508" s="19" t="s">
        <v>112</v>
      </c>
      <c r="D3508" s="20">
        <v>0.2560371458530426</v>
      </c>
      <c r="E3508" s="20">
        <v>-1.284889061935246E-3</v>
      </c>
    </row>
    <row r="3509" spans="1:5" x14ac:dyDescent="0.2">
      <c r="A3509" s="19">
        <v>88</v>
      </c>
      <c r="B3509" s="19">
        <v>18</v>
      </c>
      <c r="C3509" s="19" t="s">
        <v>112</v>
      </c>
      <c r="D3509" s="20">
        <v>0.25608843564987183</v>
      </c>
      <c r="E3509" s="20">
        <v>-1.3257812242954969E-3</v>
      </c>
    </row>
    <row r="3510" spans="1:5" x14ac:dyDescent="0.2">
      <c r="A3510" s="19">
        <v>88</v>
      </c>
      <c r="B3510" s="19">
        <v>19</v>
      </c>
      <c r="C3510" s="19" t="s">
        <v>112</v>
      </c>
      <c r="D3510" s="20">
        <v>0.2563641369342804</v>
      </c>
      <c r="E3510" s="20">
        <v>-1.142262015491724E-3</v>
      </c>
    </row>
    <row r="3511" spans="1:5" x14ac:dyDescent="0.2">
      <c r="A3511" s="19">
        <v>88</v>
      </c>
      <c r="B3511" s="19">
        <v>20</v>
      </c>
      <c r="C3511" s="19" t="s">
        <v>112</v>
      </c>
      <c r="D3511" s="20">
        <v>0.2573266327381134</v>
      </c>
      <c r="E3511" s="20">
        <v>-2.719482290558517E-4</v>
      </c>
    </row>
    <row r="3512" spans="1:5" x14ac:dyDescent="0.2">
      <c r="A3512" s="19">
        <v>88</v>
      </c>
      <c r="B3512" s="19">
        <v>21</v>
      </c>
      <c r="C3512" s="19" t="s">
        <v>112</v>
      </c>
      <c r="D3512" s="20">
        <v>0.25921750068664551</v>
      </c>
      <c r="E3512" s="20">
        <v>1.5267377020791173E-3</v>
      </c>
    </row>
    <row r="3513" spans="1:5" x14ac:dyDescent="0.2">
      <c r="A3513" s="19">
        <v>88</v>
      </c>
      <c r="B3513" s="19">
        <v>22</v>
      </c>
      <c r="C3513" s="19" t="s">
        <v>112</v>
      </c>
      <c r="D3513" s="20">
        <v>0.26257535815238953</v>
      </c>
      <c r="E3513" s="20">
        <v>4.7924132086336613E-3</v>
      </c>
    </row>
    <row r="3514" spans="1:5" x14ac:dyDescent="0.2">
      <c r="A3514" s="19">
        <v>88</v>
      </c>
      <c r="B3514" s="19">
        <v>23</v>
      </c>
      <c r="C3514" s="19" t="s">
        <v>112</v>
      </c>
      <c r="D3514" s="20">
        <v>0.26858055591583252</v>
      </c>
      <c r="E3514" s="20">
        <v>1.0705429129302502E-2</v>
      </c>
    </row>
    <row r="3515" spans="1:5" x14ac:dyDescent="0.2">
      <c r="A3515" s="19">
        <v>88</v>
      </c>
      <c r="B3515" s="19">
        <v>24</v>
      </c>
      <c r="C3515" s="19" t="s">
        <v>112</v>
      </c>
      <c r="D3515" s="20">
        <v>0.2781074047088623</v>
      </c>
      <c r="E3515" s="20">
        <v>2.0140094682574272E-2</v>
      </c>
    </row>
    <row r="3516" spans="1:5" x14ac:dyDescent="0.2">
      <c r="A3516" s="19">
        <v>88</v>
      </c>
      <c r="B3516" s="19">
        <v>25</v>
      </c>
      <c r="C3516" s="19" t="s">
        <v>112</v>
      </c>
      <c r="D3516" s="20">
        <v>0.29216355085372925</v>
      </c>
      <c r="E3516" s="20">
        <v>3.4104060381650925E-2</v>
      </c>
    </row>
    <row r="3517" spans="1:5" x14ac:dyDescent="0.2">
      <c r="A3517" s="19">
        <v>88</v>
      </c>
      <c r="B3517" s="19">
        <v>26</v>
      </c>
      <c r="C3517" s="19" t="s">
        <v>112</v>
      </c>
      <c r="D3517" s="20">
        <v>0.31031450629234314</v>
      </c>
      <c r="E3517" s="20">
        <v>5.2162833511829376E-2</v>
      </c>
    </row>
    <row r="3518" spans="1:5" x14ac:dyDescent="0.2">
      <c r="A3518" s="19">
        <v>88</v>
      </c>
      <c r="B3518" s="19">
        <v>27</v>
      </c>
      <c r="C3518" s="19" t="s">
        <v>112</v>
      </c>
      <c r="D3518" s="20">
        <v>0.33012652397155762</v>
      </c>
      <c r="E3518" s="20">
        <v>7.1882665157318115E-2</v>
      </c>
    </row>
    <row r="3519" spans="1:5" x14ac:dyDescent="0.2">
      <c r="A3519" s="19">
        <v>88</v>
      </c>
      <c r="B3519" s="19">
        <v>28</v>
      </c>
      <c r="C3519" s="19" t="s">
        <v>112</v>
      </c>
      <c r="D3519" s="20">
        <v>0.3483102023601532</v>
      </c>
      <c r="E3519" s="20">
        <v>8.9974164962768555E-2</v>
      </c>
    </row>
    <row r="3520" spans="1:5" x14ac:dyDescent="0.2">
      <c r="A3520" s="19">
        <v>88</v>
      </c>
      <c r="B3520" s="19">
        <v>29</v>
      </c>
      <c r="C3520" s="19" t="s">
        <v>112</v>
      </c>
      <c r="D3520" s="20">
        <v>0.36298650503158569</v>
      </c>
      <c r="E3520" s="20">
        <v>0.10455828905105591</v>
      </c>
    </row>
    <row r="3521" spans="1:5" x14ac:dyDescent="0.2">
      <c r="A3521" s="19">
        <v>88</v>
      </c>
      <c r="B3521" s="19">
        <v>30</v>
      </c>
      <c r="C3521" s="19" t="s">
        <v>112</v>
      </c>
      <c r="D3521" s="20">
        <v>0.372977614402771</v>
      </c>
      <c r="E3521" s="20">
        <v>0.11445721238851547</v>
      </c>
    </row>
    <row r="3522" spans="1:5" x14ac:dyDescent="0.2">
      <c r="A3522" s="19">
        <v>88</v>
      </c>
      <c r="B3522" s="19">
        <v>31</v>
      </c>
      <c r="C3522" s="19" t="s">
        <v>112</v>
      </c>
      <c r="D3522" s="20">
        <v>0.37937912344932556</v>
      </c>
      <c r="E3522" s="20">
        <v>0.1207665428519249</v>
      </c>
    </row>
    <row r="3523" spans="1:5" x14ac:dyDescent="0.2">
      <c r="A3523" s="19">
        <v>88</v>
      </c>
      <c r="B3523" s="19">
        <v>32</v>
      </c>
      <c r="C3523" s="19" t="s">
        <v>112</v>
      </c>
      <c r="D3523" s="20">
        <v>0.38231709599494934</v>
      </c>
      <c r="E3523" s="20">
        <v>0.12361232936382294</v>
      </c>
    </row>
    <row r="3524" spans="1:5" x14ac:dyDescent="0.2">
      <c r="A3524" s="19">
        <v>88</v>
      </c>
      <c r="B3524" s="19">
        <v>33</v>
      </c>
      <c r="C3524" s="19" t="s">
        <v>112</v>
      </c>
      <c r="D3524" s="20">
        <v>0.38418740034103394</v>
      </c>
      <c r="E3524" s="20">
        <v>0.12539045512676239</v>
      </c>
    </row>
    <row r="3525" spans="1:5" x14ac:dyDescent="0.2">
      <c r="A3525" s="19">
        <v>88</v>
      </c>
      <c r="B3525" s="19">
        <v>34</v>
      </c>
      <c r="C3525" s="19" t="s">
        <v>112</v>
      </c>
      <c r="D3525" s="20">
        <v>0.38514068722724915</v>
      </c>
      <c r="E3525" s="20">
        <v>0.12625156342983246</v>
      </c>
    </row>
    <row r="3526" spans="1:5" x14ac:dyDescent="0.2">
      <c r="A3526" s="19">
        <v>88</v>
      </c>
      <c r="B3526" s="19">
        <v>35</v>
      </c>
      <c r="C3526" s="19" t="s">
        <v>112</v>
      </c>
      <c r="D3526" s="20">
        <v>0.38537254929542542</v>
      </c>
      <c r="E3526" s="20">
        <v>0.12639123201370239</v>
      </c>
    </row>
    <row r="3527" spans="1:5" x14ac:dyDescent="0.2">
      <c r="A3527" s="19">
        <v>88</v>
      </c>
      <c r="B3527" s="19">
        <v>36</v>
      </c>
      <c r="C3527" s="19" t="s">
        <v>112</v>
      </c>
      <c r="D3527" s="20">
        <v>0.38544678688049316</v>
      </c>
      <c r="E3527" s="20">
        <v>0.126373291015625</v>
      </c>
    </row>
    <row r="3528" spans="1:5" x14ac:dyDescent="0.2">
      <c r="A3528" s="19">
        <v>88</v>
      </c>
      <c r="B3528" s="19">
        <v>37</v>
      </c>
      <c r="C3528" s="19" t="s">
        <v>112</v>
      </c>
      <c r="D3528" s="20">
        <v>0.38586467504501343</v>
      </c>
      <c r="E3528" s="20">
        <v>0.12669900059700012</v>
      </c>
    </row>
    <row r="3529" spans="1:5" x14ac:dyDescent="0.2">
      <c r="A3529" s="19">
        <v>88</v>
      </c>
      <c r="B3529" s="19">
        <v>38</v>
      </c>
      <c r="C3529" s="19" t="s">
        <v>112</v>
      </c>
      <c r="D3529" s="20">
        <v>0.3866005539894104</v>
      </c>
      <c r="E3529" s="20">
        <v>0.12734270095825195</v>
      </c>
    </row>
    <row r="3530" spans="1:5" x14ac:dyDescent="0.2">
      <c r="A3530" s="19">
        <v>88</v>
      </c>
      <c r="B3530" s="19">
        <v>39</v>
      </c>
      <c r="C3530" s="19" t="s">
        <v>112</v>
      </c>
      <c r="D3530" s="20">
        <v>0.38698914647102356</v>
      </c>
      <c r="E3530" s="20">
        <v>0.12763909995555878</v>
      </c>
    </row>
    <row r="3531" spans="1:5" x14ac:dyDescent="0.2">
      <c r="A3531" s="19">
        <v>88</v>
      </c>
      <c r="B3531" s="19">
        <v>40</v>
      </c>
      <c r="C3531" s="19" t="s">
        <v>112</v>
      </c>
      <c r="D3531" s="20">
        <v>0.38762751221656799</v>
      </c>
      <c r="E3531" s="20">
        <v>0.12818528711795807</v>
      </c>
    </row>
    <row r="3532" spans="1:5" x14ac:dyDescent="0.2">
      <c r="A3532" s="19">
        <v>89</v>
      </c>
      <c r="B3532" s="19">
        <v>1</v>
      </c>
      <c r="C3532" s="19" t="s">
        <v>112</v>
      </c>
      <c r="D3532" s="20">
        <v>0.25120067596435547</v>
      </c>
      <c r="E3532" s="20">
        <v>1.4605687465518713E-3</v>
      </c>
    </row>
    <row r="3533" spans="1:5" x14ac:dyDescent="0.2">
      <c r="A3533" s="19">
        <v>89</v>
      </c>
      <c r="B3533" s="19">
        <v>2</v>
      </c>
      <c r="C3533" s="19" t="s">
        <v>112</v>
      </c>
      <c r="D3533" s="20">
        <v>0.25093212723731995</v>
      </c>
      <c r="E3533" s="20">
        <v>1.179696642793715E-3</v>
      </c>
    </row>
    <row r="3534" spans="1:5" x14ac:dyDescent="0.2">
      <c r="A3534" s="19">
        <v>89</v>
      </c>
      <c r="B3534" s="19">
        <v>3</v>
      </c>
      <c r="C3534" s="19" t="s">
        <v>112</v>
      </c>
      <c r="D3534" s="20">
        <v>0.25071045756340027</v>
      </c>
      <c r="E3534" s="20">
        <v>9.4570353394374251E-4</v>
      </c>
    </row>
    <row r="3535" spans="1:5" x14ac:dyDescent="0.2">
      <c r="A3535" s="19">
        <v>89</v>
      </c>
      <c r="B3535" s="19">
        <v>4</v>
      </c>
      <c r="C3535" s="19" t="s">
        <v>112</v>
      </c>
      <c r="D3535" s="20">
        <v>0.25067916512489319</v>
      </c>
      <c r="E3535" s="20">
        <v>9.020877187140286E-4</v>
      </c>
    </row>
    <row r="3536" spans="1:5" x14ac:dyDescent="0.2">
      <c r="A3536" s="19">
        <v>89</v>
      </c>
      <c r="B3536" s="19">
        <v>5</v>
      </c>
      <c r="C3536" s="19" t="s">
        <v>112</v>
      </c>
      <c r="D3536" s="20">
        <v>0.25062099099159241</v>
      </c>
      <c r="E3536" s="20">
        <v>8.3159015048295259E-4</v>
      </c>
    </row>
    <row r="3537" spans="1:5" x14ac:dyDescent="0.2">
      <c r="A3537" s="19">
        <v>89</v>
      </c>
      <c r="B3537" s="19">
        <v>6</v>
      </c>
      <c r="C3537" s="19" t="s">
        <v>112</v>
      </c>
      <c r="D3537" s="20">
        <v>0.25044652819633484</v>
      </c>
      <c r="E3537" s="20">
        <v>6.448039785027504E-4</v>
      </c>
    </row>
    <row r="3538" spans="1:5" x14ac:dyDescent="0.2">
      <c r="A3538" s="19">
        <v>89</v>
      </c>
      <c r="B3538" s="19">
        <v>7</v>
      </c>
      <c r="C3538" s="19" t="s">
        <v>112</v>
      </c>
      <c r="D3538" s="20">
        <v>0.25020438432693481</v>
      </c>
      <c r="E3538" s="20">
        <v>3.9033667417243123E-4</v>
      </c>
    </row>
    <row r="3539" spans="1:5" x14ac:dyDescent="0.2">
      <c r="A3539" s="19">
        <v>89</v>
      </c>
      <c r="B3539" s="19">
        <v>8</v>
      </c>
      <c r="C3539" s="19" t="s">
        <v>112</v>
      </c>
      <c r="D3539" s="20">
        <v>0.25000306963920593</v>
      </c>
      <c r="E3539" s="20">
        <v>1.7669859516900033E-4</v>
      </c>
    </row>
    <row r="3540" spans="1:5" x14ac:dyDescent="0.2">
      <c r="A3540" s="19">
        <v>89</v>
      </c>
      <c r="B3540" s="19">
        <v>9</v>
      </c>
      <c r="C3540" s="19" t="s">
        <v>112</v>
      </c>
      <c r="D3540" s="20">
        <v>0.24961100518703461</v>
      </c>
      <c r="E3540" s="20">
        <v>-2.2768924827687442E-4</v>
      </c>
    </row>
    <row r="3541" spans="1:5" x14ac:dyDescent="0.2">
      <c r="A3541" s="19">
        <v>89</v>
      </c>
      <c r="B3541" s="19">
        <v>10</v>
      </c>
      <c r="C3541" s="19" t="s">
        <v>112</v>
      </c>
      <c r="D3541" s="20">
        <v>0.24943786859512329</v>
      </c>
      <c r="E3541" s="20">
        <v>-4.1314924601465464E-4</v>
      </c>
    </row>
    <row r="3542" spans="1:5" x14ac:dyDescent="0.2">
      <c r="A3542" s="19">
        <v>89</v>
      </c>
      <c r="B3542" s="19">
        <v>11</v>
      </c>
      <c r="C3542" s="19" t="s">
        <v>112</v>
      </c>
      <c r="D3542" s="20">
        <v>0.24933373928070068</v>
      </c>
      <c r="E3542" s="20">
        <v>-5.296019371598959E-4</v>
      </c>
    </row>
    <row r="3543" spans="1:5" x14ac:dyDescent="0.2">
      <c r="A3543" s="19">
        <v>89</v>
      </c>
      <c r="B3543" s="19">
        <v>12</v>
      </c>
      <c r="C3543" s="19" t="s">
        <v>112</v>
      </c>
      <c r="D3543" s="20">
        <v>0.24933509528636932</v>
      </c>
      <c r="E3543" s="20">
        <v>-5.4056936642155051E-4</v>
      </c>
    </row>
    <row r="3544" spans="1:5" x14ac:dyDescent="0.2">
      <c r="A3544" s="19">
        <v>89</v>
      </c>
      <c r="B3544" s="19">
        <v>13</v>
      </c>
      <c r="C3544" s="19" t="s">
        <v>112</v>
      </c>
      <c r="D3544" s="20">
        <v>0.24950863420963287</v>
      </c>
      <c r="E3544" s="20">
        <v>-3.79353848984465E-4</v>
      </c>
    </row>
    <row r="3545" spans="1:5" x14ac:dyDescent="0.2">
      <c r="A3545" s="19">
        <v>89</v>
      </c>
      <c r="B3545" s="19">
        <v>14</v>
      </c>
      <c r="C3545" s="19" t="s">
        <v>112</v>
      </c>
      <c r="D3545" s="20">
        <v>0.24950829148292542</v>
      </c>
      <c r="E3545" s="20">
        <v>-3.9201998151838779E-4</v>
      </c>
    </row>
    <row r="3546" spans="1:5" x14ac:dyDescent="0.2">
      <c r="A3546" s="19">
        <v>89</v>
      </c>
      <c r="B3546" s="19">
        <v>15</v>
      </c>
      <c r="C3546" s="19" t="s">
        <v>112</v>
      </c>
      <c r="D3546" s="20">
        <v>0.24940422177314758</v>
      </c>
      <c r="E3546" s="20">
        <v>-5.0841306801885366E-4</v>
      </c>
    </row>
    <row r="3547" spans="1:5" x14ac:dyDescent="0.2">
      <c r="A3547" s="19">
        <v>89</v>
      </c>
      <c r="B3547" s="19">
        <v>16</v>
      </c>
      <c r="C3547" s="19" t="s">
        <v>112</v>
      </c>
      <c r="D3547" s="20">
        <v>0.24936880171298981</v>
      </c>
      <c r="E3547" s="20">
        <v>-5.561565631069243E-4</v>
      </c>
    </row>
    <row r="3548" spans="1:5" x14ac:dyDescent="0.2">
      <c r="A3548" s="19">
        <v>89</v>
      </c>
      <c r="B3548" s="19">
        <v>17</v>
      </c>
      <c r="C3548" s="19" t="s">
        <v>112</v>
      </c>
      <c r="D3548" s="20">
        <v>0.24950972199440002</v>
      </c>
      <c r="E3548" s="20">
        <v>-4.2755965841934085E-4</v>
      </c>
    </row>
    <row r="3549" spans="1:5" x14ac:dyDescent="0.2">
      <c r="A3549" s="19">
        <v>89</v>
      </c>
      <c r="B3549" s="19">
        <v>18</v>
      </c>
      <c r="C3549" s="19" t="s">
        <v>112</v>
      </c>
      <c r="D3549" s="20">
        <v>0.24943634867668152</v>
      </c>
      <c r="E3549" s="20">
        <v>-5.1325635286048055E-4</v>
      </c>
    </row>
    <row r="3550" spans="1:5" x14ac:dyDescent="0.2">
      <c r="A3550" s="19">
        <v>89</v>
      </c>
      <c r="B3550" s="19">
        <v>19</v>
      </c>
      <c r="C3550" s="19" t="s">
        <v>112</v>
      </c>
      <c r="D3550" s="20">
        <v>0.24939441680908203</v>
      </c>
      <c r="E3550" s="20">
        <v>-5.675116553902626E-4</v>
      </c>
    </row>
    <row r="3551" spans="1:5" x14ac:dyDescent="0.2">
      <c r="A3551" s="19">
        <v>89</v>
      </c>
      <c r="B3551" s="19">
        <v>20</v>
      </c>
      <c r="C3551" s="19" t="s">
        <v>112</v>
      </c>
      <c r="D3551" s="20">
        <v>0.24962602555751801</v>
      </c>
      <c r="E3551" s="20">
        <v>-3.4822631278075278E-4</v>
      </c>
    </row>
    <row r="3552" spans="1:5" x14ac:dyDescent="0.2">
      <c r="A3552" s="19">
        <v>89</v>
      </c>
      <c r="B3552" s="19">
        <v>21</v>
      </c>
      <c r="C3552" s="19" t="s">
        <v>112</v>
      </c>
      <c r="D3552" s="20">
        <v>0.24986959993839264</v>
      </c>
      <c r="E3552" s="20">
        <v>-1.1697532318066806E-4</v>
      </c>
    </row>
    <row r="3553" spans="1:5" x14ac:dyDescent="0.2">
      <c r="A3553" s="19">
        <v>89</v>
      </c>
      <c r="B3553" s="19">
        <v>22</v>
      </c>
      <c r="C3553" s="19" t="s">
        <v>112</v>
      </c>
      <c r="D3553" s="20">
        <v>0.24987569451332092</v>
      </c>
      <c r="E3553" s="20">
        <v>-1.2320415407884866E-4</v>
      </c>
    </row>
    <row r="3554" spans="1:5" x14ac:dyDescent="0.2">
      <c r="A3554" s="19">
        <v>89</v>
      </c>
      <c r="B3554" s="19">
        <v>23</v>
      </c>
      <c r="C3554" s="19" t="s">
        <v>112</v>
      </c>
      <c r="D3554" s="20">
        <v>0.24991907179355621</v>
      </c>
      <c r="E3554" s="20">
        <v>-9.2150272394064814E-5</v>
      </c>
    </row>
    <row r="3555" spans="1:5" x14ac:dyDescent="0.2">
      <c r="A3555" s="19">
        <v>89</v>
      </c>
      <c r="B3555" s="19">
        <v>24</v>
      </c>
      <c r="C3555" s="19" t="s">
        <v>112</v>
      </c>
      <c r="D3555" s="20">
        <v>0.25018018484115601</v>
      </c>
      <c r="E3555" s="20">
        <v>1.5663937665522099E-4</v>
      </c>
    </row>
    <row r="3556" spans="1:5" x14ac:dyDescent="0.2">
      <c r="A3556" s="19">
        <v>89</v>
      </c>
      <c r="B3556" s="19">
        <v>25</v>
      </c>
      <c r="C3556" s="19" t="s">
        <v>112</v>
      </c>
      <c r="D3556" s="20">
        <v>0.25002345442771912</v>
      </c>
      <c r="E3556" s="20">
        <v>-1.2414440789143555E-5</v>
      </c>
    </row>
    <row r="3557" spans="1:5" x14ac:dyDescent="0.2">
      <c r="A3557" s="19">
        <v>89</v>
      </c>
      <c r="B3557" s="19">
        <v>26</v>
      </c>
      <c r="C3557" s="19" t="s">
        <v>112</v>
      </c>
      <c r="D3557" s="20">
        <v>0.24991928040981293</v>
      </c>
      <c r="E3557" s="20">
        <v>-1.2891186634078622E-4</v>
      </c>
    </row>
    <row r="3558" spans="1:5" x14ac:dyDescent="0.2">
      <c r="A3558" s="19">
        <v>89</v>
      </c>
      <c r="B3558" s="19">
        <v>27</v>
      </c>
      <c r="C3558" s="19" t="s">
        <v>112</v>
      </c>
      <c r="D3558" s="20">
        <v>0.2499217689037323</v>
      </c>
      <c r="E3558" s="20">
        <v>-1.3874676369596273E-4</v>
      </c>
    </row>
    <row r="3559" spans="1:5" x14ac:dyDescent="0.2">
      <c r="A3559" s="19">
        <v>89</v>
      </c>
      <c r="B3559" s="19">
        <v>28</v>
      </c>
      <c r="C3559" s="19" t="s">
        <v>112</v>
      </c>
      <c r="D3559" s="20">
        <v>0.25016209483146667</v>
      </c>
      <c r="E3559" s="20">
        <v>8.9255758211947978E-5</v>
      </c>
    </row>
    <row r="3560" spans="1:5" x14ac:dyDescent="0.2">
      <c r="A3560" s="19">
        <v>89</v>
      </c>
      <c r="B3560" s="19">
        <v>29</v>
      </c>
      <c r="C3560" s="19" t="s">
        <v>112</v>
      </c>
      <c r="D3560" s="20">
        <v>0.25016999244689941</v>
      </c>
      <c r="E3560" s="20">
        <v>8.4829975094180554E-5</v>
      </c>
    </row>
    <row r="3561" spans="1:5" x14ac:dyDescent="0.2">
      <c r="A3561" s="19">
        <v>89</v>
      </c>
      <c r="B3561" s="19">
        <v>30</v>
      </c>
      <c r="C3561" s="19" t="s">
        <v>112</v>
      </c>
      <c r="D3561" s="20">
        <v>0.25023180246353149</v>
      </c>
      <c r="E3561" s="20">
        <v>1.3431659317575395E-4</v>
      </c>
    </row>
    <row r="3562" spans="1:5" x14ac:dyDescent="0.2">
      <c r="A3562" s="19">
        <v>89</v>
      </c>
      <c r="B3562" s="19">
        <v>31</v>
      </c>
      <c r="C3562" s="19" t="s">
        <v>112</v>
      </c>
      <c r="D3562" s="20">
        <v>0.25018858909606934</v>
      </c>
      <c r="E3562" s="20">
        <v>7.8779819887131453E-5</v>
      </c>
    </row>
    <row r="3563" spans="1:5" x14ac:dyDescent="0.2">
      <c r="A3563" s="19">
        <v>89</v>
      </c>
      <c r="B3563" s="19">
        <v>32</v>
      </c>
      <c r="C3563" s="19" t="s">
        <v>112</v>
      </c>
      <c r="D3563" s="20">
        <v>0.25009772181510925</v>
      </c>
      <c r="E3563" s="20">
        <v>-2.4410865080426447E-5</v>
      </c>
    </row>
    <row r="3564" spans="1:5" x14ac:dyDescent="0.2">
      <c r="A3564" s="19">
        <v>89</v>
      </c>
      <c r="B3564" s="19">
        <v>33</v>
      </c>
      <c r="C3564" s="19" t="s">
        <v>112</v>
      </c>
      <c r="D3564" s="20">
        <v>0.25014165043830872</v>
      </c>
      <c r="E3564" s="20">
        <v>7.194356840045657E-6</v>
      </c>
    </row>
    <row r="3565" spans="1:5" x14ac:dyDescent="0.2">
      <c r="A3565" s="19">
        <v>89</v>
      </c>
      <c r="B3565" s="19">
        <v>34</v>
      </c>
      <c r="C3565" s="19" t="s">
        <v>112</v>
      </c>
      <c r="D3565" s="20">
        <v>0.25011336803436279</v>
      </c>
      <c r="E3565" s="20">
        <v>-3.3411448384867981E-5</v>
      </c>
    </row>
    <row r="3566" spans="1:5" x14ac:dyDescent="0.2">
      <c r="A3566" s="19">
        <v>89</v>
      </c>
      <c r="B3566" s="19">
        <v>35</v>
      </c>
      <c r="C3566" s="19" t="s">
        <v>112</v>
      </c>
      <c r="D3566" s="20">
        <v>0.25011846423149109</v>
      </c>
      <c r="E3566" s="20">
        <v>-4.0638653445057571E-5</v>
      </c>
    </row>
    <row r="3567" spans="1:5" x14ac:dyDescent="0.2">
      <c r="A3567" s="19">
        <v>89</v>
      </c>
      <c r="B3567" s="19">
        <v>36</v>
      </c>
      <c r="C3567" s="19" t="s">
        <v>112</v>
      </c>
      <c r="D3567" s="20">
        <v>0.25031730532646179</v>
      </c>
      <c r="E3567" s="20">
        <v>1.4587903569918126E-4</v>
      </c>
    </row>
    <row r="3568" spans="1:5" x14ac:dyDescent="0.2">
      <c r="A3568" s="19">
        <v>89</v>
      </c>
      <c r="B3568" s="19">
        <v>37</v>
      </c>
      <c r="C3568" s="19" t="s">
        <v>112</v>
      </c>
      <c r="D3568" s="20">
        <v>0.25042322278022766</v>
      </c>
      <c r="E3568" s="20">
        <v>2.3947309819050133E-4</v>
      </c>
    </row>
    <row r="3569" spans="1:5" x14ac:dyDescent="0.2">
      <c r="A3569" s="19">
        <v>89</v>
      </c>
      <c r="B3569" s="19">
        <v>38</v>
      </c>
      <c r="C3569" s="19" t="s">
        <v>112</v>
      </c>
      <c r="D3569" s="20">
        <v>0.25081232190132141</v>
      </c>
      <c r="E3569" s="20">
        <v>6.1624881345778704E-4</v>
      </c>
    </row>
    <row r="3570" spans="1:5" x14ac:dyDescent="0.2">
      <c r="A3570" s="19">
        <v>89</v>
      </c>
      <c r="B3570" s="19">
        <v>39</v>
      </c>
      <c r="C3570" s="19" t="s">
        <v>112</v>
      </c>
      <c r="D3570" s="20">
        <v>0.25087893009185791</v>
      </c>
      <c r="E3570" s="20">
        <v>6.7053362727165222E-4</v>
      </c>
    </row>
    <row r="3571" spans="1:5" x14ac:dyDescent="0.2">
      <c r="A3571" s="19">
        <v>89</v>
      </c>
      <c r="B3571" s="19">
        <v>40</v>
      </c>
      <c r="C3571" s="19" t="s">
        <v>112</v>
      </c>
      <c r="D3571" s="20">
        <v>0.25122368335723877</v>
      </c>
      <c r="E3571" s="20">
        <v>1.0029635159298778E-3</v>
      </c>
    </row>
    <row r="3572" spans="1:5" x14ac:dyDescent="0.2">
      <c r="A3572" s="19">
        <v>90</v>
      </c>
      <c r="B3572" s="19">
        <v>1</v>
      </c>
      <c r="C3572" s="19" t="s">
        <v>112</v>
      </c>
      <c r="D3572" s="20">
        <v>0.24851663410663605</v>
      </c>
      <c r="E3572" s="20">
        <v>1.1818424100056291E-3</v>
      </c>
    </row>
    <row r="3573" spans="1:5" x14ac:dyDescent="0.2">
      <c r="A3573" s="19">
        <v>90</v>
      </c>
      <c r="B3573" s="19">
        <v>2</v>
      </c>
      <c r="C3573" s="19" t="s">
        <v>112</v>
      </c>
      <c r="D3573" s="20">
        <v>0.24881307780742645</v>
      </c>
      <c r="E3573" s="20">
        <v>1.4765984378755093E-3</v>
      </c>
    </row>
    <row r="3574" spans="1:5" x14ac:dyDescent="0.2">
      <c r="A3574" s="19">
        <v>90</v>
      </c>
      <c r="B3574" s="19">
        <v>3</v>
      </c>
      <c r="C3574" s="19" t="s">
        <v>112</v>
      </c>
      <c r="D3574" s="20">
        <v>0.24848814308643341</v>
      </c>
      <c r="E3574" s="20">
        <v>1.1499759275466204E-3</v>
      </c>
    </row>
    <row r="3575" spans="1:5" x14ac:dyDescent="0.2">
      <c r="A3575" s="19">
        <v>90</v>
      </c>
      <c r="B3575" s="19">
        <v>4</v>
      </c>
      <c r="C3575" s="19" t="s">
        <v>112</v>
      </c>
      <c r="D3575" s="20">
        <v>0.24803915619850159</v>
      </c>
      <c r="E3575" s="20">
        <v>6.9930136669427156E-4</v>
      </c>
    </row>
    <row r="3576" spans="1:5" x14ac:dyDescent="0.2">
      <c r="A3576" s="19">
        <v>90</v>
      </c>
      <c r="B3576" s="19">
        <v>5</v>
      </c>
      <c r="C3576" s="19" t="s">
        <v>112</v>
      </c>
      <c r="D3576" s="20">
        <v>0.24776679277420044</v>
      </c>
      <c r="E3576" s="20">
        <v>4.2525021126493812E-4</v>
      </c>
    </row>
    <row r="3577" spans="1:5" x14ac:dyDescent="0.2">
      <c r="A3577" s="19">
        <v>90</v>
      </c>
      <c r="B3577" s="19">
        <v>6</v>
      </c>
      <c r="C3577" s="19" t="s">
        <v>112</v>
      </c>
      <c r="D3577" s="20">
        <v>0.24761971831321716</v>
      </c>
      <c r="E3577" s="20">
        <v>2.7648801915347576E-4</v>
      </c>
    </row>
    <row r="3578" spans="1:5" x14ac:dyDescent="0.2">
      <c r="A3578" s="19">
        <v>90</v>
      </c>
      <c r="B3578" s="19">
        <v>7</v>
      </c>
      <c r="C3578" s="19" t="s">
        <v>112</v>
      </c>
      <c r="D3578" s="20">
        <v>0.24743179976940155</v>
      </c>
      <c r="E3578" s="20">
        <v>8.6881729657761753E-5</v>
      </c>
    </row>
    <row r="3579" spans="1:5" x14ac:dyDescent="0.2">
      <c r="A3579" s="19">
        <v>90</v>
      </c>
      <c r="B3579" s="19">
        <v>8</v>
      </c>
      <c r="C3579" s="19" t="s">
        <v>112</v>
      </c>
      <c r="D3579" s="20">
        <v>0.24735523760318756</v>
      </c>
      <c r="E3579" s="20">
        <v>8.6318350440706126E-6</v>
      </c>
    </row>
    <row r="3580" spans="1:5" x14ac:dyDescent="0.2">
      <c r="A3580" s="19">
        <v>90</v>
      </c>
      <c r="B3580" s="19">
        <v>9</v>
      </c>
      <c r="C3580" s="19" t="s">
        <v>112</v>
      </c>
      <c r="D3580" s="20">
        <v>0.24726337194442749</v>
      </c>
      <c r="E3580" s="20">
        <v>-8.4921557572670281E-5</v>
      </c>
    </row>
    <row r="3581" spans="1:5" x14ac:dyDescent="0.2">
      <c r="A3581" s="19">
        <v>90</v>
      </c>
      <c r="B3581" s="19">
        <v>10</v>
      </c>
      <c r="C3581" s="19" t="s">
        <v>112</v>
      </c>
      <c r="D3581" s="20">
        <v>0.2471572607755661</v>
      </c>
      <c r="E3581" s="20">
        <v>-1.9272045756224543E-4</v>
      </c>
    </row>
    <row r="3582" spans="1:5" x14ac:dyDescent="0.2">
      <c r="A3582" s="19">
        <v>90</v>
      </c>
      <c r="B3582" s="19">
        <v>11</v>
      </c>
      <c r="C3582" s="19" t="s">
        <v>112</v>
      </c>
      <c r="D3582" s="20">
        <v>0.24715960025787354</v>
      </c>
      <c r="E3582" s="20">
        <v>-1.9206870638299733E-4</v>
      </c>
    </row>
    <row r="3583" spans="1:5" x14ac:dyDescent="0.2">
      <c r="A3583" s="19">
        <v>90</v>
      </c>
      <c r="B3583" s="19">
        <v>12</v>
      </c>
      <c r="C3583" s="19" t="s">
        <v>112</v>
      </c>
      <c r="D3583" s="20">
        <v>0.24727728962898254</v>
      </c>
      <c r="E3583" s="20">
        <v>-7.6067066402174532E-5</v>
      </c>
    </row>
    <row r="3584" spans="1:5" x14ac:dyDescent="0.2">
      <c r="A3584" s="19">
        <v>90</v>
      </c>
      <c r="B3584" s="19">
        <v>13</v>
      </c>
      <c r="C3584" s="19" t="s">
        <v>112</v>
      </c>
      <c r="D3584" s="20">
        <v>0.24698668718338013</v>
      </c>
      <c r="E3584" s="20">
        <v>-3.6835722858086228E-4</v>
      </c>
    </row>
    <row r="3585" spans="1:5" x14ac:dyDescent="0.2">
      <c r="A3585" s="19">
        <v>90</v>
      </c>
      <c r="B3585" s="19">
        <v>14</v>
      </c>
      <c r="C3585" s="19" t="s">
        <v>112</v>
      </c>
      <c r="D3585" s="20">
        <v>0.24692252278327942</v>
      </c>
      <c r="E3585" s="20">
        <v>-4.3420935980975628E-4</v>
      </c>
    </row>
    <row r="3586" spans="1:5" x14ac:dyDescent="0.2">
      <c r="A3586" s="19">
        <v>90</v>
      </c>
      <c r="B3586" s="19">
        <v>15</v>
      </c>
      <c r="C3586" s="19" t="s">
        <v>112</v>
      </c>
      <c r="D3586" s="20">
        <v>0.24700306355953217</v>
      </c>
      <c r="E3586" s="20">
        <v>-3.5535631468519568E-4</v>
      </c>
    </row>
    <row r="3587" spans="1:5" x14ac:dyDescent="0.2">
      <c r="A3587" s="19">
        <v>90</v>
      </c>
      <c r="B3587" s="19">
        <v>16</v>
      </c>
      <c r="C3587" s="19" t="s">
        <v>112</v>
      </c>
      <c r="D3587" s="20">
        <v>0.24695901572704315</v>
      </c>
      <c r="E3587" s="20">
        <v>-4.0109187830239534E-4</v>
      </c>
    </row>
    <row r="3588" spans="1:5" x14ac:dyDescent="0.2">
      <c r="A3588" s="19">
        <v>90</v>
      </c>
      <c r="B3588" s="19">
        <v>17</v>
      </c>
      <c r="C3588" s="19" t="s">
        <v>112</v>
      </c>
      <c r="D3588" s="20">
        <v>0.24729330837726593</v>
      </c>
      <c r="E3588" s="20">
        <v>-6.8486966483760625E-5</v>
      </c>
    </row>
    <row r="3589" spans="1:5" x14ac:dyDescent="0.2">
      <c r="A3589" s="19">
        <v>90</v>
      </c>
      <c r="B3589" s="19">
        <v>18</v>
      </c>
      <c r="C3589" s="19" t="s">
        <v>112</v>
      </c>
      <c r="D3589" s="20">
        <v>0.2475210577249527</v>
      </c>
      <c r="E3589" s="20">
        <v>1.5757464279886335E-4</v>
      </c>
    </row>
    <row r="3590" spans="1:5" x14ac:dyDescent="0.2">
      <c r="A3590" s="19">
        <v>90</v>
      </c>
      <c r="B3590" s="19">
        <v>19</v>
      </c>
      <c r="C3590" s="19" t="s">
        <v>112</v>
      </c>
      <c r="D3590" s="20">
        <v>0.24717234075069427</v>
      </c>
      <c r="E3590" s="20">
        <v>-1.9283006258774549E-4</v>
      </c>
    </row>
    <row r="3591" spans="1:5" x14ac:dyDescent="0.2">
      <c r="A3591" s="19">
        <v>90</v>
      </c>
      <c r="B3591" s="19">
        <v>20</v>
      </c>
      <c r="C3591" s="19" t="s">
        <v>112</v>
      </c>
      <c r="D3591" s="20">
        <v>0.24702860414981842</v>
      </c>
      <c r="E3591" s="20">
        <v>-3.3825438003987074E-4</v>
      </c>
    </row>
    <row r="3592" spans="1:5" x14ac:dyDescent="0.2">
      <c r="A3592" s="19">
        <v>90</v>
      </c>
      <c r="B3592" s="19">
        <v>21</v>
      </c>
      <c r="C3592" s="19" t="s">
        <v>112</v>
      </c>
      <c r="D3592" s="20">
        <v>0.24712616205215454</v>
      </c>
      <c r="E3592" s="20">
        <v>-2.4238422338385135E-4</v>
      </c>
    </row>
    <row r="3593" spans="1:5" x14ac:dyDescent="0.2">
      <c r="A3593" s="19">
        <v>90</v>
      </c>
      <c r="B3593" s="19">
        <v>22</v>
      </c>
      <c r="C3593" s="19" t="s">
        <v>112</v>
      </c>
      <c r="D3593" s="20">
        <v>0.24695225059986115</v>
      </c>
      <c r="E3593" s="20">
        <v>-4.179833922535181E-4</v>
      </c>
    </row>
    <row r="3594" spans="1:5" x14ac:dyDescent="0.2">
      <c r="A3594" s="19">
        <v>90</v>
      </c>
      <c r="B3594" s="19">
        <v>23</v>
      </c>
      <c r="C3594" s="19" t="s">
        <v>112</v>
      </c>
      <c r="D3594" s="20">
        <v>0.24687926471233368</v>
      </c>
      <c r="E3594" s="20">
        <v>-4.9265701090916991E-4</v>
      </c>
    </row>
    <row r="3595" spans="1:5" x14ac:dyDescent="0.2">
      <c r="A3595" s="19">
        <v>90</v>
      </c>
      <c r="B3595" s="19">
        <v>24</v>
      </c>
      <c r="C3595" s="19" t="s">
        <v>112</v>
      </c>
      <c r="D3595" s="20">
        <v>0.24670927226543427</v>
      </c>
      <c r="E3595" s="20">
        <v>-6.6433718893676996E-4</v>
      </c>
    </row>
    <row r="3596" spans="1:5" x14ac:dyDescent="0.2">
      <c r="A3596" s="19">
        <v>90</v>
      </c>
      <c r="B3596" s="19">
        <v>25</v>
      </c>
      <c r="C3596" s="19" t="s">
        <v>112</v>
      </c>
      <c r="D3596" s="20">
        <v>0.24666686356067657</v>
      </c>
      <c r="E3596" s="20">
        <v>-7.0843362482264638E-4</v>
      </c>
    </row>
    <row r="3597" spans="1:5" x14ac:dyDescent="0.2">
      <c r="A3597" s="19">
        <v>90</v>
      </c>
      <c r="B3597" s="19">
        <v>26</v>
      </c>
      <c r="C3597" s="19" t="s">
        <v>112</v>
      </c>
      <c r="D3597" s="20">
        <v>0.24712850153446198</v>
      </c>
      <c r="E3597" s="20">
        <v>-2.4848338216543198E-4</v>
      </c>
    </row>
    <row r="3598" spans="1:5" x14ac:dyDescent="0.2">
      <c r="A3598" s="19">
        <v>90</v>
      </c>
      <c r="B3598" s="19">
        <v>27</v>
      </c>
      <c r="C3598" s="19" t="s">
        <v>112</v>
      </c>
      <c r="D3598" s="20">
        <v>0.24738568067550659</v>
      </c>
      <c r="E3598" s="20">
        <v>7.008021384535823E-6</v>
      </c>
    </row>
    <row r="3599" spans="1:5" x14ac:dyDescent="0.2">
      <c r="A3599" s="19">
        <v>90</v>
      </c>
      <c r="B3599" s="19">
        <v>28</v>
      </c>
      <c r="C3599" s="19" t="s">
        <v>112</v>
      </c>
      <c r="D3599" s="20">
        <v>0.24745720624923706</v>
      </c>
      <c r="E3599" s="20">
        <v>7.6845863077323884E-5</v>
      </c>
    </row>
    <row r="3600" spans="1:5" x14ac:dyDescent="0.2">
      <c r="A3600" s="19">
        <v>90</v>
      </c>
      <c r="B3600" s="19">
        <v>29</v>
      </c>
      <c r="C3600" s="19" t="s">
        <v>112</v>
      </c>
      <c r="D3600" s="20">
        <v>0.24735984206199646</v>
      </c>
      <c r="E3600" s="20">
        <v>-2.2206053472473286E-5</v>
      </c>
    </row>
    <row r="3601" spans="1:5" x14ac:dyDescent="0.2">
      <c r="A3601" s="19">
        <v>90</v>
      </c>
      <c r="B3601" s="19">
        <v>30</v>
      </c>
      <c r="C3601" s="19" t="s">
        <v>112</v>
      </c>
      <c r="D3601" s="20">
        <v>0.24728067219257355</v>
      </c>
      <c r="E3601" s="20">
        <v>-1.0306365584256127E-4</v>
      </c>
    </row>
    <row r="3602" spans="1:5" x14ac:dyDescent="0.2">
      <c r="A3602" s="19">
        <v>90</v>
      </c>
      <c r="B3602" s="19">
        <v>31</v>
      </c>
      <c r="C3602" s="19" t="s">
        <v>112</v>
      </c>
      <c r="D3602" s="20">
        <v>0.24744866788387299</v>
      </c>
      <c r="E3602" s="20">
        <v>6.3244304328691214E-5</v>
      </c>
    </row>
    <row r="3603" spans="1:5" x14ac:dyDescent="0.2">
      <c r="A3603" s="19">
        <v>90</v>
      </c>
      <c r="B3603" s="19">
        <v>32</v>
      </c>
      <c r="C3603" s="19" t="s">
        <v>112</v>
      </c>
      <c r="D3603" s="20">
        <v>0.24747638404369354</v>
      </c>
      <c r="E3603" s="20">
        <v>8.9272733021061867E-5</v>
      </c>
    </row>
    <row r="3604" spans="1:5" x14ac:dyDescent="0.2">
      <c r="A3604" s="19">
        <v>90</v>
      </c>
      <c r="B3604" s="19">
        <v>33</v>
      </c>
      <c r="C3604" s="19" t="s">
        <v>112</v>
      </c>
      <c r="D3604" s="20">
        <v>0.24753947556018829</v>
      </c>
      <c r="E3604" s="20">
        <v>1.5067652566358447E-4</v>
      </c>
    </row>
    <row r="3605" spans="1:5" x14ac:dyDescent="0.2">
      <c r="A3605" s="19">
        <v>90</v>
      </c>
      <c r="B3605" s="19">
        <v>34</v>
      </c>
      <c r="C3605" s="19" t="s">
        <v>112</v>
      </c>
      <c r="D3605" s="20">
        <v>0.24811975657939911</v>
      </c>
      <c r="E3605" s="20">
        <v>7.2926981374621391E-4</v>
      </c>
    </row>
    <row r="3606" spans="1:5" x14ac:dyDescent="0.2">
      <c r="A3606" s="19">
        <v>90</v>
      </c>
      <c r="B3606" s="19">
        <v>35</v>
      </c>
      <c r="C3606" s="19" t="s">
        <v>112</v>
      </c>
      <c r="D3606" s="20">
        <v>0.24907566606998444</v>
      </c>
      <c r="E3606" s="20">
        <v>1.6834915149956942E-3</v>
      </c>
    </row>
    <row r="3607" spans="1:5" x14ac:dyDescent="0.2">
      <c r="A3607" s="19">
        <v>90</v>
      </c>
      <c r="B3607" s="19">
        <v>36</v>
      </c>
      <c r="C3607" s="19" t="s">
        <v>112</v>
      </c>
      <c r="D3607" s="20">
        <v>0.25058683753013611</v>
      </c>
      <c r="E3607" s="20">
        <v>3.1929751858115196E-3</v>
      </c>
    </row>
    <row r="3608" spans="1:5" x14ac:dyDescent="0.2">
      <c r="A3608" s="19">
        <v>90</v>
      </c>
      <c r="B3608" s="19">
        <v>37</v>
      </c>
      <c r="C3608" s="19" t="s">
        <v>112</v>
      </c>
      <c r="D3608" s="20">
        <v>0.25305181741714478</v>
      </c>
      <c r="E3608" s="20">
        <v>5.6562675163149834E-3</v>
      </c>
    </row>
    <row r="3609" spans="1:5" x14ac:dyDescent="0.2">
      <c r="A3609" s="19">
        <v>90</v>
      </c>
      <c r="B3609" s="19">
        <v>38</v>
      </c>
      <c r="C3609" s="19" t="s">
        <v>112</v>
      </c>
      <c r="D3609" s="20">
        <v>0.25794479250907898</v>
      </c>
      <c r="E3609" s="20">
        <v>1.0547555051743984E-2</v>
      </c>
    </row>
    <row r="3610" spans="1:5" x14ac:dyDescent="0.2">
      <c r="A3610" s="19">
        <v>90</v>
      </c>
      <c r="B3610" s="19">
        <v>39</v>
      </c>
      <c r="C3610" s="19" t="s">
        <v>112</v>
      </c>
      <c r="D3610" s="20">
        <v>0.2671295702457428</v>
      </c>
      <c r="E3610" s="20">
        <v>1.9730644300580025E-2</v>
      </c>
    </row>
    <row r="3611" spans="1:5" x14ac:dyDescent="0.2">
      <c r="A3611" s="19">
        <v>90</v>
      </c>
      <c r="B3611" s="19">
        <v>40</v>
      </c>
      <c r="C3611" s="19" t="s">
        <v>112</v>
      </c>
      <c r="D3611" s="20">
        <v>0.27728420495986938</v>
      </c>
      <c r="E3611" s="20">
        <v>2.9883591458201408E-2</v>
      </c>
    </row>
    <row r="3612" spans="1:5" x14ac:dyDescent="0.2">
      <c r="A3612" s="19">
        <v>91</v>
      </c>
      <c r="B3612" s="19">
        <v>1</v>
      </c>
      <c r="C3612" s="19" t="s">
        <v>112</v>
      </c>
      <c r="D3612" s="20">
        <v>0.27052664756774902</v>
      </c>
      <c r="E3612" s="20">
        <v>8.7579181417822838E-3</v>
      </c>
    </row>
    <row r="3613" spans="1:5" x14ac:dyDescent="0.2">
      <c r="A3613" s="19">
        <v>91</v>
      </c>
      <c r="B3613" s="19">
        <v>2</v>
      </c>
      <c r="C3613" s="19" t="s">
        <v>112</v>
      </c>
      <c r="D3613" s="20">
        <v>0.27102112770080566</v>
      </c>
      <c r="E3613" s="20">
        <v>6.3309967517852783E-3</v>
      </c>
    </row>
    <row r="3614" spans="1:5" x14ac:dyDescent="0.2">
      <c r="A3614" s="19">
        <v>91</v>
      </c>
      <c r="B3614" s="19">
        <v>3</v>
      </c>
      <c r="C3614" s="19" t="s">
        <v>112</v>
      </c>
      <c r="D3614" s="20">
        <v>0.27224516868591309</v>
      </c>
      <c r="E3614" s="20">
        <v>4.6336357481777668E-3</v>
      </c>
    </row>
    <row r="3615" spans="1:5" x14ac:dyDescent="0.2">
      <c r="A3615" s="19">
        <v>91</v>
      </c>
      <c r="B3615" s="19">
        <v>4</v>
      </c>
      <c r="C3615" s="19" t="s">
        <v>112</v>
      </c>
      <c r="D3615" s="20">
        <v>0.27393269538879395</v>
      </c>
      <c r="E3615" s="20">
        <v>3.3997602295130491E-3</v>
      </c>
    </row>
    <row r="3616" spans="1:5" x14ac:dyDescent="0.2">
      <c r="A3616" s="19">
        <v>91</v>
      </c>
      <c r="B3616" s="19">
        <v>5</v>
      </c>
      <c r="C3616" s="19" t="s">
        <v>112</v>
      </c>
      <c r="D3616" s="20">
        <v>0.27554085850715637</v>
      </c>
      <c r="E3616" s="20">
        <v>2.0865213591605425E-3</v>
      </c>
    </row>
    <row r="3617" spans="1:5" x14ac:dyDescent="0.2">
      <c r="A3617" s="19">
        <v>91</v>
      </c>
      <c r="B3617" s="19">
        <v>6</v>
      </c>
      <c r="C3617" s="19" t="s">
        <v>112</v>
      </c>
      <c r="D3617" s="20">
        <v>0.27791839838027954</v>
      </c>
      <c r="E3617" s="20">
        <v>1.5426591271534562E-3</v>
      </c>
    </row>
    <row r="3618" spans="1:5" x14ac:dyDescent="0.2">
      <c r="A3618" s="19">
        <v>91</v>
      </c>
      <c r="B3618" s="19">
        <v>7</v>
      </c>
      <c r="C3618" s="19" t="s">
        <v>112</v>
      </c>
      <c r="D3618" s="20">
        <v>0.28035643696784973</v>
      </c>
      <c r="E3618" s="20">
        <v>1.0592957260087132E-3</v>
      </c>
    </row>
    <row r="3619" spans="1:5" x14ac:dyDescent="0.2">
      <c r="A3619" s="19">
        <v>91</v>
      </c>
      <c r="B3619" s="19">
        <v>8</v>
      </c>
      <c r="C3619" s="19" t="s">
        <v>112</v>
      </c>
      <c r="D3619" s="20">
        <v>0.28250688314437866</v>
      </c>
      <c r="E3619" s="20">
        <v>2.8833991382271051E-4</v>
      </c>
    </row>
    <row r="3620" spans="1:5" x14ac:dyDescent="0.2">
      <c r="A3620" s="19">
        <v>91</v>
      </c>
      <c r="B3620" s="19">
        <v>9</v>
      </c>
      <c r="C3620" s="19" t="s">
        <v>112</v>
      </c>
      <c r="D3620" s="20">
        <v>0.28450819849967957</v>
      </c>
      <c r="E3620" s="20">
        <v>-6.3174671959131956E-4</v>
      </c>
    </row>
    <row r="3621" spans="1:5" x14ac:dyDescent="0.2">
      <c r="A3621" s="19">
        <v>91</v>
      </c>
      <c r="B3621" s="19">
        <v>10</v>
      </c>
      <c r="C3621" s="19" t="s">
        <v>112</v>
      </c>
      <c r="D3621" s="20">
        <v>0.28704088926315308</v>
      </c>
      <c r="E3621" s="20">
        <v>-1.0204579448327422E-3</v>
      </c>
    </row>
    <row r="3622" spans="1:5" x14ac:dyDescent="0.2">
      <c r="A3622" s="19">
        <v>91</v>
      </c>
      <c r="B3622" s="19">
        <v>11</v>
      </c>
      <c r="C3622" s="19" t="s">
        <v>112</v>
      </c>
      <c r="D3622" s="20">
        <v>0.28931289911270142</v>
      </c>
      <c r="E3622" s="20">
        <v>-1.6698502004146576E-3</v>
      </c>
    </row>
    <row r="3623" spans="1:5" x14ac:dyDescent="0.2">
      <c r="A3623" s="19">
        <v>91</v>
      </c>
      <c r="B3623" s="19">
        <v>12</v>
      </c>
      <c r="C3623" s="19" t="s">
        <v>112</v>
      </c>
      <c r="D3623" s="20">
        <v>0.29198586940765381</v>
      </c>
      <c r="E3623" s="20">
        <v>-1.9182818941771984E-3</v>
      </c>
    </row>
    <row r="3624" spans="1:5" x14ac:dyDescent="0.2">
      <c r="A3624" s="19">
        <v>91</v>
      </c>
      <c r="B3624" s="19">
        <v>13</v>
      </c>
      <c r="C3624" s="19" t="s">
        <v>112</v>
      </c>
      <c r="D3624" s="20">
        <v>0.29475429654121399</v>
      </c>
      <c r="E3624" s="20">
        <v>-2.0712567493319511E-3</v>
      </c>
    </row>
    <row r="3625" spans="1:5" x14ac:dyDescent="0.2">
      <c r="A3625" s="19">
        <v>91</v>
      </c>
      <c r="B3625" s="19">
        <v>14</v>
      </c>
      <c r="C3625" s="19" t="s">
        <v>112</v>
      </c>
      <c r="D3625" s="20">
        <v>0.29755997657775879</v>
      </c>
      <c r="E3625" s="20">
        <v>-2.1869787015020847E-3</v>
      </c>
    </row>
    <row r="3626" spans="1:5" x14ac:dyDescent="0.2">
      <c r="A3626" s="19">
        <v>91</v>
      </c>
      <c r="B3626" s="19">
        <v>15</v>
      </c>
      <c r="C3626" s="19" t="s">
        <v>112</v>
      </c>
      <c r="D3626" s="20">
        <v>0.30003547668457031</v>
      </c>
      <c r="E3626" s="20">
        <v>-2.6328805834054947E-3</v>
      </c>
    </row>
    <row r="3627" spans="1:5" x14ac:dyDescent="0.2">
      <c r="A3627" s="19">
        <v>91</v>
      </c>
      <c r="B3627" s="19">
        <v>16</v>
      </c>
      <c r="C3627" s="19" t="s">
        <v>112</v>
      </c>
      <c r="D3627" s="20">
        <v>0.30317795276641846</v>
      </c>
      <c r="E3627" s="20">
        <v>-2.4118064902722836E-3</v>
      </c>
    </row>
    <row r="3628" spans="1:5" x14ac:dyDescent="0.2">
      <c r="A3628" s="19">
        <v>91</v>
      </c>
      <c r="B3628" s="19">
        <v>17</v>
      </c>
      <c r="C3628" s="19" t="s">
        <v>112</v>
      </c>
      <c r="D3628" s="20">
        <v>0.30608955025672913</v>
      </c>
      <c r="E3628" s="20">
        <v>-2.4216112215071917E-3</v>
      </c>
    </row>
    <row r="3629" spans="1:5" x14ac:dyDescent="0.2">
      <c r="A3629" s="19">
        <v>91</v>
      </c>
      <c r="B3629" s="19">
        <v>18</v>
      </c>
      <c r="C3629" s="19" t="s">
        <v>112</v>
      </c>
      <c r="D3629" s="20">
        <v>0.30969026684761047</v>
      </c>
      <c r="E3629" s="20">
        <v>-1.7422965029254556E-3</v>
      </c>
    </row>
    <row r="3630" spans="1:5" x14ac:dyDescent="0.2">
      <c r="A3630" s="19">
        <v>91</v>
      </c>
      <c r="B3630" s="19">
        <v>19</v>
      </c>
      <c r="C3630" s="19" t="s">
        <v>112</v>
      </c>
      <c r="D3630" s="20">
        <v>0.31261196732521057</v>
      </c>
      <c r="E3630" s="20">
        <v>-1.7419981304556131E-3</v>
      </c>
    </row>
    <row r="3631" spans="1:5" x14ac:dyDescent="0.2">
      <c r="A3631" s="19">
        <v>91</v>
      </c>
      <c r="B3631" s="19">
        <v>20</v>
      </c>
      <c r="C3631" s="19" t="s">
        <v>112</v>
      </c>
      <c r="D3631" s="20">
        <v>0.31554055213928223</v>
      </c>
      <c r="E3631" s="20">
        <v>-1.7348153050988913E-3</v>
      </c>
    </row>
    <row r="3632" spans="1:5" x14ac:dyDescent="0.2">
      <c r="A3632" s="19">
        <v>91</v>
      </c>
      <c r="B3632" s="19">
        <v>21</v>
      </c>
      <c r="C3632" s="19" t="s">
        <v>112</v>
      </c>
      <c r="D3632" s="20">
        <v>0.31814152002334595</v>
      </c>
      <c r="E3632" s="20">
        <v>-2.055249409750104E-3</v>
      </c>
    </row>
    <row r="3633" spans="1:5" x14ac:dyDescent="0.2">
      <c r="A3633" s="19">
        <v>91</v>
      </c>
      <c r="B3633" s="19">
        <v>22</v>
      </c>
      <c r="C3633" s="19" t="s">
        <v>112</v>
      </c>
      <c r="D3633" s="20">
        <v>0.32154414057731628</v>
      </c>
      <c r="E3633" s="20">
        <v>-1.5740308444947004E-3</v>
      </c>
    </row>
    <row r="3634" spans="1:5" x14ac:dyDescent="0.2">
      <c r="A3634" s="19">
        <v>91</v>
      </c>
      <c r="B3634" s="19">
        <v>23</v>
      </c>
      <c r="C3634" s="19" t="s">
        <v>112</v>
      </c>
      <c r="D3634" s="20">
        <v>0.32530301809310913</v>
      </c>
      <c r="E3634" s="20">
        <v>-7.3655537562444806E-4</v>
      </c>
    </row>
    <row r="3635" spans="1:5" x14ac:dyDescent="0.2">
      <c r="A3635" s="19">
        <v>91</v>
      </c>
      <c r="B3635" s="19">
        <v>24</v>
      </c>
      <c r="C3635" s="19" t="s">
        <v>112</v>
      </c>
      <c r="D3635" s="20">
        <v>0.32846716046333313</v>
      </c>
      <c r="E3635" s="20">
        <v>-4.9381505232304335E-4</v>
      </c>
    </row>
    <row r="3636" spans="1:5" x14ac:dyDescent="0.2">
      <c r="A3636" s="19">
        <v>91</v>
      </c>
      <c r="B3636" s="19">
        <v>25</v>
      </c>
      <c r="C3636" s="19" t="s">
        <v>112</v>
      </c>
      <c r="D3636" s="20">
        <v>0.33242183923721313</v>
      </c>
      <c r="E3636" s="20">
        <v>5.3946173284202814E-4</v>
      </c>
    </row>
    <row r="3637" spans="1:5" x14ac:dyDescent="0.2">
      <c r="A3637" s="19">
        <v>91</v>
      </c>
      <c r="B3637" s="19">
        <v>26</v>
      </c>
      <c r="C3637" s="19" t="s">
        <v>112</v>
      </c>
      <c r="D3637" s="20">
        <v>0.33687081933021545</v>
      </c>
      <c r="E3637" s="20">
        <v>2.0670397207140923E-3</v>
      </c>
    </row>
    <row r="3638" spans="1:5" x14ac:dyDescent="0.2">
      <c r="A3638" s="19">
        <v>91</v>
      </c>
      <c r="B3638" s="19">
        <v>27</v>
      </c>
      <c r="C3638" s="19" t="s">
        <v>112</v>
      </c>
      <c r="D3638" s="20">
        <v>0.34201031923294067</v>
      </c>
      <c r="E3638" s="20">
        <v>4.2851376347243786E-3</v>
      </c>
    </row>
    <row r="3639" spans="1:5" x14ac:dyDescent="0.2">
      <c r="A3639" s="19">
        <v>91</v>
      </c>
      <c r="B3639" s="19">
        <v>28</v>
      </c>
      <c r="C3639" s="19" t="s">
        <v>112</v>
      </c>
      <c r="D3639" s="20">
        <v>0.34778836369514465</v>
      </c>
      <c r="E3639" s="20">
        <v>7.1417801082134247E-3</v>
      </c>
    </row>
    <row r="3640" spans="1:5" x14ac:dyDescent="0.2">
      <c r="A3640" s="19">
        <v>91</v>
      </c>
      <c r="B3640" s="19">
        <v>29</v>
      </c>
      <c r="C3640" s="19" t="s">
        <v>112</v>
      </c>
      <c r="D3640" s="20">
        <v>0.35650467872619629</v>
      </c>
      <c r="E3640" s="20">
        <v>1.2936693616211414E-2</v>
      </c>
    </row>
    <row r="3641" spans="1:5" x14ac:dyDescent="0.2">
      <c r="A3641" s="19">
        <v>91</v>
      </c>
      <c r="B3641" s="19">
        <v>30</v>
      </c>
      <c r="C3641" s="19" t="s">
        <v>112</v>
      </c>
      <c r="D3641" s="20">
        <v>0.36907914280891418</v>
      </c>
      <c r="E3641" s="20">
        <v>2.2589754313230515E-2</v>
      </c>
    </row>
    <row r="3642" spans="1:5" x14ac:dyDescent="0.2">
      <c r="A3642" s="19">
        <v>91</v>
      </c>
      <c r="B3642" s="19">
        <v>31</v>
      </c>
      <c r="C3642" s="19" t="s">
        <v>112</v>
      </c>
      <c r="D3642" s="20">
        <v>0.38751515746116638</v>
      </c>
      <c r="E3642" s="20">
        <v>3.8104366511106491E-2</v>
      </c>
    </row>
    <row r="3643" spans="1:5" x14ac:dyDescent="0.2">
      <c r="A3643" s="19">
        <v>91</v>
      </c>
      <c r="B3643" s="19">
        <v>32</v>
      </c>
      <c r="C3643" s="19" t="s">
        <v>112</v>
      </c>
      <c r="D3643" s="20">
        <v>0.40974149107933044</v>
      </c>
      <c r="E3643" s="20">
        <v>5.7409297674894333E-2</v>
      </c>
    </row>
    <row r="3644" spans="1:5" x14ac:dyDescent="0.2">
      <c r="A3644" s="19">
        <v>91</v>
      </c>
      <c r="B3644" s="19">
        <v>33</v>
      </c>
      <c r="C3644" s="19" t="s">
        <v>112</v>
      </c>
      <c r="D3644" s="20">
        <v>0.43595021963119507</v>
      </c>
      <c r="E3644" s="20">
        <v>8.0696627497673035E-2</v>
      </c>
    </row>
    <row r="3645" spans="1:5" x14ac:dyDescent="0.2">
      <c r="A3645" s="19">
        <v>91</v>
      </c>
      <c r="B3645" s="19">
        <v>34</v>
      </c>
      <c r="C3645" s="19" t="s">
        <v>112</v>
      </c>
      <c r="D3645" s="20">
        <v>0.46247491240501404</v>
      </c>
      <c r="E3645" s="20">
        <v>0.10429991781711578</v>
      </c>
    </row>
    <row r="3646" spans="1:5" x14ac:dyDescent="0.2">
      <c r="A3646" s="19">
        <v>91</v>
      </c>
      <c r="B3646" s="19">
        <v>35</v>
      </c>
      <c r="C3646" s="19" t="s">
        <v>112</v>
      </c>
      <c r="D3646" s="20">
        <v>0.48707926273345947</v>
      </c>
      <c r="E3646" s="20">
        <v>0.125982865691185</v>
      </c>
    </row>
    <row r="3647" spans="1:5" x14ac:dyDescent="0.2">
      <c r="A3647" s="19">
        <v>91</v>
      </c>
      <c r="B3647" s="19">
        <v>36</v>
      </c>
      <c r="C3647" s="19" t="s">
        <v>112</v>
      </c>
      <c r="D3647" s="20">
        <v>0.50634521245956421</v>
      </c>
      <c r="E3647" s="20">
        <v>0.14232741296291351</v>
      </c>
    </row>
    <row r="3648" spans="1:5" x14ac:dyDescent="0.2">
      <c r="A3648" s="19">
        <v>91</v>
      </c>
      <c r="B3648" s="19">
        <v>37</v>
      </c>
      <c r="C3648" s="19" t="s">
        <v>112</v>
      </c>
      <c r="D3648" s="20">
        <v>0.52150297164916992</v>
      </c>
      <c r="E3648" s="20">
        <v>0.15456376969814301</v>
      </c>
    </row>
    <row r="3649" spans="1:5" x14ac:dyDescent="0.2">
      <c r="A3649" s="19">
        <v>91</v>
      </c>
      <c r="B3649" s="19">
        <v>38</v>
      </c>
      <c r="C3649" s="19" t="s">
        <v>112</v>
      </c>
      <c r="D3649" s="20">
        <v>0.53467738628387451</v>
      </c>
      <c r="E3649" s="20">
        <v>0.16481678187847137</v>
      </c>
    </row>
    <row r="3650" spans="1:5" x14ac:dyDescent="0.2">
      <c r="A3650" s="19">
        <v>91</v>
      </c>
      <c r="B3650" s="19">
        <v>39</v>
      </c>
      <c r="C3650" s="19" t="s">
        <v>112</v>
      </c>
      <c r="D3650" s="20">
        <v>0.5434911847114563</v>
      </c>
      <c r="E3650" s="20">
        <v>0.17070917785167694</v>
      </c>
    </row>
    <row r="3651" spans="1:5" x14ac:dyDescent="0.2">
      <c r="A3651" s="19">
        <v>91</v>
      </c>
      <c r="B3651" s="19">
        <v>40</v>
      </c>
      <c r="C3651" s="19" t="s">
        <v>112</v>
      </c>
      <c r="D3651" s="20">
        <v>0.54649341106414795</v>
      </c>
      <c r="E3651" s="20">
        <v>0.17079000174999237</v>
      </c>
    </row>
    <row r="3652" spans="1:5" x14ac:dyDescent="0.2">
      <c r="A3652" s="19">
        <v>92</v>
      </c>
      <c r="B3652" s="19">
        <v>1</v>
      </c>
      <c r="C3652" s="19" t="s">
        <v>112</v>
      </c>
      <c r="D3652" s="20">
        <v>0.30570530891418457</v>
      </c>
      <c r="E3652" s="20">
        <v>7.1706417948007584E-3</v>
      </c>
    </row>
    <row r="3653" spans="1:5" x14ac:dyDescent="0.2">
      <c r="A3653" s="19">
        <v>92</v>
      </c>
      <c r="B3653" s="19">
        <v>2</v>
      </c>
      <c r="C3653" s="19" t="s">
        <v>112</v>
      </c>
      <c r="D3653" s="20">
        <v>0.30634379386901855</v>
      </c>
      <c r="E3653" s="20">
        <v>5.0434712320566177E-3</v>
      </c>
    </row>
    <row r="3654" spans="1:5" x14ac:dyDescent="0.2">
      <c r="A3654" s="19">
        <v>92</v>
      </c>
      <c r="B3654" s="19">
        <v>3</v>
      </c>
      <c r="C3654" s="19" t="s">
        <v>112</v>
      </c>
      <c r="D3654" s="20">
        <v>0.30794301629066467</v>
      </c>
      <c r="E3654" s="20">
        <v>3.8770381361246109E-3</v>
      </c>
    </row>
    <row r="3655" spans="1:5" x14ac:dyDescent="0.2">
      <c r="A3655" s="19">
        <v>92</v>
      </c>
      <c r="B3655" s="19">
        <v>4</v>
      </c>
      <c r="C3655" s="19" t="s">
        <v>112</v>
      </c>
      <c r="D3655" s="20">
        <v>0.30956056714057922</v>
      </c>
      <c r="E3655" s="20">
        <v>2.728933235630393E-3</v>
      </c>
    </row>
    <row r="3656" spans="1:5" x14ac:dyDescent="0.2">
      <c r="A3656" s="19">
        <v>92</v>
      </c>
      <c r="B3656" s="19">
        <v>5</v>
      </c>
      <c r="C3656" s="19" t="s">
        <v>112</v>
      </c>
      <c r="D3656" s="20">
        <v>0.31161144375801086</v>
      </c>
      <c r="E3656" s="20">
        <v>2.0141543354839087E-3</v>
      </c>
    </row>
    <row r="3657" spans="1:5" x14ac:dyDescent="0.2">
      <c r="A3657" s="19">
        <v>92</v>
      </c>
      <c r="B3657" s="19">
        <v>6</v>
      </c>
      <c r="C3657" s="19" t="s">
        <v>112</v>
      </c>
      <c r="D3657" s="20">
        <v>0.31390899419784546</v>
      </c>
      <c r="E3657" s="20">
        <v>1.5460491413250566E-3</v>
      </c>
    </row>
    <row r="3658" spans="1:5" x14ac:dyDescent="0.2">
      <c r="A3658" s="19">
        <v>92</v>
      </c>
      <c r="B3658" s="19">
        <v>7</v>
      </c>
      <c r="C3658" s="19" t="s">
        <v>112</v>
      </c>
      <c r="D3658" s="20">
        <v>0.31608214974403381</v>
      </c>
      <c r="E3658" s="20">
        <v>9.5354911172762513E-4</v>
      </c>
    </row>
    <row r="3659" spans="1:5" x14ac:dyDescent="0.2">
      <c r="A3659" s="19">
        <v>92</v>
      </c>
      <c r="B3659" s="19">
        <v>8</v>
      </c>
      <c r="C3659" s="19" t="s">
        <v>112</v>
      </c>
      <c r="D3659" s="20">
        <v>0.31792426109313965</v>
      </c>
      <c r="E3659" s="20">
        <v>3.0004825021023862E-5</v>
      </c>
    </row>
    <row r="3660" spans="1:5" x14ac:dyDescent="0.2">
      <c r="A3660" s="19">
        <v>92</v>
      </c>
      <c r="B3660" s="19">
        <v>9</v>
      </c>
      <c r="C3660" s="19" t="s">
        <v>112</v>
      </c>
      <c r="D3660" s="20">
        <v>0.32001444697380066</v>
      </c>
      <c r="E3660" s="20">
        <v>-6.4546492649242282E-4</v>
      </c>
    </row>
    <row r="3661" spans="1:5" x14ac:dyDescent="0.2">
      <c r="A3661" s="19">
        <v>92</v>
      </c>
      <c r="B3661" s="19">
        <v>10</v>
      </c>
      <c r="C3661" s="19" t="s">
        <v>112</v>
      </c>
      <c r="D3661" s="20">
        <v>0.32223621010780334</v>
      </c>
      <c r="E3661" s="20">
        <v>-1.1893573682755232E-3</v>
      </c>
    </row>
    <row r="3662" spans="1:5" x14ac:dyDescent="0.2">
      <c r="A3662" s="19">
        <v>92</v>
      </c>
      <c r="B3662" s="19">
        <v>11</v>
      </c>
      <c r="C3662" s="19" t="s">
        <v>112</v>
      </c>
      <c r="D3662" s="20">
        <v>0.32445704936981201</v>
      </c>
      <c r="E3662" s="20">
        <v>-1.734173740260303E-3</v>
      </c>
    </row>
    <row r="3663" spans="1:5" x14ac:dyDescent="0.2">
      <c r="A3663" s="19">
        <v>92</v>
      </c>
      <c r="B3663" s="19">
        <v>12</v>
      </c>
      <c r="C3663" s="19" t="s">
        <v>112</v>
      </c>
      <c r="D3663" s="20">
        <v>0.32738444209098816</v>
      </c>
      <c r="E3663" s="20">
        <v>-1.5724366530776024E-3</v>
      </c>
    </row>
    <row r="3664" spans="1:5" x14ac:dyDescent="0.2">
      <c r="A3664" s="19">
        <v>92</v>
      </c>
      <c r="B3664" s="19">
        <v>13</v>
      </c>
      <c r="C3664" s="19" t="s">
        <v>112</v>
      </c>
      <c r="D3664" s="20">
        <v>0.33041033148765564</v>
      </c>
      <c r="E3664" s="20">
        <v>-1.3122028904035687E-3</v>
      </c>
    </row>
    <row r="3665" spans="1:5" x14ac:dyDescent="0.2">
      <c r="A3665" s="19">
        <v>92</v>
      </c>
      <c r="B3665" s="19">
        <v>14</v>
      </c>
      <c r="C3665" s="19" t="s">
        <v>112</v>
      </c>
      <c r="D3665" s="20">
        <v>0.33284223079681396</v>
      </c>
      <c r="E3665" s="20">
        <v>-1.6459592152386904E-3</v>
      </c>
    </row>
    <row r="3666" spans="1:5" x14ac:dyDescent="0.2">
      <c r="A3666" s="19">
        <v>92</v>
      </c>
      <c r="B3666" s="19">
        <v>15</v>
      </c>
      <c r="C3666" s="19" t="s">
        <v>112</v>
      </c>
      <c r="D3666" s="20">
        <v>0.33539193868637085</v>
      </c>
      <c r="E3666" s="20">
        <v>-1.8619069596752524E-3</v>
      </c>
    </row>
    <row r="3667" spans="1:5" x14ac:dyDescent="0.2">
      <c r="A3667" s="19">
        <v>92</v>
      </c>
      <c r="B3667" s="19">
        <v>16</v>
      </c>
      <c r="C3667" s="19" t="s">
        <v>112</v>
      </c>
      <c r="D3667" s="20">
        <v>0.33832421898841858</v>
      </c>
      <c r="E3667" s="20">
        <v>-1.6952822916209698E-3</v>
      </c>
    </row>
    <row r="3668" spans="1:5" x14ac:dyDescent="0.2">
      <c r="A3668" s="19">
        <v>92</v>
      </c>
      <c r="B3668" s="19">
        <v>17</v>
      </c>
      <c r="C3668" s="19" t="s">
        <v>112</v>
      </c>
      <c r="D3668" s="20">
        <v>0.34068205952644348</v>
      </c>
      <c r="E3668" s="20">
        <v>-2.1030972711741924E-3</v>
      </c>
    </row>
    <row r="3669" spans="1:5" x14ac:dyDescent="0.2">
      <c r="A3669" s="19">
        <v>92</v>
      </c>
      <c r="B3669" s="19">
        <v>18</v>
      </c>
      <c r="C3669" s="19" t="s">
        <v>112</v>
      </c>
      <c r="D3669" s="20">
        <v>0.34343555569648743</v>
      </c>
      <c r="E3669" s="20">
        <v>-2.1152568515390158E-3</v>
      </c>
    </row>
    <row r="3670" spans="1:5" x14ac:dyDescent="0.2">
      <c r="A3670" s="19">
        <v>92</v>
      </c>
      <c r="B3670" s="19">
        <v>19</v>
      </c>
      <c r="C3670" s="19" t="s">
        <v>112</v>
      </c>
      <c r="D3670" s="20">
        <v>0.34619084000587463</v>
      </c>
      <c r="E3670" s="20">
        <v>-2.1256280597299337E-3</v>
      </c>
    </row>
    <row r="3671" spans="1:5" x14ac:dyDescent="0.2">
      <c r="A3671" s="19">
        <v>92</v>
      </c>
      <c r="B3671" s="19">
        <v>20</v>
      </c>
      <c r="C3671" s="19" t="s">
        <v>112</v>
      </c>
      <c r="D3671" s="20">
        <v>0.34880352020263672</v>
      </c>
      <c r="E3671" s="20">
        <v>-2.2786036133766174E-3</v>
      </c>
    </row>
    <row r="3672" spans="1:5" x14ac:dyDescent="0.2">
      <c r="A3672" s="19">
        <v>92</v>
      </c>
      <c r="B3672" s="19">
        <v>21</v>
      </c>
      <c r="C3672" s="19" t="s">
        <v>112</v>
      </c>
      <c r="D3672" s="20">
        <v>0.35243555903434753</v>
      </c>
      <c r="E3672" s="20">
        <v>-1.412220299243927E-3</v>
      </c>
    </row>
    <row r="3673" spans="1:5" x14ac:dyDescent="0.2">
      <c r="A3673" s="19">
        <v>92</v>
      </c>
      <c r="B3673" s="19">
        <v>22</v>
      </c>
      <c r="C3673" s="19" t="s">
        <v>112</v>
      </c>
      <c r="D3673" s="20">
        <v>0.35589680075645447</v>
      </c>
      <c r="E3673" s="20">
        <v>-7.1663421113044024E-4</v>
      </c>
    </row>
    <row r="3674" spans="1:5" x14ac:dyDescent="0.2">
      <c r="A3674" s="19">
        <v>92</v>
      </c>
      <c r="B3674" s="19">
        <v>23</v>
      </c>
      <c r="C3674" s="19" t="s">
        <v>112</v>
      </c>
      <c r="D3674" s="20">
        <v>0.3592107892036438</v>
      </c>
      <c r="E3674" s="20">
        <v>-1.6830135427881032E-4</v>
      </c>
    </row>
    <row r="3675" spans="1:5" x14ac:dyDescent="0.2">
      <c r="A3675" s="19">
        <v>92</v>
      </c>
      <c r="B3675" s="19">
        <v>24</v>
      </c>
      <c r="C3675" s="19" t="s">
        <v>112</v>
      </c>
      <c r="D3675" s="20">
        <v>0.36216157674789429</v>
      </c>
      <c r="E3675" s="20">
        <v>1.6830568711156957E-5</v>
      </c>
    </row>
    <row r="3676" spans="1:5" x14ac:dyDescent="0.2">
      <c r="A3676" s="19">
        <v>92</v>
      </c>
      <c r="B3676" s="19">
        <v>25</v>
      </c>
      <c r="C3676" s="19" t="s">
        <v>112</v>
      </c>
      <c r="D3676" s="20">
        <v>0.36552092432975769</v>
      </c>
      <c r="E3676" s="20">
        <v>6.1052251840010285E-4</v>
      </c>
    </row>
    <row r="3677" spans="1:5" x14ac:dyDescent="0.2">
      <c r="A3677" s="19">
        <v>92</v>
      </c>
      <c r="B3677" s="19">
        <v>26</v>
      </c>
      <c r="C3677" s="19" t="s">
        <v>112</v>
      </c>
      <c r="D3677" s="20">
        <v>0.3694939911365509</v>
      </c>
      <c r="E3677" s="20">
        <v>1.8179337494075298E-3</v>
      </c>
    </row>
    <row r="3678" spans="1:5" x14ac:dyDescent="0.2">
      <c r="A3678" s="19">
        <v>92</v>
      </c>
      <c r="B3678" s="19">
        <v>27</v>
      </c>
      <c r="C3678" s="19" t="s">
        <v>112</v>
      </c>
      <c r="D3678" s="20">
        <v>0.3737831711769104</v>
      </c>
      <c r="E3678" s="20">
        <v>3.3414580393582582E-3</v>
      </c>
    </row>
    <row r="3679" spans="1:5" x14ac:dyDescent="0.2">
      <c r="A3679" s="19">
        <v>92</v>
      </c>
      <c r="B3679" s="19">
        <v>28</v>
      </c>
      <c r="C3679" s="19" t="s">
        <v>112</v>
      </c>
      <c r="D3679" s="20">
        <v>0.37884742021560669</v>
      </c>
      <c r="E3679" s="20">
        <v>5.6400513276457787E-3</v>
      </c>
    </row>
    <row r="3680" spans="1:5" x14ac:dyDescent="0.2">
      <c r="A3680" s="19">
        <v>92</v>
      </c>
      <c r="B3680" s="19">
        <v>29</v>
      </c>
      <c r="C3680" s="19" t="s">
        <v>112</v>
      </c>
      <c r="D3680" s="20">
        <v>0.38583025336265564</v>
      </c>
      <c r="E3680" s="20">
        <v>9.8572289571166039E-3</v>
      </c>
    </row>
    <row r="3681" spans="1:5" x14ac:dyDescent="0.2">
      <c r="A3681" s="19">
        <v>92</v>
      </c>
      <c r="B3681" s="19">
        <v>30</v>
      </c>
      <c r="C3681" s="19" t="s">
        <v>112</v>
      </c>
      <c r="D3681" s="20">
        <v>0.3949437141418457</v>
      </c>
      <c r="E3681" s="20">
        <v>1.6205035150051117E-2</v>
      </c>
    </row>
    <row r="3682" spans="1:5" x14ac:dyDescent="0.2">
      <c r="A3682" s="19">
        <v>92</v>
      </c>
      <c r="B3682" s="19">
        <v>31</v>
      </c>
      <c r="C3682" s="19" t="s">
        <v>112</v>
      </c>
      <c r="D3682" s="20">
        <v>0.4088844358921051</v>
      </c>
      <c r="E3682" s="20">
        <v>2.7380099520087242E-2</v>
      </c>
    </row>
    <row r="3683" spans="1:5" x14ac:dyDescent="0.2">
      <c r="A3683" s="19">
        <v>92</v>
      </c>
      <c r="B3683" s="19">
        <v>32</v>
      </c>
      <c r="C3683" s="19" t="s">
        <v>112</v>
      </c>
      <c r="D3683" s="20">
        <v>0.42888444662094116</v>
      </c>
      <c r="E3683" s="20">
        <v>4.4614456593990326E-2</v>
      </c>
    </row>
    <row r="3684" spans="1:5" x14ac:dyDescent="0.2">
      <c r="A3684" s="19">
        <v>92</v>
      </c>
      <c r="B3684" s="19">
        <v>33</v>
      </c>
      <c r="C3684" s="19" t="s">
        <v>112</v>
      </c>
      <c r="D3684" s="20">
        <v>0.45303601026535034</v>
      </c>
      <c r="E3684" s="20">
        <v>6.6000364720821381E-2</v>
      </c>
    </row>
    <row r="3685" spans="1:5" x14ac:dyDescent="0.2">
      <c r="A3685" s="19">
        <v>92</v>
      </c>
      <c r="B3685" s="19">
        <v>34</v>
      </c>
      <c r="C3685" s="19" t="s">
        <v>112</v>
      </c>
      <c r="D3685" s="20">
        <v>0.47982755303382874</v>
      </c>
      <c r="E3685" s="20">
        <v>9.0026251971721649E-2</v>
      </c>
    </row>
    <row r="3686" spans="1:5" x14ac:dyDescent="0.2">
      <c r="A3686" s="19">
        <v>92</v>
      </c>
      <c r="B3686" s="19">
        <v>35</v>
      </c>
      <c r="C3686" s="19" t="s">
        <v>112</v>
      </c>
      <c r="D3686" s="20">
        <v>0.50545120239257813</v>
      </c>
      <c r="E3686" s="20">
        <v>0.11288424581289291</v>
      </c>
    </row>
    <row r="3687" spans="1:5" x14ac:dyDescent="0.2">
      <c r="A3687" s="19">
        <v>92</v>
      </c>
      <c r="B3687" s="19">
        <v>36</v>
      </c>
      <c r="C3687" s="19" t="s">
        <v>112</v>
      </c>
      <c r="D3687" s="20">
        <v>0.52814978361129761</v>
      </c>
      <c r="E3687" s="20">
        <v>0.13281716406345367</v>
      </c>
    </row>
    <row r="3688" spans="1:5" x14ac:dyDescent="0.2">
      <c r="A3688" s="19">
        <v>92</v>
      </c>
      <c r="B3688" s="19">
        <v>37</v>
      </c>
      <c r="C3688" s="19" t="s">
        <v>112</v>
      </c>
      <c r="D3688" s="20">
        <v>0.54659438133239746</v>
      </c>
      <c r="E3688" s="20">
        <v>0.1484961062669754</v>
      </c>
    </row>
    <row r="3689" spans="1:5" x14ac:dyDescent="0.2">
      <c r="A3689" s="19">
        <v>92</v>
      </c>
      <c r="B3689" s="19">
        <v>38</v>
      </c>
      <c r="C3689" s="19" t="s">
        <v>112</v>
      </c>
      <c r="D3689" s="20">
        <v>0.56136858463287354</v>
      </c>
      <c r="E3689" s="20">
        <v>0.16050465404987335</v>
      </c>
    </row>
    <row r="3690" spans="1:5" x14ac:dyDescent="0.2">
      <c r="A3690" s="19">
        <v>92</v>
      </c>
      <c r="B3690" s="19">
        <v>39</v>
      </c>
      <c r="C3690" s="19" t="s">
        <v>112</v>
      </c>
      <c r="D3690" s="20">
        <v>0.57185530662536621</v>
      </c>
      <c r="E3690" s="20">
        <v>0.1682257205247879</v>
      </c>
    </row>
    <row r="3691" spans="1:5" x14ac:dyDescent="0.2">
      <c r="A3691" s="19">
        <v>92</v>
      </c>
      <c r="B3691" s="19">
        <v>40</v>
      </c>
      <c r="C3691" s="19" t="s">
        <v>112</v>
      </c>
      <c r="D3691" s="20">
        <v>0.57661211490631104</v>
      </c>
      <c r="E3691" s="20">
        <v>0.1702168732881546</v>
      </c>
    </row>
    <row r="3692" spans="1:5" x14ac:dyDescent="0.2">
      <c r="A3692" s="19">
        <v>93</v>
      </c>
      <c r="B3692" s="19">
        <v>1</v>
      </c>
      <c r="C3692" s="19" t="s">
        <v>112</v>
      </c>
      <c r="D3692" s="20">
        <v>0.28007522225379944</v>
      </c>
      <c r="E3692" s="20">
        <v>7.3207779787480831E-3</v>
      </c>
    </row>
    <row r="3693" spans="1:5" x14ac:dyDescent="0.2">
      <c r="A3693" s="19">
        <v>93</v>
      </c>
      <c r="B3693" s="19">
        <v>2</v>
      </c>
      <c r="C3693" s="19" t="s">
        <v>112</v>
      </c>
      <c r="D3693" s="20">
        <v>0.28063547611236572</v>
      </c>
      <c r="E3693" s="20">
        <v>5.0078458152711391E-3</v>
      </c>
    </row>
    <row r="3694" spans="1:5" x14ac:dyDescent="0.2">
      <c r="A3694" s="19">
        <v>93</v>
      </c>
      <c r="B3694" s="19">
        <v>3</v>
      </c>
      <c r="C3694" s="19" t="s">
        <v>112</v>
      </c>
      <c r="D3694" s="20">
        <v>0.2824881374835968</v>
      </c>
      <c r="E3694" s="20">
        <v>3.9873211644589901E-3</v>
      </c>
    </row>
    <row r="3695" spans="1:5" x14ac:dyDescent="0.2">
      <c r="A3695" s="19">
        <v>93</v>
      </c>
      <c r="B3695" s="19">
        <v>4</v>
      </c>
      <c r="C3695" s="19" t="s">
        <v>112</v>
      </c>
      <c r="D3695" s="20">
        <v>0.28435638546943665</v>
      </c>
      <c r="E3695" s="20">
        <v>2.9823831282556057E-3</v>
      </c>
    </row>
    <row r="3696" spans="1:5" x14ac:dyDescent="0.2">
      <c r="A3696" s="19">
        <v>93</v>
      </c>
      <c r="B3696" s="19">
        <v>5</v>
      </c>
      <c r="C3696" s="19" t="s">
        <v>112</v>
      </c>
      <c r="D3696" s="20">
        <v>0.28608709573745728</v>
      </c>
      <c r="E3696" s="20">
        <v>1.8399073742330074E-3</v>
      </c>
    </row>
    <row r="3697" spans="1:5" x14ac:dyDescent="0.2">
      <c r="A3697" s="19">
        <v>93</v>
      </c>
      <c r="B3697" s="19">
        <v>6</v>
      </c>
      <c r="C3697" s="19" t="s">
        <v>112</v>
      </c>
      <c r="D3697" s="20">
        <v>0.28875985741615295</v>
      </c>
      <c r="E3697" s="20">
        <v>1.639483030885458E-3</v>
      </c>
    </row>
    <row r="3698" spans="1:5" x14ac:dyDescent="0.2">
      <c r="A3698" s="19">
        <v>93</v>
      </c>
      <c r="B3698" s="19">
        <v>7</v>
      </c>
      <c r="C3698" s="19" t="s">
        <v>112</v>
      </c>
      <c r="D3698" s="20">
        <v>0.29091787338256836</v>
      </c>
      <c r="E3698" s="20">
        <v>9.2431297525763512E-4</v>
      </c>
    </row>
    <row r="3699" spans="1:5" x14ac:dyDescent="0.2">
      <c r="A3699" s="19">
        <v>93</v>
      </c>
      <c r="B3699" s="19">
        <v>8</v>
      </c>
      <c r="C3699" s="19" t="s">
        <v>112</v>
      </c>
      <c r="D3699" s="20">
        <v>0.29279336333274841</v>
      </c>
      <c r="E3699" s="20">
        <v>-7.3383082053624094E-5</v>
      </c>
    </row>
    <row r="3700" spans="1:5" x14ac:dyDescent="0.2">
      <c r="A3700" s="19">
        <v>93</v>
      </c>
      <c r="B3700" s="19">
        <v>9</v>
      </c>
      <c r="C3700" s="19" t="s">
        <v>112</v>
      </c>
      <c r="D3700" s="20">
        <v>0.29516112804412842</v>
      </c>
      <c r="E3700" s="20">
        <v>-5.7880440726876259E-4</v>
      </c>
    </row>
    <row r="3701" spans="1:5" x14ac:dyDescent="0.2">
      <c r="A3701" s="19">
        <v>93</v>
      </c>
      <c r="B3701" s="19">
        <v>10</v>
      </c>
      <c r="C3701" s="19" t="s">
        <v>112</v>
      </c>
      <c r="D3701" s="20">
        <v>0.29775616526603699</v>
      </c>
      <c r="E3701" s="20">
        <v>-8.5695314919576049E-4</v>
      </c>
    </row>
    <row r="3702" spans="1:5" x14ac:dyDescent="0.2">
      <c r="A3702" s="19">
        <v>93</v>
      </c>
      <c r="B3702" s="19">
        <v>11</v>
      </c>
      <c r="C3702" s="19" t="s">
        <v>112</v>
      </c>
      <c r="D3702" s="20">
        <v>0.29982084035873413</v>
      </c>
      <c r="E3702" s="20">
        <v>-1.665464136749506E-3</v>
      </c>
    </row>
    <row r="3703" spans="1:5" x14ac:dyDescent="0.2">
      <c r="A3703" s="19">
        <v>93</v>
      </c>
      <c r="B3703" s="19">
        <v>12</v>
      </c>
      <c r="C3703" s="19" t="s">
        <v>112</v>
      </c>
      <c r="D3703" s="20">
        <v>0.30228421092033386</v>
      </c>
      <c r="E3703" s="20">
        <v>-2.0752795971930027E-3</v>
      </c>
    </row>
    <row r="3704" spans="1:5" x14ac:dyDescent="0.2">
      <c r="A3704" s="19">
        <v>93</v>
      </c>
      <c r="B3704" s="19">
        <v>13</v>
      </c>
      <c r="C3704" s="19" t="s">
        <v>112</v>
      </c>
      <c r="D3704" s="20">
        <v>0.30513930320739746</v>
      </c>
      <c r="E3704" s="20">
        <v>-2.0933733321726322E-3</v>
      </c>
    </row>
    <row r="3705" spans="1:5" x14ac:dyDescent="0.2">
      <c r="A3705" s="19">
        <v>93</v>
      </c>
      <c r="B3705" s="19">
        <v>14</v>
      </c>
      <c r="C3705" s="19" t="s">
        <v>112</v>
      </c>
      <c r="D3705" s="20">
        <v>0.30810287594795227</v>
      </c>
      <c r="E3705" s="20">
        <v>-2.0029866136610508E-3</v>
      </c>
    </row>
    <row r="3706" spans="1:5" x14ac:dyDescent="0.2">
      <c r="A3706" s="19">
        <v>93</v>
      </c>
      <c r="B3706" s="19">
        <v>15</v>
      </c>
      <c r="C3706" s="19" t="s">
        <v>112</v>
      </c>
      <c r="D3706" s="20">
        <v>0.31058984994888306</v>
      </c>
      <c r="E3706" s="20">
        <v>-2.3891986347734928E-3</v>
      </c>
    </row>
    <row r="3707" spans="1:5" x14ac:dyDescent="0.2">
      <c r="A3707" s="19">
        <v>93</v>
      </c>
      <c r="B3707" s="19">
        <v>16</v>
      </c>
      <c r="C3707" s="19" t="s">
        <v>112</v>
      </c>
      <c r="D3707" s="20">
        <v>0.31308203935623169</v>
      </c>
      <c r="E3707" s="20">
        <v>-2.7701952494680882E-3</v>
      </c>
    </row>
    <row r="3708" spans="1:5" x14ac:dyDescent="0.2">
      <c r="A3708" s="19">
        <v>93</v>
      </c>
      <c r="B3708" s="19">
        <v>17</v>
      </c>
      <c r="C3708" s="19" t="s">
        <v>112</v>
      </c>
      <c r="D3708" s="20">
        <v>0.31654495000839233</v>
      </c>
      <c r="E3708" s="20">
        <v>-2.1804706193506718E-3</v>
      </c>
    </row>
    <row r="3709" spans="1:5" x14ac:dyDescent="0.2">
      <c r="A3709" s="19">
        <v>93</v>
      </c>
      <c r="B3709" s="19">
        <v>18</v>
      </c>
      <c r="C3709" s="19" t="s">
        <v>112</v>
      </c>
      <c r="D3709" s="20">
        <v>0.31978136301040649</v>
      </c>
      <c r="E3709" s="20">
        <v>-1.8172435229644179E-3</v>
      </c>
    </row>
    <row r="3710" spans="1:5" x14ac:dyDescent="0.2">
      <c r="A3710" s="19">
        <v>93</v>
      </c>
      <c r="B3710" s="19">
        <v>19</v>
      </c>
      <c r="C3710" s="19" t="s">
        <v>112</v>
      </c>
      <c r="D3710" s="20">
        <v>0.32323828339576721</v>
      </c>
      <c r="E3710" s="20">
        <v>-1.2335091596469283E-3</v>
      </c>
    </row>
    <row r="3711" spans="1:5" x14ac:dyDescent="0.2">
      <c r="A3711" s="19">
        <v>93</v>
      </c>
      <c r="B3711" s="19">
        <v>20</v>
      </c>
      <c r="C3711" s="19" t="s">
        <v>112</v>
      </c>
      <c r="D3711" s="20">
        <v>0.32650789618492126</v>
      </c>
      <c r="E3711" s="20">
        <v>-8.3708233432844281E-4</v>
      </c>
    </row>
    <row r="3712" spans="1:5" x14ac:dyDescent="0.2">
      <c r="A3712" s="19">
        <v>93</v>
      </c>
      <c r="B3712" s="19">
        <v>21</v>
      </c>
      <c r="C3712" s="19" t="s">
        <v>112</v>
      </c>
      <c r="D3712" s="20">
        <v>0.32904285192489624</v>
      </c>
      <c r="E3712" s="20">
        <v>-1.1753126746043563E-3</v>
      </c>
    </row>
    <row r="3713" spans="1:5" x14ac:dyDescent="0.2">
      <c r="A3713" s="19">
        <v>93</v>
      </c>
      <c r="B3713" s="19">
        <v>22</v>
      </c>
      <c r="C3713" s="19" t="s">
        <v>112</v>
      </c>
      <c r="D3713" s="20">
        <v>0.33211025595664978</v>
      </c>
      <c r="E3713" s="20">
        <v>-9.810946648940444E-4</v>
      </c>
    </row>
    <row r="3714" spans="1:5" x14ac:dyDescent="0.2">
      <c r="A3714" s="19">
        <v>93</v>
      </c>
      <c r="B3714" s="19">
        <v>23</v>
      </c>
      <c r="C3714" s="19" t="s">
        <v>112</v>
      </c>
      <c r="D3714" s="20">
        <v>0.33525019884109497</v>
      </c>
      <c r="E3714" s="20">
        <v>-7.1433774428442121E-4</v>
      </c>
    </row>
    <row r="3715" spans="1:5" x14ac:dyDescent="0.2">
      <c r="A3715" s="19">
        <v>93</v>
      </c>
      <c r="B3715" s="19">
        <v>24</v>
      </c>
      <c r="C3715" s="19" t="s">
        <v>112</v>
      </c>
      <c r="D3715" s="20">
        <v>0.34003692865371704</v>
      </c>
      <c r="E3715" s="20">
        <v>1.1992061045020819E-3</v>
      </c>
    </row>
    <row r="3716" spans="1:5" x14ac:dyDescent="0.2">
      <c r="A3716" s="19">
        <v>93</v>
      </c>
      <c r="B3716" s="19">
        <v>25</v>
      </c>
      <c r="C3716" s="19" t="s">
        <v>112</v>
      </c>
      <c r="D3716" s="20">
        <v>0.34315228462219238</v>
      </c>
      <c r="E3716" s="20">
        <v>1.4413760509341955E-3</v>
      </c>
    </row>
    <row r="3717" spans="1:5" x14ac:dyDescent="0.2">
      <c r="A3717" s="19">
        <v>93</v>
      </c>
      <c r="B3717" s="19">
        <v>26</v>
      </c>
      <c r="C3717" s="19" t="s">
        <v>112</v>
      </c>
      <c r="D3717" s="20">
        <v>0.34776824712753296</v>
      </c>
      <c r="E3717" s="20">
        <v>3.1841525342315435E-3</v>
      </c>
    </row>
    <row r="3718" spans="1:5" x14ac:dyDescent="0.2">
      <c r="A3718" s="19">
        <v>93</v>
      </c>
      <c r="B3718" s="19">
        <v>27</v>
      </c>
      <c r="C3718" s="19" t="s">
        <v>112</v>
      </c>
      <c r="D3718" s="20">
        <v>0.3537038266658783</v>
      </c>
      <c r="E3718" s="20">
        <v>6.2465458177030087E-3</v>
      </c>
    </row>
    <row r="3719" spans="1:5" x14ac:dyDescent="0.2">
      <c r="A3719" s="19">
        <v>93</v>
      </c>
      <c r="B3719" s="19">
        <v>28</v>
      </c>
      <c r="C3719" s="19" t="s">
        <v>112</v>
      </c>
      <c r="D3719" s="20">
        <v>0.36104851961135864</v>
      </c>
      <c r="E3719" s="20">
        <v>1.0718053206801414E-2</v>
      </c>
    </row>
    <row r="3720" spans="1:5" x14ac:dyDescent="0.2">
      <c r="A3720" s="19">
        <v>93</v>
      </c>
      <c r="B3720" s="19">
        <v>29</v>
      </c>
      <c r="C3720" s="19" t="s">
        <v>112</v>
      </c>
      <c r="D3720" s="20">
        <v>0.37056165933609009</v>
      </c>
      <c r="E3720" s="20">
        <v>1.7358006909489632E-2</v>
      </c>
    </row>
    <row r="3721" spans="1:5" x14ac:dyDescent="0.2">
      <c r="A3721" s="19">
        <v>93</v>
      </c>
      <c r="B3721" s="19">
        <v>30</v>
      </c>
      <c r="C3721" s="19" t="s">
        <v>112</v>
      </c>
      <c r="D3721" s="20">
        <v>0.38532096147537231</v>
      </c>
      <c r="E3721" s="20">
        <v>2.924412302672863E-2</v>
      </c>
    </row>
    <row r="3722" spans="1:5" x14ac:dyDescent="0.2">
      <c r="A3722" s="19">
        <v>93</v>
      </c>
      <c r="B3722" s="19">
        <v>31</v>
      </c>
      <c r="C3722" s="19" t="s">
        <v>112</v>
      </c>
      <c r="D3722" s="20">
        <v>0.4050179123878479</v>
      </c>
      <c r="E3722" s="20">
        <v>4.6067886054515839E-2</v>
      </c>
    </row>
    <row r="3723" spans="1:5" x14ac:dyDescent="0.2">
      <c r="A3723" s="19">
        <v>93</v>
      </c>
      <c r="B3723" s="19">
        <v>32</v>
      </c>
      <c r="C3723" s="19" t="s">
        <v>112</v>
      </c>
      <c r="D3723" s="20">
        <v>0.42932358384132385</v>
      </c>
      <c r="E3723" s="20">
        <v>6.7500375211238861E-2</v>
      </c>
    </row>
    <row r="3724" spans="1:5" x14ac:dyDescent="0.2">
      <c r="A3724" s="19">
        <v>93</v>
      </c>
      <c r="B3724" s="19">
        <v>33</v>
      </c>
      <c r="C3724" s="19" t="s">
        <v>112</v>
      </c>
      <c r="D3724" s="20">
        <v>0.45581695437431335</v>
      </c>
      <c r="E3724" s="20">
        <v>9.1120555996894836E-2</v>
      </c>
    </row>
    <row r="3725" spans="1:5" x14ac:dyDescent="0.2">
      <c r="A3725" s="19">
        <v>93</v>
      </c>
      <c r="B3725" s="19">
        <v>34</v>
      </c>
      <c r="C3725" s="19" t="s">
        <v>112</v>
      </c>
      <c r="D3725" s="20">
        <v>0.4814264178276062</v>
      </c>
      <c r="E3725" s="20">
        <v>0.11385683715343475</v>
      </c>
    </row>
    <row r="3726" spans="1:5" x14ac:dyDescent="0.2">
      <c r="A3726" s="19">
        <v>93</v>
      </c>
      <c r="B3726" s="19">
        <v>35</v>
      </c>
      <c r="C3726" s="19" t="s">
        <v>112</v>
      </c>
      <c r="D3726" s="20">
        <v>0.5031660795211792</v>
      </c>
      <c r="E3726" s="20">
        <v>0.13272331655025482</v>
      </c>
    </row>
    <row r="3727" spans="1:5" x14ac:dyDescent="0.2">
      <c r="A3727" s="19">
        <v>93</v>
      </c>
      <c r="B3727" s="19">
        <v>36</v>
      </c>
      <c r="C3727" s="19" t="s">
        <v>112</v>
      </c>
      <c r="D3727" s="20">
        <v>0.52048766613006592</v>
      </c>
      <c r="E3727" s="20">
        <v>0.14717170596122742</v>
      </c>
    </row>
    <row r="3728" spans="1:5" x14ac:dyDescent="0.2">
      <c r="A3728" s="19">
        <v>93</v>
      </c>
      <c r="B3728" s="19">
        <v>37</v>
      </c>
      <c r="C3728" s="19" t="s">
        <v>112</v>
      </c>
      <c r="D3728" s="20">
        <v>0.53500986099243164</v>
      </c>
      <c r="E3728" s="20">
        <v>0.15882071852684021</v>
      </c>
    </row>
    <row r="3729" spans="1:5" x14ac:dyDescent="0.2">
      <c r="A3729" s="19">
        <v>93</v>
      </c>
      <c r="B3729" s="19">
        <v>38</v>
      </c>
      <c r="C3729" s="19" t="s">
        <v>112</v>
      </c>
      <c r="D3729" s="20">
        <v>0.5467638373374939</v>
      </c>
      <c r="E3729" s="20">
        <v>0.16770151257514954</v>
      </c>
    </row>
    <row r="3730" spans="1:5" x14ac:dyDescent="0.2">
      <c r="A3730" s="19">
        <v>93</v>
      </c>
      <c r="B3730" s="19">
        <v>39</v>
      </c>
      <c r="C3730" s="19" t="s">
        <v>112</v>
      </c>
      <c r="D3730" s="20">
        <v>0.55498570203781128</v>
      </c>
      <c r="E3730" s="20">
        <v>0.17305019497871399</v>
      </c>
    </row>
    <row r="3731" spans="1:5" x14ac:dyDescent="0.2">
      <c r="A3731" s="19">
        <v>93</v>
      </c>
      <c r="B3731" s="19">
        <v>40</v>
      </c>
      <c r="C3731" s="19" t="s">
        <v>112</v>
      </c>
      <c r="D3731" s="20">
        <v>0.55720484256744385</v>
      </c>
      <c r="E3731" s="20">
        <v>0.17239613831043243</v>
      </c>
    </row>
    <row r="3732" spans="1:5" x14ac:dyDescent="0.2">
      <c r="A3732" s="19">
        <v>94</v>
      </c>
      <c r="B3732" s="19">
        <v>1</v>
      </c>
      <c r="C3732" s="19" t="s">
        <v>112</v>
      </c>
      <c r="D3732" s="20">
        <v>0.26824411749839783</v>
      </c>
      <c r="E3732" s="20">
        <v>7.6188817620277405E-3</v>
      </c>
    </row>
    <row r="3733" spans="1:5" x14ac:dyDescent="0.2">
      <c r="A3733" s="19">
        <v>94</v>
      </c>
      <c r="B3733" s="19">
        <v>2</v>
      </c>
      <c r="C3733" s="19" t="s">
        <v>112</v>
      </c>
      <c r="D3733" s="20">
        <v>0.26887542009353638</v>
      </c>
      <c r="E3733" s="20">
        <v>5.4688635282218456E-3</v>
      </c>
    </row>
    <row r="3734" spans="1:5" x14ac:dyDescent="0.2">
      <c r="A3734" s="19">
        <v>94</v>
      </c>
      <c r="B3734" s="19">
        <v>3</v>
      </c>
      <c r="C3734" s="19" t="s">
        <v>112</v>
      </c>
      <c r="D3734" s="20">
        <v>0.27067196369171143</v>
      </c>
      <c r="E3734" s="20">
        <v>4.4840858317911625E-3</v>
      </c>
    </row>
    <row r="3735" spans="1:5" x14ac:dyDescent="0.2">
      <c r="A3735" s="19">
        <v>94</v>
      </c>
      <c r="B3735" s="19">
        <v>4</v>
      </c>
      <c r="C3735" s="19" t="s">
        <v>112</v>
      </c>
      <c r="D3735" s="20">
        <v>0.27230235934257507</v>
      </c>
      <c r="E3735" s="20">
        <v>3.333160188049078E-3</v>
      </c>
    </row>
    <row r="3736" spans="1:5" x14ac:dyDescent="0.2">
      <c r="A3736" s="19">
        <v>94</v>
      </c>
      <c r="B3736" s="19">
        <v>5</v>
      </c>
      <c r="C3736" s="19" t="s">
        <v>112</v>
      </c>
      <c r="D3736" s="20">
        <v>0.27394497394561768</v>
      </c>
      <c r="E3736" s="20">
        <v>2.1944534964859486E-3</v>
      </c>
    </row>
    <row r="3737" spans="1:5" x14ac:dyDescent="0.2">
      <c r="A3737" s="19">
        <v>94</v>
      </c>
      <c r="B3737" s="19">
        <v>6</v>
      </c>
      <c r="C3737" s="19" t="s">
        <v>112</v>
      </c>
      <c r="D3737" s="20">
        <v>0.27578368782997131</v>
      </c>
      <c r="E3737" s="20">
        <v>1.2518460862338543E-3</v>
      </c>
    </row>
    <row r="3738" spans="1:5" x14ac:dyDescent="0.2">
      <c r="A3738" s="19">
        <v>94</v>
      </c>
      <c r="B3738" s="19">
        <v>7</v>
      </c>
      <c r="C3738" s="19" t="s">
        <v>112</v>
      </c>
      <c r="D3738" s="20">
        <v>0.27815631031990051</v>
      </c>
      <c r="E3738" s="20">
        <v>8.4314739797264338E-4</v>
      </c>
    </row>
    <row r="3739" spans="1:5" x14ac:dyDescent="0.2">
      <c r="A3739" s="19">
        <v>94</v>
      </c>
      <c r="B3739" s="19">
        <v>8</v>
      </c>
      <c r="C3739" s="19" t="s">
        <v>112</v>
      </c>
      <c r="D3739" s="20">
        <v>0.28026661276817322</v>
      </c>
      <c r="E3739" s="20">
        <v>1.7212858074344695E-4</v>
      </c>
    </row>
    <row r="3740" spans="1:5" x14ac:dyDescent="0.2">
      <c r="A3740" s="19">
        <v>94</v>
      </c>
      <c r="B3740" s="19">
        <v>9</v>
      </c>
      <c r="C3740" s="19" t="s">
        <v>112</v>
      </c>
      <c r="D3740" s="20">
        <v>0.28215202689170837</v>
      </c>
      <c r="E3740" s="20">
        <v>-7.237785030156374E-4</v>
      </c>
    </row>
    <row r="3741" spans="1:5" x14ac:dyDescent="0.2">
      <c r="A3741" s="19">
        <v>94</v>
      </c>
      <c r="B3741" s="19">
        <v>10</v>
      </c>
      <c r="C3741" s="19" t="s">
        <v>112</v>
      </c>
      <c r="D3741" s="20">
        <v>0.28475919365882874</v>
      </c>
      <c r="E3741" s="20">
        <v>-8.9793297229334712E-4</v>
      </c>
    </row>
    <row r="3742" spans="1:5" x14ac:dyDescent="0.2">
      <c r="A3742" s="19">
        <v>94</v>
      </c>
      <c r="B3742" s="19">
        <v>11</v>
      </c>
      <c r="C3742" s="19" t="s">
        <v>112</v>
      </c>
      <c r="D3742" s="20">
        <v>0.28702938556671143</v>
      </c>
      <c r="E3742" s="20">
        <v>-1.4090623008087277E-3</v>
      </c>
    </row>
    <row r="3743" spans="1:5" x14ac:dyDescent="0.2">
      <c r="A3743" s="19">
        <v>94</v>
      </c>
      <c r="B3743" s="19">
        <v>12</v>
      </c>
      <c r="C3743" s="19" t="s">
        <v>112</v>
      </c>
      <c r="D3743" s="20">
        <v>0.28959205746650696</v>
      </c>
      <c r="E3743" s="20">
        <v>-1.6277116956189275E-3</v>
      </c>
    </row>
    <row r="3744" spans="1:5" x14ac:dyDescent="0.2">
      <c r="A3744" s="19">
        <v>94</v>
      </c>
      <c r="B3744" s="19">
        <v>13</v>
      </c>
      <c r="C3744" s="19" t="s">
        <v>112</v>
      </c>
      <c r="D3744" s="20">
        <v>0.29234448075294495</v>
      </c>
      <c r="E3744" s="20">
        <v>-1.6566095873713493E-3</v>
      </c>
    </row>
    <row r="3745" spans="1:5" x14ac:dyDescent="0.2">
      <c r="A3745" s="19">
        <v>94</v>
      </c>
      <c r="B3745" s="19">
        <v>14</v>
      </c>
      <c r="C3745" s="19" t="s">
        <v>112</v>
      </c>
      <c r="D3745" s="20">
        <v>0.29471993446350098</v>
      </c>
      <c r="E3745" s="20">
        <v>-2.062477171421051E-3</v>
      </c>
    </row>
    <row r="3746" spans="1:5" x14ac:dyDescent="0.2">
      <c r="A3746" s="19">
        <v>94</v>
      </c>
      <c r="B3746" s="19">
        <v>15</v>
      </c>
      <c r="C3746" s="19" t="s">
        <v>112</v>
      </c>
      <c r="D3746" s="20">
        <v>0.29725754261016846</v>
      </c>
      <c r="E3746" s="20">
        <v>-2.3061903193593025E-3</v>
      </c>
    </row>
    <row r="3747" spans="1:5" x14ac:dyDescent="0.2">
      <c r="A3747" s="19">
        <v>94</v>
      </c>
      <c r="B3747" s="19">
        <v>16</v>
      </c>
      <c r="C3747" s="19" t="s">
        <v>112</v>
      </c>
      <c r="D3747" s="20">
        <v>0.29987156391143799</v>
      </c>
      <c r="E3747" s="20">
        <v>-2.4734900798648596E-3</v>
      </c>
    </row>
    <row r="3748" spans="1:5" x14ac:dyDescent="0.2">
      <c r="A3748" s="19">
        <v>94</v>
      </c>
      <c r="B3748" s="19">
        <v>17</v>
      </c>
      <c r="C3748" s="19" t="s">
        <v>112</v>
      </c>
      <c r="D3748" s="20">
        <v>0.30240568518638611</v>
      </c>
      <c r="E3748" s="20">
        <v>-2.7206900995224714E-3</v>
      </c>
    </row>
    <row r="3749" spans="1:5" x14ac:dyDescent="0.2">
      <c r="A3749" s="19">
        <v>94</v>
      </c>
      <c r="B3749" s="19">
        <v>18</v>
      </c>
      <c r="C3749" s="19" t="s">
        <v>112</v>
      </c>
      <c r="D3749" s="20">
        <v>0.3055959939956665</v>
      </c>
      <c r="E3749" s="20">
        <v>-2.3117025848478079E-3</v>
      </c>
    </row>
    <row r="3750" spans="1:5" x14ac:dyDescent="0.2">
      <c r="A3750" s="19">
        <v>94</v>
      </c>
      <c r="B3750" s="19">
        <v>19</v>
      </c>
      <c r="C3750" s="19" t="s">
        <v>112</v>
      </c>
      <c r="D3750" s="20">
        <v>0.30846163630485535</v>
      </c>
      <c r="E3750" s="20">
        <v>-2.2273815702646971E-3</v>
      </c>
    </row>
    <row r="3751" spans="1:5" x14ac:dyDescent="0.2">
      <c r="A3751" s="19">
        <v>94</v>
      </c>
      <c r="B3751" s="19">
        <v>20</v>
      </c>
      <c r="C3751" s="19" t="s">
        <v>112</v>
      </c>
      <c r="D3751" s="20">
        <v>0.31140816211700439</v>
      </c>
      <c r="E3751" s="20">
        <v>-2.0621768198907375E-3</v>
      </c>
    </row>
    <row r="3752" spans="1:5" x14ac:dyDescent="0.2">
      <c r="A3752" s="19">
        <v>94</v>
      </c>
      <c r="B3752" s="19">
        <v>21</v>
      </c>
      <c r="C3752" s="19" t="s">
        <v>112</v>
      </c>
      <c r="D3752" s="20">
        <v>0.31488579511642456</v>
      </c>
      <c r="E3752" s="20">
        <v>-1.3658651150763035E-3</v>
      </c>
    </row>
    <row r="3753" spans="1:5" x14ac:dyDescent="0.2">
      <c r="A3753" s="19">
        <v>94</v>
      </c>
      <c r="B3753" s="19">
        <v>22</v>
      </c>
      <c r="C3753" s="19" t="s">
        <v>112</v>
      </c>
      <c r="D3753" s="20">
        <v>0.31811654567718506</v>
      </c>
      <c r="E3753" s="20">
        <v>-9.164358489215374E-4</v>
      </c>
    </row>
    <row r="3754" spans="1:5" x14ac:dyDescent="0.2">
      <c r="A3754" s="19">
        <v>94</v>
      </c>
      <c r="B3754" s="19">
        <v>23</v>
      </c>
      <c r="C3754" s="19" t="s">
        <v>112</v>
      </c>
      <c r="D3754" s="20">
        <v>0.32098624110221863</v>
      </c>
      <c r="E3754" s="20">
        <v>-8.2806166028603911E-4</v>
      </c>
    </row>
    <row r="3755" spans="1:5" x14ac:dyDescent="0.2">
      <c r="A3755" s="19">
        <v>94</v>
      </c>
      <c r="B3755" s="19">
        <v>24</v>
      </c>
      <c r="C3755" s="19" t="s">
        <v>112</v>
      </c>
      <c r="D3755" s="20">
        <v>0.3245806097984314</v>
      </c>
      <c r="E3755" s="20">
        <v>-1.5014195923868101E-5</v>
      </c>
    </row>
    <row r="3756" spans="1:5" x14ac:dyDescent="0.2">
      <c r="A3756" s="19">
        <v>94</v>
      </c>
      <c r="B3756" s="19">
        <v>25</v>
      </c>
      <c r="C3756" s="19" t="s">
        <v>112</v>
      </c>
      <c r="D3756" s="20">
        <v>0.32851651310920715</v>
      </c>
      <c r="E3756" s="20">
        <v>1.1395679321140051E-3</v>
      </c>
    </row>
    <row r="3757" spans="1:5" x14ac:dyDescent="0.2">
      <c r="A3757" s="19">
        <v>94</v>
      </c>
      <c r="B3757" s="19">
        <v>26</v>
      </c>
      <c r="C3757" s="19" t="s">
        <v>112</v>
      </c>
      <c r="D3757" s="20">
        <v>0.33208101987838745</v>
      </c>
      <c r="E3757" s="20">
        <v>1.922753406688571E-3</v>
      </c>
    </row>
    <row r="3758" spans="1:5" x14ac:dyDescent="0.2">
      <c r="A3758" s="19">
        <v>94</v>
      </c>
      <c r="B3758" s="19">
        <v>27</v>
      </c>
      <c r="C3758" s="19" t="s">
        <v>112</v>
      </c>
      <c r="D3758" s="20">
        <v>0.3365623950958252</v>
      </c>
      <c r="E3758" s="20">
        <v>3.6228073295205832E-3</v>
      </c>
    </row>
    <row r="3759" spans="1:5" x14ac:dyDescent="0.2">
      <c r="A3759" s="19">
        <v>94</v>
      </c>
      <c r="B3759" s="19">
        <v>28</v>
      </c>
      <c r="C3759" s="19" t="s">
        <v>112</v>
      </c>
      <c r="D3759" s="20">
        <v>0.34236153960227966</v>
      </c>
      <c r="E3759" s="20">
        <v>6.6406307741999626E-3</v>
      </c>
    </row>
    <row r="3760" spans="1:5" x14ac:dyDescent="0.2">
      <c r="A3760" s="19">
        <v>94</v>
      </c>
      <c r="B3760" s="19">
        <v>29</v>
      </c>
      <c r="C3760" s="19" t="s">
        <v>112</v>
      </c>
      <c r="D3760" s="20">
        <v>0.34927868843078613</v>
      </c>
      <c r="E3760" s="20">
        <v>1.07764583081007E-2</v>
      </c>
    </row>
    <row r="3761" spans="1:5" x14ac:dyDescent="0.2">
      <c r="A3761" s="19">
        <v>94</v>
      </c>
      <c r="B3761" s="19">
        <v>30</v>
      </c>
      <c r="C3761" s="19" t="s">
        <v>112</v>
      </c>
      <c r="D3761" s="20">
        <v>0.35997706651687622</v>
      </c>
      <c r="E3761" s="20">
        <v>1.8693514168262482E-2</v>
      </c>
    </row>
    <row r="3762" spans="1:5" x14ac:dyDescent="0.2">
      <c r="A3762" s="19">
        <v>94</v>
      </c>
      <c r="B3762" s="19">
        <v>31</v>
      </c>
      <c r="C3762" s="19" t="s">
        <v>112</v>
      </c>
      <c r="D3762" s="20">
        <v>0.37563440203666687</v>
      </c>
      <c r="E3762" s="20">
        <v>3.1569529324769974E-2</v>
      </c>
    </row>
    <row r="3763" spans="1:5" x14ac:dyDescent="0.2">
      <c r="A3763" s="19">
        <v>94</v>
      </c>
      <c r="B3763" s="19">
        <v>32</v>
      </c>
      <c r="C3763" s="19" t="s">
        <v>112</v>
      </c>
      <c r="D3763" s="20">
        <v>0.39723268151283264</v>
      </c>
      <c r="E3763" s="20">
        <v>5.0386488437652588E-2</v>
      </c>
    </row>
    <row r="3764" spans="1:5" x14ac:dyDescent="0.2">
      <c r="A3764" s="19">
        <v>94</v>
      </c>
      <c r="B3764" s="19">
        <v>33</v>
      </c>
      <c r="C3764" s="19" t="s">
        <v>112</v>
      </c>
      <c r="D3764" s="20">
        <v>0.42197299003601074</v>
      </c>
      <c r="E3764" s="20">
        <v>7.2345472872257233E-2</v>
      </c>
    </row>
    <row r="3765" spans="1:5" x14ac:dyDescent="0.2">
      <c r="A3765" s="19">
        <v>94</v>
      </c>
      <c r="B3765" s="19">
        <v>34</v>
      </c>
      <c r="C3765" s="19" t="s">
        <v>112</v>
      </c>
      <c r="D3765" s="20">
        <v>0.44725993275642395</v>
      </c>
      <c r="E3765" s="20">
        <v>9.4851098954677582E-2</v>
      </c>
    </row>
    <row r="3766" spans="1:5" x14ac:dyDescent="0.2">
      <c r="A3766" s="19">
        <v>94</v>
      </c>
      <c r="B3766" s="19">
        <v>35</v>
      </c>
      <c r="C3766" s="19" t="s">
        <v>112</v>
      </c>
      <c r="D3766" s="20">
        <v>0.47088775038719177</v>
      </c>
      <c r="E3766" s="20">
        <v>0.11569759249687195</v>
      </c>
    </row>
    <row r="3767" spans="1:5" x14ac:dyDescent="0.2">
      <c r="A3767" s="19">
        <v>94</v>
      </c>
      <c r="B3767" s="19">
        <v>36</v>
      </c>
      <c r="C3767" s="19" t="s">
        <v>112</v>
      </c>
      <c r="D3767" s="20">
        <v>0.49151107668876648</v>
      </c>
      <c r="E3767" s="20">
        <v>0.1335396021604538</v>
      </c>
    </row>
    <row r="3768" spans="1:5" x14ac:dyDescent="0.2">
      <c r="A3768" s="19">
        <v>94</v>
      </c>
      <c r="B3768" s="19">
        <v>37</v>
      </c>
      <c r="C3768" s="19" t="s">
        <v>112</v>
      </c>
      <c r="D3768" s="20">
        <v>0.50759559869766235</v>
      </c>
      <c r="E3768" s="20">
        <v>0.14684279263019562</v>
      </c>
    </row>
    <row r="3769" spans="1:5" x14ac:dyDescent="0.2">
      <c r="A3769" s="19">
        <v>94</v>
      </c>
      <c r="B3769" s="19">
        <v>38</v>
      </c>
      <c r="C3769" s="19" t="s">
        <v>112</v>
      </c>
      <c r="D3769" s="20">
        <v>0.52057701349258423</v>
      </c>
      <c r="E3769" s="20">
        <v>0.15704289078712463</v>
      </c>
    </row>
    <row r="3770" spans="1:5" x14ac:dyDescent="0.2">
      <c r="A3770" s="19">
        <v>94</v>
      </c>
      <c r="B3770" s="19">
        <v>39</v>
      </c>
      <c r="C3770" s="19" t="s">
        <v>112</v>
      </c>
      <c r="D3770" s="20">
        <v>0.53036719560623169</v>
      </c>
      <c r="E3770" s="20">
        <v>0.16405175626277924</v>
      </c>
    </row>
    <row r="3771" spans="1:5" x14ac:dyDescent="0.2">
      <c r="A3771" s="19">
        <v>94</v>
      </c>
      <c r="B3771" s="19">
        <v>40</v>
      </c>
      <c r="C3771" s="19" t="s">
        <v>112</v>
      </c>
      <c r="D3771" s="20">
        <v>0.53420370817184448</v>
      </c>
      <c r="E3771" s="20">
        <v>0.16510693728923798</v>
      </c>
    </row>
    <row r="3772" spans="1:5" x14ac:dyDescent="0.2">
      <c r="A3772" s="19">
        <v>95</v>
      </c>
      <c r="B3772" s="19">
        <v>1</v>
      </c>
      <c r="C3772" s="19" t="s">
        <v>112</v>
      </c>
      <c r="D3772" s="20">
        <v>0.27138489484786987</v>
      </c>
      <c r="E3772" s="20">
        <v>7.6978248544037342E-3</v>
      </c>
    </row>
    <row r="3773" spans="1:5" x14ac:dyDescent="0.2">
      <c r="A3773" s="19">
        <v>95</v>
      </c>
      <c r="B3773" s="19">
        <v>2</v>
      </c>
      <c r="C3773" s="19" t="s">
        <v>112</v>
      </c>
      <c r="D3773" s="20">
        <v>0.27227562665939331</v>
      </c>
      <c r="E3773" s="20">
        <v>5.5117709562182426E-3</v>
      </c>
    </row>
    <row r="3774" spans="1:5" x14ac:dyDescent="0.2">
      <c r="A3774" s="19">
        <v>95</v>
      </c>
      <c r="B3774" s="19">
        <v>3</v>
      </c>
      <c r="C3774" s="19" t="s">
        <v>112</v>
      </c>
      <c r="D3774" s="20">
        <v>0.27450424432754517</v>
      </c>
      <c r="E3774" s="20">
        <v>4.6636033803224564E-3</v>
      </c>
    </row>
    <row r="3775" spans="1:5" x14ac:dyDescent="0.2">
      <c r="A3775" s="19">
        <v>95</v>
      </c>
      <c r="B3775" s="19">
        <v>4</v>
      </c>
      <c r="C3775" s="19" t="s">
        <v>112</v>
      </c>
      <c r="D3775" s="20">
        <v>0.27667126059532166</v>
      </c>
      <c r="E3775" s="20">
        <v>3.7538339383900166E-3</v>
      </c>
    </row>
    <row r="3776" spans="1:5" x14ac:dyDescent="0.2">
      <c r="A3776" s="19">
        <v>95</v>
      </c>
      <c r="B3776" s="19">
        <v>5</v>
      </c>
      <c r="C3776" s="19" t="s">
        <v>112</v>
      </c>
      <c r="D3776" s="20">
        <v>0.27853617072105408</v>
      </c>
      <c r="E3776" s="20">
        <v>2.5419583544135094E-3</v>
      </c>
    </row>
    <row r="3777" spans="1:5" x14ac:dyDescent="0.2">
      <c r="A3777" s="19">
        <v>95</v>
      </c>
      <c r="B3777" s="19">
        <v>6</v>
      </c>
      <c r="C3777" s="19" t="s">
        <v>112</v>
      </c>
      <c r="D3777" s="20">
        <v>0.2804969847202301</v>
      </c>
      <c r="E3777" s="20">
        <v>1.4259867602959275E-3</v>
      </c>
    </row>
    <row r="3778" spans="1:5" x14ac:dyDescent="0.2">
      <c r="A3778" s="19">
        <v>95</v>
      </c>
      <c r="B3778" s="19">
        <v>7</v>
      </c>
      <c r="C3778" s="19" t="s">
        <v>112</v>
      </c>
      <c r="D3778" s="20">
        <v>0.28288841247558594</v>
      </c>
      <c r="E3778" s="20">
        <v>7.4062898056581616E-4</v>
      </c>
    </row>
    <row r="3779" spans="1:5" x14ac:dyDescent="0.2">
      <c r="A3779" s="19">
        <v>95</v>
      </c>
      <c r="B3779" s="19">
        <v>8</v>
      </c>
      <c r="C3779" s="19" t="s">
        <v>112</v>
      </c>
      <c r="D3779" s="20">
        <v>0.28509736061096191</v>
      </c>
      <c r="E3779" s="20">
        <v>-1.2720849190372974E-4</v>
      </c>
    </row>
    <row r="3780" spans="1:5" x14ac:dyDescent="0.2">
      <c r="A3780" s="19">
        <v>95</v>
      </c>
      <c r="B3780" s="19">
        <v>9</v>
      </c>
      <c r="C3780" s="19" t="s">
        <v>112</v>
      </c>
      <c r="D3780" s="20">
        <v>0.28748923540115356</v>
      </c>
      <c r="E3780" s="20">
        <v>-8.1211928045377135E-4</v>
      </c>
    </row>
    <row r="3781" spans="1:5" x14ac:dyDescent="0.2">
      <c r="A3781" s="19">
        <v>95</v>
      </c>
      <c r="B3781" s="19">
        <v>10</v>
      </c>
      <c r="C3781" s="19" t="s">
        <v>112</v>
      </c>
      <c r="D3781" s="20">
        <v>0.29045459628105164</v>
      </c>
      <c r="E3781" s="20">
        <v>-9.235439938493073E-4</v>
      </c>
    </row>
    <row r="3782" spans="1:5" x14ac:dyDescent="0.2">
      <c r="A3782" s="19">
        <v>95</v>
      </c>
      <c r="B3782" s="19">
        <v>11</v>
      </c>
      <c r="C3782" s="19" t="s">
        <v>112</v>
      </c>
      <c r="D3782" s="20">
        <v>0.29301169514656067</v>
      </c>
      <c r="E3782" s="20">
        <v>-1.4432307798415422E-3</v>
      </c>
    </row>
    <row r="3783" spans="1:5" x14ac:dyDescent="0.2">
      <c r="A3783" s="19">
        <v>95</v>
      </c>
      <c r="B3783" s="19">
        <v>12</v>
      </c>
      <c r="C3783" s="19" t="s">
        <v>112</v>
      </c>
      <c r="D3783" s="20">
        <v>0.29558214545249939</v>
      </c>
      <c r="E3783" s="20">
        <v>-1.9495660671964288E-3</v>
      </c>
    </row>
    <row r="3784" spans="1:5" x14ac:dyDescent="0.2">
      <c r="A3784" s="19">
        <v>95</v>
      </c>
      <c r="B3784" s="19">
        <v>13</v>
      </c>
      <c r="C3784" s="19" t="s">
        <v>112</v>
      </c>
      <c r="D3784" s="20">
        <v>0.29801511764526367</v>
      </c>
      <c r="E3784" s="20">
        <v>-2.5933794677257538E-3</v>
      </c>
    </row>
    <row r="3785" spans="1:5" x14ac:dyDescent="0.2">
      <c r="A3785" s="19">
        <v>95</v>
      </c>
      <c r="B3785" s="19">
        <v>14</v>
      </c>
      <c r="C3785" s="19" t="s">
        <v>112</v>
      </c>
      <c r="D3785" s="20">
        <v>0.30094411969184875</v>
      </c>
      <c r="E3785" s="20">
        <v>-2.7411628980189562E-3</v>
      </c>
    </row>
    <row r="3786" spans="1:5" x14ac:dyDescent="0.2">
      <c r="A3786" s="19">
        <v>95</v>
      </c>
      <c r="B3786" s="19">
        <v>15</v>
      </c>
      <c r="C3786" s="19" t="s">
        <v>112</v>
      </c>
      <c r="D3786" s="20">
        <v>0.30414402484893799</v>
      </c>
      <c r="E3786" s="20">
        <v>-2.6180434506386518E-3</v>
      </c>
    </row>
    <row r="3787" spans="1:5" x14ac:dyDescent="0.2">
      <c r="A3787" s="19">
        <v>95</v>
      </c>
      <c r="B3787" s="19">
        <v>16</v>
      </c>
      <c r="C3787" s="19" t="s">
        <v>112</v>
      </c>
      <c r="D3787" s="20">
        <v>0.30760568380355835</v>
      </c>
      <c r="E3787" s="20">
        <v>-2.2331699728965759E-3</v>
      </c>
    </row>
    <row r="3788" spans="1:5" x14ac:dyDescent="0.2">
      <c r="A3788" s="19">
        <v>95</v>
      </c>
      <c r="B3788" s="19">
        <v>17</v>
      </c>
      <c r="C3788" s="19" t="s">
        <v>112</v>
      </c>
      <c r="D3788" s="20">
        <v>0.31053066253662109</v>
      </c>
      <c r="E3788" s="20">
        <v>-2.3849769495427608E-3</v>
      </c>
    </row>
    <row r="3789" spans="1:5" x14ac:dyDescent="0.2">
      <c r="A3789" s="19">
        <v>95</v>
      </c>
      <c r="B3789" s="19">
        <v>18</v>
      </c>
      <c r="C3789" s="19" t="s">
        <v>112</v>
      </c>
      <c r="D3789" s="20">
        <v>0.31352347135543823</v>
      </c>
      <c r="E3789" s="20">
        <v>-2.4689536076039076E-3</v>
      </c>
    </row>
    <row r="3790" spans="1:5" x14ac:dyDescent="0.2">
      <c r="A3790" s="19">
        <v>95</v>
      </c>
      <c r="B3790" s="19">
        <v>19</v>
      </c>
      <c r="C3790" s="19" t="s">
        <v>112</v>
      </c>
      <c r="D3790" s="20">
        <v>0.31649917364120483</v>
      </c>
      <c r="E3790" s="20">
        <v>-2.5700370315462351E-3</v>
      </c>
    </row>
    <row r="3791" spans="1:5" x14ac:dyDescent="0.2">
      <c r="A3791" s="19">
        <v>95</v>
      </c>
      <c r="B3791" s="19">
        <v>20</v>
      </c>
      <c r="C3791" s="19" t="s">
        <v>112</v>
      </c>
      <c r="D3791" s="20">
        <v>0.31980931758880615</v>
      </c>
      <c r="E3791" s="20">
        <v>-2.3366785608232021E-3</v>
      </c>
    </row>
    <row r="3792" spans="1:5" x14ac:dyDescent="0.2">
      <c r="A3792" s="19">
        <v>95</v>
      </c>
      <c r="B3792" s="19">
        <v>21</v>
      </c>
      <c r="C3792" s="19" t="s">
        <v>112</v>
      </c>
      <c r="D3792" s="20">
        <v>0.32401484251022339</v>
      </c>
      <c r="E3792" s="20">
        <v>-1.2079393491148949E-3</v>
      </c>
    </row>
    <row r="3793" spans="1:5" x14ac:dyDescent="0.2">
      <c r="A3793" s="19">
        <v>95</v>
      </c>
      <c r="B3793" s="19">
        <v>22</v>
      </c>
      <c r="C3793" s="19" t="s">
        <v>112</v>
      </c>
      <c r="D3793" s="20">
        <v>0.32754474878311157</v>
      </c>
      <c r="E3793" s="20">
        <v>-7.5481866952031851E-4</v>
      </c>
    </row>
    <row r="3794" spans="1:5" x14ac:dyDescent="0.2">
      <c r="A3794" s="19">
        <v>95</v>
      </c>
      <c r="B3794" s="19">
        <v>23</v>
      </c>
      <c r="C3794" s="19" t="s">
        <v>112</v>
      </c>
      <c r="D3794" s="20">
        <v>0.33097341656684875</v>
      </c>
      <c r="E3794" s="20">
        <v>-4.0293647907674313E-4</v>
      </c>
    </row>
    <row r="3795" spans="1:5" x14ac:dyDescent="0.2">
      <c r="A3795" s="19">
        <v>95</v>
      </c>
      <c r="B3795" s="19">
        <v>24</v>
      </c>
      <c r="C3795" s="19" t="s">
        <v>112</v>
      </c>
      <c r="D3795" s="20">
        <v>0.33484342694282532</v>
      </c>
      <c r="E3795" s="20">
        <v>3.9028830360621214E-4</v>
      </c>
    </row>
    <row r="3796" spans="1:5" x14ac:dyDescent="0.2">
      <c r="A3796" s="19">
        <v>95</v>
      </c>
      <c r="B3796" s="19">
        <v>25</v>
      </c>
      <c r="C3796" s="19" t="s">
        <v>112</v>
      </c>
      <c r="D3796" s="20">
        <v>0.33963444828987122</v>
      </c>
      <c r="E3796" s="20">
        <v>2.1045240573585033E-3</v>
      </c>
    </row>
    <row r="3797" spans="1:5" x14ac:dyDescent="0.2">
      <c r="A3797" s="19">
        <v>95</v>
      </c>
      <c r="B3797" s="19">
        <v>26</v>
      </c>
      <c r="C3797" s="19" t="s">
        <v>112</v>
      </c>
      <c r="D3797" s="20">
        <v>0.34489598870277405</v>
      </c>
      <c r="E3797" s="20">
        <v>4.2892787605524063E-3</v>
      </c>
    </row>
    <row r="3798" spans="1:5" x14ac:dyDescent="0.2">
      <c r="A3798" s="19">
        <v>95</v>
      </c>
      <c r="B3798" s="19">
        <v>27</v>
      </c>
      <c r="C3798" s="19" t="s">
        <v>112</v>
      </c>
      <c r="D3798" s="20">
        <v>0.35134115815162659</v>
      </c>
      <c r="E3798" s="20">
        <v>7.6576624996960163E-3</v>
      </c>
    </row>
    <row r="3799" spans="1:5" x14ac:dyDescent="0.2">
      <c r="A3799" s="19">
        <v>95</v>
      </c>
      <c r="B3799" s="19">
        <v>28</v>
      </c>
      <c r="C3799" s="19" t="s">
        <v>112</v>
      </c>
      <c r="D3799" s="20">
        <v>0.36016032099723816</v>
      </c>
      <c r="E3799" s="20">
        <v>1.340003963559866E-2</v>
      </c>
    </row>
    <row r="3800" spans="1:5" x14ac:dyDescent="0.2">
      <c r="A3800" s="19">
        <v>95</v>
      </c>
      <c r="B3800" s="19">
        <v>29</v>
      </c>
      <c r="C3800" s="19" t="s">
        <v>112</v>
      </c>
      <c r="D3800" s="20">
        <v>0.37186086177825928</v>
      </c>
      <c r="E3800" s="20">
        <v>2.2023795172572136E-2</v>
      </c>
    </row>
    <row r="3801" spans="1:5" x14ac:dyDescent="0.2">
      <c r="A3801" s="19">
        <v>95</v>
      </c>
      <c r="B3801" s="19">
        <v>30</v>
      </c>
      <c r="C3801" s="19" t="s">
        <v>112</v>
      </c>
      <c r="D3801" s="20">
        <v>0.38922715187072754</v>
      </c>
      <c r="E3801" s="20">
        <v>3.6313299089670181E-2</v>
      </c>
    </row>
    <row r="3802" spans="1:5" x14ac:dyDescent="0.2">
      <c r="A3802" s="19">
        <v>95</v>
      </c>
      <c r="B3802" s="19">
        <v>31</v>
      </c>
      <c r="C3802" s="19" t="s">
        <v>112</v>
      </c>
      <c r="D3802" s="20">
        <v>0.41137987375259399</v>
      </c>
      <c r="E3802" s="20">
        <v>5.5389236658811569E-2</v>
      </c>
    </row>
    <row r="3803" spans="1:5" x14ac:dyDescent="0.2">
      <c r="A3803" s="19">
        <v>95</v>
      </c>
      <c r="B3803" s="19">
        <v>32</v>
      </c>
      <c r="C3803" s="19" t="s">
        <v>112</v>
      </c>
      <c r="D3803" s="20">
        <v>0.43725153803825378</v>
      </c>
      <c r="E3803" s="20">
        <v>7.8184112906455994E-2</v>
      </c>
    </row>
    <row r="3804" spans="1:5" x14ac:dyDescent="0.2">
      <c r="A3804" s="19">
        <v>95</v>
      </c>
      <c r="B3804" s="19">
        <v>33</v>
      </c>
      <c r="C3804" s="19" t="s">
        <v>112</v>
      </c>
      <c r="D3804" s="20">
        <v>0.46417903900146484</v>
      </c>
      <c r="E3804" s="20">
        <v>0.10203482955694199</v>
      </c>
    </row>
    <row r="3805" spans="1:5" x14ac:dyDescent="0.2">
      <c r="A3805" s="19">
        <v>95</v>
      </c>
      <c r="B3805" s="19">
        <v>34</v>
      </c>
      <c r="C3805" s="19" t="s">
        <v>112</v>
      </c>
      <c r="D3805" s="20">
        <v>0.48844334483146667</v>
      </c>
      <c r="E3805" s="20">
        <v>0.12322235107421875</v>
      </c>
    </row>
    <row r="3806" spans="1:5" x14ac:dyDescent="0.2">
      <c r="A3806" s="19">
        <v>95</v>
      </c>
      <c r="B3806" s="19">
        <v>35</v>
      </c>
      <c r="C3806" s="19" t="s">
        <v>112</v>
      </c>
      <c r="D3806" s="20">
        <v>0.50944018363952637</v>
      </c>
      <c r="E3806" s="20">
        <v>0.14114239811897278</v>
      </c>
    </row>
    <row r="3807" spans="1:5" x14ac:dyDescent="0.2">
      <c r="A3807" s="19">
        <v>95</v>
      </c>
      <c r="B3807" s="19">
        <v>36</v>
      </c>
      <c r="C3807" s="19" t="s">
        <v>112</v>
      </c>
      <c r="D3807" s="20">
        <v>0.52665281295776367</v>
      </c>
      <c r="E3807" s="20">
        <v>0.15527825057506561</v>
      </c>
    </row>
    <row r="3808" spans="1:5" x14ac:dyDescent="0.2">
      <c r="A3808" s="19">
        <v>95</v>
      </c>
      <c r="B3808" s="19">
        <v>37</v>
      </c>
      <c r="C3808" s="19" t="s">
        <v>112</v>
      </c>
      <c r="D3808" s="20">
        <v>0.53891205787658691</v>
      </c>
      <c r="E3808" s="20">
        <v>0.16446070373058319</v>
      </c>
    </row>
    <row r="3809" spans="1:5" x14ac:dyDescent="0.2">
      <c r="A3809" s="19">
        <v>95</v>
      </c>
      <c r="B3809" s="19">
        <v>38</v>
      </c>
      <c r="C3809" s="19" t="s">
        <v>112</v>
      </c>
      <c r="D3809" s="20">
        <v>0.54907691478729248</v>
      </c>
      <c r="E3809" s="20">
        <v>0.17154878377914429</v>
      </c>
    </row>
    <row r="3810" spans="1:5" x14ac:dyDescent="0.2">
      <c r="A3810" s="19">
        <v>95</v>
      </c>
      <c r="B3810" s="19">
        <v>39</v>
      </c>
      <c r="C3810" s="19" t="s">
        <v>112</v>
      </c>
      <c r="D3810" s="20">
        <v>0.55667608976364136</v>
      </c>
      <c r="E3810" s="20">
        <v>0.1760711669921875</v>
      </c>
    </row>
    <row r="3811" spans="1:5" x14ac:dyDescent="0.2">
      <c r="A3811" s="19">
        <v>95</v>
      </c>
      <c r="B3811" s="19">
        <v>40</v>
      </c>
      <c r="C3811" s="19" t="s">
        <v>112</v>
      </c>
      <c r="D3811" s="20">
        <v>0.56001490354537964</v>
      </c>
      <c r="E3811" s="20">
        <v>0.17633318901062012</v>
      </c>
    </row>
    <row r="3812" spans="1:5" x14ac:dyDescent="0.2">
      <c r="A3812" s="19">
        <v>96</v>
      </c>
      <c r="B3812" s="19">
        <v>1</v>
      </c>
      <c r="C3812" s="19" t="s">
        <v>112</v>
      </c>
      <c r="D3812" s="20">
        <v>0.33043399453163147</v>
      </c>
      <c r="E3812" s="20">
        <v>9.1728297993540764E-3</v>
      </c>
    </row>
    <row r="3813" spans="1:5" x14ac:dyDescent="0.2">
      <c r="A3813" s="19">
        <v>96</v>
      </c>
      <c r="B3813" s="19">
        <v>2</v>
      </c>
      <c r="C3813" s="19" t="s">
        <v>112</v>
      </c>
      <c r="D3813" s="20">
        <v>0.33163076639175415</v>
      </c>
      <c r="E3813" s="20">
        <v>8.2410909235477448E-3</v>
      </c>
    </row>
    <row r="3814" spans="1:5" x14ac:dyDescent="0.2">
      <c r="A3814" s="19">
        <v>96</v>
      </c>
      <c r="B3814" s="19">
        <v>3</v>
      </c>
      <c r="C3814" s="19" t="s">
        <v>112</v>
      </c>
      <c r="D3814" s="20">
        <v>0.33250781893730164</v>
      </c>
      <c r="E3814" s="20">
        <v>6.9896322675049305E-3</v>
      </c>
    </row>
    <row r="3815" spans="1:5" x14ac:dyDescent="0.2">
      <c r="A3815" s="19">
        <v>96</v>
      </c>
      <c r="B3815" s="19">
        <v>4</v>
      </c>
      <c r="C3815" s="19" t="s">
        <v>112</v>
      </c>
      <c r="D3815" s="20">
        <v>0.333282470703125</v>
      </c>
      <c r="E3815" s="20">
        <v>5.6357732973992825E-3</v>
      </c>
    </row>
    <row r="3816" spans="1:5" x14ac:dyDescent="0.2">
      <c r="A3816" s="19">
        <v>96</v>
      </c>
      <c r="B3816" s="19">
        <v>5</v>
      </c>
      <c r="C3816" s="19" t="s">
        <v>112</v>
      </c>
      <c r="D3816" s="20">
        <v>0.33423489332199097</v>
      </c>
      <c r="E3816" s="20">
        <v>4.459685180336237E-3</v>
      </c>
    </row>
    <row r="3817" spans="1:5" x14ac:dyDescent="0.2">
      <c r="A3817" s="19">
        <v>96</v>
      </c>
      <c r="B3817" s="19">
        <v>6</v>
      </c>
      <c r="C3817" s="19" t="s">
        <v>112</v>
      </c>
      <c r="D3817" s="20">
        <v>0.33492162823677063</v>
      </c>
      <c r="E3817" s="20">
        <v>3.0179093591868877E-3</v>
      </c>
    </row>
    <row r="3818" spans="1:5" x14ac:dyDescent="0.2">
      <c r="A3818" s="19">
        <v>96</v>
      </c>
      <c r="B3818" s="19">
        <v>7</v>
      </c>
      <c r="C3818" s="19" t="s">
        <v>112</v>
      </c>
      <c r="D3818" s="20">
        <v>0.3350280225276947</v>
      </c>
      <c r="E3818" s="20">
        <v>9.9579279776662588E-4</v>
      </c>
    </row>
    <row r="3819" spans="1:5" x14ac:dyDescent="0.2">
      <c r="A3819" s="19">
        <v>96</v>
      </c>
      <c r="B3819" s="19">
        <v>8</v>
      </c>
      <c r="C3819" s="19" t="s">
        <v>112</v>
      </c>
      <c r="D3819" s="20">
        <v>0.3362058699131012</v>
      </c>
      <c r="E3819" s="20">
        <v>4.5129327190807089E-5</v>
      </c>
    </row>
    <row r="3820" spans="1:5" x14ac:dyDescent="0.2">
      <c r="A3820" s="19">
        <v>96</v>
      </c>
      <c r="B3820" s="19">
        <v>9</v>
      </c>
      <c r="C3820" s="19" t="s">
        <v>112</v>
      </c>
      <c r="D3820" s="20">
        <v>0.33733952045440674</v>
      </c>
      <c r="E3820" s="20">
        <v>-9.4973092200234532E-4</v>
      </c>
    </row>
    <row r="3821" spans="1:5" x14ac:dyDescent="0.2">
      <c r="A3821" s="19">
        <v>96</v>
      </c>
      <c r="B3821" s="19">
        <v>10</v>
      </c>
      <c r="C3821" s="19" t="s">
        <v>112</v>
      </c>
      <c r="D3821" s="20">
        <v>0.33889803290367126</v>
      </c>
      <c r="E3821" s="20">
        <v>-1.5197292668744922E-3</v>
      </c>
    </row>
    <row r="3822" spans="1:5" x14ac:dyDescent="0.2">
      <c r="A3822" s="19">
        <v>96</v>
      </c>
      <c r="B3822" s="19">
        <v>11</v>
      </c>
      <c r="C3822" s="19" t="s">
        <v>112</v>
      </c>
      <c r="D3822" s="20">
        <v>0.34064704179763794</v>
      </c>
      <c r="E3822" s="20">
        <v>-1.8992312252521515E-3</v>
      </c>
    </row>
    <row r="3823" spans="1:5" x14ac:dyDescent="0.2">
      <c r="A3823" s="19">
        <v>96</v>
      </c>
      <c r="B3823" s="19">
        <v>12</v>
      </c>
      <c r="C3823" s="19" t="s">
        <v>112</v>
      </c>
      <c r="D3823" s="20">
        <v>0.3417305052280426</v>
      </c>
      <c r="E3823" s="20">
        <v>-2.9442785307765007E-3</v>
      </c>
    </row>
    <row r="3824" spans="1:5" x14ac:dyDescent="0.2">
      <c r="A3824" s="19">
        <v>96</v>
      </c>
      <c r="B3824" s="19">
        <v>13</v>
      </c>
      <c r="C3824" s="19" t="s">
        <v>112</v>
      </c>
      <c r="D3824" s="20">
        <v>0.34331586956977844</v>
      </c>
      <c r="E3824" s="20">
        <v>-3.4874251578003168E-3</v>
      </c>
    </row>
    <row r="3825" spans="1:5" x14ac:dyDescent="0.2">
      <c r="A3825" s="19">
        <v>96</v>
      </c>
      <c r="B3825" s="19">
        <v>14</v>
      </c>
      <c r="C3825" s="19" t="s">
        <v>112</v>
      </c>
      <c r="D3825" s="20">
        <v>0.3451114296913147</v>
      </c>
      <c r="E3825" s="20">
        <v>-3.8203757721930742E-3</v>
      </c>
    </row>
    <row r="3826" spans="1:5" x14ac:dyDescent="0.2">
      <c r="A3826" s="19">
        <v>96</v>
      </c>
      <c r="B3826" s="19">
        <v>15</v>
      </c>
      <c r="C3826" s="19" t="s">
        <v>112</v>
      </c>
      <c r="D3826" s="20">
        <v>0.34689244627952576</v>
      </c>
      <c r="E3826" s="20">
        <v>-4.1678701527416706E-3</v>
      </c>
    </row>
    <row r="3827" spans="1:5" x14ac:dyDescent="0.2">
      <c r="A3827" s="19">
        <v>96</v>
      </c>
      <c r="B3827" s="19">
        <v>16</v>
      </c>
      <c r="C3827" s="19" t="s">
        <v>112</v>
      </c>
      <c r="D3827" s="20">
        <v>0.34927010536193848</v>
      </c>
      <c r="E3827" s="20">
        <v>-3.9187218062579632E-3</v>
      </c>
    </row>
    <row r="3828" spans="1:5" x14ac:dyDescent="0.2">
      <c r="A3828" s="19">
        <v>96</v>
      </c>
      <c r="B3828" s="19">
        <v>17</v>
      </c>
      <c r="C3828" s="19" t="s">
        <v>112</v>
      </c>
      <c r="D3828" s="20">
        <v>0.35186681151390076</v>
      </c>
      <c r="E3828" s="20">
        <v>-3.4505263902246952E-3</v>
      </c>
    </row>
    <row r="3829" spans="1:5" x14ac:dyDescent="0.2">
      <c r="A3829" s="19">
        <v>96</v>
      </c>
      <c r="B3829" s="19">
        <v>18</v>
      </c>
      <c r="C3829" s="19" t="s">
        <v>112</v>
      </c>
      <c r="D3829" s="20">
        <v>0.35440623760223389</v>
      </c>
      <c r="E3829" s="20">
        <v>-3.0396110378205776E-3</v>
      </c>
    </row>
    <row r="3830" spans="1:5" x14ac:dyDescent="0.2">
      <c r="A3830" s="19">
        <v>96</v>
      </c>
      <c r="B3830" s="19">
        <v>19</v>
      </c>
      <c r="C3830" s="19" t="s">
        <v>112</v>
      </c>
      <c r="D3830" s="20">
        <v>0.35673505067825317</v>
      </c>
      <c r="E3830" s="20">
        <v>-2.8393089305609465E-3</v>
      </c>
    </row>
    <row r="3831" spans="1:5" x14ac:dyDescent="0.2">
      <c r="A3831" s="19">
        <v>96</v>
      </c>
      <c r="B3831" s="19">
        <v>20</v>
      </c>
      <c r="C3831" s="19" t="s">
        <v>112</v>
      </c>
      <c r="D3831" s="20">
        <v>0.3584769070148468</v>
      </c>
      <c r="E3831" s="20">
        <v>-3.2259633298963308E-3</v>
      </c>
    </row>
    <row r="3832" spans="1:5" x14ac:dyDescent="0.2">
      <c r="A3832" s="19">
        <v>96</v>
      </c>
      <c r="B3832" s="19">
        <v>21</v>
      </c>
      <c r="C3832" s="19" t="s">
        <v>112</v>
      </c>
      <c r="D3832" s="20">
        <v>0.36047765612602234</v>
      </c>
      <c r="E3832" s="20">
        <v>-3.353724954649806E-3</v>
      </c>
    </row>
    <row r="3833" spans="1:5" x14ac:dyDescent="0.2">
      <c r="A3833" s="19">
        <v>96</v>
      </c>
      <c r="B3833" s="19">
        <v>22</v>
      </c>
      <c r="C3833" s="19" t="s">
        <v>112</v>
      </c>
      <c r="D3833" s="20">
        <v>0.36316215991973877</v>
      </c>
      <c r="E3833" s="20">
        <v>-2.7977321296930313E-3</v>
      </c>
    </row>
    <row r="3834" spans="1:5" x14ac:dyDescent="0.2">
      <c r="A3834" s="19">
        <v>96</v>
      </c>
      <c r="B3834" s="19">
        <v>23</v>
      </c>
      <c r="C3834" s="19" t="s">
        <v>112</v>
      </c>
      <c r="D3834" s="20">
        <v>0.36663439869880676</v>
      </c>
      <c r="E3834" s="20">
        <v>-1.4540040865540504E-3</v>
      </c>
    </row>
    <row r="3835" spans="1:5" x14ac:dyDescent="0.2">
      <c r="A3835" s="19">
        <v>96</v>
      </c>
      <c r="B3835" s="19">
        <v>24</v>
      </c>
      <c r="C3835" s="19" t="s">
        <v>112</v>
      </c>
      <c r="D3835" s="20">
        <v>0.36975091695785522</v>
      </c>
      <c r="E3835" s="20">
        <v>-4.6599662164226174E-4</v>
      </c>
    </row>
    <row r="3836" spans="1:5" x14ac:dyDescent="0.2">
      <c r="A3836" s="19">
        <v>96</v>
      </c>
      <c r="B3836" s="19">
        <v>25</v>
      </c>
      <c r="C3836" s="19" t="s">
        <v>112</v>
      </c>
      <c r="D3836" s="20">
        <v>0.37326827645301819</v>
      </c>
      <c r="E3836" s="20">
        <v>9.2285207938402891E-4</v>
      </c>
    </row>
    <row r="3837" spans="1:5" x14ac:dyDescent="0.2">
      <c r="A3837" s="19">
        <v>96</v>
      </c>
      <c r="B3837" s="19">
        <v>26</v>
      </c>
      <c r="C3837" s="19" t="s">
        <v>112</v>
      </c>
      <c r="D3837" s="20">
        <v>0.37642434239387512</v>
      </c>
      <c r="E3837" s="20">
        <v>1.9504071678966284E-3</v>
      </c>
    </row>
    <row r="3838" spans="1:5" x14ac:dyDescent="0.2">
      <c r="A3838" s="19">
        <v>96</v>
      </c>
      <c r="B3838" s="19">
        <v>27</v>
      </c>
      <c r="C3838" s="19" t="s">
        <v>112</v>
      </c>
      <c r="D3838" s="20">
        <v>0.3799574077129364</v>
      </c>
      <c r="E3838" s="20">
        <v>3.3549617510288954E-3</v>
      </c>
    </row>
    <row r="3839" spans="1:5" x14ac:dyDescent="0.2">
      <c r="A3839" s="19">
        <v>96</v>
      </c>
      <c r="B3839" s="19">
        <v>28</v>
      </c>
      <c r="C3839" s="19" t="s">
        <v>112</v>
      </c>
      <c r="D3839" s="20">
        <v>0.38479721546173096</v>
      </c>
      <c r="E3839" s="20">
        <v>6.0662585310637951E-3</v>
      </c>
    </row>
    <row r="3840" spans="1:5" x14ac:dyDescent="0.2">
      <c r="A3840" s="19">
        <v>96</v>
      </c>
      <c r="B3840" s="19">
        <v>29</v>
      </c>
      <c r="C3840" s="19" t="s">
        <v>112</v>
      </c>
      <c r="D3840" s="20">
        <v>0.390755295753479</v>
      </c>
      <c r="E3840" s="20">
        <v>9.895828552544117E-3</v>
      </c>
    </row>
    <row r="3841" spans="1:5" x14ac:dyDescent="0.2">
      <c r="A3841" s="19">
        <v>96</v>
      </c>
      <c r="B3841" s="19">
        <v>30</v>
      </c>
      <c r="C3841" s="19" t="s">
        <v>112</v>
      </c>
      <c r="D3841" s="20">
        <v>0.3984406590461731</v>
      </c>
      <c r="E3841" s="20">
        <v>1.5452680177986622E-2</v>
      </c>
    </row>
    <row r="3842" spans="1:5" x14ac:dyDescent="0.2">
      <c r="A3842" s="19">
        <v>96</v>
      </c>
      <c r="B3842" s="19">
        <v>31</v>
      </c>
      <c r="C3842" s="19" t="s">
        <v>112</v>
      </c>
      <c r="D3842" s="20">
        <v>0.40963023900985718</v>
      </c>
      <c r="E3842" s="20">
        <v>2.4513749405741692E-2</v>
      </c>
    </row>
    <row r="3843" spans="1:5" x14ac:dyDescent="0.2">
      <c r="A3843" s="19">
        <v>96</v>
      </c>
      <c r="B3843" s="19">
        <v>32</v>
      </c>
      <c r="C3843" s="19" t="s">
        <v>112</v>
      </c>
      <c r="D3843" s="20">
        <v>0.42562887072563171</v>
      </c>
      <c r="E3843" s="20">
        <v>3.838387131690979E-2</v>
      </c>
    </row>
    <row r="3844" spans="1:5" x14ac:dyDescent="0.2">
      <c r="A3844" s="19">
        <v>96</v>
      </c>
      <c r="B3844" s="19">
        <v>33</v>
      </c>
      <c r="C3844" s="19" t="s">
        <v>112</v>
      </c>
      <c r="D3844" s="20">
        <v>0.44668766856193542</v>
      </c>
      <c r="E3844" s="20">
        <v>5.7314157485961914E-2</v>
      </c>
    </row>
    <row r="3845" spans="1:5" x14ac:dyDescent="0.2">
      <c r="A3845" s="19">
        <v>96</v>
      </c>
      <c r="B3845" s="19">
        <v>34</v>
      </c>
      <c r="C3845" s="19" t="s">
        <v>112</v>
      </c>
      <c r="D3845" s="20">
        <v>0.47248992323875427</v>
      </c>
      <c r="E3845" s="20">
        <v>8.0987900495529175E-2</v>
      </c>
    </row>
    <row r="3846" spans="1:5" x14ac:dyDescent="0.2">
      <c r="A3846" s="19">
        <v>96</v>
      </c>
      <c r="B3846" s="19">
        <v>35</v>
      </c>
      <c r="C3846" s="19" t="s">
        <v>112</v>
      </c>
      <c r="D3846" s="20">
        <v>0.49750721454620361</v>
      </c>
      <c r="E3846" s="20">
        <v>0.10387668013572693</v>
      </c>
    </row>
    <row r="3847" spans="1:5" x14ac:dyDescent="0.2">
      <c r="A3847" s="19">
        <v>96</v>
      </c>
      <c r="B3847" s="19">
        <v>36</v>
      </c>
      <c r="C3847" s="19" t="s">
        <v>112</v>
      </c>
      <c r="D3847" s="20">
        <v>0.52166646718978882</v>
      </c>
      <c r="E3847" s="20">
        <v>0.12590742111206055</v>
      </c>
    </row>
    <row r="3848" spans="1:5" x14ac:dyDescent="0.2">
      <c r="A3848" s="19">
        <v>96</v>
      </c>
      <c r="B3848" s="19">
        <v>37</v>
      </c>
      <c r="C3848" s="19" t="s">
        <v>112</v>
      </c>
      <c r="D3848" s="20">
        <v>0.54125362634658813</v>
      </c>
      <c r="E3848" s="20">
        <v>0.14336606860160828</v>
      </c>
    </row>
    <row r="3849" spans="1:5" x14ac:dyDescent="0.2">
      <c r="A3849" s="19">
        <v>96</v>
      </c>
      <c r="B3849" s="19">
        <v>38</v>
      </c>
      <c r="C3849" s="19" t="s">
        <v>112</v>
      </c>
      <c r="D3849" s="20">
        <v>0.5571712851524353</v>
      </c>
      <c r="E3849" s="20">
        <v>0.15715521574020386</v>
      </c>
    </row>
    <row r="3850" spans="1:5" x14ac:dyDescent="0.2">
      <c r="A3850" s="19">
        <v>96</v>
      </c>
      <c r="B3850" s="19">
        <v>39</v>
      </c>
      <c r="C3850" s="19" t="s">
        <v>112</v>
      </c>
      <c r="D3850" s="20">
        <v>0.56932753324508667</v>
      </c>
      <c r="E3850" s="20">
        <v>0.16718295216560364</v>
      </c>
    </row>
    <row r="3851" spans="1:5" x14ac:dyDescent="0.2">
      <c r="A3851" s="19">
        <v>96</v>
      </c>
      <c r="B3851" s="19">
        <v>40</v>
      </c>
      <c r="C3851" s="19" t="s">
        <v>112</v>
      </c>
      <c r="D3851" s="20">
        <v>0.57545840740203857</v>
      </c>
      <c r="E3851" s="20">
        <v>0.17118531465530396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51"/>
  <sheetViews>
    <sheetView workbookViewId="0">
      <selection activeCell="H18" sqref="H18"/>
    </sheetView>
  </sheetViews>
  <sheetFormatPr defaultRowHeight="12.75" x14ac:dyDescent="0.2"/>
  <cols>
    <col min="1" max="16384" width="9.140625" style="19"/>
  </cols>
  <sheetData>
    <row r="1" spans="1:5" x14ac:dyDescent="0.2">
      <c r="A1" s="19" t="s">
        <v>90</v>
      </c>
      <c r="B1" s="19" t="s">
        <v>91</v>
      </c>
    </row>
    <row r="2" spans="1:5" x14ac:dyDescent="0.2">
      <c r="A2" s="19" t="s">
        <v>92</v>
      </c>
      <c r="B2" s="19" t="s">
        <v>93</v>
      </c>
    </row>
    <row r="3" spans="1:5" x14ac:dyDescent="0.2">
      <c r="A3" s="19" t="s">
        <v>94</v>
      </c>
      <c r="B3" s="19" t="s">
        <v>93</v>
      </c>
    </row>
    <row r="4" spans="1:5" x14ac:dyDescent="0.2">
      <c r="A4" s="19" t="s">
        <v>95</v>
      </c>
      <c r="B4" s="19" t="s">
        <v>96</v>
      </c>
    </row>
    <row r="5" spans="1:5" x14ac:dyDescent="0.2">
      <c r="A5" s="19" t="s">
        <v>97</v>
      </c>
      <c r="B5" s="19" t="s">
        <v>98</v>
      </c>
    </row>
    <row r="6" spans="1:5" x14ac:dyDescent="0.2">
      <c r="A6" s="19" t="s">
        <v>99</v>
      </c>
      <c r="B6" s="19" t="s">
        <v>100</v>
      </c>
    </row>
    <row r="7" spans="1:5" x14ac:dyDescent="0.2">
      <c r="A7" s="19" t="s">
        <v>101</v>
      </c>
      <c r="B7" s="19" t="s">
        <v>102</v>
      </c>
    </row>
    <row r="8" spans="1:5" x14ac:dyDescent="0.2">
      <c r="A8" s="19" t="s">
        <v>103</v>
      </c>
      <c r="B8" s="19" t="s">
        <v>104</v>
      </c>
    </row>
    <row r="9" spans="1:5" x14ac:dyDescent="0.2">
      <c r="A9" s="19" t="s">
        <v>105</v>
      </c>
      <c r="B9" s="19" t="s">
        <v>106</v>
      </c>
    </row>
    <row r="11" spans="1:5" x14ac:dyDescent="0.2">
      <c r="A11" s="19" t="s">
        <v>107</v>
      </c>
      <c r="B11" s="19" t="s">
        <v>108</v>
      </c>
      <c r="C11" s="19" t="s">
        <v>109</v>
      </c>
      <c r="D11" s="19" t="s">
        <v>110</v>
      </c>
      <c r="E11" s="19" t="s">
        <v>111</v>
      </c>
    </row>
    <row r="12" spans="1:5" x14ac:dyDescent="0.2">
      <c r="A12" s="19">
        <v>1</v>
      </c>
      <c r="B12" s="19">
        <v>1</v>
      </c>
      <c r="C12" s="19" t="s">
        <v>112</v>
      </c>
      <c r="D12" s="20">
        <v>0.26450976729393005</v>
      </c>
      <c r="E12" s="20">
        <v>6.5839220769703388E-4</v>
      </c>
    </row>
    <row r="13" spans="1:5" x14ac:dyDescent="0.2">
      <c r="A13" s="19">
        <v>1</v>
      </c>
      <c r="B13" s="19">
        <v>2</v>
      </c>
      <c r="C13" s="19" t="s">
        <v>112</v>
      </c>
      <c r="D13" s="20">
        <v>0.26502683758735657</v>
      </c>
      <c r="E13" s="20">
        <v>1.0719343554228544E-3</v>
      </c>
    </row>
    <row r="14" spans="1:5" x14ac:dyDescent="0.2">
      <c r="A14" s="19">
        <v>1</v>
      </c>
      <c r="B14" s="19">
        <v>3</v>
      </c>
      <c r="C14" s="19" t="s">
        <v>112</v>
      </c>
      <c r="D14" s="20">
        <v>0.26520797610282898</v>
      </c>
      <c r="E14" s="20">
        <v>1.1495448416098952E-3</v>
      </c>
    </row>
    <row r="15" spans="1:5" x14ac:dyDescent="0.2">
      <c r="A15" s="19">
        <v>1</v>
      </c>
      <c r="B15" s="19">
        <v>4</v>
      </c>
      <c r="C15" s="19" t="s">
        <v>112</v>
      </c>
      <c r="D15" s="20">
        <v>0.26496210694313049</v>
      </c>
      <c r="E15" s="20">
        <v>8.0014753621071577E-4</v>
      </c>
    </row>
    <row r="16" spans="1:5" x14ac:dyDescent="0.2">
      <c r="A16" s="19">
        <v>1</v>
      </c>
      <c r="B16" s="19">
        <v>5</v>
      </c>
      <c r="C16" s="19" t="s">
        <v>112</v>
      </c>
      <c r="D16" s="20">
        <v>0.26490747928619385</v>
      </c>
      <c r="E16" s="20">
        <v>6.4199179178103805E-4</v>
      </c>
    </row>
    <row r="17" spans="1:5" x14ac:dyDescent="0.2">
      <c r="A17" s="19">
        <v>1</v>
      </c>
      <c r="B17" s="19">
        <v>6</v>
      </c>
      <c r="C17" s="19" t="s">
        <v>112</v>
      </c>
      <c r="D17" s="20">
        <v>0.26489928364753723</v>
      </c>
      <c r="E17" s="20">
        <v>5.3026806563138962E-4</v>
      </c>
    </row>
    <row r="18" spans="1:5" x14ac:dyDescent="0.2">
      <c r="A18" s="19">
        <v>1</v>
      </c>
      <c r="B18" s="19">
        <v>7</v>
      </c>
      <c r="C18" s="19" t="s">
        <v>112</v>
      </c>
      <c r="D18" s="20">
        <v>0.26476246118545532</v>
      </c>
      <c r="E18" s="20">
        <v>2.8991751605644822E-4</v>
      </c>
    </row>
    <row r="19" spans="1:5" x14ac:dyDescent="0.2">
      <c r="A19" s="19">
        <v>1</v>
      </c>
      <c r="B19" s="19">
        <v>8</v>
      </c>
      <c r="C19" s="19" t="s">
        <v>112</v>
      </c>
      <c r="D19" s="20">
        <v>0.26458293199539185</v>
      </c>
      <c r="E19" s="20">
        <v>6.8602316787291784E-6</v>
      </c>
    </row>
    <row r="20" spans="1:5" x14ac:dyDescent="0.2">
      <c r="A20" s="19">
        <v>1</v>
      </c>
      <c r="B20" s="19">
        <v>9</v>
      </c>
      <c r="C20" s="19" t="s">
        <v>112</v>
      </c>
      <c r="D20" s="20">
        <v>0.26409897208213806</v>
      </c>
      <c r="E20" s="20">
        <v>-5.8062776224687696E-4</v>
      </c>
    </row>
    <row r="21" spans="1:5" x14ac:dyDescent="0.2">
      <c r="A21" s="19">
        <v>1</v>
      </c>
      <c r="B21" s="19">
        <v>10</v>
      </c>
      <c r="C21" s="19" t="s">
        <v>112</v>
      </c>
      <c r="D21" s="20">
        <v>0.26396831870079041</v>
      </c>
      <c r="E21" s="20">
        <v>-8.1480923108756542E-4</v>
      </c>
    </row>
    <row r="22" spans="1:5" x14ac:dyDescent="0.2">
      <c r="A22" s="19">
        <v>1</v>
      </c>
      <c r="B22" s="19">
        <v>11</v>
      </c>
      <c r="C22" s="19" t="s">
        <v>112</v>
      </c>
      <c r="D22" s="20">
        <v>0.26388958096504211</v>
      </c>
      <c r="E22" s="20">
        <v>-9.9707511253654957E-4</v>
      </c>
    </row>
    <row r="23" spans="1:5" x14ac:dyDescent="0.2">
      <c r="A23" s="19">
        <v>1</v>
      </c>
      <c r="B23" s="19">
        <v>12</v>
      </c>
      <c r="C23" s="19" t="s">
        <v>112</v>
      </c>
      <c r="D23" s="20">
        <v>0.26367247104644775</v>
      </c>
      <c r="E23" s="20">
        <v>-1.3177130604162812E-3</v>
      </c>
    </row>
    <row r="24" spans="1:5" x14ac:dyDescent="0.2">
      <c r="A24" s="19">
        <v>1</v>
      </c>
      <c r="B24" s="19">
        <v>13</v>
      </c>
      <c r="C24" s="19" t="s">
        <v>112</v>
      </c>
      <c r="D24" s="20">
        <v>0.26337337493896484</v>
      </c>
      <c r="E24" s="20">
        <v>-1.7203373135998845E-3</v>
      </c>
    </row>
    <row r="25" spans="1:5" x14ac:dyDescent="0.2">
      <c r="A25" s="19">
        <v>1</v>
      </c>
      <c r="B25" s="19">
        <v>14</v>
      </c>
      <c r="C25" s="19" t="s">
        <v>112</v>
      </c>
      <c r="D25" s="20">
        <v>0.2635379433631897</v>
      </c>
      <c r="E25" s="20">
        <v>-1.6592970350757241E-3</v>
      </c>
    </row>
    <row r="26" spans="1:5" x14ac:dyDescent="0.2">
      <c r="A26" s="19">
        <v>1</v>
      </c>
      <c r="B26" s="19">
        <v>15</v>
      </c>
      <c r="C26" s="19" t="s">
        <v>112</v>
      </c>
      <c r="D26" s="20">
        <v>0.26396596431732178</v>
      </c>
      <c r="E26" s="20">
        <v>-1.3348041102290154E-3</v>
      </c>
    </row>
    <row r="27" spans="1:5" x14ac:dyDescent="0.2">
      <c r="A27" s="19">
        <v>1</v>
      </c>
      <c r="B27" s="19">
        <v>16</v>
      </c>
      <c r="C27" s="19" t="s">
        <v>112</v>
      </c>
      <c r="D27" s="20">
        <v>0.2645050585269928</v>
      </c>
      <c r="E27" s="20">
        <v>-8.9923798805102706E-4</v>
      </c>
    </row>
    <row r="28" spans="1:5" x14ac:dyDescent="0.2">
      <c r="A28" s="19">
        <v>1</v>
      </c>
      <c r="B28" s="19">
        <v>17</v>
      </c>
      <c r="C28" s="19" t="s">
        <v>112</v>
      </c>
      <c r="D28" s="20">
        <v>0.2667674720287323</v>
      </c>
      <c r="E28" s="20">
        <v>1.2596474261954427E-3</v>
      </c>
    </row>
    <row r="29" spans="1:5" x14ac:dyDescent="0.2">
      <c r="A29" s="19">
        <v>1</v>
      </c>
      <c r="B29" s="19">
        <v>18</v>
      </c>
      <c r="C29" s="19" t="s">
        <v>112</v>
      </c>
      <c r="D29" s="20">
        <v>0.27025687694549561</v>
      </c>
      <c r="E29" s="20">
        <v>4.6455240808427334E-3</v>
      </c>
    </row>
    <row r="30" spans="1:5" x14ac:dyDescent="0.2">
      <c r="A30" s="19">
        <v>1</v>
      </c>
      <c r="B30" s="19">
        <v>19</v>
      </c>
      <c r="C30" s="19" t="s">
        <v>112</v>
      </c>
      <c r="D30" s="20">
        <v>0.2757796049118042</v>
      </c>
      <c r="E30" s="20">
        <v>1.0064723901450634E-2</v>
      </c>
    </row>
    <row r="31" spans="1:5" x14ac:dyDescent="0.2">
      <c r="A31" s="19">
        <v>1</v>
      </c>
      <c r="B31" s="19">
        <v>20</v>
      </c>
      <c r="C31" s="19" t="s">
        <v>112</v>
      </c>
      <c r="D31" s="20">
        <v>0.28509712219238281</v>
      </c>
      <c r="E31" s="20">
        <v>1.9278712570667267E-2</v>
      </c>
    </row>
    <row r="32" spans="1:5" x14ac:dyDescent="0.2">
      <c r="A32" s="19">
        <v>1</v>
      </c>
      <c r="B32" s="19">
        <v>21</v>
      </c>
      <c r="C32" s="19" t="s">
        <v>112</v>
      </c>
      <c r="D32" s="20">
        <v>0.29920762777328491</v>
      </c>
      <c r="E32" s="20">
        <v>3.328569233417511E-2</v>
      </c>
    </row>
    <row r="33" spans="1:5" x14ac:dyDescent="0.2">
      <c r="A33" s="19">
        <v>1</v>
      </c>
      <c r="B33" s="19">
        <v>22</v>
      </c>
      <c r="C33" s="19" t="s">
        <v>112</v>
      </c>
      <c r="D33" s="20">
        <v>0.31748050451278687</v>
      </c>
      <c r="E33" s="20">
        <v>5.1455039530992508E-2</v>
      </c>
    </row>
    <row r="34" spans="1:5" x14ac:dyDescent="0.2">
      <c r="A34" s="19">
        <v>1</v>
      </c>
      <c r="B34" s="19">
        <v>23</v>
      </c>
      <c r="C34" s="19" t="s">
        <v>112</v>
      </c>
      <c r="D34" s="20">
        <v>0.3369172215461731</v>
      </c>
      <c r="E34" s="20">
        <v>7.0788227021694183E-2</v>
      </c>
    </row>
    <row r="35" spans="1:5" x14ac:dyDescent="0.2">
      <c r="A35" s="19">
        <v>1</v>
      </c>
      <c r="B35" s="19">
        <v>24</v>
      </c>
      <c r="C35" s="19" t="s">
        <v>112</v>
      </c>
      <c r="D35" s="20">
        <v>0.35576063394546509</v>
      </c>
      <c r="E35" s="20">
        <v>8.9528113603591919E-2</v>
      </c>
    </row>
    <row r="36" spans="1:5" x14ac:dyDescent="0.2">
      <c r="A36" s="19">
        <v>1</v>
      </c>
      <c r="B36" s="19">
        <v>25</v>
      </c>
      <c r="C36" s="19" t="s">
        <v>112</v>
      </c>
      <c r="D36" s="20">
        <v>0.37065353989601135</v>
      </c>
      <c r="E36" s="20">
        <v>0.10431749373674393</v>
      </c>
    </row>
    <row r="37" spans="1:5" x14ac:dyDescent="0.2">
      <c r="A37" s="19">
        <v>1</v>
      </c>
      <c r="B37" s="19">
        <v>26</v>
      </c>
      <c r="C37" s="19" t="s">
        <v>112</v>
      </c>
      <c r="D37" s="20">
        <v>0.38150322437286377</v>
      </c>
      <c r="E37" s="20">
        <v>0.11506364494562149</v>
      </c>
    </row>
    <row r="38" spans="1:5" x14ac:dyDescent="0.2">
      <c r="A38" s="19">
        <v>1</v>
      </c>
      <c r="B38" s="19">
        <v>27</v>
      </c>
      <c r="C38" s="19" t="s">
        <v>112</v>
      </c>
      <c r="D38" s="20">
        <v>0.38820677995681763</v>
      </c>
      <c r="E38" s="20">
        <v>0.12166367471218109</v>
      </c>
    </row>
    <row r="39" spans="1:5" x14ac:dyDescent="0.2">
      <c r="A39" s="19">
        <v>1</v>
      </c>
      <c r="B39" s="19">
        <v>28</v>
      </c>
      <c r="C39" s="19" t="s">
        <v>112</v>
      </c>
      <c r="D39" s="20">
        <v>0.39212092757225037</v>
      </c>
      <c r="E39" s="20">
        <v>0.12547428905963898</v>
      </c>
    </row>
    <row r="40" spans="1:5" x14ac:dyDescent="0.2">
      <c r="A40" s="19">
        <v>1</v>
      </c>
      <c r="B40" s="19">
        <v>29</v>
      </c>
      <c r="C40" s="19" t="s">
        <v>112</v>
      </c>
      <c r="D40" s="20">
        <v>0.39380702376365662</v>
      </c>
      <c r="E40" s="20">
        <v>0.12705686688423157</v>
      </c>
    </row>
    <row r="41" spans="1:5" x14ac:dyDescent="0.2">
      <c r="A41" s="19">
        <v>1</v>
      </c>
      <c r="B41" s="19">
        <v>30</v>
      </c>
      <c r="C41" s="19" t="s">
        <v>112</v>
      </c>
      <c r="D41" s="20">
        <v>0.39439067244529724</v>
      </c>
      <c r="E41" s="20">
        <v>0.12753698229789734</v>
      </c>
    </row>
    <row r="42" spans="1:5" x14ac:dyDescent="0.2">
      <c r="A42" s="19">
        <v>1</v>
      </c>
      <c r="B42" s="19">
        <v>31</v>
      </c>
      <c r="C42" s="19" t="s">
        <v>112</v>
      </c>
      <c r="D42" s="20">
        <v>0.3951764702796936</v>
      </c>
      <c r="E42" s="20">
        <v>0.12821924686431885</v>
      </c>
    </row>
    <row r="43" spans="1:5" x14ac:dyDescent="0.2">
      <c r="A43" s="19">
        <v>1</v>
      </c>
      <c r="B43" s="19">
        <v>32</v>
      </c>
      <c r="C43" s="19" t="s">
        <v>112</v>
      </c>
      <c r="D43" s="20">
        <v>0.39620822668075562</v>
      </c>
      <c r="E43" s="20">
        <v>0.1291474848985672</v>
      </c>
    </row>
    <row r="44" spans="1:5" x14ac:dyDescent="0.2">
      <c r="A44" s="19">
        <v>1</v>
      </c>
      <c r="B44" s="19">
        <v>33</v>
      </c>
      <c r="C44" s="19" t="s">
        <v>112</v>
      </c>
      <c r="D44" s="20">
        <v>0.39669862389564514</v>
      </c>
      <c r="E44" s="20">
        <v>0.12953434884548187</v>
      </c>
    </row>
    <row r="45" spans="1:5" x14ac:dyDescent="0.2">
      <c r="A45" s="19">
        <v>1</v>
      </c>
      <c r="B45" s="19">
        <v>34</v>
      </c>
      <c r="C45" s="19" t="s">
        <v>112</v>
      </c>
      <c r="D45" s="20">
        <v>0.39716470241546631</v>
      </c>
      <c r="E45" s="20">
        <v>0.12989689409732819</v>
      </c>
    </row>
    <row r="46" spans="1:5" x14ac:dyDescent="0.2">
      <c r="A46" s="19">
        <v>1</v>
      </c>
      <c r="B46" s="19">
        <v>35</v>
      </c>
      <c r="C46" s="19" t="s">
        <v>112</v>
      </c>
      <c r="D46" s="20">
        <v>0.39759561419487</v>
      </c>
      <c r="E46" s="20">
        <v>0.13022428750991821</v>
      </c>
    </row>
    <row r="47" spans="1:5" x14ac:dyDescent="0.2">
      <c r="A47" s="19">
        <v>1</v>
      </c>
      <c r="B47" s="19">
        <v>36</v>
      </c>
      <c r="C47" s="19" t="s">
        <v>112</v>
      </c>
      <c r="D47" s="20">
        <v>0.39743781089782715</v>
      </c>
      <c r="E47" s="20">
        <v>0.12996295094490051</v>
      </c>
    </row>
    <row r="48" spans="1:5" x14ac:dyDescent="0.2">
      <c r="A48" s="19">
        <v>1</v>
      </c>
      <c r="B48" s="19">
        <v>37</v>
      </c>
      <c r="C48" s="19" t="s">
        <v>112</v>
      </c>
      <c r="D48" s="20">
        <v>0.39738339185714722</v>
      </c>
      <c r="E48" s="20">
        <v>0.12980499863624573</v>
      </c>
    </row>
    <row r="49" spans="1:5" x14ac:dyDescent="0.2">
      <c r="A49" s="19">
        <v>1</v>
      </c>
      <c r="B49" s="19">
        <v>38</v>
      </c>
      <c r="C49" s="19" t="s">
        <v>112</v>
      </c>
      <c r="D49" s="20">
        <v>0.3973315954208374</v>
      </c>
      <c r="E49" s="20">
        <v>0.12964968383312225</v>
      </c>
    </row>
    <row r="50" spans="1:5" x14ac:dyDescent="0.2">
      <c r="A50" s="19">
        <v>1</v>
      </c>
      <c r="B50" s="19">
        <v>39</v>
      </c>
      <c r="C50" s="19" t="s">
        <v>112</v>
      </c>
      <c r="D50" s="20">
        <v>0.39803010225296021</v>
      </c>
      <c r="E50" s="20">
        <v>0.1302446573972702</v>
      </c>
    </row>
    <row r="51" spans="1:5" x14ac:dyDescent="0.2">
      <c r="A51" s="19">
        <v>1</v>
      </c>
      <c r="B51" s="19">
        <v>40</v>
      </c>
      <c r="C51" s="19" t="s">
        <v>112</v>
      </c>
      <c r="D51" s="20">
        <v>0.39849966764450073</v>
      </c>
      <c r="E51" s="20">
        <v>0.13061068952083588</v>
      </c>
    </row>
    <row r="52" spans="1:5" x14ac:dyDescent="0.2">
      <c r="A52" s="19">
        <v>2</v>
      </c>
      <c r="B52" s="19">
        <v>1</v>
      </c>
      <c r="C52" s="19" t="s">
        <v>112</v>
      </c>
      <c r="D52" s="20">
        <v>0.25710177421569824</v>
      </c>
      <c r="E52" s="20">
        <v>2.0254822447896004E-3</v>
      </c>
    </row>
    <row r="53" spans="1:5" x14ac:dyDescent="0.2">
      <c r="A53" s="19">
        <v>2</v>
      </c>
      <c r="B53" s="19">
        <v>2</v>
      </c>
      <c r="C53" s="19" t="s">
        <v>112</v>
      </c>
      <c r="D53" s="20">
        <v>0.25719806551933289</v>
      </c>
      <c r="E53" s="20">
        <v>1.9198141526430845E-3</v>
      </c>
    </row>
    <row r="54" spans="1:5" x14ac:dyDescent="0.2">
      <c r="A54" s="19">
        <v>2</v>
      </c>
      <c r="B54" s="19">
        <v>3</v>
      </c>
      <c r="C54" s="19" t="s">
        <v>112</v>
      </c>
      <c r="D54" s="20">
        <v>0.25722241401672363</v>
      </c>
      <c r="E54" s="20">
        <v>1.7422034870833158E-3</v>
      </c>
    </row>
    <row r="55" spans="1:5" x14ac:dyDescent="0.2">
      <c r="A55" s="19">
        <v>2</v>
      </c>
      <c r="B55" s="19">
        <v>4</v>
      </c>
      <c r="C55" s="19" t="s">
        <v>112</v>
      </c>
      <c r="D55" s="20">
        <v>0.25666975975036621</v>
      </c>
      <c r="E55" s="20">
        <v>9.875899413600564E-4</v>
      </c>
    </row>
    <row r="56" spans="1:5" x14ac:dyDescent="0.2">
      <c r="A56" s="19">
        <v>2</v>
      </c>
      <c r="B56" s="19">
        <v>5</v>
      </c>
      <c r="C56" s="19" t="s">
        <v>112</v>
      </c>
      <c r="D56" s="20">
        <v>0.25626310706138611</v>
      </c>
      <c r="E56" s="20">
        <v>3.7897800211794674E-4</v>
      </c>
    </row>
    <row r="57" spans="1:5" x14ac:dyDescent="0.2">
      <c r="A57" s="19">
        <v>2</v>
      </c>
      <c r="B57" s="19">
        <v>6</v>
      </c>
      <c r="C57" s="19" t="s">
        <v>112</v>
      </c>
      <c r="D57" s="20">
        <v>0.25623783469200134</v>
      </c>
      <c r="E57" s="20">
        <v>1.5174636791925877E-4</v>
      </c>
    </row>
    <row r="58" spans="1:5" x14ac:dyDescent="0.2">
      <c r="A58" s="19">
        <v>2</v>
      </c>
      <c r="B58" s="19">
        <v>7</v>
      </c>
      <c r="C58" s="19" t="s">
        <v>112</v>
      </c>
      <c r="D58" s="20">
        <v>0.25657925009727478</v>
      </c>
      <c r="E58" s="20">
        <v>2.9120253748260438E-4</v>
      </c>
    </row>
    <row r="59" spans="1:5" x14ac:dyDescent="0.2">
      <c r="A59" s="19">
        <v>2</v>
      </c>
      <c r="B59" s="19">
        <v>8</v>
      </c>
      <c r="C59" s="19" t="s">
        <v>112</v>
      </c>
      <c r="D59" s="20">
        <v>0.2564055323600769</v>
      </c>
      <c r="E59" s="20">
        <v>-8.4474464529193938E-5</v>
      </c>
    </row>
    <row r="60" spans="1:5" x14ac:dyDescent="0.2">
      <c r="A60" s="19">
        <v>2</v>
      </c>
      <c r="B60" s="19">
        <v>9</v>
      </c>
      <c r="C60" s="19" t="s">
        <v>112</v>
      </c>
      <c r="D60" s="20">
        <v>0.25585174560546875</v>
      </c>
      <c r="E60" s="20">
        <v>-8.4022048395127058E-4</v>
      </c>
    </row>
    <row r="61" spans="1:5" x14ac:dyDescent="0.2">
      <c r="A61" s="19">
        <v>2</v>
      </c>
      <c r="B61" s="19">
        <v>10</v>
      </c>
      <c r="C61" s="19" t="s">
        <v>112</v>
      </c>
      <c r="D61" s="20">
        <v>0.25554865598678589</v>
      </c>
      <c r="E61" s="20">
        <v>-1.3452693819999695E-3</v>
      </c>
    </row>
    <row r="62" spans="1:5" x14ac:dyDescent="0.2">
      <c r="A62" s="19">
        <v>2</v>
      </c>
      <c r="B62" s="19">
        <v>11</v>
      </c>
      <c r="C62" s="19" t="s">
        <v>112</v>
      </c>
      <c r="D62" s="20">
        <v>0.25593686103820801</v>
      </c>
      <c r="E62" s="20">
        <v>-1.1590234935283661E-3</v>
      </c>
    </row>
    <row r="63" spans="1:5" x14ac:dyDescent="0.2">
      <c r="A63" s="19">
        <v>2</v>
      </c>
      <c r="B63" s="19">
        <v>12</v>
      </c>
      <c r="C63" s="19" t="s">
        <v>112</v>
      </c>
      <c r="D63" s="20">
        <v>0.25593388080596924</v>
      </c>
      <c r="E63" s="20">
        <v>-1.3639630051329732E-3</v>
      </c>
    </row>
    <row r="64" spans="1:5" x14ac:dyDescent="0.2">
      <c r="A64" s="19">
        <v>2</v>
      </c>
      <c r="B64" s="19">
        <v>13</v>
      </c>
      <c r="C64" s="19" t="s">
        <v>112</v>
      </c>
      <c r="D64" s="20">
        <v>0.2561706006526947</v>
      </c>
      <c r="E64" s="20">
        <v>-1.3292024377733469E-3</v>
      </c>
    </row>
    <row r="65" spans="1:5" x14ac:dyDescent="0.2">
      <c r="A65" s="19">
        <v>2</v>
      </c>
      <c r="B65" s="19">
        <v>14</v>
      </c>
      <c r="C65" s="19" t="s">
        <v>112</v>
      </c>
      <c r="D65" s="20">
        <v>0.2565554678440094</v>
      </c>
      <c r="E65" s="20">
        <v>-1.1462945258244872E-3</v>
      </c>
    </row>
    <row r="66" spans="1:5" x14ac:dyDescent="0.2">
      <c r="A66" s="19">
        <v>2</v>
      </c>
      <c r="B66" s="19">
        <v>15</v>
      </c>
      <c r="C66" s="19" t="s">
        <v>112</v>
      </c>
      <c r="D66" s="20">
        <v>0.25677821040153503</v>
      </c>
      <c r="E66" s="20">
        <v>-1.1255111312493682E-3</v>
      </c>
    </row>
    <row r="67" spans="1:5" x14ac:dyDescent="0.2">
      <c r="A67" s="19">
        <v>2</v>
      </c>
      <c r="B67" s="19">
        <v>16</v>
      </c>
      <c r="C67" s="19" t="s">
        <v>112</v>
      </c>
      <c r="D67" s="20">
        <v>0.25765958428382874</v>
      </c>
      <c r="E67" s="20">
        <v>-4.4609655742533505E-4</v>
      </c>
    </row>
    <row r="68" spans="1:5" x14ac:dyDescent="0.2">
      <c r="A68" s="19">
        <v>2</v>
      </c>
      <c r="B68" s="19">
        <v>17</v>
      </c>
      <c r="C68" s="19" t="s">
        <v>112</v>
      </c>
      <c r="D68" s="20">
        <v>0.25936317443847656</v>
      </c>
      <c r="E68" s="20">
        <v>1.055534346960485E-3</v>
      </c>
    </row>
    <row r="69" spans="1:5" x14ac:dyDescent="0.2">
      <c r="A69" s="19">
        <v>2</v>
      </c>
      <c r="B69" s="19">
        <v>18</v>
      </c>
      <c r="C69" s="19" t="s">
        <v>112</v>
      </c>
      <c r="D69" s="20">
        <v>0.26274240016937256</v>
      </c>
      <c r="E69" s="20">
        <v>4.2328010313212872E-3</v>
      </c>
    </row>
    <row r="70" spans="1:5" x14ac:dyDescent="0.2">
      <c r="A70" s="19">
        <v>2</v>
      </c>
      <c r="B70" s="19">
        <v>19</v>
      </c>
      <c r="C70" s="19" t="s">
        <v>112</v>
      </c>
      <c r="D70" s="20">
        <v>0.26798811554908752</v>
      </c>
      <c r="E70" s="20">
        <v>9.2765567824244499E-3</v>
      </c>
    </row>
    <row r="71" spans="1:5" x14ac:dyDescent="0.2">
      <c r="A71" s="19">
        <v>2</v>
      </c>
      <c r="B71" s="19">
        <v>20</v>
      </c>
      <c r="C71" s="19" t="s">
        <v>112</v>
      </c>
      <c r="D71" s="20">
        <v>0.27715882658958435</v>
      </c>
      <c r="E71" s="20">
        <v>1.8245309591293335E-2</v>
      </c>
    </row>
    <row r="72" spans="1:5" x14ac:dyDescent="0.2">
      <c r="A72" s="19">
        <v>2</v>
      </c>
      <c r="B72" s="19">
        <v>21</v>
      </c>
      <c r="C72" s="19" t="s">
        <v>112</v>
      </c>
      <c r="D72" s="20">
        <v>0.29113051295280457</v>
      </c>
      <c r="E72" s="20">
        <v>3.2015036791563034E-2</v>
      </c>
    </row>
    <row r="73" spans="1:5" x14ac:dyDescent="0.2">
      <c r="A73" s="19">
        <v>2</v>
      </c>
      <c r="B73" s="19">
        <v>22</v>
      </c>
      <c r="C73" s="19" t="s">
        <v>112</v>
      </c>
      <c r="D73" s="20">
        <v>0.3089902400970459</v>
      </c>
      <c r="E73" s="20">
        <v>4.9672804772853851E-2</v>
      </c>
    </row>
    <row r="74" spans="1:5" x14ac:dyDescent="0.2">
      <c r="A74" s="19">
        <v>2</v>
      </c>
      <c r="B74" s="19">
        <v>23</v>
      </c>
      <c r="C74" s="19" t="s">
        <v>112</v>
      </c>
      <c r="D74" s="20">
        <v>0.3282625675201416</v>
      </c>
      <c r="E74" s="20">
        <v>6.874316930770874E-2</v>
      </c>
    </row>
    <row r="75" spans="1:5" x14ac:dyDescent="0.2">
      <c r="A75" s="19">
        <v>2</v>
      </c>
      <c r="B75" s="19">
        <v>24</v>
      </c>
      <c r="C75" s="19" t="s">
        <v>112</v>
      </c>
      <c r="D75" s="20">
        <v>0.34646028280258179</v>
      </c>
      <c r="E75" s="20">
        <v>8.6738929152488708E-2</v>
      </c>
    </row>
    <row r="76" spans="1:5" x14ac:dyDescent="0.2">
      <c r="A76" s="19">
        <v>2</v>
      </c>
      <c r="B76" s="19">
        <v>25</v>
      </c>
      <c r="C76" s="19" t="s">
        <v>112</v>
      </c>
      <c r="D76" s="20">
        <v>0.36195701360702515</v>
      </c>
      <c r="E76" s="20">
        <v>0.10203369706869125</v>
      </c>
    </row>
    <row r="77" spans="1:5" x14ac:dyDescent="0.2">
      <c r="A77" s="19">
        <v>2</v>
      </c>
      <c r="B77" s="19">
        <v>26</v>
      </c>
      <c r="C77" s="19" t="s">
        <v>112</v>
      </c>
      <c r="D77" s="20">
        <v>0.37342101335525513</v>
      </c>
      <c r="E77" s="20">
        <v>0.11329574137926102</v>
      </c>
    </row>
    <row r="78" spans="1:5" x14ac:dyDescent="0.2">
      <c r="A78" s="19">
        <v>2</v>
      </c>
      <c r="B78" s="19">
        <v>27</v>
      </c>
      <c r="C78" s="19" t="s">
        <v>112</v>
      </c>
      <c r="D78" s="20">
        <v>0.38065123558044434</v>
      </c>
      <c r="E78" s="20">
        <v>0.12032400071620941</v>
      </c>
    </row>
    <row r="79" spans="1:5" x14ac:dyDescent="0.2">
      <c r="A79" s="19">
        <v>2</v>
      </c>
      <c r="B79" s="19">
        <v>28</v>
      </c>
      <c r="C79" s="19" t="s">
        <v>112</v>
      </c>
      <c r="D79" s="20">
        <v>0.38499575853347778</v>
      </c>
      <c r="E79" s="20">
        <v>0.12446656823158264</v>
      </c>
    </row>
    <row r="80" spans="1:5" x14ac:dyDescent="0.2">
      <c r="A80" s="19">
        <v>2</v>
      </c>
      <c r="B80" s="19">
        <v>29</v>
      </c>
      <c r="C80" s="19" t="s">
        <v>112</v>
      </c>
      <c r="D80" s="20">
        <v>0.38740980625152588</v>
      </c>
      <c r="E80" s="20">
        <v>0.12667866051197052</v>
      </c>
    </row>
    <row r="81" spans="1:5" x14ac:dyDescent="0.2">
      <c r="A81" s="19">
        <v>2</v>
      </c>
      <c r="B81" s="19">
        <v>30</v>
      </c>
      <c r="C81" s="19" t="s">
        <v>112</v>
      </c>
      <c r="D81" s="20">
        <v>0.38830828666687012</v>
      </c>
      <c r="E81" s="20">
        <v>0.12737517058849335</v>
      </c>
    </row>
    <row r="82" spans="1:5" x14ac:dyDescent="0.2">
      <c r="A82" s="19">
        <v>2</v>
      </c>
      <c r="B82" s="19">
        <v>31</v>
      </c>
      <c r="C82" s="19" t="s">
        <v>112</v>
      </c>
      <c r="D82" s="20">
        <v>0.38896554708480835</v>
      </c>
      <c r="E82" s="20">
        <v>0.12783047556877136</v>
      </c>
    </row>
    <row r="83" spans="1:5" x14ac:dyDescent="0.2">
      <c r="A83" s="19">
        <v>2</v>
      </c>
      <c r="B83" s="19">
        <v>32</v>
      </c>
      <c r="C83" s="19" t="s">
        <v>112</v>
      </c>
      <c r="D83" s="20">
        <v>0.38938656449317932</v>
      </c>
      <c r="E83" s="20">
        <v>0.12804953753948212</v>
      </c>
    </row>
    <row r="84" spans="1:5" x14ac:dyDescent="0.2">
      <c r="A84" s="19">
        <v>2</v>
      </c>
      <c r="B84" s="19">
        <v>33</v>
      </c>
      <c r="C84" s="19" t="s">
        <v>112</v>
      </c>
      <c r="D84" s="20">
        <v>0.39002126455307007</v>
      </c>
      <c r="E84" s="20">
        <v>0.12848228216171265</v>
      </c>
    </row>
    <row r="85" spans="1:5" x14ac:dyDescent="0.2">
      <c r="A85" s="19">
        <v>2</v>
      </c>
      <c r="B85" s="19">
        <v>34</v>
      </c>
      <c r="C85" s="19" t="s">
        <v>112</v>
      </c>
      <c r="D85" s="20">
        <v>0.39042246341705322</v>
      </c>
      <c r="E85" s="20">
        <v>0.12868151068687439</v>
      </c>
    </row>
    <row r="86" spans="1:5" x14ac:dyDescent="0.2">
      <c r="A86" s="19">
        <v>2</v>
      </c>
      <c r="B86" s="19">
        <v>35</v>
      </c>
      <c r="C86" s="19" t="s">
        <v>112</v>
      </c>
      <c r="D86" s="20">
        <v>0.39056849479675293</v>
      </c>
      <c r="E86" s="20">
        <v>0.12862558662891388</v>
      </c>
    </row>
    <row r="87" spans="1:5" x14ac:dyDescent="0.2">
      <c r="A87" s="19">
        <v>2</v>
      </c>
      <c r="B87" s="19">
        <v>36</v>
      </c>
      <c r="C87" s="19" t="s">
        <v>112</v>
      </c>
      <c r="D87" s="20">
        <v>0.39081582427024841</v>
      </c>
      <c r="E87" s="20">
        <v>0.12867096066474915</v>
      </c>
    </row>
    <row r="88" spans="1:5" x14ac:dyDescent="0.2">
      <c r="A88" s="19">
        <v>2</v>
      </c>
      <c r="B88" s="19">
        <v>37</v>
      </c>
      <c r="C88" s="19" t="s">
        <v>112</v>
      </c>
      <c r="D88" s="20">
        <v>0.39131414890289307</v>
      </c>
      <c r="E88" s="20">
        <v>0.12896732985973358</v>
      </c>
    </row>
    <row r="89" spans="1:5" x14ac:dyDescent="0.2">
      <c r="A89" s="19">
        <v>2</v>
      </c>
      <c r="B89" s="19">
        <v>38</v>
      </c>
      <c r="C89" s="19" t="s">
        <v>112</v>
      </c>
      <c r="D89" s="20">
        <v>0.39144891500473022</v>
      </c>
      <c r="E89" s="20">
        <v>0.12890012562274933</v>
      </c>
    </row>
    <row r="90" spans="1:5" x14ac:dyDescent="0.2">
      <c r="A90" s="19">
        <v>2</v>
      </c>
      <c r="B90" s="19">
        <v>39</v>
      </c>
      <c r="C90" s="19" t="s">
        <v>112</v>
      </c>
      <c r="D90" s="20">
        <v>0.39146631956100464</v>
      </c>
      <c r="E90" s="20">
        <v>0.12871557474136353</v>
      </c>
    </row>
    <row r="91" spans="1:5" x14ac:dyDescent="0.2">
      <c r="A91" s="19">
        <v>2</v>
      </c>
      <c r="B91" s="19">
        <v>40</v>
      </c>
      <c r="C91" s="19" t="s">
        <v>112</v>
      </c>
      <c r="D91" s="20">
        <v>0.39138534665107727</v>
      </c>
      <c r="E91" s="20">
        <v>0.12843264639377594</v>
      </c>
    </row>
    <row r="92" spans="1:5" x14ac:dyDescent="0.2">
      <c r="A92" s="19">
        <v>3</v>
      </c>
      <c r="B92" s="19">
        <v>1</v>
      </c>
      <c r="C92" s="19" t="s">
        <v>112</v>
      </c>
      <c r="D92" s="20">
        <v>0.25453954935073853</v>
      </c>
      <c r="E92" s="20">
        <v>1.429939060471952E-3</v>
      </c>
    </row>
    <row r="93" spans="1:5" x14ac:dyDescent="0.2">
      <c r="A93" s="19">
        <v>3</v>
      </c>
      <c r="B93" s="19">
        <v>2</v>
      </c>
      <c r="C93" s="19" t="s">
        <v>112</v>
      </c>
      <c r="D93" s="20">
        <v>0.2549339234828949</v>
      </c>
      <c r="E93" s="20">
        <v>1.4884918928146362E-3</v>
      </c>
    </row>
    <row r="94" spans="1:5" x14ac:dyDescent="0.2">
      <c r="A94" s="19">
        <v>3</v>
      </c>
      <c r="B94" s="19">
        <v>3</v>
      </c>
      <c r="C94" s="19" t="s">
        <v>112</v>
      </c>
      <c r="D94" s="20">
        <v>0.25535842776298523</v>
      </c>
      <c r="E94" s="20">
        <v>1.5771748730912805E-3</v>
      </c>
    </row>
    <row r="95" spans="1:5" x14ac:dyDescent="0.2">
      <c r="A95" s="19">
        <v>3</v>
      </c>
      <c r="B95" s="19">
        <v>4</v>
      </c>
      <c r="C95" s="19" t="s">
        <v>112</v>
      </c>
      <c r="D95" s="20">
        <v>0.25522041320800781</v>
      </c>
      <c r="E95" s="20">
        <v>1.1033389018848538E-3</v>
      </c>
    </row>
    <row r="96" spans="1:5" x14ac:dyDescent="0.2">
      <c r="A96" s="19">
        <v>3</v>
      </c>
      <c r="B96" s="19">
        <v>5</v>
      </c>
      <c r="C96" s="19" t="s">
        <v>112</v>
      </c>
      <c r="D96" s="20">
        <v>0.25501054525375366</v>
      </c>
      <c r="E96" s="20">
        <v>5.5764964781701565E-4</v>
      </c>
    </row>
    <row r="97" spans="1:5" x14ac:dyDescent="0.2">
      <c r="A97" s="19">
        <v>3</v>
      </c>
      <c r="B97" s="19">
        <v>6</v>
      </c>
      <c r="C97" s="19" t="s">
        <v>112</v>
      </c>
      <c r="D97" s="20">
        <v>0.25492805242538452</v>
      </c>
      <c r="E97" s="20">
        <v>1.3933550508227199E-4</v>
      </c>
    </row>
    <row r="98" spans="1:5" x14ac:dyDescent="0.2">
      <c r="A98" s="19">
        <v>3</v>
      </c>
      <c r="B98" s="19">
        <v>7</v>
      </c>
      <c r="C98" s="19" t="s">
        <v>112</v>
      </c>
      <c r="D98" s="20">
        <v>0.25466197729110718</v>
      </c>
      <c r="E98" s="20">
        <v>-4.6256097266450524E-4</v>
      </c>
    </row>
    <row r="99" spans="1:5" x14ac:dyDescent="0.2">
      <c r="A99" s="19">
        <v>3</v>
      </c>
      <c r="B99" s="19">
        <v>8</v>
      </c>
      <c r="C99" s="19" t="s">
        <v>112</v>
      </c>
      <c r="D99" s="20">
        <v>0.25510770082473755</v>
      </c>
      <c r="E99" s="20">
        <v>-3.5265876795165241E-4</v>
      </c>
    </row>
    <row r="100" spans="1:5" x14ac:dyDescent="0.2">
      <c r="A100" s="19">
        <v>3</v>
      </c>
      <c r="B100" s="19">
        <v>9</v>
      </c>
      <c r="C100" s="19" t="s">
        <v>112</v>
      </c>
      <c r="D100" s="20">
        <v>0.25535902380943298</v>
      </c>
      <c r="E100" s="20">
        <v>-4.371571121737361E-4</v>
      </c>
    </row>
    <row r="101" spans="1:5" x14ac:dyDescent="0.2">
      <c r="A101" s="19">
        <v>3</v>
      </c>
      <c r="B101" s="19">
        <v>10</v>
      </c>
      <c r="C101" s="19" t="s">
        <v>112</v>
      </c>
      <c r="D101" s="20">
        <v>0.25560465455055237</v>
      </c>
      <c r="E101" s="20">
        <v>-5.2734772907570004E-4</v>
      </c>
    </row>
    <row r="102" spans="1:5" x14ac:dyDescent="0.2">
      <c r="A102" s="19">
        <v>3</v>
      </c>
      <c r="B102" s="19">
        <v>11</v>
      </c>
      <c r="C102" s="19" t="s">
        <v>112</v>
      </c>
      <c r="D102" s="20">
        <v>0.25532323122024536</v>
      </c>
      <c r="E102" s="20">
        <v>-1.1445924174040556E-3</v>
      </c>
    </row>
    <row r="103" spans="1:5" x14ac:dyDescent="0.2">
      <c r="A103" s="19">
        <v>3</v>
      </c>
      <c r="B103" s="19">
        <v>12</v>
      </c>
      <c r="C103" s="19" t="s">
        <v>112</v>
      </c>
      <c r="D103" s="20">
        <v>0.25555175542831421</v>
      </c>
      <c r="E103" s="20">
        <v>-1.2518895091488957E-3</v>
      </c>
    </row>
    <row r="104" spans="1:5" x14ac:dyDescent="0.2">
      <c r="A104" s="19">
        <v>3</v>
      </c>
      <c r="B104" s="19">
        <v>13</v>
      </c>
      <c r="C104" s="19" t="s">
        <v>112</v>
      </c>
      <c r="D104" s="20">
        <v>0.25587227940559387</v>
      </c>
      <c r="E104" s="20">
        <v>-1.2671868316829205E-3</v>
      </c>
    </row>
    <row r="105" spans="1:5" x14ac:dyDescent="0.2">
      <c r="A105" s="19">
        <v>3</v>
      </c>
      <c r="B105" s="19">
        <v>14</v>
      </c>
      <c r="C105" s="19" t="s">
        <v>112</v>
      </c>
      <c r="D105" s="20">
        <v>0.25592762231826782</v>
      </c>
      <c r="E105" s="20">
        <v>-1.5476653352379799E-3</v>
      </c>
    </row>
    <row r="106" spans="1:5" x14ac:dyDescent="0.2">
      <c r="A106" s="19">
        <v>3</v>
      </c>
      <c r="B106" s="19">
        <v>15</v>
      </c>
      <c r="C106" s="19" t="s">
        <v>112</v>
      </c>
      <c r="D106" s="20">
        <v>0.25656408071517944</v>
      </c>
      <c r="E106" s="20">
        <v>-1.2470282381400466E-3</v>
      </c>
    </row>
    <row r="107" spans="1:5" x14ac:dyDescent="0.2">
      <c r="A107" s="19">
        <v>3</v>
      </c>
      <c r="B107" s="19">
        <v>16</v>
      </c>
      <c r="C107" s="19" t="s">
        <v>112</v>
      </c>
      <c r="D107" s="20">
        <v>0.2578137218952179</v>
      </c>
      <c r="E107" s="20">
        <v>-3.3320835791528225E-4</v>
      </c>
    </row>
    <row r="108" spans="1:5" x14ac:dyDescent="0.2">
      <c r="A108" s="19">
        <v>3</v>
      </c>
      <c r="B108" s="19">
        <v>17</v>
      </c>
      <c r="C108" s="19" t="s">
        <v>112</v>
      </c>
      <c r="D108" s="20">
        <v>0.25968244671821594</v>
      </c>
      <c r="E108" s="20">
        <v>1.1996951652690768E-3</v>
      </c>
    </row>
    <row r="109" spans="1:5" x14ac:dyDescent="0.2">
      <c r="A109" s="19">
        <v>3</v>
      </c>
      <c r="B109" s="19">
        <v>18</v>
      </c>
      <c r="C109" s="19" t="s">
        <v>112</v>
      </c>
      <c r="D109" s="20">
        <v>0.26281267404556274</v>
      </c>
      <c r="E109" s="20">
        <v>3.9941011928021908E-3</v>
      </c>
    </row>
    <row r="110" spans="1:5" x14ac:dyDescent="0.2">
      <c r="A110" s="19">
        <v>3</v>
      </c>
      <c r="B110" s="19">
        <v>19</v>
      </c>
      <c r="C110" s="19" t="s">
        <v>112</v>
      </c>
      <c r="D110" s="20">
        <v>0.26895231008529663</v>
      </c>
      <c r="E110" s="20">
        <v>9.7979158163070679E-3</v>
      </c>
    </row>
    <row r="111" spans="1:5" x14ac:dyDescent="0.2">
      <c r="A111" s="19">
        <v>3</v>
      </c>
      <c r="B111" s="19">
        <v>20</v>
      </c>
      <c r="C111" s="19" t="s">
        <v>112</v>
      </c>
      <c r="D111" s="20">
        <v>0.27901056408882141</v>
      </c>
      <c r="E111" s="20">
        <v>1.9520347937941551E-2</v>
      </c>
    </row>
    <row r="112" spans="1:5" x14ac:dyDescent="0.2">
      <c r="A112" s="19">
        <v>3</v>
      </c>
      <c r="B112" s="19">
        <v>21</v>
      </c>
      <c r="C112" s="19" t="s">
        <v>112</v>
      </c>
      <c r="D112" s="20">
        <v>0.29334592819213867</v>
      </c>
      <c r="E112" s="20">
        <v>3.3519890159368515E-2</v>
      </c>
    </row>
    <row r="113" spans="1:5" x14ac:dyDescent="0.2">
      <c r="A113" s="19">
        <v>3</v>
      </c>
      <c r="B113" s="19">
        <v>22</v>
      </c>
      <c r="C113" s="19" t="s">
        <v>112</v>
      </c>
      <c r="D113" s="20">
        <v>0.31106480956077576</v>
      </c>
      <c r="E113" s="20">
        <v>5.0902951508760452E-2</v>
      </c>
    </row>
    <row r="114" spans="1:5" x14ac:dyDescent="0.2">
      <c r="A114" s="19">
        <v>3</v>
      </c>
      <c r="B114" s="19">
        <v>23</v>
      </c>
      <c r="C114" s="19" t="s">
        <v>112</v>
      </c>
      <c r="D114" s="20">
        <v>0.32971945405006409</v>
      </c>
      <c r="E114" s="20">
        <v>6.9221772253513336E-2</v>
      </c>
    </row>
    <row r="115" spans="1:5" x14ac:dyDescent="0.2">
      <c r="A115" s="19">
        <v>3</v>
      </c>
      <c r="B115" s="19">
        <v>24</v>
      </c>
      <c r="C115" s="19" t="s">
        <v>112</v>
      </c>
      <c r="D115" s="20">
        <v>0.34780696034431458</v>
      </c>
      <c r="E115" s="20">
        <v>8.6973458528518677E-2</v>
      </c>
    </row>
    <row r="116" spans="1:5" x14ac:dyDescent="0.2">
      <c r="A116" s="19">
        <v>3</v>
      </c>
      <c r="B116" s="19">
        <v>25</v>
      </c>
      <c r="C116" s="19" t="s">
        <v>112</v>
      </c>
      <c r="D116" s="20">
        <v>0.36179813742637634</v>
      </c>
      <c r="E116" s="20">
        <v>0.1006288155913353</v>
      </c>
    </row>
    <row r="117" spans="1:5" x14ac:dyDescent="0.2">
      <c r="A117" s="19">
        <v>3</v>
      </c>
      <c r="B117" s="19">
        <v>26</v>
      </c>
      <c r="C117" s="19" t="s">
        <v>112</v>
      </c>
      <c r="D117" s="20">
        <v>0.37193602323532104</v>
      </c>
      <c r="E117" s="20">
        <v>0.11043088138103485</v>
      </c>
    </row>
    <row r="118" spans="1:5" x14ac:dyDescent="0.2">
      <c r="A118" s="19">
        <v>3</v>
      </c>
      <c r="B118" s="19">
        <v>27</v>
      </c>
      <c r="C118" s="19" t="s">
        <v>112</v>
      </c>
      <c r="D118" s="20">
        <v>0.37874075770378113</v>
      </c>
      <c r="E118" s="20">
        <v>0.11689979583024979</v>
      </c>
    </row>
    <row r="119" spans="1:5" x14ac:dyDescent="0.2">
      <c r="A119" s="19">
        <v>3</v>
      </c>
      <c r="B119" s="19">
        <v>28</v>
      </c>
      <c r="C119" s="19" t="s">
        <v>112</v>
      </c>
      <c r="D119" s="20">
        <v>0.38280162215232849</v>
      </c>
      <c r="E119" s="20">
        <v>0.12062483280897141</v>
      </c>
    </row>
    <row r="120" spans="1:5" x14ac:dyDescent="0.2">
      <c r="A120" s="19">
        <v>3</v>
      </c>
      <c r="B120" s="19">
        <v>29</v>
      </c>
      <c r="C120" s="19" t="s">
        <v>112</v>
      </c>
      <c r="D120" s="20">
        <v>0.38432317972183228</v>
      </c>
      <c r="E120" s="20">
        <v>0.12181057035923004</v>
      </c>
    </row>
    <row r="121" spans="1:5" x14ac:dyDescent="0.2">
      <c r="A121" s="19">
        <v>3</v>
      </c>
      <c r="B121" s="19">
        <v>30</v>
      </c>
      <c r="C121" s="19" t="s">
        <v>112</v>
      </c>
      <c r="D121" s="20">
        <v>0.38552647829055786</v>
      </c>
      <c r="E121" s="20">
        <v>0.12267804890871048</v>
      </c>
    </row>
    <row r="122" spans="1:5" x14ac:dyDescent="0.2">
      <c r="A122" s="19">
        <v>3</v>
      </c>
      <c r="B122" s="19">
        <v>31</v>
      </c>
      <c r="C122" s="19" t="s">
        <v>112</v>
      </c>
      <c r="D122" s="20">
        <v>0.38631117343902588</v>
      </c>
      <c r="E122" s="20">
        <v>0.12312692403793335</v>
      </c>
    </row>
    <row r="123" spans="1:5" x14ac:dyDescent="0.2">
      <c r="A123" s="19">
        <v>3</v>
      </c>
      <c r="B123" s="19">
        <v>32</v>
      </c>
      <c r="C123" s="19" t="s">
        <v>112</v>
      </c>
      <c r="D123" s="20">
        <v>0.38687297701835632</v>
      </c>
      <c r="E123" s="20">
        <v>0.12335290759801865</v>
      </c>
    </row>
    <row r="124" spans="1:5" x14ac:dyDescent="0.2">
      <c r="A124" s="19">
        <v>3</v>
      </c>
      <c r="B124" s="19">
        <v>33</v>
      </c>
      <c r="C124" s="19" t="s">
        <v>112</v>
      </c>
      <c r="D124" s="20">
        <v>0.38748621940612793</v>
      </c>
      <c r="E124" s="20">
        <v>0.1236303299665451</v>
      </c>
    </row>
    <row r="125" spans="1:5" x14ac:dyDescent="0.2">
      <c r="A125" s="19">
        <v>3</v>
      </c>
      <c r="B125" s="19">
        <v>34</v>
      </c>
      <c r="C125" s="19" t="s">
        <v>112</v>
      </c>
      <c r="D125" s="20">
        <v>0.38776063919067383</v>
      </c>
      <c r="E125" s="20">
        <v>0.12356892228126526</v>
      </c>
    </row>
    <row r="126" spans="1:5" x14ac:dyDescent="0.2">
      <c r="A126" s="19">
        <v>3</v>
      </c>
      <c r="B126" s="19">
        <v>35</v>
      </c>
      <c r="C126" s="19" t="s">
        <v>112</v>
      </c>
      <c r="D126" s="20">
        <v>0.3877372145652771</v>
      </c>
      <c r="E126" s="20">
        <v>0.12320967763662338</v>
      </c>
    </row>
    <row r="127" spans="1:5" x14ac:dyDescent="0.2">
      <c r="A127" s="19">
        <v>3</v>
      </c>
      <c r="B127" s="19">
        <v>36</v>
      </c>
      <c r="C127" s="19" t="s">
        <v>112</v>
      </c>
      <c r="D127" s="20">
        <v>0.38793426752090454</v>
      </c>
      <c r="E127" s="20">
        <v>0.12307091057300568</v>
      </c>
    </row>
    <row r="128" spans="1:5" x14ac:dyDescent="0.2">
      <c r="A128" s="19">
        <v>3</v>
      </c>
      <c r="B128" s="19">
        <v>37</v>
      </c>
      <c r="C128" s="19" t="s">
        <v>112</v>
      </c>
      <c r="D128" s="20">
        <v>0.38816148042678833</v>
      </c>
      <c r="E128" s="20">
        <v>0.12296230345964432</v>
      </c>
    </row>
    <row r="129" spans="1:5" x14ac:dyDescent="0.2">
      <c r="A129" s="19">
        <v>3</v>
      </c>
      <c r="B129" s="19">
        <v>38</v>
      </c>
      <c r="C129" s="19" t="s">
        <v>112</v>
      </c>
      <c r="D129" s="20">
        <v>0.3883097767829895</v>
      </c>
      <c r="E129" s="20">
        <v>0.12277477979660034</v>
      </c>
    </row>
    <row r="130" spans="1:5" x14ac:dyDescent="0.2">
      <c r="A130" s="19">
        <v>3</v>
      </c>
      <c r="B130" s="19">
        <v>39</v>
      </c>
      <c r="C130" s="19" t="s">
        <v>112</v>
      </c>
      <c r="D130" s="20">
        <v>0.38852402567863464</v>
      </c>
      <c r="E130" s="20">
        <v>0.12265320122241974</v>
      </c>
    </row>
    <row r="131" spans="1:5" x14ac:dyDescent="0.2">
      <c r="A131" s="19">
        <v>3</v>
      </c>
      <c r="B131" s="19">
        <v>40</v>
      </c>
      <c r="C131" s="19" t="s">
        <v>112</v>
      </c>
      <c r="D131" s="20">
        <v>0.388327956199646</v>
      </c>
      <c r="E131" s="20">
        <v>0.12212131172418594</v>
      </c>
    </row>
    <row r="132" spans="1:5" x14ac:dyDescent="0.2">
      <c r="A132" s="19">
        <v>4</v>
      </c>
      <c r="B132" s="19">
        <v>1</v>
      </c>
      <c r="C132" s="19" t="s">
        <v>112</v>
      </c>
      <c r="D132" s="20">
        <v>0.24836841225624084</v>
      </c>
      <c r="E132" s="20">
        <v>1.908010570332408E-3</v>
      </c>
    </row>
    <row r="133" spans="1:5" x14ac:dyDescent="0.2">
      <c r="A133" s="19">
        <v>4</v>
      </c>
      <c r="B133" s="19">
        <v>2</v>
      </c>
      <c r="C133" s="19" t="s">
        <v>112</v>
      </c>
      <c r="D133" s="20">
        <v>0.24817804992198944</v>
      </c>
      <c r="E133" s="20">
        <v>1.6266152961179614E-3</v>
      </c>
    </row>
    <row r="134" spans="1:5" x14ac:dyDescent="0.2">
      <c r="A134" s="19">
        <v>4</v>
      </c>
      <c r="B134" s="19">
        <v>3</v>
      </c>
      <c r="C134" s="19" t="s">
        <v>112</v>
      </c>
      <c r="D134" s="20">
        <v>0.24751958250999451</v>
      </c>
      <c r="E134" s="20">
        <v>8.7711494415998459E-4</v>
      </c>
    </row>
    <row r="135" spans="1:5" x14ac:dyDescent="0.2">
      <c r="A135" s="19">
        <v>4</v>
      </c>
      <c r="B135" s="19">
        <v>4</v>
      </c>
      <c r="C135" s="19" t="s">
        <v>112</v>
      </c>
      <c r="D135" s="20">
        <v>0.2474151998758316</v>
      </c>
      <c r="E135" s="20">
        <v>6.8169931182637811E-4</v>
      </c>
    </row>
    <row r="136" spans="1:5" x14ac:dyDescent="0.2">
      <c r="A136" s="19">
        <v>4</v>
      </c>
      <c r="B136" s="19">
        <v>5</v>
      </c>
      <c r="C136" s="19" t="s">
        <v>112</v>
      </c>
      <c r="D136" s="20">
        <v>0.24750284850597382</v>
      </c>
      <c r="E136" s="20">
        <v>6.7831494379788637E-4</v>
      </c>
    </row>
    <row r="137" spans="1:5" x14ac:dyDescent="0.2">
      <c r="A137" s="19">
        <v>4</v>
      </c>
      <c r="B137" s="19">
        <v>6</v>
      </c>
      <c r="C137" s="19" t="s">
        <v>112</v>
      </c>
      <c r="D137" s="20">
        <v>0.24724785983562469</v>
      </c>
      <c r="E137" s="20">
        <v>3.3229330438189209E-4</v>
      </c>
    </row>
    <row r="138" spans="1:5" x14ac:dyDescent="0.2">
      <c r="A138" s="19">
        <v>4</v>
      </c>
      <c r="B138" s="19">
        <v>7</v>
      </c>
      <c r="C138" s="19" t="s">
        <v>112</v>
      </c>
      <c r="D138" s="20">
        <v>0.24728319048881531</v>
      </c>
      <c r="E138" s="20">
        <v>2.7659098850563169E-4</v>
      </c>
    </row>
    <row r="139" spans="1:5" x14ac:dyDescent="0.2">
      <c r="A139" s="19">
        <v>4</v>
      </c>
      <c r="B139" s="19">
        <v>8</v>
      </c>
      <c r="C139" s="19" t="s">
        <v>112</v>
      </c>
      <c r="D139" s="20">
        <v>0.2470184713602066</v>
      </c>
      <c r="E139" s="20">
        <v>-7.9161109169945121E-5</v>
      </c>
    </row>
    <row r="140" spans="1:5" x14ac:dyDescent="0.2">
      <c r="A140" s="19">
        <v>4</v>
      </c>
      <c r="B140" s="19">
        <v>9</v>
      </c>
      <c r="C140" s="19" t="s">
        <v>112</v>
      </c>
      <c r="D140" s="20">
        <v>0.24699632823467255</v>
      </c>
      <c r="E140" s="20">
        <v>-1.9233720377087593E-4</v>
      </c>
    </row>
    <row r="141" spans="1:5" x14ac:dyDescent="0.2">
      <c r="A141" s="19">
        <v>4</v>
      </c>
      <c r="B141" s="19">
        <v>10</v>
      </c>
      <c r="C141" s="19" t="s">
        <v>112</v>
      </c>
      <c r="D141" s="20">
        <v>0.24685978889465332</v>
      </c>
      <c r="E141" s="20">
        <v>-4.199095128569752E-4</v>
      </c>
    </row>
    <row r="142" spans="1:5" x14ac:dyDescent="0.2">
      <c r="A142" s="19">
        <v>4</v>
      </c>
      <c r="B142" s="19">
        <v>11</v>
      </c>
      <c r="C142" s="19" t="s">
        <v>112</v>
      </c>
      <c r="D142" s="20">
        <v>0.24663421511650085</v>
      </c>
      <c r="E142" s="20">
        <v>-7.3651626007631421E-4</v>
      </c>
    </row>
    <row r="143" spans="1:5" x14ac:dyDescent="0.2">
      <c r="A143" s="19">
        <v>4</v>
      </c>
      <c r="B143" s="19">
        <v>12</v>
      </c>
      <c r="C143" s="19" t="s">
        <v>112</v>
      </c>
      <c r="D143" s="20">
        <v>0.24684587121009827</v>
      </c>
      <c r="E143" s="20">
        <v>-6.1589316464960575E-4</v>
      </c>
    </row>
    <row r="144" spans="1:5" x14ac:dyDescent="0.2">
      <c r="A144" s="19">
        <v>4</v>
      </c>
      <c r="B144" s="19">
        <v>13</v>
      </c>
      <c r="C144" s="19" t="s">
        <v>112</v>
      </c>
      <c r="D144" s="20">
        <v>0.24709127843379974</v>
      </c>
      <c r="E144" s="20">
        <v>-4.6151891001500189E-4</v>
      </c>
    </row>
    <row r="145" spans="1:5" x14ac:dyDescent="0.2">
      <c r="A145" s="19">
        <v>4</v>
      </c>
      <c r="B145" s="19">
        <v>14</v>
      </c>
      <c r="C145" s="19" t="s">
        <v>112</v>
      </c>
      <c r="D145" s="20">
        <v>0.24694690108299255</v>
      </c>
      <c r="E145" s="20">
        <v>-6.9692922988906503E-4</v>
      </c>
    </row>
    <row r="146" spans="1:5" x14ac:dyDescent="0.2">
      <c r="A146" s="19">
        <v>4</v>
      </c>
      <c r="B146" s="19">
        <v>15</v>
      </c>
      <c r="C146" s="19" t="s">
        <v>112</v>
      </c>
      <c r="D146" s="20">
        <v>0.24684998393058777</v>
      </c>
      <c r="E146" s="20">
        <v>-8.8487938046455383E-4</v>
      </c>
    </row>
    <row r="147" spans="1:5" x14ac:dyDescent="0.2">
      <c r="A147" s="19">
        <v>4</v>
      </c>
      <c r="B147" s="19">
        <v>16</v>
      </c>
      <c r="C147" s="19" t="s">
        <v>112</v>
      </c>
      <c r="D147" s="20">
        <v>0.24702450633049011</v>
      </c>
      <c r="E147" s="20">
        <v>-8.0138992052525282E-4</v>
      </c>
    </row>
    <row r="148" spans="1:5" x14ac:dyDescent="0.2">
      <c r="A148" s="19">
        <v>4</v>
      </c>
      <c r="B148" s="19">
        <v>17</v>
      </c>
      <c r="C148" s="19" t="s">
        <v>112</v>
      </c>
      <c r="D148" s="20">
        <v>0.24708694219589233</v>
      </c>
      <c r="E148" s="20">
        <v>-8.2998705329373479E-4</v>
      </c>
    </row>
    <row r="149" spans="1:5" x14ac:dyDescent="0.2">
      <c r="A149" s="19">
        <v>4</v>
      </c>
      <c r="B149" s="19">
        <v>18</v>
      </c>
      <c r="C149" s="19" t="s">
        <v>112</v>
      </c>
      <c r="D149" s="20">
        <v>0.24722203612327576</v>
      </c>
      <c r="E149" s="20">
        <v>-7.8592612408101559E-4</v>
      </c>
    </row>
    <row r="150" spans="1:5" x14ac:dyDescent="0.2">
      <c r="A150" s="19">
        <v>4</v>
      </c>
      <c r="B150" s="19">
        <v>19</v>
      </c>
      <c r="C150" s="19" t="s">
        <v>112</v>
      </c>
      <c r="D150" s="20">
        <v>0.24792656302452087</v>
      </c>
      <c r="E150" s="20">
        <v>-1.7243217735085636E-4</v>
      </c>
    </row>
    <row r="151" spans="1:5" x14ac:dyDescent="0.2">
      <c r="A151" s="19">
        <v>4</v>
      </c>
      <c r="B151" s="19">
        <v>20</v>
      </c>
      <c r="C151" s="19" t="s">
        <v>112</v>
      </c>
      <c r="D151" s="20">
        <v>0.24840371310710907</v>
      </c>
      <c r="E151" s="20">
        <v>2.1368493617046624E-4</v>
      </c>
    </row>
    <row r="152" spans="1:5" x14ac:dyDescent="0.2">
      <c r="A152" s="19">
        <v>4</v>
      </c>
      <c r="B152" s="19">
        <v>21</v>
      </c>
      <c r="C152" s="19" t="s">
        <v>112</v>
      </c>
      <c r="D152" s="20">
        <v>0.24937170743942261</v>
      </c>
      <c r="E152" s="20">
        <v>1.090646255761385E-3</v>
      </c>
    </row>
    <row r="153" spans="1:5" x14ac:dyDescent="0.2">
      <c r="A153" s="19">
        <v>4</v>
      </c>
      <c r="B153" s="19">
        <v>22</v>
      </c>
      <c r="C153" s="19" t="s">
        <v>112</v>
      </c>
      <c r="D153" s="20">
        <v>0.25089862942695618</v>
      </c>
      <c r="E153" s="20">
        <v>2.5265354197472334E-3</v>
      </c>
    </row>
    <row r="154" spans="1:5" x14ac:dyDescent="0.2">
      <c r="A154" s="19">
        <v>4</v>
      </c>
      <c r="B154" s="19">
        <v>23</v>
      </c>
      <c r="C154" s="19" t="s">
        <v>112</v>
      </c>
      <c r="D154" s="20">
        <v>0.25454872846603394</v>
      </c>
      <c r="E154" s="20">
        <v>6.085601169615984E-3</v>
      </c>
    </row>
    <row r="155" spans="1:5" x14ac:dyDescent="0.2">
      <c r="A155" s="19">
        <v>4</v>
      </c>
      <c r="B155" s="19">
        <v>24</v>
      </c>
      <c r="C155" s="19" t="s">
        <v>112</v>
      </c>
      <c r="D155" s="20">
        <v>0.26099094748497009</v>
      </c>
      <c r="E155" s="20">
        <v>1.2436787597835064E-2</v>
      </c>
    </row>
    <row r="156" spans="1:5" x14ac:dyDescent="0.2">
      <c r="A156" s="19">
        <v>4</v>
      </c>
      <c r="B156" s="19">
        <v>25</v>
      </c>
      <c r="C156" s="19" t="s">
        <v>112</v>
      </c>
      <c r="D156" s="20">
        <v>0.27057603001594543</v>
      </c>
      <c r="E156" s="20">
        <v>2.1930836141109467E-2</v>
      </c>
    </row>
    <row r="157" spans="1:5" x14ac:dyDescent="0.2">
      <c r="A157" s="19">
        <v>4</v>
      </c>
      <c r="B157" s="19">
        <v>26</v>
      </c>
      <c r="C157" s="19" t="s">
        <v>112</v>
      </c>
      <c r="D157" s="20">
        <v>0.2853044867515564</v>
      </c>
      <c r="E157" s="20">
        <v>3.6568261682987213E-2</v>
      </c>
    </row>
    <row r="158" spans="1:5" x14ac:dyDescent="0.2">
      <c r="A158" s="19">
        <v>4</v>
      </c>
      <c r="B158" s="19">
        <v>27</v>
      </c>
      <c r="C158" s="19" t="s">
        <v>112</v>
      </c>
      <c r="D158" s="20">
        <v>0.30341681838035583</v>
      </c>
      <c r="E158" s="20">
        <v>5.4589558392763138E-2</v>
      </c>
    </row>
    <row r="159" spans="1:5" x14ac:dyDescent="0.2">
      <c r="A159" s="19">
        <v>4</v>
      </c>
      <c r="B159" s="19">
        <v>28</v>
      </c>
      <c r="C159" s="19" t="s">
        <v>112</v>
      </c>
      <c r="D159" s="20">
        <v>0.32222199440002441</v>
      </c>
      <c r="E159" s="20">
        <v>7.3303699493408203E-2</v>
      </c>
    </row>
    <row r="160" spans="1:5" x14ac:dyDescent="0.2">
      <c r="A160" s="19">
        <v>4</v>
      </c>
      <c r="B160" s="19">
        <v>29</v>
      </c>
      <c r="C160" s="19" t="s">
        <v>112</v>
      </c>
      <c r="D160" s="20">
        <v>0.33958360552787781</v>
      </c>
      <c r="E160" s="20">
        <v>9.0574279427528381E-2</v>
      </c>
    </row>
    <row r="161" spans="1:5" x14ac:dyDescent="0.2">
      <c r="A161" s="19">
        <v>4</v>
      </c>
      <c r="B161" s="19">
        <v>30</v>
      </c>
      <c r="C161" s="19" t="s">
        <v>112</v>
      </c>
      <c r="D161" s="20">
        <v>0.35380908846855164</v>
      </c>
      <c r="E161" s="20">
        <v>0.10470873117446899</v>
      </c>
    </row>
    <row r="162" spans="1:5" x14ac:dyDescent="0.2">
      <c r="A162" s="19">
        <v>4</v>
      </c>
      <c r="B162" s="19">
        <v>31</v>
      </c>
      <c r="C162" s="19" t="s">
        <v>112</v>
      </c>
      <c r="D162" s="20">
        <v>0.36349481344223022</v>
      </c>
      <c r="E162" s="20">
        <v>0.11430342495441437</v>
      </c>
    </row>
    <row r="163" spans="1:5" x14ac:dyDescent="0.2">
      <c r="A163" s="19">
        <v>4</v>
      </c>
      <c r="B163" s="19">
        <v>32</v>
      </c>
      <c r="C163" s="19" t="s">
        <v>112</v>
      </c>
      <c r="D163" s="20">
        <v>0.36953809857368469</v>
      </c>
      <c r="E163" s="20">
        <v>0.12025567144155502</v>
      </c>
    </row>
    <row r="164" spans="1:5" x14ac:dyDescent="0.2">
      <c r="A164" s="19">
        <v>4</v>
      </c>
      <c r="B164" s="19">
        <v>33</v>
      </c>
      <c r="C164" s="19" t="s">
        <v>112</v>
      </c>
      <c r="D164" s="20">
        <v>0.3728337287902832</v>
      </c>
      <c r="E164" s="20">
        <v>0.12346027046442032</v>
      </c>
    </row>
    <row r="165" spans="1:5" x14ac:dyDescent="0.2">
      <c r="A165" s="19">
        <v>4</v>
      </c>
      <c r="B165" s="19">
        <v>34</v>
      </c>
      <c r="C165" s="19" t="s">
        <v>112</v>
      </c>
      <c r="D165" s="20">
        <v>0.37448066473007202</v>
      </c>
      <c r="E165" s="20">
        <v>0.12501616775989532</v>
      </c>
    </row>
    <row r="166" spans="1:5" x14ac:dyDescent="0.2">
      <c r="A166" s="19">
        <v>4</v>
      </c>
      <c r="B166" s="19">
        <v>35</v>
      </c>
      <c r="C166" s="19" t="s">
        <v>112</v>
      </c>
      <c r="D166" s="20">
        <v>0.37521523237228394</v>
      </c>
      <c r="E166" s="20">
        <v>0.12565970420837402</v>
      </c>
    </row>
    <row r="167" spans="1:5" x14ac:dyDescent="0.2">
      <c r="A167" s="19">
        <v>4</v>
      </c>
      <c r="B167" s="19">
        <v>36</v>
      </c>
      <c r="C167" s="19" t="s">
        <v>112</v>
      </c>
      <c r="D167" s="20">
        <v>0.37607386708259583</v>
      </c>
      <c r="E167" s="20">
        <v>0.1264273077249527</v>
      </c>
    </row>
    <row r="168" spans="1:5" x14ac:dyDescent="0.2">
      <c r="A168" s="19">
        <v>4</v>
      </c>
      <c r="B168" s="19">
        <v>37</v>
      </c>
      <c r="C168" s="19" t="s">
        <v>112</v>
      </c>
      <c r="D168" s="20">
        <v>0.37702736258506775</v>
      </c>
      <c r="E168" s="20">
        <v>0.12728977203369141</v>
      </c>
    </row>
    <row r="169" spans="1:5" x14ac:dyDescent="0.2">
      <c r="A169" s="19">
        <v>4</v>
      </c>
      <c r="B169" s="19">
        <v>38</v>
      </c>
      <c r="C169" s="19" t="s">
        <v>112</v>
      </c>
      <c r="D169" s="20">
        <v>0.37725985050201416</v>
      </c>
      <c r="E169" s="20">
        <v>0.1274312287569046</v>
      </c>
    </row>
    <row r="170" spans="1:5" x14ac:dyDescent="0.2">
      <c r="A170" s="19">
        <v>4</v>
      </c>
      <c r="B170" s="19">
        <v>39</v>
      </c>
      <c r="C170" s="19" t="s">
        <v>112</v>
      </c>
      <c r="D170" s="20">
        <v>0.37773281335830688</v>
      </c>
      <c r="E170" s="20">
        <v>0.12781316041946411</v>
      </c>
    </row>
    <row r="171" spans="1:5" x14ac:dyDescent="0.2">
      <c r="A171" s="19">
        <v>4</v>
      </c>
      <c r="B171" s="19">
        <v>40</v>
      </c>
      <c r="C171" s="19" t="s">
        <v>112</v>
      </c>
      <c r="D171" s="20">
        <v>0.37750983238220215</v>
      </c>
      <c r="E171" s="20">
        <v>0.12749914824962616</v>
      </c>
    </row>
    <row r="172" spans="1:5" x14ac:dyDescent="0.2">
      <c r="A172" s="19">
        <v>5</v>
      </c>
      <c r="B172" s="19">
        <v>1</v>
      </c>
      <c r="C172" s="19" t="s">
        <v>112</v>
      </c>
      <c r="D172" s="20">
        <v>0.24613422155380249</v>
      </c>
      <c r="E172" s="20">
        <v>1.8761787796393037E-3</v>
      </c>
    </row>
    <row r="173" spans="1:5" x14ac:dyDescent="0.2">
      <c r="A173" s="19">
        <v>5</v>
      </c>
      <c r="B173" s="19">
        <v>2</v>
      </c>
      <c r="C173" s="19" t="s">
        <v>112</v>
      </c>
      <c r="D173" s="20">
        <v>0.24609321355819702</v>
      </c>
      <c r="E173" s="20">
        <v>1.6823317855596542E-3</v>
      </c>
    </row>
    <row r="174" spans="1:5" x14ac:dyDescent="0.2">
      <c r="A174" s="19">
        <v>5</v>
      </c>
      <c r="B174" s="19">
        <v>3</v>
      </c>
      <c r="C174" s="19" t="s">
        <v>112</v>
      </c>
      <c r="D174" s="20">
        <v>0.24628618359565735</v>
      </c>
      <c r="E174" s="20">
        <v>1.7224629409611225E-3</v>
      </c>
    </row>
    <row r="175" spans="1:5" x14ac:dyDescent="0.2">
      <c r="A175" s="19">
        <v>5</v>
      </c>
      <c r="B175" s="19">
        <v>4</v>
      </c>
      <c r="C175" s="19" t="s">
        <v>112</v>
      </c>
      <c r="D175" s="20">
        <v>0.24600635468959808</v>
      </c>
      <c r="E175" s="20">
        <v>1.2897950364276767E-3</v>
      </c>
    </row>
    <row r="176" spans="1:5" x14ac:dyDescent="0.2">
      <c r="A176" s="19">
        <v>5</v>
      </c>
      <c r="B176" s="19">
        <v>5</v>
      </c>
      <c r="C176" s="19" t="s">
        <v>112</v>
      </c>
      <c r="D176" s="20">
        <v>0.24567908048629761</v>
      </c>
      <c r="E176" s="20">
        <v>8.0968189286068082E-4</v>
      </c>
    </row>
    <row r="177" spans="1:5" x14ac:dyDescent="0.2">
      <c r="A177" s="19">
        <v>5</v>
      </c>
      <c r="B177" s="19">
        <v>6</v>
      </c>
      <c r="C177" s="19" t="s">
        <v>112</v>
      </c>
      <c r="D177" s="20">
        <v>0.24538958072662354</v>
      </c>
      <c r="E177" s="20">
        <v>3.6734319292008877E-4</v>
      </c>
    </row>
    <row r="178" spans="1:5" x14ac:dyDescent="0.2">
      <c r="A178" s="19">
        <v>5</v>
      </c>
      <c r="B178" s="19">
        <v>7</v>
      </c>
      <c r="C178" s="19" t="s">
        <v>112</v>
      </c>
      <c r="D178" s="20">
        <v>0.24518473446369171</v>
      </c>
      <c r="E178" s="20">
        <v>9.6579778983141296E-6</v>
      </c>
    </row>
    <row r="179" spans="1:5" x14ac:dyDescent="0.2">
      <c r="A179" s="19">
        <v>5</v>
      </c>
      <c r="B179" s="19">
        <v>8</v>
      </c>
      <c r="C179" s="19" t="s">
        <v>112</v>
      </c>
      <c r="D179" s="20">
        <v>0.24508367478847504</v>
      </c>
      <c r="E179" s="20">
        <v>-2.4424065486527979E-4</v>
      </c>
    </row>
    <row r="180" spans="1:5" x14ac:dyDescent="0.2">
      <c r="A180" s="19">
        <v>5</v>
      </c>
      <c r="B180" s="19">
        <v>9</v>
      </c>
      <c r="C180" s="19" t="s">
        <v>112</v>
      </c>
      <c r="D180" s="20">
        <v>0.24513709545135498</v>
      </c>
      <c r="E180" s="20">
        <v>-3.4365893225185573E-4</v>
      </c>
    </row>
    <row r="181" spans="1:5" x14ac:dyDescent="0.2">
      <c r="A181" s="19">
        <v>5</v>
      </c>
      <c r="B181" s="19">
        <v>10</v>
      </c>
      <c r="C181" s="19" t="s">
        <v>112</v>
      </c>
      <c r="D181" s="20">
        <v>0.24500127136707306</v>
      </c>
      <c r="E181" s="20">
        <v>-6.3232198590412736E-4</v>
      </c>
    </row>
    <row r="182" spans="1:5" x14ac:dyDescent="0.2">
      <c r="A182" s="19">
        <v>5</v>
      </c>
      <c r="B182" s="19">
        <v>11</v>
      </c>
      <c r="C182" s="19" t="s">
        <v>112</v>
      </c>
      <c r="D182" s="20">
        <v>0.2453826367855072</v>
      </c>
      <c r="E182" s="20">
        <v>-4.0379547863267362E-4</v>
      </c>
    </row>
    <row r="183" spans="1:5" x14ac:dyDescent="0.2">
      <c r="A183" s="19">
        <v>5</v>
      </c>
      <c r="B183" s="19">
        <v>12</v>
      </c>
      <c r="C183" s="19" t="s">
        <v>112</v>
      </c>
      <c r="D183" s="20">
        <v>0.24550503492355347</v>
      </c>
      <c r="E183" s="20">
        <v>-4.3423628085292876E-4</v>
      </c>
    </row>
    <row r="184" spans="1:5" x14ac:dyDescent="0.2">
      <c r="A184" s="19">
        <v>5</v>
      </c>
      <c r="B184" s="19">
        <v>13</v>
      </c>
      <c r="C184" s="19" t="s">
        <v>112</v>
      </c>
      <c r="D184" s="20">
        <v>0.24532659351825714</v>
      </c>
      <c r="E184" s="20">
        <v>-7.6551665551960468E-4</v>
      </c>
    </row>
    <row r="185" spans="1:5" x14ac:dyDescent="0.2">
      <c r="A185" s="19">
        <v>5</v>
      </c>
      <c r="B185" s="19">
        <v>14</v>
      </c>
      <c r="C185" s="19" t="s">
        <v>112</v>
      </c>
      <c r="D185" s="20">
        <v>0.24519915878772736</v>
      </c>
      <c r="E185" s="20">
        <v>-1.0457902681082487E-3</v>
      </c>
    </row>
    <row r="186" spans="1:5" x14ac:dyDescent="0.2">
      <c r="A186" s="19">
        <v>5</v>
      </c>
      <c r="B186" s="19">
        <v>15</v>
      </c>
      <c r="C186" s="19" t="s">
        <v>112</v>
      </c>
      <c r="D186" s="20">
        <v>0.24535536766052246</v>
      </c>
      <c r="E186" s="20">
        <v>-1.0424203937873244E-3</v>
      </c>
    </row>
    <row r="187" spans="1:5" x14ac:dyDescent="0.2">
      <c r="A187" s="19">
        <v>5</v>
      </c>
      <c r="B187" s="19">
        <v>16</v>
      </c>
      <c r="C187" s="19" t="s">
        <v>112</v>
      </c>
      <c r="D187" s="20">
        <v>0.2451971024274826</v>
      </c>
      <c r="E187" s="20">
        <v>-1.3535246253013611E-3</v>
      </c>
    </row>
    <row r="188" spans="1:5" x14ac:dyDescent="0.2">
      <c r="A188" s="19">
        <v>5</v>
      </c>
      <c r="B188" s="19">
        <v>17</v>
      </c>
      <c r="C188" s="19" t="s">
        <v>112</v>
      </c>
      <c r="D188" s="20">
        <v>0.24551759660243988</v>
      </c>
      <c r="E188" s="20">
        <v>-1.1858693324029446E-3</v>
      </c>
    </row>
    <row r="189" spans="1:5" x14ac:dyDescent="0.2">
      <c r="A189" s="19">
        <v>5</v>
      </c>
      <c r="B189" s="19">
        <v>18</v>
      </c>
      <c r="C189" s="19" t="s">
        <v>112</v>
      </c>
      <c r="D189" s="20">
        <v>0.24565823376178741</v>
      </c>
      <c r="E189" s="20">
        <v>-1.1980711715295911E-3</v>
      </c>
    </row>
    <row r="190" spans="1:5" x14ac:dyDescent="0.2">
      <c r="A190" s="19">
        <v>5</v>
      </c>
      <c r="B190" s="19">
        <v>19</v>
      </c>
      <c r="C190" s="19" t="s">
        <v>112</v>
      </c>
      <c r="D190" s="20">
        <v>0.24566406011581421</v>
      </c>
      <c r="E190" s="20">
        <v>-1.3450836995616555E-3</v>
      </c>
    </row>
    <row r="191" spans="1:5" x14ac:dyDescent="0.2">
      <c r="A191" s="19">
        <v>5</v>
      </c>
      <c r="B191" s="19">
        <v>20</v>
      </c>
      <c r="C191" s="19" t="s">
        <v>112</v>
      </c>
      <c r="D191" s="20">
        <v>0.24647514522075653</v>
      </c>
      <c r="E191" s="20">
        <v>-6.8683759309351444E-4</v>
      </c>
    </row>
    <row r="192" spans="1:5" x14ac:dyDescent="0.2">
      <c r="A192" s="19">
        <v>5</v>
      </c>
      <c r="B192" s="19">
        <v>21</v>
      </c>
      <c r="C192" s="19" t="s">
        <v>112</v>
      </c>
      <c r="D192" s="20">
        <v>0.24744196236133575</v>
      </c>
      <c r="E192" s="20">
        <v>1.2714063632301986E-4</v>
      </c>
    </row>
    <row r="193" spans="1:5" x14ac:dyDescent="0.2">
      <c r="A193" s="19">
        <v>5</v>
      </c>
      <c r="B193" s="19">
        <v>22</v>
      </c>
      <c r="C193" s="19" t="s">
        <v>112</v>
      </c>
      <c r="D193" s="20">
        <v>0.24902927875518799</v>
      </c>
      <c r="E193" s="20">
        <v>1.5616180608049035E-3</v>
      </c>
    </row>
    <row r="194" spans="1:5" x14ac:dyDescent="0.2">
      <c r="A194" s="19">
        <v>5</v>
      </c>
      <c r="B194" s="19">
        <v>23</v>
      </c>
      <c r="C194" s="19" t="s">
        <v>112</v>
      </c>
      <c r="D194" s="20">
        <v>0.25241416692733765</v>
      </c>
      <c r="E194" s="20">
        <v>4.793667234480381E-3</v>
      </c>
    </row>
    <row r="195" spans="1:5" x14ac:dyDescent="0.2">
      <c r="A195" s="19">
        <v>5</v>
      </c>
      <c r="B195" s="19">
        <v>24</v>
      </c>
      <c r="C195" s="19" t="s">
        <v>112</v>
      </c>
      <c r="D195" s="20">
        <v>0.25822877883911133</v>
      </c>
      <c r="E195" s="20">
        <v>1.0455440729856491E-2</v>
      </c>
    </row>
    <row r="196" spans="1:5" x14ac:dyDescent="0.2">
      <c r="A196" s="19">
        <v>5</v>
      </c>
      <c r="B196" s="19">
        <v>25</v>
      </c>
      <c r="C196" s="19" t="s">
        <v>112</v>
      </c>
      <c r="D196" s="20">
        <v>0.26808011531829834</v>
      </c>
      <c r="E196" s="20">
        <v>2.0153937861323357E-2</v>
      </c>
    </row>
    <row r="197" spans="1:5" x14ac:dyDescent="0.2">
      <c r="A197" s="19">
        <v>5</v>
      </c>
      <c r="B197" s="19">
        <v>26</v>
      </c>
      <c r="C197" s="19" t="s">
        <v>112</v>
      </c>
      <c r="D197" s="20">
        <v>0.28271287679672241</v>
      </c>
      <c r="E197" s="20">
        <v>3.4633859992027283E-2</v>
      </c>
    </row>
    <row r="198" spans="1:5" x14ac:dyDescent="0.2">
      <c r="A198" s="19">
        <v>5</v>
      </c>
      <c r="B198" s="19">
        <v>27</v>
      </c>
      <c r="C198" s="19" t="s">
        <v>112</v>
      </c>
      <c r="D198" s="20">
        <v>0.30042392015457153</v>
      </c>
      <c r="E198" s="20">
        <v>5.2192065864801407E-2</v>
      </c>
    </row>
    <row r="199" spans="1:5" x14ac:dyDescent="0.2">
      <c r="A199" s="19">
        <v>5</v>
      </c>
      <c r="B199" s="19">
        <v>28</v>
      </c>
      <c r="C199" s="19" t="s">
        <v>112</v>
      </c>
      <c r="D199" s="20">
        <v>0.319498211145401</v>
      </c>
      <c r="E199" s="20">
        <v>7.1113519370555878E-2</v>
      </c>
    </row>
    <row r="200" spans="1:5" x14ac:dyDescent="0.2">
      <c r="A200" s="19">
        <v>5</v>
      </c>
      <c r="B200" s="19">
        <v>29</v>
      </c>
      <c r="C200" s="19" t="s">
        <v>112</v>
      </c>
      <c r="D200" s="20">
        <v>0.33716759085655212</v>
      </c>
      <c r="E200" s="20">
        <v>8.8630057871341705E-2</v>
      </c>
    </row>
    <row r="201" spans="1:5" x14ac:dyDescent="0.2">
      <c r="A201" s="19">
        <v>5</v>
      </c>
      <c r="B201" s="19">
        <v>30</v>
      </c>
      <c r="C201" s="19" t="s">
        <v>112</v>
      </c>
      <c r="D201" s="20">
        <v>0.35172423720359802</v>
      </c>
      <c r="E201" s="20">
        <v>0.10303386300802231</v>
      </c>
    </row>
    <row r="202" spans="1:5" x14ac:dyDescent="0.2">
      <c r="A202" s="19">
        <v>5</v>
      </c>
      <c r="B202" s="19">
        <v>31</v>
      </c>
      <c r="C202" s="19" t="s">
        <v>112</v>
      </c>
      <c r="D202" s="20">
        <v>0.36183565855026245</v>
      </c>
      <c r="E202" s="20">
        <v>0.11299245059490204</v>
      </c>
    </row>
    <row r="203" spans="1:5" x14ac:dyDescent="0.2">
      <c r="A203" s="19">
        <v>5</v>
      </c>
      <c r="B203" s="19">
        <v>32</v>
      </c>
      <c r="C203" s="19" t="s">
        <v>112</v>
      </c>
      <c r="D203" s="20">
        <v>0.36841949820518494</v>
      </c>
      <c r="E203" s="20">
        <v>0.11942344903945923</v>
      </c>
    </row>
    <row r="204" spans="1:5" x14ac:dyDescent="0.2">
      <c r="A204" s="19">
        <v>5</v>
      </c>
      <c r="B204" s="19">
        <v>33</v>
      </c>
      <c r="C204" s="19" t="s">
        <v>112</v>
      </c>
      <c r="D204" s="20">
        <v>0.3715878427028656</v>
      </c>
      <c r="E204" s="20">
        <v>0.1224389523267746</v>
      </c>
    </row>
    <row r="205" spans="1:5" x14ac:dyDescent="0.2">
      <c r="A205" s="19">
        <v>5</v>
      </c>
      <c r="B205" s="19">
        <v>34</v>
      </c>
      <c r="C205" s="19" t="s">
        <v>112</v>
      </c>
      <c r="D205" s="20">
        <v>0.37309852242469788</v>
      </c>
      <c r="E205" s="20">
        <v>0.12379679083824158</v>
      </c>
    </row>
    <row r="206" spans="1:5" x14ac:dyDescent="0.2">
      <c r="A206" s="19">
        <v>5</v>
      </c>
      <c r="B206" s="19">
        <v>35</v>
      </c>
      <c r="C206" s="19" t="s">
        <v>112</v>
      </c>
      <c r="D206" s="20">
        <v>0.37434816360473633</v>
      </c>
      <c r="E206" s="20">
        <v>0.12489359825849533</v>
      </c>
    </row>
    <row r="207" spans="1:5" x14ac:dyDescent="0.2">
      <c r="A207" s="19">
        <v>5</v>
      </c>
      <c r="B207" s="19">
        <v>36</v>
      </c>
      <c r="C207" s="19" t="s">
        <v>112</v>
      </c>
      <c r="D207" s="20">
        <v>0.37484228610992432</v>
      </c>
      <c r="E207" s="20">
        <v>0.12523488700389862</v>
      </c>
    </row>
    <row r="208" spans="1:5" x14ac:dyDescent="0.2">
      <c r="A208" s="19">
        <v>5</v>
      </c>
      <c r="B208" s="19">
        <v>37</v>
      </c>
      <c r="C208" s="19" t="s">
        <v>112</v>
      </c>
      <c r="D208" s="20">
        <v>0.37509161233901978</v>
      </c>
      <c r="E208" s="20">
        <v>0.12533137202262878</v>
      </c>
    </row>
    <row r="209" spans="1:5" x14ac:dyDescent="0.2">
      <c r="A209" s="19">
        <v>5</v>
      </c>
      <c r="B209" s="19">
        <v>38</v>
      </c>
      <c r="C209" s="19" t="s">
        <v>112</v>
      </c>
      <c r="D209" s="20">
        <v>0.37538391351699829</v>
      </c>
      <c r="E209" s="20">
        <v>0.125470831990242</v>
      </c>
    </row>
    <row r="210" spans="1:5" x14ac:dyDescent="0.2">
      <c r="A210" s="19">
        <v>5</v>
      </c>
      <c r="B210" s="19">
        <v>39</v>
      </c>
      <c r="C210" s="19" t="s">
        <v>112</v>
      </c>
      <c r="D210" s="20">
        <v>0.37549674510955811</v>
      </c>
      <c r="E210" s="20">
        <v>0.12543082237243652</v>
      </c>
    </row>
    <row r="211" spans="1:5" x14ac:dyDescent="0.2">
      <c r="A211" s="19">
        <v>5</v>
      </c>
      <c r="B211" s="19">
        <v>40</v>
      </c>
      <c r="C211" s="19" t="s">
        <v>112</v>
      </c>
      <c r="D211" s="20">
        <v>0.37569963932037354</v>
      </c>
      <c r="E211" s="20">
        <v>0.12548087537288666</v>
      </c>
    </row>
    <row r="212" spans="1:5" x14ac:dyDescent="0.2">
      <c r="A212" s="19">
        <v>6</v>
      </c>
      <c r="B212" s="19">
        <v>1</v>
      </c>
      <c r="C212" s="19" t="s">
        <v>112</v>
      </c>
      <c r="D212" s="20">
        <v>0.24863983690738678</v>
      </c>
      <c r="E212" s="20">
        <v>1.9958771299570799E-3</v>
      </c>
    </row>
    <row r="213" spans="1:5" x14ac:dyDescent="0.2">
      <c r="A213" s="19">
        <v>6</v>
      </c>
      <c r="B213" s="19">
        <v>2</v>
      </c>
      <c r="C213" s="19" t="s">
        <v>112</v>
      </c>
      <c r="D213" s="20">
        <v>0.24868746101856232</v>
      </c>
      <c r="E213" s="20">
        <v>1.949867932125926E-3</v>
      </c>
    </row>
    <row r="214" spans="1:5" x14ac:dyDescent="0.2">
      <c r="A214" s="19">
        <v>6</v>
      </c>
      <c r="B214" s="19">
        <v>3</v>
      </c>
      <c r="C214" s="19" t="s">
        <v>112</v>
      </c>
      <c r="D214" s="20">
        <v>0.24829384684562683</v>
      </c>
      <c r="E214" s="20">
        <v>1.4626204501837492E-3</v>
      </c>
    </row>
    <row r="215" spans="1:5" x14ac:dyDescent="0.2">
      <c r="A215" s="19">
        <v>6</v>
      </c>
      <c r="B215" s="19">
        <v>4</v>
      </c>
      <c r="C215" s="19" t="s">
        <v>112</v>
      </c>
      <c r="D215" s="20">
        <v>0.24787642061710358</v>
      </c>
      <c r="E215" s="20">
        <v>9.5156085444614291E-4</v>
      </c>
    </row>
    <row r="216" spans="1:5" x14ac:dyDescent="0.2">
      <c r="A216" s="19">
        <v>6</v>
      </c>
      <c r="B216" s="19">
        <v>5</v>
      </c>
      <c r="C216" s="19" t="s">
        <v>112</v>
      </c>
      <c r="D216" s="20">
        <v>0.24770444631576538</v>
      </c>
      <c r="E216" s="20">
        <v>6.8595324410125613E-4</v>
      </c>
    </row>
    <row r="217" spans="1:5" x14ac:dyDescent="0.2">
      <c r="A217" s="19">
        <v>6</v>
      </c>
      <c r="B217" s="19">
        <v>6</v>
      </c>
      <c r="C217" s="19" t="s">
        <v>112</v>
      </c>
      <c r="D217" s="20">
        <v>0.24750427901744843</v>
      </c>
      <c r="E217" s="20">
        <v>3.9215257856994867E-4</v>
      </c>
    </row>
    <row r="218" spans="1:5" x14ac:dyDescent="0.2">
      <c r="A218" s="19">
        <v>6</v>
      </c>
      <c r="B218" s="19">
        <v>7</v>
      </c>
      <c r="C218" s="19" t="s">
        <v>112</v>
      </c>
      <c r="D218" s="20">
        <v>0.2475142776966095</v>
      </c>
      <c r="E218" s="20">
        <v>3.0851791962049901E-4</v>
      </c>
    </row>
    <row r="219" spans="1:5" x14ac:dyDescent="0.2">
      <c r="A219" s="19">
        <v>6</v>
      </c>
      <c r="B219" s="19">
        <v>8</v>
      </c>
      <c r="C219" s="19" t="s">
        <v>112</v>
      </c>
      <c r="D219" s="20">
        <v>0.24737472832202911</v>
      </c>
      <c r="E219" s="20">
        <v>7.5335206929594278E-5</v>
      </c>
    </row>
    <row r="220" spans="1:5" x14ac:dyDescent="0.2">
      <c r="A220" s="19">
        <v>6</v>
      </c>
      <c r="B220" s="19">
        <v>9</v>
      </c>
      <c r="C220" s="19" t="s">
        <v>112</v>
      </c>
      <c r="D220" s="20">
        <v>0.24731533229351044</v>
      </c>
      <c r="E220" s="20">
        <v>-7.7694166975561529E-5</v>
      </c>
    </row>
    <row r="221" spans="1:5" x14ac:dyDescent="0.2">
      <c r="A221" s="19">
        <v>6</v>
      </c>
      <c r="B221" s="19">
        <v>10</v>
      </c>
      <c r="C221" s="19" t="s">
        <v>112</v>
      </c>
      <c r="D221" s="20">
        <v>0.24707679450511932</v>
      </c>
      <c r="E221" s="20">
        <v>-4.0986528620123863E-4</v>
      </c>
    </row>
    <row r="222" spans="1:5" x14ac:dyDescent="0.2">
      <c r="A222" s="19">
        <v>6</v>
      </c>
      <c r="B222" s="19">
        <v>11</v>
      </c>
      <c r="C222" s="19" t="s">
        <v>112</v>
      </c>
      <c r="D222" s="20">
        <v>0.24713554978370667</v>
      </c>
      <c r="E222" s="20">
        <v>-4.4474334572441876E-4</v>
      </c>
    </row>
    <row r="223" spans="1:5" x14ac:dyDescent="0.2">
      <c r="A223" s="19">
        <v>6</v>
      </c>
      <c r="B223" s="19">
        <v>12</v>
      </c>
      <c r="C223" s="19" t="s">
        <v>112</v>
      </c>
      <c r="D223" s="20">
        <v>0.24704790115356445</v>
      </c>
      <c r="E223" s="20">
        <v>-6.2602531397715211E-4</v>
      </c>
    </row>
    <row r="224" spans="1:5" x14ac:dyDescent="0.2">
      <c r="A224" s="19">
        <v>6</v>
      </c>
      <c r="B224" s="19">
        <v>13</v>
      </c>
      <c r="C224" s="19" t="s">
        <v>112</v>
      </c>
      <c r="D224" s="20">
        <v>0.24672485888004303</v>
      </c>
      <c r="E224" s="20">
        <v>-1.0427009547129273E-3</v>
      </c>
    </row>
    <row r="225" spans="1:5" x14ac:dyDescent="0.2">
      <c r="A225" s="19">
        <v>6</v>
      </c>
      <c r="B225" s="19">
        <v>14</v>
      </c>
      <c r="C225" s="19" t="s">
        <v>112</v>
      </c>
      <c r="D225" s="20">
        <v>0.24656021595001221</v>
      </c>
      <c r="E225" s="20">
        <v>-1.3009771937504411E-3</v>
      </c>
    </row>
    <row r="226" spans="1:5" x14ac:dyDescent="0.2">
      <c r="A226" s="19">
        <v>6</v>
      </c>
      <c r="B226" s="19">
        <v>15</v>
      </c>
      <c r="C226" s="19" t="s">
        <v>112</v>
      </c>
      <c r="D226" s="20">
        <v>0.24697840213775635</v>
      </c>
      <c r="E226" s="20">
        <v>-9.7642437322065234E-4</v>
      </c>
    </row>
    <row r="227" spans="1:5" x14ac:dyDescent="0.2">
      <c r="A227" s="19">
        <v>6</v>
      </c>
      <c r="B227" s="19">
        <v>16</v>
      </c>
      <c r="C227" s="19" t="s">
        <v>112</v>
      </c>
      <c r="D227" s="20">
        <v>0.24688616394996643</v>
      </c>
      <c r="E227" s="20">
        <v>-1.1622959282249212E-3</v>
      </c>
    </row>
    <row r="228" spans="1:5" x14ac:dyDescent="0.2">
      <c r="A228" s="19">
        <v>6</v>
      </c>
      <c r="B228" s="19">
        <v>17</v>
      </c>
      <c r="C228" s="19" t="s">
        <v>112</v>
      </c>
      <c r="D228" s="20">
        <v>0.24695366621017456</v>
      </c>
      <c r="E228" s="20">
        <v>-1.1884269770234823E-3</v>
      </c>
    </row>
    <row r="229" spans="1:5" x14ac:dyDescent="0.2">
      <c r="A229" s="19">
        <v>6</v>
      </c>
      <c r="B229" s="19">
        <v>18</v>
      </c>
      <c r="C229" s="19" t="s">
        <v>112</v>
      </c>
      <c r="D229" s="20">
        <v>0.24721032381057739</v>
      </c>
      <c r="E229" s="20">
        <v>-1.0254026856273413E-3</v>
      </c>
    </row>
    <row r="230" spans="1:5" x14ac:dyDescent="0.2">
      <c r="A230" s="19">
        <v>6</v>
      </c>
      <c r="B230" s="19">
        <v>19</v>
      </c>
      <c r="C230" s="19" t="s">
        <v>112</v>
      </c>
      <c r="D230" s="20">
        <v>0.24756099283695221</v>
      </c>
      <c r="E230" s="20">
        <v>-7.6836702646687627E-4</v>
      </c>
    </row>
    <row r="231" spans="1:5" x14ac:dyDescent="0.2">
      <c r="A231" s="19">
        <v>6</v>
      </c>
      <c r="B231" s="19">
        <v>20</v>
      </c>
      <c r="C231" s="19" t="s">
        <v>112</v>
      </c>
      <c r="D231" s="20">
        <v>0.24761424958705902</v>
      </c>
      <c r="E231" s="20">
        <v>-8.0874364357441664E-4</v>
      </c>
    </row>
    <row r="232" spans="1:5" x14ac:dyDescent="0.2">
      <c r="A232" s="19">
        <v>6</v>
      </c>
      <c r="B232" s="19">
        <v>21</v>
      </c>
      <c r="C232" s="19" t="s">
        <v>112</v>
      </c>
      <c r="D232" s="20">
        <v>0.24870531260967255</v>
      </c>
      <c r="E232" s="20">
        <v>1.8868604092858732E-4</v>
      </c>
    </row>
    <row r="233" spans="1:5" x14ac:dyDescent="0.2">
      <c r="A233" s="19">
        <v>6</v>
      </c>
      <c r="B233" s="19">
        <v>22</v>
      </c>
      <c r="C233" s="19" t="s">
        <v>112</v>
      </c>
      <c r="D233" s="20">
        <v>0.25030046701431274</v>
      </c>
      <c r="E233" s="20">
        <v>1.6902070492506027E-3</v>
      </c>
    </row>
    <row r="234" spans="1:5" x14ac:dyDescent="0.2">
      <c r="A234" s="19">
        <v>6</v>
      </c>
      <c r="B234" s="19">
        <v>23</v>
      </c>
      <c r="C234" s="19" t="s">
        <v>112</v>
      </c>
      <c r="D234" s="20">
        <v>0.25278052687644958</v>
      </c>
      <c r="E234" s="20">
        <v>4.0766336023807526E-3</v>
      </c>
    </row>
    <row r="235" spans="1:5" x14ac:dyDescent="0.2">
      <c r="A235" s="19">
        <v>6</v>
      </c>
      <c r="B235" s="19">
        <v>24</v>
      </c>
      <c r="C235" s="19" t="s">
        <v>112</v>
      </c>
      <c r="D235" s="20">
        <v>0.25806665420532227</v>
      </c>
      <c r="E235" s="20">
        <v>9.2691276222467422E-3</v>
      </c>
    </row>
    <row r="236" spans="1:5" x14ac:dyDescent="0.2">
      <c r="A236" s="19">
        <v>6</v>
      </c>
      <c r="B236" s="19">
        <v>25</v>
      </c>
      <c r="C236" s="19" t="s">
        <v>112</v>
      </c>
      <c r="D236" s="20">
        <v>0.26667550206184387</v>
      </c>
      <c r="E236" s="20">
        <v>1.7784342169761658E-2</v>
      </c>
    </row>
    <row r="237" spans="1:5" x14ac:dyDescent="0.2">
      <c r="A237" s="19">
        <v>6</v>
      </c>
      <c r="B237" s="19">
        <v>26</v>
      </c>
      <c r="C237" s="19" t="s">
        <v>112</v>
      </c>
      <c r="D237" s="20">
        <v>0.27948576211929321</v>
      </c>
      <c r="E237" s="20">
        <v>3.0500968918204308E-2</v>
      </c>
    </row>
    <row r="238" spans="1:5" x14ac:dyDescent="0.2">
      <c r="A238" s="19">
        <v>6</v>
      </c>
      <c r="B238" s="19">
        <v>27</v>
      </c>
      <c r="C238" s="19" t="s">
        <v>112</v>
      </c>
      <c r="D238" s="20">
        <v>0.29698488116264343</v>
      </c>
      <c r="E238" s="20">
        <v>4.7906454652547836E-2</v>
      </c>
    </row>
    <row r="239" spans="1:5" x14ac:dyDescent="0.2">
      <c r="A239" s="19">
        <v>6</v>
      </c>
      <c r="B239" s="19">
        <v>28</v>
      </c>
      <c r="C239" s="19" t="s">
        <v>112</v>
      </c>
      <c r="D239" s="20">
        <v>0.31596231460571289</v>
      </c>
      <c r="E239" s="20">
        <v>6.6790252923965454E-2</v>
      </c>
    </row>
    <row r="240" spans="1:5" x14ac:dyDescent="0.2">
      <c r="A240" s="19">
        <v>6</v>
      </c>
      <c r="B240" s="19">
        <v>29</v>
      </c>
      <c r="C240" s="19" t="s">
        <v>112</v>
      </c>
      <c r="D240" s="20">
        <v>0.33464089035987854</v>
      </c>
      <c r="E240" s="20">
        <v>8.5375197231769562E-2</v>
      </c>
    </row>
    <row r="241" spans="1:5" x14ac:dyDescent="0.2">
      <c r="A241" s="19">
        <v>6</v>
      </c>
      <c r="B241" s="19">
        <v>30</v>
      </c>
      <c r="C241" s="19" t="s">
        <v>112</v>
      </c>
      <c r="D241" s="20">
        <v>0.35025429725646973</v>
      </c>
      <c r="E241" s="20">
        <v>0.10089497268199921</v>
      </c>
    </row>
    <row r="242" spans="1:5" x14ac:dyDescent="0.2">
      <c r="A242" s="19">
        <v>6</v>
      </c>
      <c r="B242" s="19">
        <v>31</v>
      </c>
      <c r="C242" s="19" t="s">
        <v>112</v>
      </c>
      <c r="D242" s="20">
        <v>0.36116695404052734</v>
      </c>
      <c r="E242" s="20">
        <v>0.11171399056911469</v>
      </c>
    </row>
    <row r="243" spans="1:5" x14ac:dyDescent="0.2">
      <c r="A243" s="19">
        <v>6</v>
      </c>
      <c r="B243" s="19">
        <v>32</v>
      </c>
      <c r="C243" s="19" t="s">
        <v>112</v>
      </c>
      <c r="D243" s="20">
        <v>0.36893734335899353</v>
      </c>
      <c r="E243" s="20">
        <v>0.11939074844121933</v>
      </c>
    </row>
    <row r="244" spans="1:5" x14ac:dyDescent="0.2">
      <c r="A244" s="19">
        <v>6</v>
      </c>
      <c r="B244" s="19">
        <v>33</v>
      </c>
      <c r="C244" s="19" t="s">
        <v>112</v>
      </c>
      <c r="D244" s="20">
        <v>0.37266567349433899</v>
      </c>
      <c r="E244" s="20">
        <v>0.12302544713020325</v>
      </c>
    </row>
    <row r="245" spans="1:5" x14ac:dyDescent="0.2">
      <c r="A245" s="19">
        <v>6</v>
      </c>
      <c r="B245" s="19">
        <v>34</v>
      </c>
      <c r="C245" s="19" t="s">
        <v>112</v>
      </c>
      <c r="D245" s="20">
        <v>0.37458735704421997</v>
      </c>
      <c r="E245" s="20">
        <v>0.12485349923372269</v>
      </c>
    </row>
    <row r="246" spans="1:5" x14ac:dyDescent="0.2">
      <c r="A246" s="19">
        <v>6</v>
      </c>
      <c r="B246" s="19">
        <v>35</v>
      </c>
      <c r="C246" s="19" t="s">
        <v>112</v>
      </c>
      <c r="D246" s="20">
        <v>0.37577304244041443</v>
      </c>
      <c r="E246" s="20">
        <v>0.1259455531835556</v>
      </c>
    </row>
    <row r="247" spans="1:5" x14ac:dyDescent="0.2">
      <c r="A247" s="19">
        <v>6</v>
      </c>
      <c r="B247" s="19">
        <v>36</v>
      </c>
      <c r="C247" s="19" t="s">
        <v>112</v>
      </c>
      <c r="D247" s="20">
        <v>0.37626475095748901</v>
      </c>
      <c r="E247" s="20">
        <v>0.12634362280368805</v>
      </c>
    </row>
    <row r="248" spans="1:5" x14ac:dyDescent="0.2">
      <c r="A248" s="19">
        <v>6</v>
      </c>
      <c r="B248" s="19">
        <v>37</v>
      </c>
      <c r="C248" s="19" t="s">
        <v>112</v>
      </c>
      <c r="D248" s="20">
        <v>0.37719330191612244</v>
      </c>
      <c r="E248" s="20">
        <v>0.12717853486537933</v>
      </c>
    </row>
    <row r="249" spans="1:5" x14ac:dyDescent="0.2">
      <c r="A249" s="19">
        <v>6</v>
      </c>
      <c r="B249" s="19">
        <v>38</v>
      </c>
      <c r="C249" s="19" t="s">
        <v>112</v>
      </c>
      <c r="D249" s="20">
        <v>0.37760239839553833</v>
      </c>
      <c r="E249" s="20">
        <v>0.12749400734901428</v>
      </c>
    </row>
    <row r="250" spans="1:5" x14ac:dyDescent="0.2">
      <c r="A250" s="19">
        <v>6</v>
      </c>
      <c r="B250" s="19">
        <v>39</v>
      </c>
      <c r="C250" s="19" t="s">
        <v>112</v>
      </c>
      <c r="D250" s="20">
        <v>0.37728855013847351</v>
      </c>
      <c r="E250" s="20">
        <v>0.12708652019500732</v>
      </c>
    </row>
    <row r="251" spans="1:5" x14ac:dyDescent="0.2">
      <c r="A251" s="19">
        <v>6</v>
      </c>
      <c r="B251" s="19">
        <v>40</v>
      </c>
      <c r="C251" s="19" t="s">
        <v>112</v>
      </c>
      <c r="D251" s="20">
        <v>0.37757110595703125</v>
      </c>
      <c r="E251" s="20">
        <v>0.12727545201778412</v>
      </c>
    </row>
    <row r="252" spans="1:5" x14ac:dyDescent="0.2">
      <c r="A252" s="19">
        <v>7</v>
      </c>
      <c r="B252" s="19">
        <v>1</v>
      </c>
      <c r="C252" s="19" t="s">
        <v>112</v>
      </c>
      <c r="D252" s="20">
        <v>0.25635197758674622</v>
      </c>
      <c r="E252" s="20">
        <v>1.3493459846358746E-4</v>
      </c>
    </row>
    <row r="253" spans="1:5" x14ac:dyDescent="0.2">
      <c r="A253" s="19">
        <v>7</v>
      </c>
      <c r="B253" s="19">
        <v>2</v>
      </c>
      <c r="C253" s="19" t="s">
        <v>112</v>
      </c>
      <c r="D253" s="20">
        <v>0.25627732276916504</v>
      </c>
      <c r="E253" s="20">
        <v>-8.2904400187544525E-5</v>
      </c>
    </row>
    <row r="254" spans="1:5" x14ac:dyDescent="0.2">
      <c r="A254" s="19">
        <v>7</v>
      </c>
      <c r="B254" s="19">
        <v>3</v>
      </c>
      <c r="C254" s="19" t="s">
        <v>112</v>
      </c>
      <c r="D254" s="20">
        <v>0.25664740800857544</v>
      </c>
      <c r="E254" s="20">
        <v>1.4399665815290064E-4</v>
      </c>
    </row>
    <row r="255" spans="1:5" x14ac:dyDescent="0.2">
      <c r="A255" s="19">
        <v>7</v>
      </c>
      <c r="B255" s="19">
        <v>4</v>
      </c>
      <c r="C255" s="19" t="s">
        <v>112</v>
      </c>
      <c r="D255" s="20">
        <v>0.25738722085952759</v>
      </c>
      <c r="E255" s="20">
        <v>7.4062531348317862E-4</v>
      </c>
    </row>
    <row r="256" spans="1:5" x14ac:dyDescent="0.2">
      <c r="A256" s="19">
        <v>7</v>
      </c>
      <c r="B256" s="19">
        <v>5</v>
      </c>
      <c r="C256" s="19" t="s">
        <v>112</v>
      </c>
      <c r="D256" s="20">
        <v>0.25772762298583984</v>
      </c>
      <c r="E256" s="20">
        <v>9.378432878293097E-4</v>
      </c>
    </row>
    <row r="257" spans="1:5" x14ac:dyDescent="0.2">
      <c r="A257" s="19">
        <v>7</v>
      </c>
      <c r="B257" s="19">
        <v>6</v>
      </c>
      <c r="C257" s="19" t="s">
        <v>112</v>
      </c>
      <c r="D257" s="20">
        <v>0.2578616738319397</v>
      </c>
      <c r="E257" s="20">
        <v>9.2870992375537753E-4</v>
      </c>
    </row>
    <row r="258" spans="1:5" x14ac:dyDescent="0.2">
      <c r="A258" s="19">
        <v>7</v>
      </c>
      <c r="B258" s="19">
        <v>7</v>
      </c>
      <c r="C258" s="19" t="s">
        <v>112</v>
      </c>
      <c r="D258" s="20">
        <v>0.25787353515625</v>
      </c>
      <c r="E258" s="20">
        <v>7.9738709609955549E-4</v>
      </c>
    </row>
    <row r="259" spans="1:5" x14ac:dyDescent="0.2">
      <c r="A259" s="19">
        <v>7</v>
      </c>
      <c r="B259" s="19">
        <v>8</v>
      </c>
      <c r="C259" s="19" t="s">
        <v>112</v>
      </c>
      <c r="D259" s="20">
        <v>0.2576461136341095</v>
      </c>
      <c r="E259" s="20">
        <v>4.2678139288909733E-4</v>
      </c>
    </row>
    <row r="260" spans="1:5" x14ac:dyDescent="0.2">
      <c r="A260" s="19">
        <v>7</v>
      </c>
      <c r="B260" s="19">
        <v>9</v>
      </c>
      <c r="C260" s="19" t="s">
        <v>112</v>
      </c>
      <c r="D260" s="20">
        <v>0.25729617476463318</v>
      </c>
      <c r="E260" s="20">
        <v>-6.634166493313387E-5</v>
      </c>
    </row>
    <row r="261" spans="1:5" x14ac:dyDescent="0.2">
      <c r="A261" s="19">
        <v>7</v>
      </c>
      <c r="B261" s="19">
        <v>10</v>
      </c>
      <c r="C261" s="19" t="s">
        <v>112</v>
      </c>
      <c r="D261" s="20">
        <v>0.25717809796333313</v>
      </c>
      <c r="E261" s="20">
        <v>-3.2760264002718031E-4</v>
      </c>
    </row>
    <row r="262" spans="1:5" x14ac:dyDescent="0.2">
      <c r="A262" s="19">
        <v>7</v>
      </c>
      <c r="B262" s="19">
        <v>11</v>
      </c>
      <c r="C262" s="19" t="s">
        <v>112</v>
      </c>
      <c r="D262" s="20">
        <v>0.25733810663223267</v>
      </c>
      <c r="E262" s="20">
        <v>-3.1077815219759941E-4</v>
      </c>
    </row>
    <row r="263" spans="1:5" x14ac:dyDescent="0.2">
      <c r="A263" s="19">
        <v>7</v>
      </c>
      <c r="B263" s="19">
        <v>12</v>
      </c>
      <c r="C263" s="19" t="s">
        <v>112</v>
      </c>
      <c r="D263" s="20">
        <v>0.25766059756278992</v>
      </c>
      <c r="E263" s="20">
        <v>-1.3147140271030366E-4</v>
      </c>
    </row>
    <row r="264" spans="1:5" x14ac:dyDescent="0.2">
      <c r="A264" s="19">
        <v>7</v>
      </c>
      <c r="B264" s="19">
        <v>13</v>
      </c>
      <c r="C264" s="19" t="s">
        <v>112</v>
      </c>
      <c r="D264" s="20">
        <v>0.25782862305641174</v>
      </c>
      <c r="E264" s="20">
        <v>-1.0663009743439034E-4</v>
      </c>
    </row>
    <row r="265" spans="1:5" x14ac:dyDescent="0.2">
      <c r="A265" s="19">
        <v>7</v>
      </c>
      <c r="B265" s="19">
        <v>14</v>
      </c>
      <c r="C265" s="19" t="s">
        <v>112</v>
      </c>
      <c r="D265" s="20">
        <v>0.25787496566772461</v>
      </c>
      <c r="E265" s="20">
        <v>-2.0347165991552174E-4</v>
      </c>
    </row>
    <row r="266" spans="1:5" x14ac:dyDescent="0.2">
      <c r="A266" s="19">
        <v>7</v>
      </c>
      <c r="B266" s="19">
        <v>15</v>
      </c>
      <c r="C266" s="19" t="s">
        <v>112</v>
      </c>
      <c r="D266" s="20">
        <v>0.25766518712043762</v>
      </c>
      <c r="E266" s="20">
        <v>-5.5643438827246428E-4</v>
      </c>
    </row>
    <row r="267" spans="1:5" x14ac:dyDescent="0.2">
      <c r="A267" s="19">
        <v>7</v>
      </c>
      <c r="B267" s="19">
        <v>16</v>
      </c>
      <c r="C267" s="19" t="s">
        <v>112</v>
      </c>
      <c r="D267" s="20">
        <v>0.25736328959465027</v>
      </c>
      <c r="E267" s="20">
        <v>-1.0015161242336035E-3</v>
      </c>
    </row>
    <row r="268" spans="1:5" x14ac:dyDescent="0.2">
      <c r="A268" s="19">
        <v>7</v>
      </c>
      <c r="B268" s="19">
        <v>17</v>
      </c>
      <c r="C268" s="19" t="s">
        <v>112</v>
      </c>
      <c r="D268" s="20">
        <v>0.2575218677520752</v>
      </c>
      <c r="E268" s="20">
        <v>-9.8612217698246241E-4</v>
      </c>
    </row>
    <row r="269" spans="1:5" x14ac:dyDescent="0.2">
      <c r="A269" s="19">
        <v>7</v>
      </c>
      <c r="B269" s="19">
        <v>18</v>
      </c>
      <c r="C269" s="19" t="s">
        <v>112</v>
      </c>
      <c r="D269" s="20">
        <v>0.25779527425765991</v>
      </c>
      <c r="E269" s="20">
        <v>-8.5589982336387038E-4</v>
      </c>
    </row>
    <row r="270" spans="1:5" x14ac:dyDescent="0.2">
      <c r="A270" s="19">
        <v>7</v>
      </c>
      <c r="B270" s="19">
        <v>19</v>
      </c>
      <c r="C270" s="19" t="s">
        <v>112</v>
      </c>
      <c r="D270" s="20">
        <v>0.2579006552696228</v>
      </c>
      <c r="E270" s="20">
        <v>-8.9370296336710453E-4</v>
      </c>
    </row>
    <row r="271" spans="1:5" x14ac:dyDescent="0.2">
      <c r="A271" s="19">
        <v>7</v>
      </c>
      <c r="B271" s="19">
        <v>20</v>
      </c>
      <c r="C271" s="19" t="s">
        <v>112</v>
      </c>
      <c r="D271" s="20">
        <v>0.25798869132995605</v>
      </c>
      <c r="E271" s="20">
        <v>-9.4885111320763826E-4</v>
      </c>
    </row>
    <row r="272" spans="1:5" x14ac:dyDescent="0.2">
      <c r="A272" s="19">
        <v>7</v>
      </c>
      <c r="B272" s="19">
        <v>21</v>
      </c>
      <c r="C272" s="19" t="s">
        <v>112</v>
      </c>
      <c r="D272" s="20">
        <v>0.25805437564849854</v>
      </c>
      <c r="E272" s="20">
        <v>-1.0263510048389435E-3</v>
      </c>
    </row>
    <row r="273" spans="1:5" x14ac:dyDescent="0.2">
      <c r="A273" s="19">
        <v>7</v>
      </c>
      <c r="B273" s="19">
        <v>22</v>
      </c>
      <c r="C273" s="19" t="s">
        <v>112</v>
      </c>
      <c r="D273" s="20">
        <v>0.2580007016658783</v>
      </c>
      <c r="E273" s="20">
        <v>-1.2232090812176466E-3</v>
      </c>
    </row>
    <row r="274" spans="1:5" x14ac:dyDescent="0.2">
      <c r="A274" s="19">
        <v>7</v>
      </c>
      <c r="B274" s="19">
        <v>23</v>
      </c>
      <c r="C274" s="19" t="s">
        <v>112</v>
      </c>
      <c r="D274" s="20">
        <v>0.25817805528640747</v>
      </c>
      <c r="E274" s="20">
        <v>-1.1890396708622575E-3</v>
      </c>
    </row>
    <row r="275" spans="1:5" x14ac:dyDescent="0.2">
      <c r="A275" s="19">
        <v>7</v>
      </c>
      <c r="B275" s="19">
        <v>24</v>
      </c>
      <c r="C275" s="19" t="s">
        <v>112</v>
      </c>
      <c r="D275" s="20">
        <v>0.25866025686264038</v>
      </c>
      <c r="E275" s="20">
        <v>-8.500222465954721E-4</v>
      </c>
    </row>
    <row r="276" spans="1:5" x14ac:dyDescent="0.2">
      <c r="A276" s="19">
        <v>7</v>
      </c>
      <c r="B276" s="19">
        <v>25</v>
      </c>
      <c r="C276" s="19" t="s">
        <v>112</v>
      </c>
      <c r="D276" s="20">
        <v>0.25965306162834167</v>
      </c>
      <c r="E276" s="20">
        <v>-4.0168944792640104E-7</v>
      </c>
    </row>
    <row r="277" spans="1:5" x14ac:dyDescent="0.2">
      <c r="A277" s="19">
        <v>7</v>
      </c>
      <c r="B277" s="19">
        <v>26</v>
      </c>
      <c r="C277" s="19" t="s">
        <v>112</v>
      </c>
      <c r="D277" s="20">
        <v>0.26159113645553589</v>
      </c>
      <c r="E277" s="20">
        <v>1.7944889841601253E-3</v>
      </c>
    </row>
    <row r="278" spans="1:5" x14ac:dyDescent="0.2">
      <c r="A278" s="19">
        <v>7</v>
      </c>
      <c r="B278" s="19">
        <v>27</v>
      </c>
      <c r="C278" s="19" t="s">
        <v>112</v>
      </c>
      <c r="D278" s="20">
        <v>0.26484784483909607</v>
      </c>
      <c r="E278" s="20">
        <v>4.9080131575465202E-3</v>
      </c>
    </row>
    <row r="279" spans="1:5" x14ac:dyDescent="0.2">
      <c r="A279" s="19">
        <v>7</v>
      </c>
      <c r="B279" s="19">
        <v>28</v>
      </c>
      <c r="C279" s="19" t="s">
        <v>112</v>
      </c>
      <c r="D279" s="20">
        <v>0.27046617865562439</v>
      </c>
      <c r="E279" s="20">
        <v>1.0383162647485733E-2</v>
      </c>
    </row>
    <row r="280" spans="1:5" x14ac:dyDescent="0.2">
      <c r="A280" s="19">
        <v>7</v>
      </c>
      <c r="B280" s="19">
        <v>29</v>
      </c>
      <c r="C280" s="19" t="s">
        <v>112</v>
      </c>
      <c r="D280" s="20">
        <v>0.2802358865737915</v>
      </c>
      <c r="E280" s="20">
        <v>2.0009687170386314E-2</v>
      </c>
    </row>
    <row r="281" spans="1:5" x14ac:dyDescent="0.2">
      <c r="A281" s="19">
        <v>7</v>
      </c>
      <c r="B281" s="19">
        <v>30</v>
      </c>
      <c r="C281" s="19" t="s">
        <v>112</v>
      </c>
      <c r="D281" s="20">
        <v>0.29427486658096313</v>
      </c>
      <c r="E281" s="20">
        <v>3.3905483782291412E-2</v>
      </c>
    </row>
    <row r="282" spans="1:5" x14ac:dyDescent="0.2">
      <c r="A282" s="19">
        <v>7</v>
      </c>
      <c r="B282" s="19">
        <v>31</v>
      </c>
      <c r="C282" s="19" t="s">
        <v>112</v>
      </c>
      <c r="D282" s="20">
        <v>0.31175661087036133</v>
      </c>
      <c r="E282" s="20">
        <v>5.1244042813777924E-2</v>
      </c>
    </row>
    <row r="283" spans="1:5" x14ac:dyDescent="0.2">
      <c r="A283" s="19">
        <v>7</v>
      </c>
      <c r="B283" s="19">
        <v>32</v>
      </c>
      <c r="C283" s="19" t="s">
        <v>112</v>
      </c>
      <c r="D283" s="20">
        <v>0.33086469769477844</v>
      </c>
      <c r="E283" s="20">
        <v>7.0208944380283356E-2</v>
      </c>
    </row>
    <row r="284" spans="1:5" x14ac:dyDescent="0.2">
      <c r="A284" s="19">
        <v>7</v>
      </c>
      <c r="B284" s="19">
        <v>33</v>
      </c>
      <c r="C284" s="19" t="s">
        <v>112</v>
      </c>
      <c r="D284" s="20">
        <v>0.34917041659355164</v>
      </c>
      <c r="E284" s="20">
        <v>8.8371478021144867E-2</v>
      </c>
    </row>
    <row r="285" spans="1:5" x14ac:dyDescent="0.2">
      <c r="A285" s="19">
        <v>7</v>
      </c>
      <c r="B285" s="19">
        <v>34</v>
      </c>
      <c r="C285" s="19" t="s">
        <v>112</v>
      </c>
      <c r="D285" s="20">
        <v>0.36364129185676575</v>
      </c>
      <c r="E285" s="20">
        <v>0.1026991680264473</v>
      </c>
    </row>
    <row r="286" spans="1:5" x14ac:dyDescent="0.2">
      <c r="A286" s="19">
        <v>7</v>
      </c>
      <c r="B286" s="19">
        <v>35</v>
      </c>
      <c r="C286" s="19" t="s">
        <v>112</v>
      </c>
      <c r="D286" s="20">
        <v>0.37432444095611572</v>
      </c>
      <c r="E286" s="20">
        <v>0.11323913931846619</v>
      </c>
    </row>
    <row r="287" spans="1:5" x14ac:dyDescent="0.2">
      <c r="A287" s="19">
        <v>7</v>
      </c>
      <c r="B287" s="19">
        <v>36</v>
      </c>
      <c r="C287" s="19" t="s">
        <v>112</v>
      </c>
      <c r="D287" s="20">
        <v>0.38105064630508423</v>
      </c>
      <c r="E287" s="20">
        <v>0.11982215940952301</v>
      </c>
    </row>
    <row r="288" spans="1:5" x14ac:dyDescent="0.2">
      <c r="A288" s="19">
        <v>7</v>
      </c>
      <c r="B288" s="19">
        <v>37</v>
      </c>
      <c r="C288" s="19" t="s">
        <v>112</v>
      </c>
      <c r="D288" s="20">
        <v>0.38420462608337402</v>
      </c>
      <c r="E288" s="20">
        <v>0.12283295392990112</v>
      </c>
    </row>
    <row r="289" spans="1:5" x14ac:dyDescent="0.2">
      <c r="A289" s="19">
        <v>7</v>
      </c>
      <c r="B289" s="19">
        <v>38</v>
      </c>
      <c r="C289" s="19" t="s">
        <v>112</v>
      </c>
      <c r="D289" s="20">
        <v>0.38567036390304565</v>
      </c>
      <c r="E289" s="20">
        <v>0.12415550649166107</v>
      </c>
    </row>
    <row r="290" spans="1:5" x14ac:dyDescent="0.2">
      <c r="A290" s="19">
        <v>7</v>
      </c>
      <c r="B290" s="19">
        <v>39</v>
      </c>
      <c r="C290" s="19" t="s">
        <v>112</v>
      </c>
      <c r="D290" s="20">
        <v>0.38688313961029053</v>
      </c>
      <c r="E290" s="20">
        <v>0.12522509694099426</v>
      </c>
    </row>
    <row r="291" spans="1:5" x14ac:dyDescent="0.2">
      <c r="A291" s="19">
        <v>7</v>
      </c>
      <c r="B291" s="19">
        <v>40</v>
      </c>
      <c r="C291" s="19" t="s">
        <v>112</v>
      </c>
      <c r="D291" s="20">
        <v>0.38739430904388428</v>
      </c>
      <c r="E291" s="20">
        <v>0.12559308111667633</v>
      </c>
    </row>
    <row r="292" spans="1:5" x14ac:dyDescent="0.2">
      <c r="A292" s="19">
        <v>8</v>
      </c>
      <c r="B292" s="19">
        <v>1</v>
      </c>
      <c r="C292" s="19" t="s">
        <v>112</v>
      </c>
      <c r="D292" s="20">
        <v>0.24507032334804535</v>
      </c>
      <c r="E292" s="20">
        <v>1.5554584097117186E-3</v>
      </c>
    </row>
    <row r="293" spans="1:5" x14ac:dyDescent="0.2">
      <c r="A293" s="19">
        <v>8</v>
      </c>
      <c r="B293" s="19">
        <v>2</v>
      </c>
      <c r="C293" s="19" t="s">
        <v>112</v>
      </c>
      <c r="D293" s="20">
        <v>0.24511834979057312</v>
      </c>
      <c r="E293" s="20">
        <v>1.5409939223900437E-3</v>
      </c>
    </row>
    <row r="294" spans="1:5" x14ac:dyDescent="0.2">
      <c r="A294" s="19">
        <v>8</v>
      </c>
      <c r="B294" s="19">
        <v>3</v>
      </c>
      <c r="C294" s="19" t="s">
        <v>112</v>
      </c>
      <c r="D294" s="20">
        <v>0.24493058025836945</v>
      </c>
      <c r="E294" s="20">
        <v>1.2907335767522454E-3</v>
      </c>
    </row>
    <row r="295" spans="1:5" x14ac:dyDescent="0.2">
      <c r="A295" s="19">
        <v>8</v>
      </c>
      <c r="B295" s="19">
        <v>4</v>
      </c>
      <c r="C295" s="19" t="s">
        <v>112</v>
      </c>
      <c r="D295" s="20">
        <v>0.24440360069274902</v>
      </c>
      <c r="E295" s="20">
        <v>7.0126313949003816E-4</v>
      </c>
    </row>
    <row r="296" spans="1:5" x14ac:dyDescent="0.2">
      <c r="A296" s="19">
        <v>8</v>
      </c>
      <c r="B296" s="19">
        <v>5</v>
      </c>
      <c r="C296" s="19" t="s">
        <v>112</v>
      </c>
      <c r="D296" s="20">
        <v>0.24427647888660431</v>
      </c>
      <c r="E296" s="20">
        <v>5.1165046170353889E-4</v>
      </c>
    </row>
    <row r="297" spans="1:5" x14ac:dyDescent="0.2">
      <c r="A297" s="19">
        <v>8</v>
      </c>
      <c r="B297" s="19">
        <v>6</v>
      </c>
      <c r="C297" s="19" t="s">
        <v>112</v>
      </c>
      <c r="D297" s="20">
        <v>0.24439604580402374</v>
      </c>
      <c r="E297" s="20">
        <v>5.6872650748118758E-4</v>
      </c>
    </row>
    <row r="298" spans="1:5" x14ac:dyDescent="0.2">
      <c r="A298" s="19">
        <v>8</v>
      </c>
      <c r="B298" s="19">
        <v>7</v>
      </c>
      <c r="C298" s="19" t="s">
        <v>112</v>
      </c>
      <c r="D298" s="20">
        <v>0.24437236785888672</v>
      </c>
      <c r="E298" s="20">
        <v>4.8255766159854829E-4</v>
      </c>
    </row>
    <row r="299" spans="1:5" x14ac:dyDescent="0.2">
      <c r="A299" s="19">
        <v>8</v>
      </c>
      <c r="B299" s="19">
        <v>8</v>
      </c>
      <c r="C299" s="19" t="s">
        <v>112</v>
      </c>
      <c r="D299" s="20">
        <v>0.24411574006080627</v>
      </c>
      <c r="E299" s="20">
        <v>1.6343899187631905E-4</v>
      </c>
    </row>
    <row r="300" spans="1:5" x14ac:dyDescent="0.2">
      <c r="A300" s="19">
        <v>8</v>
      </c>
      <c r="B300" s="19">
        <v>9</v>
      </c>
      <c r="C300" s="19" t="s">
        <v>112</v>
      </c>
      <c r="D300" s="20">
        <v>0.24386037886142731</v>
      </c>
      <c r="E300" s="20">
        <v>-1.5441309369634837E-4</v>
      </c>
    </row>
    <row r="301" spans="1:5" x14ac:dyDescent="0.2">
      <c r="A301" s="19">
        <v>8</v>
      </c>
      <c r="B301" s="19">
        <v>10</v>
      </c>
      <c r="C301" s="19" t="s">
        <v>112</v>
      </c>
      <c r="D301" s="20">
        <v>0.24387875199317932</v>
      </c>
      <c r="E301" s="20">
        <v>-1.9853083358611912E-4</v>
      </c>
    </row>
    <row r="302" spans="1:5" x14ac:dyDescent="0.2">
      <c r="A302" s="19">
        <v>8</v>
      </c>
      <c r="B302" s="19">
        <v>11</v>
      </c>
      <c r="C302" s="19" t="s">
        <v>112</v>
      </c>
      <c r="D302" s="20">
        <v>0.24403929710388184</v>
      </c>
      <c r="E302" s="20">
        <v>-1.0047660180134699E-4</v>
      </c>
    </row>
    <row r="303" spans="1:5" x14ac:dyDescent="0.2">
      <c r="A303" s="19">
        <v>8</v>
      </c>
      <c r="B303" s="19">
        <v>12</v>
      </c>
      <c r="C303" s="19" t="s">
        <v>112</v>
      </c>
      <c r="D303" s="20">
        <v>0.2438034862279892</v>
      </c>
      <c r="E303" s="20">
        <v>-3.9877835661172867E-4</v>
      </c>
    </row>
    <row r="304" spans="1:5" x14ac:dyDescent="0.2">
      <c r="A304" s="19">
        <v>8</v>
      </c>
      <c r="B304" s="19">
        <v>13</v>
      </c>
      <c r="C304" s="19" t="s">
        <v>112</v>
      </c>
      <c r="D304" s="20">
        <v>0.2437690943479538</v>
      </c>
      <c r="E304" s="20">
        <v>-4.9566110828891397E-4</v>
      </c>
    </row>
    <row r="305" spans="1:5" x14ac:dyDescent="0.2">
      <c r="A305" s="19">
        <v>8</v>
      </c>
      <c r="B305" s="19">
        <v>14</v>
      </c>
      <c r="C305" s="19" t="s">
        <v>112</v>
      </c>
      <c r="D305" s="20">
        <v>0.2437400221824646</v>
      </c>
      <c r="E305" s="20">
        <v>-5.8722414541989565E-4</v>
      </c>
    </row>
    <row r="306" spans="1:5" x14ac:dyDescent="0.2">
      <c r="A306" s="19">
        <v>8</v>
      </c>
      <c r="B306" s="19">
        <v>15</v>
      </c>
      <c r="C306" s="19" t="s">
        <v>112</v>
      </c>
      <c r="D306" s="20">
        <v>0.24368774890899658</v>
      </c>
      <c r="E306" s="20">
        <v>-7.0198829052969813E-4</v>
      </c>
    </row>
    <row r="307" spans="1:5" x14ac:dyDescent="0.2">
      <c r="A307" s="19">
        <v>8</v>
      </c>
      <c r="B307" s="19">
        <v>16</v>
      </c>
      <c r="C307" s="19" t="s">
        <v>112</v>
      </c>
      <c r="D307" s="20">
        <v>0.24366943538188934</v>
      </c>
      <c r="E307" s="20">
        <v>-7.8279268927872181E-4</v>
      </c>
    </row>
    <row r="308" spans="1:5" x14ac:dyDescent="0.2">
      <c r="A308" s="19">
        <v>8</v>
      </c>
      <c r="B308" s="19">
        <v>17</v>
      </c>
      <c r="C308" s="19" t="s">
        <v>112</v>
      </c>
      <c r="D308" s="20">
        <v>0.24369049072265625</v>
      </c>
      <c r="E308" s="20">
        <v>-8.2422822015359998E-4</v>
      </c>
    </row>
    <row r="309" spans="1:5" x14ac:dyDescent="0.2">
      <c r="A309" s="19">
        <v>8</v>
      </c>
      <c r="B309" s="19">
        <v>18</v>
      </c>
      <c r="C309" s="19" t="s">
        <v>112</v>
      </c>
      <c r="D309" s="20">
        <v>0.24364039301872253</v>
      </c>
      <c r="E309" s="20">
        <v>-9.368167957291007E-4</v>
      </c>
    </row>
    <row r="310" spans="1:5" x14ac:dyDescent="0.2">
      <c r="A310" s="19">
        <v>8</v>
      </c>
      <c r="B310" s="19">
        <v>19</v>
      </c>
      <c r="C310" s="19" t="s">
        <v>112</v>
      </c>
      <c r="D310" s="20">
        <v>0.24357841908931732</v>
      </c>
      <c r="E310" s="20">
        <v>-1.0612816549837589E-3</v>
      </c>
    </row>
    <row r="311" spans="1:5" x14ac:dyDescent="0.2">
      <c r="A311" s="19">
        <v>8</v>
      </c>
      <c r="B311" s="19">
        <v>20</v>
      </c>
      <c r="C311" s="19" t="s">
        <v>112</v>
      </c>
      <c r="D311" s="20">
        <v>0.24332904815673828</v>
      </c>
      <c r="E311" s="20">
        <v>-1.3731434009969234E-3</v>
      </c>
    </row>
    <row r="312" spans="1:5" x14ac:dyDescent="0.2">
      <c r="A312" s="19">
        <v>8</v>
      </c>
      <c r="B312" s="19">
        <v>21</v>
      </c>
      <c r="C312" s="19" t="s">
        <v>112</v>
      </c>
      <c r="D312" s="20">
        <v>0.24354663491249084</v>
      </c>
      <c r="E312" s="20">
        <v>-1.2180475750938058E-3</v>
      </c>
    </row>
    <row r="313" spans="1:5" x14ac:dyDescent="0.2">
      <c r="A313" s="19">
        <v>8</v>
      </c>
      <c r="B313" s="19">
        <v>22</v>
      </c>
      <c r="C313" s="19" t="s">
        <v>112</v>
      </c>
      <c r="D313" s="20">
        <v>0.2441803514957428</v>
      </c>
      <c r="E313" s="20">
        <v>-6.4682186348363757E-4</v>
      </c>
    </row>
    <row r="314" spans="1:5" x14ac:dyDescent="0.2">
      <c r="A314" s="19">
        <v>8</v>
      </c>
      <c r="B314" s="19">
        <v>23</v>
      </c>
      <c r="C314" s="19" t="s">
        <v>112</v>
      </c>
      <c r="D314" s="20">
        <v>0.24463212490081787</v>
      </c>
      <c r="E314" s="20">
        <v>-2.5753933005034924E-4</v>
      </c>
    </row>
    <row r="315" spans="1:5" x14ac:dyDescent="0.2">
      <c r="A315" s="19">
        <v>8</v>
      </c>
      <c r="B315" s="19">
        <v>24</v>
      </c>
      <c r="C315" s="19" t="s">
        <v>112</v>
      </c>
      <c r="D315" s="20">
        <v>0.2453911304473877</v>
      </c>
      <c r="E315" s="20">
        <v>4.3897534487769008E-4</v>
      </c>
    </row>
    <row r="316" spans="1:5" x14ac:dyDescent="0.2">
      <c r="A316" s="19">
        <v>8</v>
      </c>
      <c r="B316" s="19">
        <v>25</v>
      </c>
      <c r="C316" s="19" t="s">
        <v>112</v>
      </c>
      <c r="D316" s="20">
        <v>0.24675455689430237</v>
      </c>
      <c r="E316" s="20">
        <v>1.739910920150578E-3</v>
      </c>
    </row>
    <row r="317" spans="1:5" x14ac:dyDescent="0.2">
      <c r="A317" s="19">
        <v>8</v>
      </c>
      <c r="B317" s="19">
        <v>26</v>
      </c>
      <c r="C317" s="19" t="s">
        <v>112</v>
      </c>
      <c r="D317" s="20">
        <v>0.24891762435436249</v>
      </c>
      <c r="E317" s="20">
        <v>3.8404874503612518E-3</v>
      </c>
    </row>
    <row r="318" spans="1:5" x14ac:dyDescent="0.2">
      <c r="A318" s="19">
        <v>8</v>
      </c>
      <c r="B318" s="19">
        <v>27</v>
      </c>
      <c r="C318" s="19" t="s">
        <v>112</v>
      </c>
      <c r="D318" s="20">
        <v>0.25314861536026001</v>
      </c>
      <c r="E318" s="20">
        <v>8.0089876428246498E-3</v>
      </c>
    </row>
    <row r="319" spans="1:5" x14ac:dyDescent="0.2">
      <c r="A319" s="19">
        <v>8</v>
      </c>
      <c r="B319" s="19">
        <v>28</v>
      </c>
      <c r="C319" s="19" t="s">
        <v>112</v>
      </c>
      <c r="D319" s="20">
        <v>0.26059409976005554</v>
      </c>
      <c r="E319" s="20">
        <v>1.5391981229186058E-2</v>
      </c>
    </row>
    <row r="320" spans="1:5" x14ac:dyDescent="0.2">
      <c r="A320" s="19">
        <v>8</v>
      </c>
      <c r="B320" s="19">
        <v>29</v>
      </c>
      <c r="C320" s="19" t="s">
        <v>112</v>
      </c>
      <c r="D320" s="20">
        <v>0.27270004153251648</v>
      </c>
      <c r="E320" s="20">
        <v>2.7435431256890297E-2</v>
      </c>
    </row>
    <row r="321" spans="1:5" x14ac:dyDescent="0.2">
      <c r="A321" s="19">
        <v>8</v>
      </c>
      <c r="B321" s="19">
        <v>30</v>
      </c>
      <c r="C321" s="19" t="s">
        <v>112</v>
      </c>
      <c r="D321" s="20">
        <v>0.28905430436134338</v>
      </c>
      <c r="E321" s="20">
        <v>4.3727204203605652E-2</v>
      </c>
    </row>
    <row r="322" spans="1:5" x14ac:dyDescent="0.2">
      <c r="A322" s="19">
        <v>8</v>
      </c>
      <c r="B322" s="19">
        <v>31</v>
      </c>
      <c r="C322" s="19" t="s">
        <v>112</v>
      </c>
      <c r="D322" s="20">
        <v>0.30733597278594971</v>
      </c>
      <c r="E322" s="20">
        <v>6.1946380883455276E-2</v>
      </c>
    </row>
    <row r="323" spans="1:5" x14ac:dyDescent="0.2">
      <c r="A323" s="19">
        <v>8</v>
      </c>
      <c r="B323" s="19">
        <v>32</v>
      </c>
      <c r="C323" s="19" t="s">
        <v>112</v>
      </c>
      <c r="D323" s="20">
        <v>0.32605111598968506</v>
      </c>
      <c r="E323" s="20">
        <v>8.0599032342433929E-2</v>
      </c>
    </row>
    <row r="324" spans="1:5" x14ac:dyDescent="0.2">
      <c r="A324" s="19">
        <v>8</v>
      </c>
      <c r="B324" s="19">
        <v>33</v>
      </c>
      <c r="C324" s="19" t="s">
        <v>112</v>
      </c>
      <c r="D324" s="20">
        <v>0.3421749472618103</v>
      </c>
      <c r="E324" s="20">
        <v>9.6660375595092773E-2</v>
      </c>
    </row>
    <row r="325" spans="1:5" x14ac:dyDescent="0.2">
      <c r="A325" s="19">
        <v>8</v>
      </c>
      <c r="B325" s="19">
        <v>34</v>
      </c>
      <c r="C325" s="19" t="s">
        <v>112</v>
      </c>
      <c r="D325" s="20">
        <v>0.3540077805519104</v>
      </c>
      <c r="E325" s="20">
        <v>0.10843071341514587</v>
      </c>
    </row>
    <row r="326" spans="1:5" x14ac:dyDescent="0.2">
      <c r="A326" s="19">
        <v>8</v>
      </c>
      <c r="B326" s="19">
        <v>35</v>
      </c>
      <c r="C326" s="19" t="s">
        <v>112</v>
      </c>
      <c r="D326" s="20">
        <v>0.36212918162345886</v>
      </c>
      <c r="E326" s="20">
        <v>0.11648962646722794</v>
      </c>
    </row>
    <row r="327" spans="1:5" x14ac:dyDescent="0.2">
      <c r="A327" s="19">
        <v>8</v>
      </c>
      <c r="B327" s="19">
        <v>36</v>
      </c>
      <c r="C327" s="19" t="s">
        <v>112</v>
      </c>
      <c r="D327" s="20">
        <v>0.36604666709899902</v>
      </c>
      <c r="E327" s="20">
        <v>0.1203446239233017</v>
      </c>
    </row>
    <row r="328" spans="1:5" x14ac:dyDescent="0.2">
      <c r="A328" s="19">
        <v>8</v>
      </c>
      <c r="B328" s="19">
        <v>37</v>
      </c>
      <c r="C328" s="19" t="s">
        <v>112</v>
      </c>
      <c r="D328" s="20">
        <v>0.36802735924720764</v>
      </c>
      <c r="E328" s="20">
        <v>0.12226282060146332</v>
      </c>
    </row>
    <row r="329" spans="1:5" x14ac:dyDescent="0.2">
      <c r="A329" s="19">
        <v>8</v>
      </c>
      <c r="B329" s="19">
        <v>38</v>
      </c>
      <c r="C329" s="19" t="s">
        <v>112</v>
      </c>
      <c r="D329" s="20">
        <v>0.36946785449981689</v>
      </c>
      <c r="E329" s="20">
        <v>0.12364082783460617</v>
      </c>
    </row>
    <row r="330" spans="1:5" x14ac:dyDescent="0.2">
      <c r="A330" s="19">
        <v>8</v>
      </c>
      <c r="B330" s="19">
        <v>39</v>
      </c>
      <c r="C330" s="19" t="s">
        <v>112</v>
      </c>
      <c r="D330" s="20">
        <v>0.37038686871528625</v>
      </c>
      <c r="E330" s="20">
        <v>0.12449735403060913</v>
      </c>
    </row>
    <row r="331" spans="1:5" x14ac:dyDescent="0.2">
      <c r="A331" s="19">
        <v>8</v>
      </c>
      <c r="B331" s="19">
        <v>40</v>
      </c>
      <c r="C331" s="19" t="s">
        <v>112</v>
      </c>
      <c r="D331" s="20">
        <v>0.37077048420906067</v>
      </c>
      <c r="E331" s="20">
        <v>0.12481847405433655</v>
      </c>
    </row>
    <row r="332" spans="1:5" x14ac:dyDescent="0.2">
      <c r="A332" s="19">
        <v>9</v>
      </c>
      <c r="B332" s="19">
        <v>1</v>
      </c>
      <c r="C332" s="19" t="s">
        <v>112</v>
      </c>
      <c r="D332" s="20">
        <v>0.24379001557826996</v>
      </c>
      <c r="E332" s="20">
        <v>7.9291895963251591E-4</v>
      </c>
    </row>
    <row r="333" spans="1:5" x14ac:dyDescent="0.2">
      <c r="A333" s="19">
        <v>9</v>
      </c>
      <c r="B333" s="19">
        <v>2</v>
      </c>
      <c r="C333" s="19" t="s">
        <v>112</v>
      </c>
      <c r="D333" s="20">
        <v>0.24401459097862244</v>
      </c>
      <c r="E333" s="20">
        <v>9.0760551393032074E-4</v>
      </c>
    </row>
    <row r="334" spans="1:5" x14ac:dyDescent="0.2">
      <c r="A334" s="19">
        <v>9</v>
      </c>
      <c r="B334" s="19">
        <v>3</v>
      </c>
      <c r="C334" s="19" t="s">
        <v>112</v>
      </c>
      <c r="D334" s="20">
        <v>0.24421694874763489</v>
      </c>
      <c r="E334" s="20">
        <v>1.0000744368880987E-3</v>
      </c>
    </row>
    <row r="335" spans="1:5" x14ac:dyDescent="0.2">
      <c r="A335" s="19">
        <v>9</v>
      </c>
      <c r="B335" s="19">
        <v>4</v>
      </c>
      <c r="C335" s="19" t="s">
        <v>112</v>
      </c>
      <c r="D335" s="20">
        <v>0.24397064745426178</v>
      </c>
      <c r="E335" s="20">
        <v>6.438842392526567E-4</v>
      </c>
    </row>
    <row r="336" spans="1:5" x14ac:dyDescent="0.2">
      <c r="A336" s="19">
        <v>9</v>
      </c>
      <c r="B336" s="19">
        <v>5</v>
      </c>
      <c r="C336" s="19" t="s">
        <v>112</v>
      </c>
      <c r="D336" s="20">
        <v>0.24371644854545593</v>
      </c>
      <c r="E336" s="20">
        <v>2.7979648439213634E-4</v>
      </c>
    </row>
    <row r="337" spans="1:5" x14ac:dyDescent="0.2">
      <c r="A337" s="19">
        <v>9</v>
      </c>
      <c r="B337" s="19">
        <v>6</v>
      </c>
      <c r="C337" s="19" t="s">
        <v>112</v>
      </c>
      <c r="D337" s="20">
        <v>0.2437053918838501</v>
      </c>
      <c r="E337" s="20">
        <v>1.5885094762779772E-4</v>
      </c>
    </row>
    <row r="338" spans="1:5" x14ac:dyDescent="0.2">
      <c r="A338" s="19">
        <v>9</v>
      </c>
      <c r="B338" s="19">
        <v>7</v>
      </c>
      <c r="C338" s="19" t="s">
        <v>112</v>
      </c>
      <c r="D338" s="20">
        <v>0.24389378726482391</v>
      </c>
      <c r="E338" s="20">
        <v>2.3735748254694045E-4</v>
      </c>
    </row>
    <row r="339" spans="1:5" x14ac:dyDescent="0.2">
      <c r="A339" s="19">
        <v>9</v>
      </c>
      <c r="B339" s="19">
        <v>8</v>
      </c>
      <c r="C339" s="19" t="s">
        <v>112</v>
      </c>
      <c r="D339" s="20">
        <v>0.24413162469863892</v>
      </c>
      <c r="E339" s="20">
        <v>3.6530604120343924E-4</v>
      </c>
    </row>
    <row r="340" spans="1:5" x14ac:dyDescent="0.2">
      <c r="A340" s="19">
        <v>9</v>
      </c>
      <c r="B340" s="19">
        <v>9</v>
      </c>
      <c r="C340" s="19" t="s">
        <v>112</v>
      </c>
      <c r="D340" s="20">
        <v>0.24438156187534332</v>
      </c>
      <c r="E340" s="20">
        <v>5.0535437185317278E-4</v>
      </c>
    </row>
    <row r="341" spans="1:5" x14ac:dyDescent="0.2">
      <c r="A341" s="19">
        <v>9</v>
      </c>
      <c r="B341" s="19">
        <v>10</v>
      </c>
      <c r="C341" s="19" t="s">
        <v>112</v>
      </c>
      <c r="D341" s="20">
        <v>0.2443205714225769</v>
      </c>
      <c r="E341" s="20">
        <v>3.3447504392825067E-4</v>
      </c>
    </row>
    <row r="342" spans="1:5" x14ac:dyDescent="0.2">
      <c r="A342" s="19">
        <v>9</v>
      </c>
      <c r="B342" s="19">
        <v>11</v>
      </c>
      <c r="C342" s="19" t="s">
        <v>112</v>
      </c>
      <c r="D342" s="20">
        <v>0.24407112598419189</v>
      </c>
      <c r="E342" s="20">
        <v>-2.4859242330421694E-5</v>
      </c>
    </row>
    <row r="343" spans="1:5" x14ac:dyDescent="0.2">
      <c r="A343" s="19">
        <v>9</v>
      </c>
      <c r="B343" s="19">
        <v>12</v>
      </c>
      <c r="C343" s="19" t="s">
        <v>112</v>
      </c>
      <c r="D343" s="20">
        <v>0.24388028681278229</v>
      </c>
      <c r="E343" s="20">
        <v>-3.2558728707954288E-4</v>
      </c>
    </row>
    <row r="344" spans="1:5" x14ac:dyDescent="0.2">
      <c r="A344" s="19">
        <v>9</v>
      </c>
      <c r="B344" s="19">
        <v>13</v>
      </c>
      <c r="C344" s="19" t="s">
        <v>112</v>
      </c>
      <c r="D344" s="20">
        <v>0.24383369088172913</v>
      </c>
      <c r="E344" s="20">
        <v>-4.8207206418737769E-4</v>
      </c>
    </row>
    <row r="345" spans="1:5" x14ac:dyDescent="0.2">
      <c r="A345" s="19">
        <v>9</v>
      </c>
      <c r="B345" s="19">
        <v>14</v>
      </c>
      <c r="C345" s="19" t="s">
        <v>112</v>
      </c>
      <c r="D345" s="20">
        <v>0.24383063614368439</v>
      </c>
      <c r="E345" s="20">
        <v>-5.9501564828678966E-4</v>
      </c>
    </row>
    <row r="346" spans="1:5" x14ac:dyDescent="0.2">
      <c r="A346" s="19">
        <v>9</v>
      </c>
      <c r="B346" s="19">
        <v>15</v>
      </c>
      <c r="C346" s="19" t="s">
        <v>112</v>
      </c>
      <c r="D346" s="20">
        <v>0.24407841265201569</v>
      </c>
      <c r="E346" s="20">
        <v>-4.5712801511399448E-4</v>
      </c>
    </row>
    <row r="347" spans="1:5" x14ac:dyDescent="0.2">
      <c r="A347" s="19">
        <v>9</v>
      </c>
      <c r="B347" s="19">
        <v>16</v>
      </c>
      <c r="C347" s="19" t="s">
        <v>112</v>
      </c>
      <c r="D347" s="20">
        <v>0.24405024945735931</v>
      </c>
      <c r="E347" s="20">
        <v>-5.951800849288702E-4</v>
      </c>
    </row>
    <row r="348" spans="1:5" x14ac:dyDescent="0.2">
      <c r="A348" s="19">
        <v>9</v>
      </c>
      <c r="B348" s="19">
        <v>17</v>
      </c>
      <c r="C348" s="19" t="s">
        <v>112</v>
      </c>
      <c r="D348" s="20">
        <v>0.243806391954422</v>
      </c>
      <c r="E348" s="20">
        <v>-9.4892643392086029E-4</v>
      </c>
    </row>
    <row r="349" spans="1:5" x14ac:dyDescent="0.2">
      <c r="A349" s="19">
        <v>9</v>
      </c>
      <c r="B349" s="19">
        <v>18</v>
      </c>
      <c r="C349" s="19" t="s">
        <v>112</v>
      </c>
      <c r="D349" s="20">
        <v>0.24378454685211182</v>
      </c>
      <c r="E349" s="20">
        <v>-1.0806603822857141E-3</v>
      </c>
    </row>
    <row r="350" spans="1:5" x14ac:dyDescent="0.2">
      <c r="A350" s="19">
        <v>9</v>
      </c>
      <c r="B350" s="19">
        <v>19</v>
      </c>
      <c r="C350" s="19" t="s">
        <v>112</v>
      </c>
      <c r="D350" s="20">
        <v>0.24371510744094849</v>
      </c>
      <c r="E350" s="20">
        <v>-1.2599886395037174E-3</v>
      </c>
    </row>
    <row r="351" spans="1:5" x14ac:dyDescent="0.2">
      <c r="A351" s="19">
        <v>9</v>
      </c>
      <c r="B351" s="19">
        <v>20</v>
      </c>
      <c r="C351" s="19" t="s">
        <v>112</v>
      </c>
      <c r="D351" s="20">
        <v>0.24411137402057648</v>
      </c>
      <c r="E351" s="20">
        <v>-9.7361096413806081E-4</v>
      </c>
    </row>
    <row r="352" spans="1:5" x14ac:dyDescent="0.2">
      <c r="A352" s="19">
        <v>9</v>
      </c>
      <c r="B352" s="19">
        <v>21</v>
      </c>
      <c r="C352" s="19" t="s">
        <v>112</v>
      </c>
      <c r="D352" s="20">
        <v>0.24403256177902222</v>
      </c>
      <c r="E352" s="20">
        <v>-1.1623119935393333E-3</v>
      </c>
    </row>
    <row r="353" spans="1:5" x14ac:dyDescent="0.2">
      <c r="A353" s="19">
        <v>9</v>
      </c>
      <c r="B353" s="19">
        <v>22</v>
      </c>
      <c r="C353" s="19" t="s">
        <v>112</v>
      </c>
      <c r="D353" s="20">
        <v>0.24415624141693115</v>
      </c>
      <c r="E353" s="20">
        <v>-1.1485213181003928E-3</v>
      </c>
    </row>
    <row r="354" spans="1:5" x14ac:dyDescent="0.2">
      <c r="A354" s="19">
        <v>9</v>
      </c>
      <c r="B354" s="19">
        <v>23</v>
      </c>
      <c r="C354" s="19" t="s">
        <v>112</v>
      </c>
      <c r="D354" s="20">
        <v>0.24495048820972443</v>
      </c>
      <c r="E354" s="20">
        <v>-4.6416334225796163E-4</v>
      </c>
    </row>
    <row r="355" spans="1:5" x14ac:dyDescent="0.2">
      <c r="A355" s="19">
        <v>9</v>
      </c>
      <c r="B355" s="19">
        <v>24</v>
      </c>
      <c r="C355" s="19" t="s">
        <v>112</v>
      </c>
      <c r="D355" s="20">
        <v>0.24553507566452026</v>
      </c>
      <c r="E355" s="20">
        <v>1.0535265573707875E-5</v>
      </c>
    </row>
    <row r="356" spans="1:5" x14ac:dyDescent="0.2">
      <c r="A356" s="19">
        <v>9</v>
      </c>
      <c r="B356" s="19">
        <v>25</v>
      </c>
      <c r="C356" s="19" t="s">
        <v>112</v>
      </c>
      <c r="D356" s="20">
        <v>0.24732930958271027</v>
      </c>
      <c r="E356" s="20">
        <v>1.6948803095147014E-3</v>
      </c>
    </row>
    <row r="357" spans="1:5" x14ac:dyDescent="0.2">
      <c r="A357" s="19">
        <v>9</v>
      </c>
      <c r="B357" s="19">
        <v>26</v>
      </c>
      <c r="C357" s="19" t="s">
        <v>112</v>
      </c>
      <c r="D357" s="20">
        <v>0.25003182888031006</v>
      </c>
      <c r="E357" s="20">
        <v>4.2875106446444988E-3</v>
      </c>
    </row>
    <row r="358" spans="1:5" x14ac:dyDescent="0.2">
      <c r="A358" s="19">
        <v>9</v>
      </c>
      <c r="B358" s="19">
        <v>27</v>
      </c>
      <c r="C358" s="19" t="s">
        <v>112</v>
      </c>
      <c r="D358" s="20">
        <v>0.25481757521629333</v>
      </c>
      <c r="E358" s="20">
        <v>8.9633679017424583E-3</v>
      </c>
    </row>
    <row r="359" spans="1:5" x14ac:dyDescent="0.2">
      <c r="A359" s="19">
        <v>9</v>
      </c>
      <c r="B359" s="19">
        <v>28</v>
      </c>
      <c r="C359" s="19" t="s">
        <v>112</v>
      </c>
      <c r="D359" s="20">
        <v>0.26355543732643127</v>
      </c>
      <c r="E359" s="20">
        <v>1.7591342329978943E-2</v>
      </c>
    </row>
    <row r="360" spans="1:5" x14ac:dyDescent="0.2">
      <c r="A360" s="19">
        <v>9</v>
      </c>
      <c r="B360" s="19">
        <v>29</v>
      </c>
      <c r="C360" s="19" t="s">
        <v>112</v>
      </c>
      <c r="D360" s="20">
        <v>0.2768566906452179</v>
      </c>
      <c r="E360" s="20">
        <v>3.0782705172896385E-2</v>
      </c>
    </row>
    <row r="361" spans="1:5" x14ac:dyDescent="0.2">
      <c r="A361" s="19">
        <v>9</v>
      </c>
      <c r="B361" s="19">
        <v>30</v>
      </c>
      <c r="C361" s="19" t="s">
        <v>112</v>
      </c>
      <c r="D361" s="20">
        <v>0.29337269067764282</v>
      </c>
      <c r="E361" s="20">
        <v>4.7188818454742432E-2</v>
      </c>
    </row>
    <row r="362" spans="1:5" x14ac:dyDescent="0.2">
      <c r="A362" s="19">
        <v>9</v>
      </c>
      <c r="B362" s="19">
        <v>31</v>
      </c>
      <c r="C362" s="19" t="s">
        <v>112</v>
      </c>
      <c r="D362" s="20">
        <v>0.31196501851081848</v>
      </c>
      <c r="E362" s="20">
        <v>6.5671257674694061E-2</v>
      </c>
    </row>
    <row r="363" spans="1:5" x14ac:dyDescent="0.2">
      <c r="A363" s="19">
        <v>9</v>
      </c>
      <c r="B363" s="19">
        <v>32</v>
      </c>
      <c r="C363" s="19" t="s">
        <v>112</v>
      </c>
      <c r="D363" s="20">
        <v>0.33007001876831055</v>
      </c>
      <c r="E363" s="20">
        <v>8.3666369318962097E-2</v>
      </c>
    </row>
    <row r="364" spans="1:5" x14ac:dyDescent="0.2">
      <c r="A364" s="19">
        <v>9</v>
      </c>
      <c r="B364" s="19">
        <v>33</v>
      </c>
      <c r="C364" s="19" t="s">
        <v>112</v>
      </c>
      <c r="D364" s="20">
        <v>0.34476184844970703</v>
      </c>
      <c r="E364" s="20">
        <v>9.8248310387134552E-2</v>
      </c>
    </row>
    <row r="365" spans="1:5" x14ac:dyDescent="0.2">
      <c r="A365" s="19">
        <v>9</v>
      </c>
      <c r="B365" s="19">
        <v>34</v>
      </c>
      <c r="C365" s="19" t="s">
        <v>112</v>
      </c>
      <c r="D365" s="20">
        <v>0.3554714024066925</v>
      </c>
      <c r="E365" s="20">
        <v>0.108847975730896</v>
      </c>
    </row>
    <row r="366" spans="1:5" x14ac:dyDescent="0.2">
      <c r="A366" s="19">
        <v>9</v>
      </c>
      <c r="B366" s="19">
        <v>35</v>
      </c>
      <c r="C366" s="19" t="s">
        <v>112</v>
      </c>
      <c r="D366" s="20">
        <v>0.36209613084793091</v>
      </c>
      <c r="E366" s="20">
        <v>0.11536281555891037</v>
      </c>
    </row>
    <row r="367" spans="1:5" x14ac:dyDescent="0.2">
      <c r="A367" s="19">
        <v>9</v>
      </c>
      <c r="B367" s="19">
        <v>36</v>
      </c>
      <c r="C367" s="19" t="s">
        <v>112</v>
      </c>
      <c r="D367" s="20">
        <v>0.3660607635974884</v>
      </c>
      <c r="E367" s="20">
        <v>0.11921755969524384</v>
      </c>
    </row>
    <row r="368" spans="1:5" x14ac:dyDescent="0.2">
      <c r="A368" s="19">
        <v>9</v>
      </c>
      <c r="B368" s="19">
        <v>37</v>
      </c>
      <c r="C368" s="19" t="s">
        <v>112</v>
      </c>
      <c r="D368" s="20">
        <v>0.367693692445755</v>
      </c>
      <c r="E368" s="20">
        <v>0.12074059993028641</v>
      </c>
    </row>
    <row r="369" spans="1:5" x14ac:dyDescent="0.2">
      <c r="A369" s="19">
        <v>9</v>
      </c>
      <c r="B369" s="19">
        <v>38</v>
      </c>
      <c r="C369" s="19" t="s">
        <v>112</v>
      </c>
      <c r="D369" s="20">
        <v>0.36879020929336548</v>
      </c>
      <c r="E369" s="20">
        <v>0.12172722816467285</v>
      </c>
    </row>
    <row r="370" spans="1:5" x14ac:dyDescent="0.2">
      <c r="A370" s="19">
        <v>9</v>
      </c>
      <c r="B370" s="19">
        <v>39</v>
      </c>
      <c r="C370" s="19" t="s">
        <v>112</v>
      </c>
      <c r="D370" s="20">
        <v>0.36939987540245056</v>
      </c>
      <c r="E370" s="20">
        <v>0.12222700566053391</v>
      </c>
    </row>
    <row r="371" spans="1:5" x14ac:dyDescent="0.2">
      <c r="A371" s="19">
        <v>9</v>
      </c>
      <c r="B371" s="19">
        <v>40</v>
      </c>
      <c r="C371" s="19" t="s">
        <v>112</v>
      </c>
      <c r="D371" s="20">
        <v>0.36951711773872375</v>
      </c>
      <c r="E371" s="20">
        <v>0.12223435193300247</v>
      </c>
    </row>
    <row r="372" spans="1:5" x14ac:dyDescent="0.2">
      <c r="A372" s="19">
        <v>10</v>
      </c>
      <c r="B372" s="19">
        <v>1</v>
      </c>
      <c r="C372" s="19" t="s">
        <v>112</v>
      </c>
      <c r="D372" s="20">
        <v>0.24056476354598999</v>
      </c>
      <c r="E372" s="20">
        <v>2.7833289932459593E-3</v>
      </c>
    </row>
    <row r="373" spans="1:5" x14ac:dyDescent="0.2">
      <c r="A373" s="19">
        <v>10</v>
      </c>
      <c r="B373" s="19">
        <v>2</v>
      </c>
      <c r="C373" s="19" t="s">
        <v>112</v>
      </c>
      <c r="D373" s="20">
        <v>0.24051712453365326</v>
      </c>
      <c r="E373" s="20">
        <v>2.6175191160291433E-3</v>
      </c>
    </row>
    <row r="374" spans="1:5" x14ac:dyDescent="0.2">
      <c r="A374" s="19">
        <v>10</v>
      </c>
      <c r="B374" s="19">
        <v>3</v>
      </c>
      <c r="C374" s="19" t="s">
        <v>112</v>
      </c>
      <c r="D374" s="20">
        <v>0.24009139835834503</v>
      </c>
      <c r="E374" s="20">
        <v>2.0736220758408308E-3</v>
      </c>
    </row>
    <row r="375" spans="1:5" x14ac:dyDescent="0.2">
      <c r="A375" s="19">
        <v>10</v>
      </c>
      <c r="B375" s="19">
        <v>4</v>
      </c>
      <c r="C375" s="19" t="s">
        <v>112</v>
      </c>
      <c r="D375" s="20">
        <v>0.23946884274482727</v>
      </c>
      <c r="E375" s="20">
        <v>1.3328955974429846E-3</v>
      </c>
    </row>
    <row r="376" spans="1:5" x14ac:dyDescent="0.2">
      <c r="A376" s="19">
        <v>10</v>
      </c>
      <c r="B376" s="19">
        <v>5</v>
      </c>
      <c r="C376" s="19" t="s">
        <v>112</v>
      </c>
      <c r="D376" s="20">
        <v>0.23927384614944458</v>
      </c>
      <c r="E376" s="20">
        <v>1.0197280207648873E-3</v>
      </c>
    </row>
    <row r="377" spans="1:5" x14ac:dyDescent="0.2">
      <c r="A377" s="19">
        <v>10</v>
      </c>
      <c r="B377" s="19">
        <v>6</v>
      </c>
      <c r="C377" s="19" t="s">
        <v>112</v>
      </c>
      <c r="D377" s="20">
        <v>0.23906008899211884</v>
      </c>
      <c r="E377" s="20">
        <v>6.8779999855905771E-4</v>
      </c>
    </row>
    <row r="378" spans="1:5" x14ac:dyDescent="0.2">
      <c r="A378" s="19">
        <v>10</v>
      </c>
      <c r="B378" s="19">
        <v>7</v>
      </c>
      <c r="C378" s="19" t="s">
        <v>112</v>
      </c>
      <c r="D378" s="20">
        <v>0.23878657817840576</v>
      </c>
      <c r="E378" s="20">
        <v>2.9611829086206853E-4</v>
      </c>
    </row>
    <row r="379" spans="1:5" x14ac:dyDescent="0.2">
      <c r="A379" s="19">
        <v>10</v>
      </c>
      <c r="B379" s="19">
        <v>8</v>
      </c>
      <c r="C379" s="19" t="s">
        <v>112</v>
      </c>
      <c r="D379" s="20">
        <v>0.23852963745594025</v>
      </c>
      <c r="E379" s="20">
        <v>-7.8993311035446823E-5</v>
      </c>
    </row>
    <row r="380" spans="1:5" x14ac:dyDescent="0.2">
      <c r="A380" s="19">
        <v>10</v>
      </c>
      <c r="B380" s="19">
        <v>9</v>
      </c>
      <c r="C380" s="19" t="s">
        <v>112</v>
      </c>
      <c r="D380" s="20">
        <v>0.23842580616474152</v>
      </c>
      <c r="E380" s="20">
        <v>-3.0099548166617751E-4</v>
      </c>
    </row>
    <row r="381" spans="1:5" x14ac:dyDescent="0.2">
      <c r="A381" s="19">
        <v>10</v>
      </c>
      <c r="B381" s="19">
        <v>10</v>
      </c>
      <c r="C381" s="19" t="s">
        <v>112</v>
      </c>
      <c r="D381" s="20">
        <v>0.23854003846645355</v>
      </c>
      <c r="E381" s="20">
        <v>-3.0493407393805683E-4</v>
      </c>
    </row>
    <row r="382" spans="1:5" x14ac:dyDescent="0.2">
      <c r="A382" s="19">
        <v>10</v>
      </c>
      <c r="B382" s="19">
        <v>11</v>
      </c>
      <c r="C382" s="19" t="s">
        <v>112</v>
      </c>
      <c r="D382" s="20">
        <v>0.23852580785751343</v>
      </c>
      <c r="E382" s="20">
        <v>-4.3733557686209679E-4</v>
      </c>
    </row>
    <row r="383" spans="1:5" x14ac:dyDescent="0.2">
      <c r="A383" s="19">
        <v>10</v>
      </c>
      <c r="B383" s="19">
        <v>12</v>
      </c>
      <c r="C383" s="19" t="s">
        <v>112</v>
      </c>
      <c r="D383" s="20">
        <v>0.23836341500282288</v>
      </c>
      <c r="E383" s="20">
        <v>-7.1789935464039445E-4</v>
      </c>
    </row>
    <row r="384" spans="1:5" x14ac:dyDescent="0.2">
      <c r="A384" s="19">
        <v>10</v>
      </c>
      <c r="B384" s="19">
        <v>13</v>
      </c>
      <c r="C384" s="19" t="s">
        <v>112</v>
      </c>
      <c r="D384" s="20">
        <v>0.23845991492271423</v>
      </c>
      <c r="E384" s="20">
        <v>-7.3957029962912202E-4</v>
      </c>
    </row>
    <row r="385" spans="1:5" x14ac:dyDescent="0.2">
      <c r="A385" s="19">
        <v>10</v>
      </c>
      <c r="B385" s="19">
        <v>14</v>
      </c>
      <c r="C385" s="19" t="s">
        <v>112</v>
      </c>
      <c r="D385" s="20">
        <v>0.23882414400577545</v>
      </c>
      <c r="E385" s="20">
        <v>-4.9351213965564966E-4</v>
      </c>
    </row>
    <row r="386" spans="1:5" x14ac:dyDescent="0.2">
      <c r="A386" s="19">
        <v>10</v>
      </c>
      <c r="B386" s="19">
        <v>15</v>
      </c>
      <c r="C386" s="19" t="s">
        <v>112</v>
      </c>
      <c r="D386" s="20">
        <v>0.23911216855049133</v>
      </c>
      <c r="E386" s="20">
        <v>-3.2365845981985331E-4</v>
      </c>
    </row>
    <row r="387" spans="1:5" x14ac:dyDescent="0.2">
      <c r="A387" s="19">
        <v>10</v>
      </c>
      <c r="B387" s="19">
        <v>16</v>
      </c>
      <c r="C387" s="19" t="s">
        <v>112</v>
      </c>
      <c r="D387" s="20">
        <v>0.23897580802440643</v>
      </c>
      <c r="E387" s="20">
        <v>-5.7818990899249911E-4</v>
      </c>
    </row>
    <row r="388" spans="1:5" x14ac:dyDescent="0.2">
      <c r="A388" s="19">
        <v>10</v>
      </c>
      <c r="B388" s="19">
        <v>17</v>
      </c>
      <c r="C388" s="19" t="s">
        <v>112</v>
      </c>
      <c r="D388" s="20">
        <v>0.23870077729225159</v>
      </c>
      <c r="E388" s="20">
        <v>-9.713915060274303E-4</v>
      </c>
    </row>
    <row r="389" spans="1:5" x14ac:dyDescent="0.2">
      <c r="A389" s="19">
        <v>10</v>
      </c>
      <c r="B389" s="19">
        <v>18</v>
      </c>
      <c r="C389" s="19" t="s">
        <v>112</v>
      </c>
      <c r="D389" s="20">
        <v>0.23878848552703857</v>
      </c>
      <c r="E389" s="20">
        <v>-1.0018541943281889E-3</v>
      </c>
    </row>
    <row r="390" spans="1:5" x14ac:dyDescent="0.2">
      <c r="A390" s="19">
        <v>10</v>
      </c>
      <c r="B390" s="19">
        <v>19</v>
      </c>
      <c r="C390" s="19" t="s">
        <v>112</v>
      </c>
      <c r="D390" s="20">
        <v>0.23873545229434967</v>
      </c>
      <c r="E390" s="20">
        <v>-1.1730582918971777E-3</v>
      </c>
    </row>
    <row r="391" spans="1:5" x14ac:dyDescent="0.2">
      <c r="A391" s="19">
        <v>10</v>
      </c>
      <c r="B391" s="19">
        <v>20</v>
      </c>
      <c r="C391" s="19" t="s">
        <v>112</v>
      </c>
      <c r="D391" s="20">
        <v>0.23912118375301361</v>
      </c>
      <c r="E391" s="20">
        <v>-9.0549775632098317E-4</v>
      </c>
    </row>
    <row r="392" spans="1:5" x14ac:dyDescent="0.2">
      <c r="A392" s="19">
        <v>10</v>
      </c>
      <c r="B392" s="19">
        <v>21</v>
      </c>
      <c r="C392" s="19" t="s">
        <v>112</v>
      </c>
      <c r="D392" s="20">
        <v>0.23932333290576935</v>
      </c>
      <c r="E392" s="20">
        <v>-8.2151946844533086E-4</v>
      </c>
    </row>
    <row r="393" spans="1:5" x14ac:dyDescent="0.2">
      <c r="A393" s="19">
        <v>10</v>
      </c>
      <c r="B393" s="19">
        <v>22</v>
      </c>
      <c r="C393" s="19" t="s">
        <v>112</v>
      </c>
      <c r="D393" s="20">
        <v>0.23940318822860718</v>
      </c>
      <c r="E393" s="20">
        <v>-8.5983506869524717E-4</v>
      </c>
    </row>
    <row r="394" spans="1:5" x14ac:dyDescent="0.2">
      <c r="A394" s="19">
        <v>10</v>
      </c>
      <c r="B394" s="19">
        <v>23</v>
      </c>
      <c r="C394" s="19" t="s">
        <v>112</v>
      </c>
      <c r="D394" s="20">
        <v>0.23930501937866211</v>
      </c>
      <c r="E394" s="20">
        <v>-1.0761747835204005E-3</v>
      </c>
    </row>
    <row r="395" spans="1:5" x14ac:dyDescent="0.2">
      <c r="A395" s="19">
        <v>10</v>
      </c>
      <c r="B395" s="19">
        <v>24</v>
      </c>
      <c r="C395" s="19" t="s">
        <v>112</v>
      </c>
      <c r="D395" s="20">
        <v>0.23935338854789734</v>
      </c>
      <c r="E395" s="20">
        <v>-1.145976479165256E-3</v>
      </c>
    </row>
    <row r="396" spans="1:5" x14ac:dyDescent="0.2">
      <c r="A396" s="19">
        <v>10</v>
      </c>
      <c r="B396" s="19">
        <v>25</v>
      </c>
      <c r="C396" s="19" t="s">
        <v>112</v>
      </c>
      <c r="D396" s="20">
        <v>0.23966169357299805</v>
      </c>
      <c r="E396" s="20">
        <v>-9.5584237715229392E-4</v>
      </c>
    </row>
    <row r="397" spans="1:5" x14ac:dyDescent="0.2">
      <c r="A397" s="19">
        <v>10</v>
      </c>
      <c r="B397" s="19">
        <v>26</v>
      </c>
      <c r="C397" s="19" t="s">
        <v>112</v>
      </c>
      <c r="D397" s="20">
        <v>0.24024762213230133</v>
      </c>
      <c r="E397" s="20">
        <v>-4.8808471183292568E-4</v>
      </c>
    </row>
    <row r="398" spans="1:5" x14ac:dyDescent="0.2">
      <c r="A398" s="19">
        <v>10</v>
      </c>
      <c r="B398" s="19">
        <v>27</v>
      </c>
      <c r="C398" s="19" t="s">
        <v>112</v>
      </c>
      <c r="D398" s="20">
        <v>0.24148599803447723</v>
      </c>
      <c r="E398" s="20">
        <v>6.3212029635906219E-4</v>
      </c>
    </row>
    <row r="399" spans="1:5" x14ac:dyDescent="0.2">
      <c r="A399" s="19">
        <v>10</v>
      </c>
      <c r="B399" s="19">
        <v>28</v>
      </c>
      <c r="C399" s="19" t="s">
        <v>112</v>
      </c>
      <c r="D399" s="20">
        <v>0.24311882257461548</v>
      </c>
      <c r="E399" s="20">
        <v>2.1467739716172218E-3</v>
      </c>
    </row>
    <row r="400" spans="1:5" x14ac:dyDescent="0.2">
      <c r="A400" s="19">
        <v>10</v>
      </c>
      <c r="B400" s="19">
        <v>29</v>
      </c>
      <c r="C400" s="19" t="s">
        <v>112</v>
      </c>
      <c r="D400" s="20">
        <v>0.24627548456192017</v>
      </c>
      <c r="E400" s="20">
        <v>5.1852650940418243E-3</v>
      </c>
    </row>
    <row r="401" spans="1:5" x14ac:dyDescent="0.2">
      <c r="A401" s="19">
        <v>10</v>
      </c>
      <c r="B401" s="19">
        <v>30</v>
      </c>
      <c r="C401" s="19" t="s">
        <v>112</v>
      </c>
      <c r="D401" s="20">
        <v>0.25304931402206421</v>
      </c>
      <c r="E401" s="20">
        <v>1.1840923689305782E-2</v>
      </c>
    </row>
    <row r="402" spans="1:5" x14ac:dyDescent="0.2">
      <c r="A402" s="19">
        <v>10</v>
      </c>
      <c r="B402" s="19">
        <v>31</v>
      </c>
      <c r="C402" s="19" t="s">
        <v>112</v>
      </c>
      <c r="D402" s="20">
        <v>0.26353850960731506</v>
      </c>
      <c r="E402" s="20">
        <v>2.2211948409676552E-2</v>
      </c>
    </row>
    <row r="403" spans="1:5" x14ac:dyDescent="0.2">
      <c r="A403" s="19">
        <v>10</v>
      </c>
      <c r="B403" s="19">
        <v>32</v>
      </c>
      <c r="C403" s="19" t="s">
        <v>112</v>
      </c>
      <c r="D403" s="20">
        <v>0.27732977271080017</v>
      </c>
      <c r="E403" s="20">
        <v>3.5885039716959E-2</v>
      </c>
    </row>
    <row r="404" spans="1:5" x14ac:dyDescent="0.2">
      <c r="A404" s="19">
        <v>10</v>
      </c>
      <c r="B404" s="19">
        <v>33</v>
      </c>
      <c r="C404" s="19" t="s">
        <v>112</v>
      </c>
      <c r="D404" s="20">
        <v>0.29522454738616943</v>
      </c>
      <c r="E404" s="20">
        <v>5.3661644458770752E-2</v>
      </c>
    </row>
    <row r="405" spans="1:5" x14ac:dyDescent="0.2">
      <c r="A405" s="19">
        <v>10</v>
      </c>
      <c r="B405" s="19">
        <v>34</v>
      </c>
      <c r="C405" s="19" t="s">
        <v>112</v>
      </c>
      <c r="D405" s="20">
        <v>0.3130662739276886</v>
      </c>
      <c r="E405" s="20">
        <v>7.1385197341442108E-2</v>
      </c>
    </row>
    <row r="406" spans="1:5" x14ac:dyDescent="0.2">
      <c r="A406" s="19">
        <v>10</v>
      </c>
      <c r="B406" s="19">
        <v>35</v>
      </c>
      <c r="C406" s="19" t="s">
        <v>112</v>
      </c>
      <c r="D406" s="20">
        <v>0.32948106527328491</v>
      </c>
      <c r="E406" s="20">
        <v>8.768182247877121E-2</v>
      </c>
    </row>
    <row r="407" spans="1:5" x14ac:dyDescent="0.2">
      <c r="A407" s="19">
        <v>10</v>
      </c>
      <c r="B407" s="19">
        <v>36</v>
      </c>
      <c r="C407" s="19" t="s">
        <v>112</v>
      </c>
      <c r="D407" s="20">
        <v>0.34259986877441406</v>
      </c>
      <c r="E407" s="20">
        <v>0.10068245232105255</v>
      </c>
    </row>
    <row r="408" spans="1:5" x14ac:dyDescent="0.2">
      <c r="A408" s="19">
        <v>10</v>
      </c>
      <c r="B408" s="19">
        <v>37</v>
      </c>
      <c r="C408" s="19" t="s">
        <v>112</v>
      </c>
      <c r="D408" s="20">
        <v>0.35184946656227112</v>
      </c>
      <c r="E408" s="20">
        <v>0.1098138764500618</v>
      </c>
    </row>
    <row r="409" spans="1:5" x14ac:dyDescent="0.2">
      <c r="A409" s="19">
        <v>10</v>
      </c>
      <c r="B409" s="19">
        <v>38</v>
      </c>
      <c r="C409" s="19" t="s">
        <v>112</v>
      </c>
      <c r="D409" s="20">
        <v>0.3575165867805481</v>
      </c>
      <c r="E409" s="20">
        <v>0.11536283046007156</v>
      </c>
    </row>
    <row r="410" spans="1:5" x14ac:dyDescent="0.2">
      <c r="A410" s="19">
        <v>10</v>
      </c>
      <c r="B410" s="19">
        <v>39</v>
      </c>
      <c r="C410" s="19" t="s">
        <v>112</v>
      </c>
      <c r="D410" s="20">
        <v>0.36038726568222046</v>
      </c>
      <c r="E410" s="20">
        <v>0.11811533570289612</v>
      </c>
    </row>
    <row r="411" spans="1:5" x14ac:dyDescent="0.2">
      <c r="A411" s="19">
        <v>10</v>
      </c>
      <c r="B411" s="19">
        <v>40</v>
      </c>
      <c r="C411" s="19" t="s">
        <v>112</v>
      </c>
      <c r="D411" s="20">
        <v>0.36159241199493408</v>
      </c>
      <c r="E411" s="20">
        <v>0.11920231580734253</v>
      </c>
    </row>
    <row r="412" spans="1:5" x14ac:dyDescent="0.2">
      <c r="A412" s="19">
        <v>11</v>
      </c>
      <c r="B412" s="19">
        <v>1</v>
      </c>
      <c r="C412" s="19" t="s">
        <v>112</v>
      </c>
      <c r="D412" s="20">
        <v>0.24293878674507141</v>
      </c>
      <c r="E412" s="20">
        <v>1.2861951254308224E-3</v>
      </c>
    </row>
    <row r="413" spans="1:5" x14ac:dyDescent="0.2">
      <c r="A413" s="19">
        <v>11</v>
      </c>
      <c r="B413" s="19">
        <v>2</v>
      </c>
      <c r="C413" s="19" t="s">
        <v>112</v>
      </c>
      <c r="D413" s="20">
        <v>0.24300761520862579</v>
      </c>
      <c r="E413" s="20">
        <v>1.2848495971411467E-3</v>
      </c>
    </row>
    <row r="414" spans="1:5" x14ac:dyDescent="0.2">
      <c r="A414" s="19">
        <v>11</v>
      </c>
      <c r="B414" s="19">
        <v>3</v>
      </c>
      <c r="C414" s="19" t="s">
        <v>112</v>
      </c>
      <c r="D414" s="20">
        <v>0.242740198969841</v>
      </c>
      <c r="E414" s="20">
        <v>9.4725925009697676E-4</v>
      </c>
    </row>
    <row r="415" spans="1:5" x14ac:dyDescent="0.2">
      <c r="A415" s="19">
        <v>11</v>
      </c>
      <c r="B415" s="19">
        <v>4</v>
      </c>
      <c r="C415" s="19" t="s">
        <v>112</v>
      </c>
      <c r="D415" s="20">
        <v>0.24204730987548828</v>
      </c>
      <c r="E415" s="20">
        <v>1.8419610569253564E-4</v>
      </c>
    </row>
    <row r="416" spans="1:5" x14ac:dyDescent="0.2">
      <c r="A416" s="19">
        <v>11</v>
      </c>
      <c r="B416" s="19">
        <v>5</v>
      </c>
      <c r="C416" s="19" t="s">
        <v>112</v>
      </c>
      <c r="D416" s="20">
        <v>0.24195508658885956</v>
      </c>
      <c r="E416" s="20">
        <v>2.179876719310414E-5</v>
      </c>
    </row>
    <row r="417" spans="1:5" x14ac:dyDescent="0.2">
      <c r="A417" s="19">
        <v>11</v>
      </c>
      <c r="B417" s="19">
        <v>6</v>
      </c>
      <c r="C417" s="19" t="s">
        <v>112</v>
      </c>
      <c r="D417" s="20">
        <v>0.2422797828912735</v>
      </c>
      <c r="E417" s="20">
        <v>2.7632102137431502E-4</v>
      </c>
    </row>
    <row r="418" spans="1:5" x14ac:dyDescent="0.2">
      <c r="A418" s="19">
        <v>11</v>
      </c>
      <c r="B418" s="19">
        <v>7</v>
      </c>
      <c r="C418" s="19" t="s">
        <v>112</v>
      </c>
      <c r="D418" s="20">
        <v>0.24250753223896027</v>
      </c>
      <c r="E418" s="20">
        <v>4.3389631900936365E-4</v>
      </c>
    </row>
    <row r="419" spans="1:5" x14ac:dyDescent="0.2">
      <c r="A419" s="19">
        <v>11</v>
      </c>
      <c r="B419" s="19">
        <v>8</v>
      </c>
      <c r="C419" s="19" t="s">
        <v>112</v>
      </c>
      <c r="D419" s="20">
        <v>0.24252638220787048</v>
      </c>
      <c r="E419" s="20">
        <v>3.8257223786786199E-4</v>
      </c>
    </row>
    <row r="420" spans="1:5" x14ac:dyDescent="0.2">
      <c r="A420" s="19">
        <v>11</v>
      </c>
      <c r="B420" s="19">
        <v>9</v>
      </c>
      <c r="C420" s="19" t="s">
        <v>112</v>
      </c>
      <c r="D420" s="20">
        <v>0.24237708747386932</v>
      </c>
      <c r="E420" s="20">
        <v>1.6310343926306814E-4</v>
      </c>
    </row>
    <row r="421" spans="1:5" x14ac:dyDescent="0.2">
      <c r="A421" s="19">
        <v>11</v>
      </c>
      <c r="B421" s="19">
        <v>10</v>
      </c>
      <c r="C421" s="19" t="s">
        <v>112</v>
      </c>
      <c r="D421" s="20">
        <v>0.24230656027793884</v>
      </c>
      <c r="E421" s="20">
        <v>2.2402187823900022E-5</v>
      </c>
    </row>
    <row r="422" spans="1:5" x14ac:dyDescent="0.2">
      <c r="A422" s="19">
        <v>11</v>
      </c>
      <c r="B422" s="19">
        <v>11</v>
      </c>
      <c r="C422" s="19" t="s">
        <v>112</v>
      </c>
      <c r="D422" s="20">
        <v>0.2422424852848053</v>
      </c>
      <c r="E422" s="20">
        <v>-1.1184685718035325E-4</v>
      </c>
    </row>
    <row r="423" spans="1:5" x14ac:dyDescent="0.2">
      <c r="A423" s="19">
        <v>11</v>
      </c>
      <c r="B423" s="19">
        <v>12</v>
      </c>
      <c r="C423" s="19" t="s">
        <v>112</v>
      </c>
      <c r="D423" s="20">
        <v>0.24223460257053375</v>
      </c>
      <c r="E423" s="20">
        <v>-1.8990362877957523E-4</v>
      </c>
    </row>
    <row r="424" spans="1:5" x14ac:dyDescent="0.2">
      <c r="A424" s="19">
        <v>11</v>
      </c>
      <c r="B424" s="19">
        <v>13</v>
      </c>
      <c r="C424" s="19" t="s">
        <v>112</v>
      </c>
      <c r="D424" s="20">
        <v>0.24255833029747009</v>
      </c>
      <c r="E424" s="20">
        <v>6.3650048105046153E-5</v>
      </c>
    </row>
    <row r="425" spans="1:5" x14ac:dyDescent="0.2">
      <c r="A425" s="19">
        <v>11</v>
      </c>
      <c r="B425" s="19">
        <v>14</v>
      </c>
      <c r="C425" s="19" t="s">
        <v>112</v>
      </c>
      <c r="D425" s="20">
        <v>0.2425285130739212</v>
      </c>
      <c r="E425" s="20">
        <v>-3.6341232771519572E-5</v>
      </c>
    </row>
    <row r="426" spans="1:5" x14ac:dyDescent="0.2">
      <c r="A426" s="19">
        <v>11</v>
      </c>
      <c r="B426" s="19">
        <v>15</v>
      </c>
      <c r="C426" s="19" t="s">
        <v>112</v>
      </c>
      <c r="D426" s="20">
        <v>0.24303513765335083</v>
      </c>
      <c r="E426" s="20">
        <v>4.0010930388234556E-4</v>
      </c>
    </row>
    <row r="427" spans="1:5" x14ac:dyDescent="0.2">
      <c r="A427" s="19">
        <v>11</v>
      </c>
      <c r="B427" s="19">
        <v>16</v>
      </c>
      <c r="C427" s="19" t="s">
        <v>112</v>
      </c>
      <c r="D427" s="20">
        <v>0.24273701012134552</v>
      </c>
      <c r="E427" s="20">
        <v>3.180770727340132E-5</v>
      </c>
    </row>
    <row r="428" spans="1:5" x14ac:dyDescent="0.2">
      <c r="A428" s="19">
        <v>11</v>
      </c>
      <c r="B428" s="19">
        <v>17</v>
      </c>
      <c r="C428" s="19" t="s">
        <v>112</v>
      </c>
      <c r="D428" s="20">
        <v>0.24227343499660492</v>
      </c>
      <c r="E428" s="20">
        <v>-5.0194148207083344E-4</v>
      </c>
    </row>
    <row r="429" spans="1:5" x14ac:dyDescent="0.2">
      <c r="A429" s="19">
        <v>11</v>
      </c>
      <c r="B429" s="19">
        <v>18</v>
      </c>
      <c r="C429" s="19" t="s">
        <v>112</v>
      </c>
      <c r="D429" s="20">
        <v>0.24202118813991547</v>
      </c>
      <c r="E429" s="20">
        <v>-8.2436238881200552E-4</v>
      </c>
    </row>
    <row r="430" spans="1:5" x14ac:dyDescent="0.2">
      <c r="A430" s="19">
        <v>11</v>
      </c>
      <c r="B430" s="19">
        <v>19</v>
      </c>
      <c r="C430" s="19" t="s">
        <v>112</v>
      </c>
      <c r="D430" s="20">
        <v>0.24233378469944</v>
      </c>
      <c r="E430" s="20">
        <v>-5.8193987933918834E-4</v>
      </c>
    </row>
    <row r="431" spans="1:5" x14ac:dyDescent="0.2">
      <c r="A431" s="19">
        <v>11</v>
      </c>
      <c r="B431" s="19">
        <v>20</v>
      </c>
      <c r="C431" s="19" t="s">
        <v>112</v>
      </c>
      <c r="D431" s="20">
        <v>0.24225537478923798</v>
      </c>
      <c r="E431" s="20">
        <v>-7.3052383959293365E-4</v>
      </c>
    </row>
    <row r="432" spans="1:5" x14ac:dyDescent="0.2">
      <c r="A432" s="19">
        <v>11</v>
      </c>
      <c r="B432" s="19">
        <v>21</v>
      </c>
      <c r="C432" s="19" t="s">
        <v>112</v>
      </c>
      <c r="D432" s="20">
        <v>0.24244827032089233</v>
      </c>
      <c r="E432" s="20">
        <v>-6.0780235799029469E-4</v>
      </c>
    </row>
    <row r="433" spans="1:5" x14ac:dyDescent="0.2">
      <c r="A433" s="19">
        <v>11</v>
      </c>
      <c r="B433" s="19">
        <v>22</v>
      </c>
      <c r="C433" s="19" t="s">
        <v>112</v>
      </c>
      <c r="D433" s="20">
        <v>0.24241094291210175</v>
      </c>
      <c r="E433" s="20">
        <v>-7.1530381683260202E-4</v>
      </c>
    </row>
    <row r="434" spans="1:5" x14ac:dyDescent="0.2">
      <c r="A434" s="19">
        <v>11</v>
      </c>
      <c r="B434" s="19">
        <v>23</v>
      </c>
      <c r="C434" s="19" t="s">
        <v>112</v>
      </c>
      <c r="D434" s="20">
        <v>0.24228255450725555</v>
      </c>
      <c r="E434" s="20">
        <v>-9.1386627173051238E-4</v>
      </c>
    </row>
    <row r="435" spans="1:5" x14ac:dyDescent="0.2">
      <c r="A435" s="19">
        <v>11</v>
      </c>
      <c r="B435" s="19">
        <v>24</v>
      </c>
      <c r="C435" s="19" t="s">
        <v>112</v>
      </c>
      <c r="D435" s="20">
        <v>0.24234834313392639</v>
      </c>
      <c r="E435" s="20">
        <v>-9.1825169511139393E-4</v>
      </c>
    </row>
    <row r="436" spans="1:5" x14ac:dyDescent="0.2">
      <c r="A436" s="19">
        <v>11</v>
      </c>
      <c r="B436" s="19">
        <v>25</v>
      </c>
      <c r="C436" s="19" t="s">
        <v>112</v>
      </c>
      <c r="D436" s="20">
        <v>0.24237869679927826</v>
      </c>
      <c r="E436" s="20">
        <v>-9.580720798112452E-4</v>
      </c>
    </row>
    <row r="437" spans="1:5" x14ac:dyDescent="0.2">
      <c r="A437" s="19">
        <v>11</v>
      </c>
      <c r="B437" s="19">
        <v>26</v>
      </c>
      <c r="C437" s="19" t="s">
        <v>112</v>
      </c>
      <c r="D437" s="20">
        <v>0.24261221289634705</v>
      </c>
      <c r="E437" s="20">
        <v>-7.9473003279417753E-4</v>
      </c>
    </row>
    <row r="438" spans="1:5" x14ac:dyDescent="0.2">
      <c r="A438" s="19">
        <v>11</v>
      </c>
      <c r="B438" s="19">
        <v>27</v>
      </c>
      <c r="C438" s="19" t="s">
        <v>112</v>
      </c>
      <c r="D438" s="20">
        <v>0.24279700219631195</v>
      </c>
      <c r="E438" s="20">
        <v>-6.801147828809917E-4</v>
      </c>
    </row>
    <row r="439" spans="1:5" x14ac:dyDescent="0.2">
      <c r="A439" s="19">
        <v>11</v>
      </c>
      <c r="B439" s="19">
        <v>28</v>
      </c>
      <c r="C439" s="19" t="s">
        <v>112</v>
      </c>
      <c r="D439" s="20">
        <v>0.24366116523742676</v>
      </c>
      <c r="E439" s="20">
        <v>1.1387417907826602E-4</v>
      </c>
    </row>
    <row r="440" spans="1:5" x14ac:dyDescent="0.2">
      <c r="A440" s="19">
        <v>11</v>
      </c>
      <c r="B440" s="19">
        <v>29</v>
      </c>
      <c r="C440" s="19" t="s">
        <v>112</v>
      </c>
      <c r="D440" s="20">
        <v>0.2454073578119278</v>
      </c>
      <c r="E440" s="20">
        <v>1.7898926744237542E-3</v>
      </c>
    </row>
    <row r="441" spans="1:5" x14ac:dyDescent="0.2">
      <c r="A441" s="19">
        <v>11</v>
      </c>
      <c r="B441" s="19">
        <v>30</v>
      </c>
      <c r="C441" s="19" t="s">
        <v>112</v>
      </c>
      <c r="D441" s="20">
        <v>0.2474217563867569</v>
      </c>
      <c r="E441" s="20">
        <v>3.7341171409934759E-3</v>
      </c>
    </row>
    <row r="442" spans="1:5" x14ac:dyDescent="0.2">
      <c r="A442" s="19">
        <v>11</v>
      </c>
      <c r="B442" s="19">
        <v>31</v>
      </c>
      <c r="C442" s="19" t="s">
        <v>112</v>
      </c>
      <c r="D442" s="20">
        <v>0.25175970792770386</v>
      </c>
      <c r="E442" s="20">
        <v>8.0018946900963783E-3</v>
      </c>
    </row>
    <row r="443" spans="1:5" x14ac:dyDescent="0.2">
      <c r="A443" s="19">
        <v>11</v>
      </c>
      <c r="B443" s="19">
        <v>32</v>
      </c>
      <c r="C443" s="19" t="s">
        <v>112</v>
      </c>
      <c r="D443" s="20">
        <v>0.25939145684242249</v>
      </c>
      <c r="E443" s="20">
        <v>1.5563469380140305E-2</v>
      </c>
    </row>
    <row r="444" spans="1:5" x14ac:dyDescent="0.2">
      <c r="A444" s="19">
        <v>11</v>
      </c>
      <c r="B444" s="19">
        <v>33</v>
      </c>
      <c r="C444" s="19" t="s">
        <v>112</v>
      </c>
      <c r="D444" s="20">
        <v>0.27036824822425842</v>
      </c>
      <c r="E444" s="20">
        <v>2.6470087468624115E-2</v>
      </c>
    </row>
    <row r="445" spans="1:5" x14ac:dyDescent="0.2">
      <c r="A445" s="19">
        <v>11</v>
      </c>
      <c r="B445" s="19">
        <v>34</v>
      </c>
      <c r="C445" s="19" t="s">
        <v>112</v>
      </c>
      <c r="D445" s="20">
        <v>0.28582298755645752</v>
      </c>
      <c r="E445" s="20">
        <v>4.1854653507471085E-2</v>
      </c>
    </row>
    <row r="446" spans="1:5" x14ac:dyDescent="0.2">
      <c r="A446" s="19">
        <v>11</v>
      </c>
      <c r="B446" s="19">
        <v>35</v>
      </c>
      <c r="C446" s="19" t="s">
        <v>112</v>
      </c>
      <c r="D446" s="20">
        <v>0.30455958843231201</v>
      </c>
      <c r="E446" s="20">
        <v>6.0521077364683151E-2</v>
      </c>
    </row>
    <row r="447" spans="1:5" x14ac:dyDescent="0.2">
      <c r="A447" s="19">
        <v>11</v>
      </c>
      <c r="B447" s="19">
        <v>36</v>
      </c>
      <c r="C447" s="19" t="s">
        <v>112</v>
      </c>
      <c r="D447" s="20">
        <v>0.32286226749420166</v>
      </c>
      <c r="E447" s="20">
        <v>7.8753583133220673E-2</v>
      </c>
    </row>
    <row r="448" spans="1:5" x14ac:dyDescent="0.2">
      <c r="A448" s="19">
        <v>11</v>
      </c>
      <c r="B448" s="19">
        <v>37</v>
      </c>
      <c r="C448" s="19" t="s">
        <v>112</v>
      </c>
      <c r="D448" s="20">
        <v>0.33810585737228394</v>
      </c>
      <c r="E448" s="20">
        <v>9.3927003443241119E-2</v>
      </c>
    </row>
    <row r="449" spans="1:5" x14ac:dyDescent="0.2">
      <c r="A449" s="19">
        <v>11</v>
      </c>
      <c r="B449" s="19">
        <v>38</v>
      </c>
      <c r="C449" s="19" t="s">
        <v>112</v>
      </c>
      <c r="D449" s="20">
        <v>0.34932130575180054</v>
      </c>
      <c r="E449" s="20">
        <v>0.1050722748041153</v>
      </c>
    </row>
    <row r="450" spans="1:5" x14ac:dyDescent="0.2">
      <c r="A450" s="19">
        <v>11</v>
      </c>
      <c r="B450" s="19">
        <v>39</v>
      </c>
      <c r="C450" s="19" t="s">
        <v>112</v>
      </c>
      <c r="D450" s="20">
        <v>0.35657641291618347</v>
      </c>
      <c r="E450" s="20">
        <v>0.1122572049498558</v>
      </c>
    </row>
    <row r="451" spans="1:5" x14ac:dyDescent="0.2">
      <c r="A451" s="19">
        <v>11</v>
      </c>
      <c r="B451" s="19">
        <v>40</v>
      </c>
      <c r="C451" s="19" t="s">
        <v>112</v>
      </c>
      <c r="D451" s="20">
        <v>0.36071741580963135</v>
      </c>
      <c r="E451" s="20">
        <v>0.11632803827524185</v>
      </c>
    </row>
    <row r="452" spans="1:5" x14ac:dyDescent="0.2">
      <c r="A452" s="19">
        <v>12</v>
      </c>
      <c r="B452" s="19">
        <v>1</v>
      </c>
      <c r="C452" s="19" t="s">
        <v>112</v>
      </c>
      <c r="D452" s="20">
        <v>0.25528672337532043</v>
      </c>
      <c r="E452" s="20">
        <v>-8.8218029122799635E-4</v>
      </c>
    </row>
    <row r="453" spans="1:5" x14ac:dyDescent="0.2">
      <c r="A453" s="19">
        <v>12</v>
      </c>
      <c r="B453" s="19">
        <v>2</v>
      </c>
      <c r="C453" s="19" t="s">
        <v>112</v>
      </c>
      <c r="D453" s="20">
        <v>0.25547081232070923</v>
      </c>
      <c r="E453" s="20">
        <v>-8.4355694707483053E-4</v>
      </c>
    </row>
    <row r="454" spans="1:5" x14ac:dyDescent="0.2">
      <c r="A454" s="19">
        <v>12</v>
      </c>
      <c r="B454" s="19">
        <v>3</v>
      </c>
      <c r="C454" s="19" t="s">
        <v>112</v>
      </c>
      <c r="D454" s="20">
        <v>0.25634074211120605</v>
      </c>
      <c r="E454" s="20">
        <v>-1.1909275053767487E-4</v>
      </c>
    </row>
    <row r="455" spans="1:5" x14ac:dyDescent="0.2">
      <c r="A455" s="19">
        <v>12</v>
      </c>
      <c r="B455" s="19">
        <v>4</v>
      </c>
      <c r="C455" s="19" t="s">
        <v>112</v>
      </c>
      <c r="D455" s="20">
        <v>0.25685331225395203</v>
      </c>
      <c r="E455" s="20">
        <v>2.4801178369671106E-4</v>
      </c>
    </row>
    <row r="456" spans="1:5" x14ac:dyDescent="0.2">
      <c r="A456" s="19">
        <v>12</v>
      </c>
      <c r="B456" s="19">
        <v>5</v>
      </c>
      <c r="C456" s="19" t="s">
        <v>112</v>
      </c>
      <c r="D456" s="20">
        <v>0.25711795687675476</v>
      </c>
      <c r="E456" s="20">
        <v>3.6719080526381731E-4</v>
      </c>
    </row>
    <row r="457" spans="1:5" x14ac:dyDescent="0.2">
      <c r="A457" s="19">
        <v>12</v>
      </c>
      <c r="B457" s="19">
        <v>6</v>
      </c>
      <c r="C457" s="19" t="s">
        <v>112</v>
      </c>
      <c r="D457" s="20">
        <v>0.25763261318206787</v>
      </c>
      <c r="E457" s="20">
        <v>7.3638150934129953E-4</v>
      </c>
    </row>
    <row r="458" spans="1:5" x14ac:dyDescent="0.2">
      <c r="A458" s="19">
        <v>12</v>
      </c>
      <c r="B458" s="19">
        <v>7</v>
      </c>
      <c r="C458" s="19" t="s">
        <v>112</v>
      </c>
      <c r="D458" s="20">
        <v>0.25756418704986572</v>
      </c>
      <c r="E458" s="20">
        <v>5.2248977590352297E-4</v>
      </c>
    </row>
    <row r="459" spans="1:5" x14ac:dyDescent="0.2">
      <c r="A459" s="19">
        <v>12</v>
      </c>
      <c r="B459" s="19">
        <v>8</v>
      </c>
      <c r="C459" s="19" t="s">
        <v>112</v>
      </c>
      <c r="D459" s="20">
        <v>0.25769743323326111</v>
      </c>
      <c r="E459" s="20">
        <v>5.1027035806328058E-4</v>
      </c>
    </row>
    <row r="460" spans="1:5" x14ac:dyDescent="0.2">
      <c r="A460" s="19">
        <v>12</v>
      </c>
      <c r="B460" s="19">
        <v>9</v>
      </c>
      <c r="C460" s="19" t="s">
        <v>112</v>
      </c>
      <c r="D460" s="20">
        <v>0.25751999020576477</v>
      </c>
      <c r="E460" s="20">
        <v>1.8736171477939934E-4</v>
      </c>
    </row>
    <row r="461" spans="1:5" x14ac:dyDescent="0.2">
      <c r="A461" s="19">
        <v>12</v>
      </c>
      <c r="B461" s="19">
        <v>10</v>
      </c>
      <c r="C461" s="19" t="s">
        <v>112</v>
      </c>
      <c r="D461" s="20">
        <v>0.25748780369758606</v>
      </c>
      <c r="E461" s="20">
        <v>9.7095962701132521E-6</v>
      </c>
    </row>
    <row r="462" spans="1:5" x14ac:dyDescent="0.2">
      <c r="A462" s="19">
        <v>12</v>
      </c>
      <c r="B462" s="19">
        <v>11</v>
      </c>
      <c r="C462" s="19" t="s">
        <v>112</v>
      </c>
      <c r="D462" s="20">
        <v>0.25752577185630798</v>
      </c>
      <c r="E462" s="20">
        <v>-9.7787851700559258E-5</v>
      </c>
    </row>
    <row r="463" spans="1:5" x14ac:dyDescent="0.2">
      <c r="A463" s="19">
        <v>12</v>
      </c>
      <c r="B463" s="19">
        <v>12</v>
      </c>
      <c r="C463" s="19" t="s">
        <v>112</v>
      </c>
      <c r="D463" s="20">
        <v>0.25798115134239197</v>
      </c>
      <c r="E463" s="20">
        <v>2.1212603314779699E-4</v>
      </c>
    </row>
    <row r="464" spans="1:5" x14ac:dyDescent="0.2">
      <c r="A464" s="19">
        <v>12</v>
      </c>
      <c r="B464" s="19">
        <v>13</v>
      </c>
      <c r="C464" s="19" t="s">
        <v>112</v>
      </c>
      <c r="D464" s="20">
        <v>0.25844043493270874</v>
      </c>
      <c r="E464" s="20">
        <v>5.2594399312511086E-4</v>
      </c>
    </row>
    <row r="465" spans="1:5" x14ac:dyDescent="0.2">
      <c r="A465" s="19">
        <v>12</v>
      </c>
      <c r="B465" s="19">
        <v>14</v>
      </c>
      <c r="C465" s="19" t="s">
        <v>112</v>
      </c>
      <c r="D465" s="20">
        <v>0.25832727551460266</v>
      </c>
      <c r="E465" s="20">
        <v>2.6731900288723409E-4</v>
      </c>
    </row>
    <row r="466" spans="1:5" x14ac:dyDescent="0.2">
      <c r="A466" s="19">
        <v>12</v>
      </c>
      <c r="B466" s="19">
        <v>15</v>
      </c>
      <c r="C466" s="19" t="s">
        <v>112</v>
      </c>
      <c r="D466" s="20">
        <v>0.25810593366622925</v>
      </c>
      <c r="E466" s="20">
        <v>-9.9488461273722351E-5</v>
      </c>
    </row>
    <row r="467" spans="1:5" x14ac:dyDescent="0.2">
      <c r="A467" s="19">
        <v>12</v>
      </c>
      <c r="B467" s="19">
        <v>16</v>
      </c>
      <c r="C467" s="19" t="s">
        <v>112</v>
      </c>
      <c r="D467" s="20">
        <v>0.25833526253700256</v>
      </c>
      <c r="E467" s="20">
        <v>-1.5625195374013856E-5</v>
      </c>
    </row>
    <row r="468" spans="1:5" x14ac:dyDescent="0.2">
      <c r="A468" s="19">
        <v>12</v>
      </c>
      <c r="B468" s="19">
        <v>17</v>
      </c>
      <c r="C468" s="19" t="s">
        <v>112</v>
      </c>
      <c r="D468" s="20">
        <v>0.2587389349937439</v>
      </c>
      <c r="E468" s="20">
        <v>2.425816492177546E-4</v>
      </c>
    </row>
    <row r="469" spans="1:5" x14ac:dyDescent="0.2">
      <c r="A469" s="19">
        <v>12</v>
      </c>
      <c r="B469" s="19">
        <v>18</v>
      </c>
      <c r="C469" s="19" t="s">
        <v>112</v>
      </c>
      <c r="D469" s="20">
        <v>0.25851640105247498</v>
      </c>
      <c r="E469" s="20">
        <v>-1.2541789328679442E-4</v>
      </c>
    </row>
    <row r="470" spans="1:5" x14ac:dyDescent="0.2">
      <c r="A470" s="19">
        <v>12</v>
      </c>
      <c r="B470" s="19">
        <v>19</v>
      </c>
      <c r="C470" s="19" t="s">
        <v>112</v>
      </c>
      <c r="D470" s="20">
        <v>0.25813961029052734</v>
      </c>
      <c r="E470" s="20">
        <v>-6.4767425647005439E-4</v>
      </c>
    </row>
    <row r="471" spans="1:5" x14ac:dyDescent="0.2">
      <c r="A471" s="19">
        <v>12</v>
      </c>
      <c r="B471" s="19">
        <v>20</v>
      </c>
      <c r="C471" s="19" t="s">
        <v>112</v>
      </c>
      <c r="D471" s="20">
        <v>0.25781801342964172</v>
      </c>
      <c r="E471" s="20">
        <v>-1.1147367767989635E-3</v>
      </c>
    </row>
    <row r="472" spans="1:5" x14ac:dyDescent="0.2">
      <c r="A472" s="19">
        <v>12</v>
      </c>
      <c r="B472" s="19">
        <v>21</v>
      </c>
      <c r="C472" s="19" t="s">
        <v>112</v>
      </c>
      <c r="D472" s="20">
        <v>0.25797867774963379</v>
      </c>
      <c r="E472" s="20">
        <v>-1.0995380580425262E-3</v>
      </c>
    </row>
    <row r="473" spans="1:5" x14ac:dyDescent="0.2">
      <c r="A473" s="19">
        <v>12</v>
      </c>
      <c r="B473" s="19">
        <v>22</v>
      </c>
      <c r="C473" s="19" t="s">
        <v>112</v>
      </c>
      <c r="D473" s="20">
        <v>0.25795376300811768</v>
      </c>
      <c r="E473" s="20">
        <v>-1.2699184007942677E-3</v>
      </c>
    </row>
    <row r="474" spans="1:5" x14ac:dyDescent="0.2">
      <c r="A474" s="19">
        <v>12</v>
      </c>
      <c r="B474" s="19">
        <v>23</v>
      </c>
      <c r="C474" s="19" t="s">
        <v>112</v>
      </c>
      <c r="D474" s="20">
        <v>0.25797215104103088</v>
      </c>
      <c r="E474" s="20">
        <v>-1.3969959691166878E-3</v>
      </c>
    </row>
    <row r="475" spans="1:5" x14ac:dyDescent="0.2">
      <c r="A475" s="19">
        <v>12</v>
      </c>
      <c r="B475" s="19">
        <v>24</v>
      </c>
      <c r="C475" s="19" t="s">
        <v>112</v>
      </c>
      <c r="D475" s="20">
        <v>0.25849416851997375</v>
      </c>
      <c r="E475" s="20">
        <v>-1.0204440914094448E-3</v>
      </c>
    </row>
    <row r="476" spans="1:5" x14ac:dyDescent="0.2">
      <c r="A476" s="19">
        <v>12</v>
      </c>
      <c r="B476" s="19">
        <v>25</v>
      </c>
      <c r="C476" s="19" t="s">
        <v>112</v>
      </c>
      <c r="D476" s="20">
        <v>0.25854465365409851</v>
      </c>
      <c r="E476" s="20">
        <v>-1.1154245585203171E-3</v>
      </c>
    </row>
    <row r="477" spans="1:5" x14ac:dyDescent="0.2">
      <c r="A477" s="19">
        <v>12</v>
      </c>
      <c r="B477" s="19">
        <v>26</v>
      </c>
      <c r="C477" s="19" t="s">
        <v>112</v>
      </c>
      <c r="D477" s="20">
        <v>0.25842663645744324</v>
      </c>
      <c r="E477" s="20">
        <v>-1.3789073564112186E-3</v>
      </c>
    </row>
    <row r="478" spans="1:5" x14ac:dyDescent="0.2">
      <c r="A478" s="19">
        <v>12</v>
      </c>
      <c r="B478" s="19">
        <v>27</v>
      </c>
      <c r="C478" s="19" t="s">
        <v>112</v>
      </c>
      <c r="D478" s="20">
        <v>0.25920134782791138</v>
      </c>
      <c r="E478" s="20">
        <v>-7.4966158717870712E-4</v>
      </c>
    </row>
    <row r="479" spans="1:5" x14ac:dyDescent="0.2">
      <c r="A479" s="19">
        <v>12</v>
      </c>
      <c r="B479" s="19">
        <v>28</v>
      </c>
      <c r="C479" s="19" t="s">
        <v>112</v>
      </c>
      <c r="D479" s="20">
        <v>0.25988402962684631</v>
      </c>
      <c r="E479" s="20">
        <v>-2.124453749274835E-4</v>
      </c>
    </row>
    <row r="480" spans="1:5" x14ac:dyDescent="0.2">
      <c r="A480" s="19">
        <v>12</v>
      </c>
      <c r="B480" s="19">
        <v>29</v>
      </c>
      <c r="C480" s="19" t="s">
        <v>112</v>
      </c>
      <c r="D480" s="20">
        <v>0.26045757532119751</v>
      </c>
      <c r="E480" s="20">
        <v>2.1563471818808466E-4</v>
      </c>
    </row>
    <row r="481" spans="1:5" x14ac:dyDescent="0.2">
      <c r="A481" s="19">
        <v>12</v>
      </c>
      <c r="B481" s="19">
        <v>30</v>
      </c>
      <c r="C481" s="19" t="s">
        <v>112</v>
      </c>
      <c r="D481" s="20">
        <v>0.26201149821281433</v>
      </c>
      <c r="E481" s="20">
        <v>1.6240919940173626E-3</v>
      </c>
    </row>
    <row r="482" spans="1:5" x14ac:dyDescent="0.2">
      <c r="A482" s="19">
        <v>12</v>
      </c>
      <c r="B482" s="19">
        <v>31</v>
      </c>
      <c r="C482" s="19" t="s">
        <v>112</v>
      </c>
      <c r="D482" s="20">
        <v>0.26532691717147827</v>
      </c>
      <c r="E482" s="20">
        <v>4.7940453514456749E-3</v>
      </c>
    </row>
    <row r="483" spans="1:5" x14ac:dyDescent="0.2">
      <c r="A483" s="19">
        <v>12</v>
      </c>
      <c r="B483" s="19">
        <v>32</v>
      </c>
      <c r="C483" s="19" t="s">
        <v>112</v>
      </c>
      <c r="D483" s="20">
        <v>0.27040264010429382</v>
      </c>
      <c r="E483" s="20">
        <v>9.7243031486868858E-3</v>
      </c>
    </row>
    <row r="484" spans="1:5" x14ac:dyDescent="0.2">
      <c r="A484" s="19">
        <v>12</v>
      </c>
      <c r="B484" s="19">
        <v>33</v>
      </c>
      <c r="C484" s="19" t="s">
        <v>112</v>
      </c>
      <c r="D484" s="20">
        <v>0.28007140755653381</v>
      </c>
      <c r="E484" s="20">
        <v>1.9247604534029961E-2</v>
      </c>
    </row>
    <row r="485" spans="1:5" x14ac:dyDescent="0.2">
      <c r="A485" s="19">
        <v>12</v>
      </c>
      <c r="B485" s="19">
        <v>34</v>
      </c>
      <c r="C485" s="19" t="s">
        <v>112</v>
      </c>
      <c r="D485" s="20">
        <v>0.29347890615463257</v>
      </c>
      <c r="E485" s="20">
        <v>3.2509636133909225E-2</v>
      </c>
    </row>
    <row r="486" spans="1:5" x14ac:dyDescent="0.2">
      <c r="A486" s="19">
        <v>12</v>
      </c>
      <c r="B486" s="19">
        <v>35</v>
      </c>
      <c r="C486" s="19" t="s">
        <v>112</v>
      </c>
      <c r="D486" s="20">
        <v>0.31057137250900269</v>
      </c>
      <c r="E486" s="20">
        <v>4.9456637352705002E-2</v>
      </c>
    </row>
    <row r="487" spans="1:5" x14ac:dyDescent="0.2">
      <c r="A487" s="19">
        <v>12</v>
      </c>
      <c r="B487" s="19">
        <v>36</v>
      </c>
      <c r="C487" s="19" t="s">
        <v>112</v>
      </c>
      <c r="D487" s="20">
        <v>0.32937231659889221</v>
      </c>
      <c r="E487" s="20">
        <v>6.8112120032310486E-2</v>
      </c>
    </row>
    <row r="488" spans="1:5" x14ac:dyDescent="0.2">
      <c r="A488" s="19">
        <v>12</v>
      </c>
      <c r="B488" s="19">
        <v>37</v>
      </c>
      <c r="C488" s="19" t="s">
        <v>112</v>
      </c>
      <c r="D488" s="20">
        <v>0.34683534502983093</v>
      </c>
      <c r="E488" s="20">
        <v>8.5429675877094269E-2</v>
      </c>
    </row>
    <row r="489" spans="1:5" x14ac:dyDescent="0.2">
      <c r="A489" s="19">
        <v>12</v>
      </c>
      <c r="B489" s="19">
        <v>38</v>
      </c>
      <c r="C489" s="19" t="s">
        <v>112</v>
      </c>
      <c r="D489" s="20">
        <v>0.36076340079307556</v>
      </c>
      <c r="E489" s="20">
        <v>9.9212266504764557E-2</v>
      </c>
    </row>
    <row r="490" spans="1:5" x14ac:dyDescent="0.2">
      <c r="A490" s="19">
        <v>12</v>
      </c>
      <c r="B490" s="19">
        <v>39</v>
      </c>
      <c r="C490" s="19" t="s">
        <v>112</v>
      </c>
      <c r="D490" s="20">
        <v>0.37012910842895508</v>
      </c>
      <c r="E490" s="20">
        <v>0.10843250900506973</v>
      </c>
    </row>
    <row r="491" spans="1:5" x14ac:dyDescent="0.2">
      <c r="A491" s="19">
        <v>12</v>
      </c>
      <c r="B491" s="19">
        <v>40</v>
      </c>
      <c r="C491" s="19" t="s">
        <v>112</v>
      </c>
      <c r="D491" s="20">
        <v>0.37564897537231445</v>
      </c>
      <c r="E491" s="20">
        <v>0.11380691081285477</v>
      </c>
    </row>
    <row r="492" spans="1:5" x14ac:dyDescent="0.2">
      <c r="A492" s="19">
        <v>13</v>
      </c>
      <c r="B492" s="19">
        <v>1</v>
      </c>
      <c r="C492" s="19" t="s">
        <v>112</v>
      </c>
      <c r="D492" s="20">
        <v>0.26769736409187317</v>
      </c>
      <c r="E492" s="20">
        <v>1.7396403709426522E-3</v>
      </c>
    </row>
    <row r="493" spans="1:5" x14ac:dyDescent="0.2">
      <c r="A493" s="19">
        <v>13</v>
      </c>
      <c r="B493" s="19">
        <v>2</v>
      </c>
      <c r="C493" s="19" t="s">
        <v>112</v>
      </c>
      <c r="D493" s="20">
        <v>0.26782596111297607</v>
      </c>
      <c r="E493" s="20">
        <v>1.7908911686390638E-3</v>
      </c>
    </row>
    <row r="494" spans="1:5" x14ac:dyDescent="0.2">
      <c r="A494" s="19">
        <v>13</v>
      </c>
      <c r="B494" s="19">
        <v>3</v>
      </c>
      <c r="C494" s="19" t="s">
        <v>112</v>
      </c>
      <c r="D494" s="20">
        <v>0.26766717433929443</v>
      </c>
      <c r="E494" s="20">
        <v>1.5547581715509295E-3</v>
      </c>
    </row>
    <row r="495" spans="1:5" x14ac:dyDescent="0.2">
      <c r="A495" s="19">
        <v>13</v>
      </c>
      <c r="B495" s="19">
        <v>4</v>
      </c>
      <c r="C495" s="19" t="s">
        <v>112</v>
      </c>
      <c r="D495" s="20">
        <v>0.26729163527488708</v>
      </c>
      <c r="E495" s="20">
        <v>1.1018728837370872E-3</v>
      </c>
    </row>
    <row r="496" spans="1:5" x14ac:dyDescent="0.2">
      <c r="A496" s="19">
        <v>13</v>
      </c>
      <c r="B496" s="19">
        <v>5</v>
      </c>
      <c r="C496" s="19" t="s">
        <v>112</v>
      </c>
      <c r="D496" s="20">
        <v>0.26714634895324707</v>
      </c>
      <c r="E496" s="20">
        <v>8.7924039689823985E-4</v>
      </c>
    </row>
    <row r="497" spans="1:5" x14ac:dyDescent="0.2">
      <c r="A497" s="19">
        <v>13</v>
      </c>
      <c r="B497" s="19">
        <v>6</v>
      </c>
      <c r="C497" s="19" t="s">
        <v>112</v>
      </c>
      <c r="D497" s="20">
        <v>0.26719984412193298</v>
      </c>
      <c r="E497" s="20">
        <v>8.5538940038532019E-4</v>
      </c>
    </row>
    <row r="498" spans="1:5" x14ac:dyDescent="0.2">
      <c r="A498" s="19">
        <v>13</v>
      </c>
      <c r="B498" s="19">
        <v>7</v>
      </c>
      <c r="C498" s="19" t="s">
        <v>112</v>
      </c>
      <c r="D498" s="20">
        <v>0.26659747958183289</v>
      </c>
      <c r="E498" s="20">
        <v>1.7567865143064409E-4</v>
      </c>
    </row>
    <row r="499" spans="1:5" x14ac:dyDescent="0.2">
      <c r="A499" s="19">
        <v>13</v>
      </c>
      <c r="B499" s="19">
        <v>8</v>
      </c>
      <c r="C499" s="19" t="s">
        <v>112</v>
      </c>
      <c r="D499" s="20">
        <v>0.26633000373840332</v>
      </c>
      <c r="E499" s="20">
        <v>-1.6914338630158454E-4</v>
      </c>
    </row>
    <row r="500" spans="1:5" x14ac:dyDescent="0.2">
      <c r="A500" s="19">
        <v>13</v>
      </c>
      <c r="B500" s="19">
        <v>9</v>
      </c>
      <c r="C500" s="19" t="s">
        <v>112</v>
      </c>
      <c r="D500" s="20">
        <v>0.26681831479072571</v>
      </c>
      <c r="E500" s="20">
        <v>2.4182147171813995E-4</v>
      </c>
    </row>
    <row r="501" spans="1:5" x14ac:dyDescent="0.2">
      <c r="A501" s="19">
        <v>13</v>
      </c>
      <c r="B501" s="19">
        <v>10</v>
      </c>
      <c r="C501" s="19" t="s">
        <v>112</v>
      </c>
      <c r="D501" s="20">
        <v>0.26706582307815552</v>
      </c>
      <c r="E501" s="20">
        <v>4.1198355029337108E-4</v>
      </c>
    </row>
    <row r="502" spans="1:5" x14ac:dyDescent="0.2">
      <c r="A502" s="19">
        <v>13</v>
      </c>
      <c r="B502" s="19">
        <v>11</v>
      </c>
      <c r="C502" s="19" t="s">
        <v>112</v>
      </c>
      <c r="D502" s="20">
        <v>0.26699879765510559</v>
      </c>
      <c r="E502" s="20">
        <v>2.6761193294078112E-4</v>
      </c>
    </row>
    <row r="503" spans="1:5" x14ac:dyDescent="0.2">
      <c r="A503" s="19">
        <v>13</v>
      </c>
      <c r="B503" s="19">
        <v>12</v>
      </c>
      <c r="C503" s="19" t="s">
        <v>112</v>
      </c>
      <c r="D503" s="20">
        <v>0.26669728755950928</v>
      </c>
      <c r="E503" s="20">
        <v>-1.1124435695819557E-4</v>
      </c>
    </row>
    <row r="504" spans="1:5" x14ac:dyDescent="0.2">
      <c r="A504" s="19">
        <v>13</v>
      </c>
      <c r="B504" s="19">
        <v>13</v>
      </c>
      <c r="C504" s="19" t="s">
        <v>112</v>
      </c>
      <c r="D504" s="20">
        <v>0.26624974608421326</v>
      </c>
      <c r="E504" s="20">
        <v>-6.3613202655687928E-4</v>
      </c>
    </row>
    <row r="505" spans="1:5" x14ac:dyDescent="0.2">
      <c r="A505" s="19">
        <v>13</v>
      </c>
      <c r="B505" s="19">
        <v>14</v>
      </c>
      <c r="C505" s="19" t="s">
        <v>112</v>
      </c>
      <c r="D505" s="20">
        <v>0.26612117886543274</v>
      </c>
      <c r="E505" s="20">
        <v>-8.4204546874389052E-4</v>
      </c>
    </row>
    <row r="506" spans="1:5" x14ac:dyDescent="0.2">
      <c r="A506" s="19">
        <v>13</v>
      </c>
      <c r="B506" s="19">
        <v>15</v>
      </c>
      <c r="C506" s="19" t="s">
        <v>112</v>
      </c>
      <c r="D506" s="20">
        <v>0.26674097776412964</v>
      </c>
      <c r="E506" s="20">
        <v>-2.9959273524582386E-4</v>
      </c>
    </row>
    <row r="507" spans="1:5" x14ac:dyDescent="0.2">
      <c r="A507" s="19">
        <v>13</v>
      </c>
      <c r="B507" s="19">
        <v>16</v>
      </c>
      <c r="C507" s="19" t="s">
        <v>112</v>
      </c>
      <c r="D507" s="20">
        <v>0.2668192982673645</v>
      </c>
      <c r="E507" s="20">
        <v>-2.9861842631362379E-4</v>
      </c>
    </row>
    <row r="508" spans="1:5" x14ac:dyDescent="0.2">
      <c r="A508" s="19">
        <v>13</v>
      </c>
      <c r="B508" s="19">
        <v>17</v>
      </c>
      <c r="C508" s="19" t="s">
        <v>112</v>
      </c>
      <c r="D508" s="20">
        <v>0.26623120903968811</v>
      </c>
      <c r="E508" s="20">
        <v>-9.6405384829267859E-4</v>
      </c>
    </row>
    <row r="509" spans="1:5" x14ac:dyDescent="0.2">
      <c r="A509" s="19">
        <v>13</v>
      </c>
      <c r="B509" s="19">
        <v>18</v>
      </c>
      <c r="C509" s="19" t="s">
        <v>112</v>
      </c>
      <c r="D509" s="20">
        <v>0.26608166098594666</v>
      </c>
      <c r="E509" s="20">
        <v>-1.1909480672329664E-3</v>
      </c>
    </row>
    <row r="510" spans="1:5" x14ac:dyDescent="0.2">
      <c r="A510" s="19">
        <v>13</v>
      </c>
      <c r="B510" s="19">
        <v>19</v>
      </c>
      <c r="C510" s="19" t="s">
        <v>112</v>
      </c>
      <c r="D510" s="20">
        <v>0.26671558618545532</v>
      </c>
      <c r="E510" s="20">
        <v>-6.3436909113079309E-4</v>
      </c>
    </row>
    <row r="511" spans="1:5" x14ac:dyDescent="0.2">
      <c r="A511" s="19">
        <v>13</v>
      </c>
      <c r="B511" s="19">
        <v>20</v>
      </c>
      <c r="C511" s="19" t="s">
        <v>112</v>
      </c>
      <c r="D511" s="20">
        <v>0.26662123203277588</v>
      </c>
      <c r="E511" s="20">
        <v>-8.0606946721673012E-4</v>
      </c>
    </row>
    <row r="512" spans="1:5" x14ac:dyDescent="0.2">
      <c r="A512" s="19">
        <v>13</v>
      </c>
      <c r="B512" s="19">
        <v>21</v>
      </c>
      <c r="C512" s="19" t="s">
        <v>112</v>
      </c>
      <c r="D512" s="20">
        <v>0.26638039946556091</v>
      </c>
      <c r="E512" s="20">
        <v>-1.1242482578381896E-3</v>
      </c>
    </row>
    <row r="513" spans="1:5" x14ac:dyDescent="0.2">
      <c r="A513" s="19">
        <v>13</v>
      </c>
      <c r="B513" s="19">
        <v>22</v>
      </c>
      <c r="C513" s="19" t="s">
        <v>112</v>
      </c>
      <c r="D513" s="20">
        <v>0.26655572652816772</v>
      </c>
      <c r="E513" s="20">
        <v>-1.0262673022225499E-3</v>
      </c>
    </row>
    <row r="514" spans="1:5" x14ac:dyDescent="0.2">
      <c r="A514" s="19">
        <v>13</v>
      </c>
      <c r="B514" s="19">
        <v>23</v>
      </c>
      <c r="C514" s="19" t="s">
        <v>112</v>
      </c>
      <c r="D514" s="20">
        <v>0.26689150929450989</v>
      </c>
      <c r="E514" s="20">
        <v>-7.6783075928688049E-4</v>
      </c>
    </row>
    <row r="515" spans="1:5" x14ac:dyDescent="0.2">
      <c r="A515" s="19">
        <v>13</v>
      </c>
      <c r="B515" s="19">
        <v>24</v>
      </c>
      <c r="C515" s="19" t="s">
        <v>112</v>
      </c>
      <c r="D515" s="20">
        <v>0.26665613055229187</v>
      </c>
      <c r="E515" s="20">
        <v>-1.0805557249113917E-3</v>
      </c>
    </row>
    <row r="516" spans="1:5" x14ac:dyDescent="0.2">
      <c r="A516" s="19">
        <v>13</v>
      </c>
      <c r="B516" s="19">
        <v>25</v>
      </c>
      <c r="C516" s="19" t="s">
        <v>112</v>
      </c>
      <c r="D516" s="20">
        <v>0.26670265197753906</v>
      </c>
      <c r="E516" s="20">
        <v>-1.111380523070693E-3</v>
      </c>
    </row>
    <row r="517" spans="1:5" x14ac:dyDescent="0.2">
      <c r="A517" s="19">
        <v>13</v>
      </c>
      <c r="B517" s="19">
        <v>26</v>
      </c>
      <c r="C517" s="19" t="s">
        <v>112</v>
      </c>
      <c r="D517" s="20">
        <v>0.26696091890335083</v>
      </c>
      <c r="E517" s="20">
        <v>-9.3045976245775819E-4</v>
      </c>
    </row>
    <row r="518" spans="1:5" x14ac:dyDescent="0.2">
      <c r="A518" s="19">
        <v>13</v>
      </c>
      <c r="B518" s="19">
        <v>27</v>
      </c>
      <c r="C518" s="19" t="s">
        <v>112</v>
      </c>
      <c r="D518" s="20">
        <v>0.26740789413452148</v>
      </c>
      <c r="E518" s="20">
        <v>-5.6083069648593664E-4</v>
      </c>
    </row>
    <row r="519" spans="1:5" x14ac:dyDescent="0.2">
      <c r="A519" s="19">
        <v>13</v>
      </c>
      <c r="B519" s="19">
        <v>28</v>
      </c>
      <c r="C519" s="19" t="s">
        <v>112</v>
      </c>
      <c r="D519" s="20">
        <v>0.26761859655380249</v>
      </c>
      <c r="E519" s="20">
        <v>-4.2747450061142445E-4</v>
      </c>
    </row>
    <row r="520" spans="1:5" x14ac:dyDescent="0.2">
      <c r="A520" s="19">
        <v>13</v>
      </c>
      <c r="B520" s="19">
        <v>29</v>
      </c>
      <c r="C520" s="19" t="s">
        <v>112</v>
      </c>
      <c r="D520" s="20">
        <v>0.26783174276351929</v>
      </c>
      <c r="E520" s="20">
        <v>-2.9167448519729078E-4</v>
      </c>
    </row>
    <row r="521" spans="1:5" x14ac:dyDescent="0.2">
      <c r="A521" s="19">
        <v>13</v>
      </c>
      <c r="B521" s="19">
        <v>30</v>
      </c>
      <c r="C521" s="19" t="s">
        <v>112</v>
      </c>
      <c r="D521" s="20">
        <v>0.26853865385055542</v>
      </c>
      <c r="E521" s="20">
        <v>3.3789040753617883E-4</v>
      </c>
    </row>
    <row r="522" spans="1:5" x14ac:dyDescent="0.2">
      <c r="A522" s="19">
        <v>13</v>
      </c>
      <c r="B522" s="19">
        <v>31</v>
      </c>
      <c r="C522" s="19" t="s">
        <v>112</v>
      </c>
      <c r="D522" s="20">
        <v>0.27043309807777405</v>
      </c>
      <c r="E522" s="20">
        <v>2.154988469555974E-3</v>
      </c>
    </row>
    <row r="523" spans="1:5" x14ac:dyDescent="0.2">
      <c r="A523" s="19">
        <v>13</v>
      </c>
      <c r="B523" s="19">
        <v>32</v>
      </c>
      <c r="C523" s="19" t="s">
        <v>112</v>
      </c>
      <c r="D523" s="20">
        <v>0.27364715933799744</v>
      </c>
      <c r="E523" s="20">
        <v>5.2917036227881908E-3</v>
      </c>
    </row>
    <row r="524" spans="1:5" x14ac:dyDescent="0.2">
      <c r="A524" s="19">
        <v>13</v>
      </c>
      <c r="B524" s="19">
        <v>33</v>
      </c>
      <c r="C524" s="19" t="s">
        <v>112</v>
      </c>
      <c r="D524" s="20">
        <v>0.27916955947875977</v>
      </c>
      <c r="E524" s="20">
        <v>1.0736757889389992E-2</v>
      </c>
    </row>
    <row r="525" spans="1:5" x14ac:dyDescent="0.2">
      <c r="A525" s="19">
        <v>13</v>
      </c>
      <c r="B525" s="19">
        <v>34</v>
      </c>
      <c r="C525" s="19" t="s">
        <v>112</v>
      </c>
      <c r="D525" s="20">
        <v>0.28852751851081848</v>
      </c>
      <c r="E525" s="20">
        <v>2.0017370581626892E-2</v>
      </c>
    </row>
    <row r="526" spans="1:5" x14ac:dyDescent="0.2">
      <c r="A526" s="19">
        <v>13</v>
      </c>
      <c r="B526" s="19">
        <v>35</v>
      </c>
      <c r="C526" s="19" t="s">
        <v>112</v>
      </c>
      <c r="D526" s="20">
        <v>0.30255746841430664</v>
      </c>
      <c r="E526" s="20">
        <v>3.3969972282648087E-2</v>
      </c>
    </row>
    <row r="527" spans="1:5" x14ac:dyDescent="0.2">
      <c r="A527" s="19">
        <v>13</v>
      </c>
      <c r="B527" s="19">
        <v>36</v>
      </c>
      <c r="C527" s="19" t="s">
        <v>112</v>
      </c>
      <c r="D527" s="20">
        <v>0.3207085132598877</v>
      </c>
      <c r="E527" s="20">
        <v>5.2043672651052475E-2</v>
      </c>
    </row>
    <row r="528" spans="1:5" x14ac:dyDescent="0.2">
      <c r="A528" s="19">
        <v>13</v>
      </c>
      <c r="B528" s="19">
        <v>37</v>
      </c>
      <c r="C528" s="19" t="s">
        <v>112</v>
      </c>
      <c r="D528" s="20">
        <v>0.3404071033000946</v>
      </c>
      <c r="E528" s="20">
        <v>7.1664914488792419E-2</v>
      </c>
    </row>
    <row r="529" spans="1:5" x14ac:dyDescent="0.2">
      <c r="A529" s="19">
        <v>13</v>
      </c>
      <c r="B529" s="19">
        <v>38</v>
      </c>
      <c r="C529" s="19" t="s">
        <v>112</v>
      </c>
      <c r="D529" s="20">
        <v>0.35949334502220154</v>
      </c>
      <c r="E529" s="20">
        <v>9.0673811733722687E-2</v>
      </c>
    </row>
    <row r="530" spans="1:5" x14ac:dyDescent="0.2">
      <c r="A530" s="19">
        <v>13</v>
      </c>
      <c r="B530" s="19">
        <v>39</v>
      </c>
      <c r="C530" s="19" t="s">
        <v>112</v>
      </c>
      <c r="D530" s="20">
        <v>0.37502536177635193</v>
      </c>
      <c r="E530" s="20">
        <v>0.10612848401069641</v>
      </c>
    </row>
    <row r="531" spans="1:5" x14ac:dyDescent="0.2">
      <c r="A531" s="19">
        <v>13</v>
      </c>
      <c r="B531" s="19">
        <v>40</v>
      </c>
      <c r="C531" s="19" t="s">
        <v>112</v>
      </c>
      <c r="D531" s="20">
        <v>0.3843403160572052</v>
      </c>
      <c r="E531" s="20">
        <v>0.11536609381437302</v>
      </c>
    </row>
    <row r="532" spans="1:5" x14ac:dyDescent="0.2">
      <c r="A532" s="19">
        <v>14</v>
      </c>
      <c r="B532" s="19">
        <v>1</v>
      </c>
      <c r="C532" s="19" t="s">
        <v>112</v>
      </c>
      <c r="D532" s="20">
        <v>0.24967271089553833</v>
      </c>
      <c r="E532" s="20">
        <v>1.3998167123645544E-3</v>
      </c>
    </row>
    <row r="533" spans="1:5" x14ac:dyDescent="0.2">
      <c r="A533" s="19">
        <v>14</v>
      </c>
      <c r="B533" s="19">
        <v>2</v>
      </c>
      <c r="C533" s="19" t="s">
        <v>112</v>
      </c>
      <c r="D533" s="20">
        <v>0.24967633187770844</v>
      </c>
      <c r="E533" s="20">
        <v>1.3528653653338552E-3</v>
      </c>
    </row>
    <row r="534" spans="1:5" x14ac:dyDescent="0.2">
      <c r="A534" s="19">
        <v>14</v>
      </c>
      <c r="B534" s="19">
        <v>3</v>
      </c>
      <c r="C534" s="19" t="s">
        <v>112</v>
      </c>
      <c r="D534" s="20">
        <v>0.2492431253194809</v>
      </c>
      <c r="E534" s="20">
        <v>8.6908647790551186E-4</v>
      </c>
    </row>
    <row r="535" spans="1:5" x14ac:dyDescent="0.2">
      <c r="A535" s="19">
        <v>14</v>
      </c>
      <c r="B535" s="19">
        <v>4</v>
      </c>
      <c r="C535" s="19" t="s">
        <v>112</v>
      </c>
      <c r="D535" s="20">
        <v>0.24908652901649475</v>
      </c>
      <c r="E535" s="20">
        <v>6.619178457185626E-4</v>
      </c>
    </row>
    <row r="536" spans="1:5" x14ac:dyDescent="0.2">
      <c r="A536" s="19">
        <v>14</v>
      </c>
      <c r="B536" s="19">
        <v>5</v>
      </c>
      <c r="C536" s="19" t="s">
        <v>112</v>
      </c>
      <c r="D536" s="20">
        <v>0.24898216128349304</v>
      </c>
      <c r="E536" s="20">
        <v>5.069778417237103E-4</v>
      </c>
    </row>
    <row r="537" spans="1:5" x14ac:dyDescent="0.2">
      <c r="A537" s="19">
        <v>14</v>
      </c>
      <c r="B537" s="19">
        <v>6</v>
      </c>
      <c r="C537" s="19" t="s">
        <v>112</v>
      </c>
      <c r="D537" s="20">
        <v>0.2491241842508316</v>
      </c>
      <c r="E537" s="20">
        <v>5.9842847986146808E-4</v>
      </c>
    </row>
    <row r="538" spans="1:5" x14ac:dyDescent="0.2">
      <c r="A538" s="19">
        <v>14</v>
      </c>
      <c r="B538" s="19">
        <v>7</v>
      </c>
      <c r="C538" s="19" t="s">
        <v>112</v>
      </c>
      <c r="D538" s="20">
        <v>0.24875901639461517</v>
      </c>
      <c r="E538" s="20">
        <v>1.8268829444423318E-4</v>
      </c>
    </row>
    <row r="539" spans="1:5" x14ac:dyDescent="0.2">
      <c r="A539" s="19">
        <v>14</v>
      </c>
      <c r="B539" s="19">
        <v>8</v>
      </c>
      <c r="C539" s="19" t="s">
        <v>112</v>
      </c>
      <c r="D539" s="20">
        <v>0.24850781261920929</v>
      </c>
      <c r="E539" s="20">
        <v>-1.1908779561053962E-4</v>
      </c>
    </row>
    <row r="540" spans="1:5" x14ac:dyDescent="0.2">
      <c r="A540" s="19">
        <v>14</v>
      </c>
      <c r="B540" s="19">
        <v>9</v>
      </c>
      <c r="C540" s="19" t="s">
        <v>112</v>
      </c>
      <c r="D540" s="20">
        <v>0.24864725768566132</v>
      </c>
      <c r="E540" s="20">
        <v>-3.0215049264370464E-5</v>
      </c>
    </row>
    <row r="541" spans="1:5" x14ac:dyDescent="0.2">
      <c r="A541" s="19">
        <v>14</v>
      </c>
      <c r="B541" s="19">
        <v>10</v>
      </c>
      <c r="C541" s="19" t="s">
        <v>112</v>
      </c>
      <c r="D541" s="20">
        <v>0.24898096919059753</v>
      </c>
      <c r="E541" s="20">
        <v>2.5292413192801178E-4</v>
      </c>
    </row>
    <row r="542" spans="1:5" x14ac:dyDescent="0.2">
      <c r="A542" s="19">
        <v>14</v>
      </c>
      <c r="B542" s="19">
        <v>11</v>
      </c>
      <c r="C542" s="19" t="s">
        <v>112</v>
      </c>
      <c r="D542" s="20">
        <v>0.24877703189849854</v>
      </c>
      <c r="E542" s="20">
        <v>-1.5854715229579597E-6</v>
      </c>
    </row>
    <row r="543" spans="1:5" x14ac:dyDescent="0.2">
      <c r="A543" s="19">
        <v>14</v>
      </c>
      <c r="B543" s="19">
        <v>12</v>
      </c>
      <c r="C543" s="19" t="s">
        <v>112</v>
      </c>
      <c r="D543" s="20">
        <v>0.24858979880809784</v>
      </c>
      <c r="E543" s="20">
        <v>-2.3939087986946106E-4</v>
      </c>
    </row>
    <row r="544" spans="1:5" x14ac:dyDescent="0.2">
      <c r="A544" s="19">
        <v>14</v>
      </c>
      <c r="B544" s="19">
        <v>13</v>
      </c>
      <c r="C544" s="19" t="s">
        <v>112</v>
      </c>
      <c r="D544" s="20">
        <v>0.24860367178916931</v>
      </c>
      <c r="E544" s="20">
        <v>-2.7609022799879313E-4</v>
      </c>
    </row>
    <row r="545" spans="1:5" x14ac:dyDescent="0.2">
      <c r="A545" s="19">
        <v>14</v>
      </c>
      <c r="B545" s="19">
        <v>14</v>
      </c>
      <c r="C545" s="19" t="s">
        <v>112</v>
      </c>
      <c r="D545" s="20">
        <v>0.24887086451053619</v>
      </c>
      <c r="E545" s="20">
        <v>-5.9469814004842192E-5</v>
      </c>
    </row>
    <row r="546" spans="1:5" x14ac:dyDescent="0.2">
      <c r="A546" s="19">
        <v>14</v>
      </c>
      <c r="B546" s="19">
        <v>15</v>
      </c>
      <c r="C546" s="19" t="s">
        <v>112</v>
      </c>
      <c r="D546" s="20">
        <v>0.24889904260635376</v>
      </c>
      <c r="E546" s="20">
        <v>-8.1864032836165279E-5</v>
      </c>
    </row>
    <row r="547" spans="1:5" x14ac:dyDescent="0.2">
      <c r="A547" s="19">
        <v>14</v>
      </c>
      <c r="B547" s="19">
        <v>16</v>
      </c>
      <c r="C547" s="19" t="s">
        <v>112</v>
      </c>
      <c r="D547" s="20">
        <v>0.24878640472888947</v>
      </c>
      <c r="E547" s="20">
        <v>-2.450742176733911E-4</v>
      </c>
    </row>
    <row r="548" spans="1:5" x14ac:dyDescent="0.2">
      <c r="A548" s="19">
        <v>14</v>
      </c>
      <c r="B548" s="19">
        <v>17</v>
      </c>
      <c r="C548" s="19" t="s">
        <v>112</v>
      </c>
      <c r="D548" s="20">
        <v>0.24857811629772186</v>
      </c>
      <c r="E548" s="20">
        <v>-5.0393497804179788E-4</v>
      </c>
    </row>
    <row r="549" spans="1:5" x14ac:dyDescent="0.2">
      <c r="A549" s="19">
        <v>14</v>
      </c>
      <c r="B549" s="19">
        <v>18</v>
      </c>
      <c r="C549" s="19" t="s">
        <v>112</v>
      </c>
      <c r="D549" s="20">
        <v>0.24863970279693604</v>
      </c>
      <c r="E549" s="20">
        <v>-4.9292080802842975E-4</v>
      </c>
    </row>
    <row r="550" spans="1:5" x14ac:dyDescent="0.2">
      <c r="A550" s="19">
        <v>14</v>
      </c>
      <c r="B550" s="19">
        <v>19</v>
      </c>
      <c r="C550" s="19" t="s">
        <v>112</v>
      </c>
      <c r="D550" s="20">
        <v>0.24878808856010437</v>
      </c>
      <c r="E550" s="20">
        <v>-3.9510734495706856E-4</v>
      </c>
    </row>
    <row r="551" spans="1:5" x14ac:dyDescent="0.2">
      <c r="A551" s="19">
        <v>14</v>
      </c>
      <c r="B551" s="19">
        <v>20</v>
      </c>
      <c r="C551" s="19" t="s">
        <v>112</v>
      </c>
      <c r="D551" s="20">
        <v>0.2489517480134964</v>
      </c>
      <c r="E551" s="20">
        <v>-2.8202022076584399E-4</v>
      </c>
    </row>
    <row r="552" spans="1:5" x14ac:dyDescent="0.2">
      <c r="A552" s="19">
        <v>14</v>
      </c>
      <c r="B552" s="19">
        <v>21</v>
      </c>
      <c r="C552" s="19" t="s">
        <v>112</v>
      </c>
      <c r="D552" s="20">
        <v>0.248909592628479</v>
      </c>
      <c r="E552" s="20">
        <v>-3.7474793498404324E-4</v>
      </c>
    </row>
    <row r="553" spans="1:5" x14ac:dyDescent="0.2">
      <c r="A553" s="19">
        <v>14</v>
      </c>
      <c r="B553" s="19">
        <v>22</v>
      </c>
      <c r="C553" s="19" t="s">
        <v>112</v>
      </c>
      <c r="D553" s="20">
        <v>0.2487846165895462</v>
      </c>
      <c r="E553" s="20">
        <v>-5.5029627401381731E-4</v>
      </c>
    </row>
    <row r="554" spans="1:5" x14ac:dyDescent="0.2">
      <c r="A554" s="19">
        <v>14</v>
      </c>
      <c r="B554" s="19">
        <v>23</v>
      </c>
      <c r="C554" s="19" t="s">
        <v>112</v>
      </c>
      <c r="D554" s="20">
        <v>0.24876020848751068</v>
      </c>
      <c r="E554" s="20">
        <v>-6.25276705250144E-4</v>
      </c>
    </row>
    <row r="555" spans="1:5" x14ac:dyDescent="0.2">
      <c r="A555" s="19">
        <v>14</v>
      </c>
      <c r="B555" s="19">
        <v>24</v>
      </c>
      <c r="C555" s="19" t="s">
        <v>112</v>
      </c>
      <c r="D555" s="20">
        <v>0.24902339279651642</v>
      </c>
      <c r="E555" s="20">
        <v>-4.1266469634138048E-4</v>
      </c>
    </row>
    <row r="556" spans="1:5" x14ac:dyDescent="0.2">
      <c r="A556" s="19">
        <v>14</v>
      </c>
      <c r="B556" s="19">
        <v>25</v>
      </c>
      <c r="C556" s="19" t="s">
        <v>112</v>
      </c>
      <c r="D556" s="20">
        <v>0.24881306290626526</v>
      </c>
      <c r="E556" s="20">
        <v>-6.7356688668951392E-4</v>
      </c>
    </row>
    <row r="557" spans="1:5" x14ac:dyDescent="0.2">
      <c r="A557" s="19">
        <v>14</v>
      </c>
      <c r="B557" s="19">
        <v>26</v>
      </c>
      <c r="C557" s="19" t="s">
        <v>112</v>
      </c>
      <c r="D557" s="20">
        <v>0.24866080284118652</v>
      </c>
      <c r="E557" s="20">
        <v>-8.7639928096905351E-4</v>
      </c>
    </row>
    <row r="558" spans="1:5" x14ac:dyDescent="0.2">
      <c r="A558" s="19">
        <v>14</v>
      </c>
      <c r="B558" s="19">
        <v>27</v>
      </c>
      <c r="C558" s="19" t="s">
        <v>112</v>
      </c>
      <c r="D558" s="20">
        <v>0.24871234595775604</v>
      </c>
      <c r="E558" s="20">
        <v>-8.754284936003387E-4</v>
      </c>
    </row>
    <row r="559" spans="1:5" x14ac:dyDescent="0.2">
      <c r="A559" s="19">
        <v>14</v>
      </c>
      <c r="B559" s="19">
        <v>28</v>
      </c>
      <c r="C559" s="19" t="s">
        <v>112</v>
      </c>
      <c r="D559" s="20">
        <v>0.24889244139194489</v>
      </c>
      <c r="E559" s="20">
        <v>-7.4590538861230016E-4</v>
      </c>
    </row>
    <row r="560" spans="1:5" x14ac:dyDescent="0.2">
      <c r="A560" s="19">
        <v>14</v>
      </c>
      <c r="B560" s="19">
        <v>29</v>
      </c>
      <c r="C560" s="19" t="s">
        <v>112</v>
      </c>
      <c r="D560" s="20">
        <v>0.24924427270889282</v>
      </c>
      <c r="E560" s="20">
        <v>-4.4464637176133692E-4</v>
      </c>
    </row>
    <row r="561" spans="1:5" x14ac:dyDescent="0.2">
      <c r="A561" s="19">
        <v>14</v>
      </c>
      <c r="B561" s="19">
        <v>30</v>
      </c>
      <c r="C561" s="19" t="s">
        <v>112</v>
      </c>
      <c r="D561" s="20">
        <v>0.2496977299451828</v>
      </c>
      <c r="E561" s="20">
        <v>-4.1761464672163129E-5</v>
      </c>
    </row>
    <row r="562" spans="1:5" x14ac:dyDescent="0.2">
      <c r="A562" s="19">
        <v>14</v>
      </c>
      <c r="B562" s="19">
        <v>31</v>
      </c>
      <c r="C562" s="19" t="s">
        <v>112</v>
      </c>
      <c r="D562" s="20">
        <v>0.25024545192718506</v>
      </c>
      <c r="E562" s="20">
        <v>4.5538818812929094E-4</v>
      </c>
    </row>
    <row r="563" spans="1:5" x14ac:dyDescent="0.2">
      <c r="A563" s="19">
        <v>14</v>
      </c>
      <c r="B563" s="19">
        <v>32</v>
      </c>
      <c r="C563" s="19" t="s">
        <v>112</v>
      </c>
      <c r="D563" s="20">
        <v>0.25137835741043091</v>
      </c>
      <c r="E563" s="20">
        <v>1.5377213712781668E-3</v>
      </c>
    </row>
    <row r="564" spans="1:5" x14ac:dyDescent="0.2">
      <c r="A564" s="19">
        <v>14</v>
      </c>
      <c r="B564" s="19">
        <v>33</v>
      </c>
      <c r="C564" s="19" t="s">
        <v>112</v>
      </c>
      <c r="D564" s="20">
        <v>0.25317353010177612</v>
      </c>
      <c r="E564" s="20">
        <v>3.2823218498378992E-3</v>
      </c>
    </row>
    <row r="565" spans="1:5" x14ac:dyDescent="0.2">
      <c r="A565" s="19">
        <v>14</v>
      </c>
      <c r="B565" s="19">
        <v>34</v>
      </c>
      <c r="C565" s="19" t="s">
        <v>112</v>
      </c>
      <c r="D565" s="20">
        <v>0.25721389055252075</v>
      </c>
      <c r="E565" s="20">
        <v>7.2721098549664021E-3</v>
      </c>
    </row>
    <row r="566" spans="1:5" x14ac:dyDescent="0.2">
      <c r="A566" s="19">
        <v>14</v>
      </c>
      <c r="B566" s="19">
        <v>35</v>
      </c>
      <c r="C566" s="19" t="s">
        <v>112</v>
      </c>
      <c r="D566" s="20">
        <v>0.26362654566764832</v>
      </c>
      <c r="E566" s="20">
        <v>1.3634192757308483E-2</v>
      </c>
    </row>
    <row r="567" spans="1:5" x14ac:dyDescent="0.2">
      <c r="A567" s="19">
        <v>14</v>
      </c>
      <c r="B567" s="19">
        <v>36</v>
      </c>
      <c r="C567" s="19" t="s">
        <v>112</v>
      </c>
      <c r="D567" s="20">
        <v>0.27429503202438354</v>
      </c>
      <c r="E567" s="20">
        <v>2.4252107366919518E-2</v>
      </c>
    </row>
    <row r="568" spans="1:5" x14ac:dyDescent="0.2">
      <c r="A568" s="19">
        <v>14</v>
      </c>
      <c r="B568" s="19">
        <v>37</v>
      </c>
      <c r="C568" s="19" t="s">
        <v>112</v>
      </c>
      <c r="D568" s="20">
        <v>0.28938212990760803</v>
      </c>
      <c r="E568" s="20">
        <v>3.9288632571697235E-2</v>
      </c>
    </row>
    <row r="569" spans="1:5" x14ac:dyDescent="0.2">
      <c r="A569" s="19">
        <v>14</v>
      </c>
      <c r="B569" s="19">
        <v>38</v>
      </c>
      <c r="C569" s="19" t="s">
        <v>112</v>
      </c>
      <c r="D569" s="20">
        <v>0.30811384320259094</v>
      </c>
      <c r="E569" s="20">
        <v>5.7969775050878525E-2</v>
      </c>
    </row>
    <row r="570" spans="1:5" x14ac:dyDescent="0.2">
      <c r="A570" s="19">
        <v>14</v>
      </c>
      <c r="B570" s="19">
        <v>39</v>
      </c>
      <c r="C570" s="19" t="s">
        <v>112</v>
      </c>
      <c r="D570" s="20">
        <v>0.32652506232261658</v>
      </c>
      <c r="E570" s="20">
        <v>7.6330423355102539E-2</v>
      </c>
    </row>
    <row r="571" spans="1:5" x14ac:dyDescent="0.2">
      <c r="A571" s="19">
        <v>14</v>
      </c>
      <c r="B571" s="19">
        <v>40</v>
      </c>
      <c r="C571" s="19" t="s">
        <v>112</v>
      </c>
      <c r="D571" s="20">
        <v>0.3411622941493988</v>
      </c>
      <c r="E571" s="20">
        <v>9.0917080640792847E-2</v>
      </c>
    </row>
    <row r="572" spans="1:5" x14ac:dyDescent="0.2">
      <c r="A572" s="19">
        <v>15</v>
      </c>
      <c r="B572" s="19">
        <v>1</v>
      </c>
      <c r="C572" s="19" t="s">
        <v>112</v>
      </c>
      <c r="D572" s="20">
        <v>0.24775849282741547</v>
      </c>
      <c r="E572" s="20">
        <v>2.6505612768232822E-3</v>
      </c>
    </row>
    <row r="573" spans="1:5" x14ac:dyDescent="0.2">
      <c r="A573" s="19">
        <v>15</v>
      </c>
      <c r="B573" s="19">
        <v>2</v>
      </c>
      <c r="C573" s="19" t="s">
        <v>112</v>
      </c>
      <c r="D573" s="20">
        <v>0.24769382178783417</v>
      </c>
      <c r="E573" s="20">
        <v>2.5524967350065708E-3</v>
      </c>
    </row>
    <row r="574" spans="1:5" x14ac:dyDescent="0.2">
      <c r="A574" s="19">
        <v>15</v>
      </c>
      <c r="B574" s="19">
        <v>3</v>
      </c>
      <c r="C574" s="19" t="s">
        <v>112</v>
      </c>
      <c r="D574" s="20">
        <v>0.24655109643936157</v>
      </c>
      <c r="E574" s="20">
        <v>1.3763780007138848E-3</v>
      </c>
    </row>
    <row r="575" spans="1:5" x14ac:dyDescent="0.2">
      <c r="A575" s="19">
        <v>15</v>
      </c>
      <c r="B575" s="19">
        <v>4</v>
      </c>
      <c r="C575" s="19" t="s">
        <v>112</v>
      </c>
      <c r="D575" s="20">
        <v>0.24630483984947205</v>
      </c>
      <c r="E575" s="20">
        <v>1.0967279085889459E-3</v>
      </c>
    </row>
    <row r="576" spans="1:5" x14ac:dyDescent="0.2">
      <c r="A576" s="19">
        <v>15</v>
      </c>
      <c r="B576" s="19">
        <v>5</v>
      </c>
      <c r="C576" s="19" t="s">
        <v>112</v>
      </c>
      <c r="D576" s="20">
        <v>0.2465222030878067</v>
      </c>
      <c r="E576" s="20">
        <v>1.280697644688189E-3</v>
      </c>
    </row>
    <row r="577" spans="1:5" x14ac:dyDescent="0.2">
      <c r="A577" s="19">
        <v>15</v>
      </c>
      <c r="B577" s="19">
        <v>6</v>
      </c>
      <c r="C577" s="19" t="s">
        <v>112</v>
      </c>
      <c r="D577" s="20">
        <v>0.24658115208148956</v>
      </c>
      <c r="E577" s="20">
        <v>1.3062531361356378E-3</v>
      </c>
    </row>
    <row r="578" spans="1:5" x14ac:dyDescent="0.2">
      <c r="A578" s="19">
        <v>15</v>
      </c>
      <c r="B578" s="19">
        <v>7</v>
      </c>
      <c r="C578" s="19" t="s">
        <v>112</v>
      </c>
      <c r="D578" s="20">
        <v>0.2458878755569458</v>
      </c>
      <c r="E578" s="20">
        <v>5.7958310935646296E-4</v>
      </c>
    </row>
    <row r="579" spans="1:5" x14ac:dyDescent="0.2">
      <c r="A579" s="19">
        <v>15</v>
      </c>
      <c r="B579" s="19">
        <v>8</v>
      </c>
      <c r="C579" s="19" t="s">
        <v>112</v>
      </c>
      <c r="D579" s="20">
        <v>0.24549317359924316</v>
      </c>
      <c r="E579" s="20">
        <v>1.5148769307415932E-4</v>
      </c>
    </row>
    <row r="580" spans="1:5" x14ac:dyDescent="0.2">
      <c r="A580" s="19">
        <v>15</v>
      </c>
      <c r="B580" s="19">
        <v>9</v>
      </c>
      <c r="C580" s="19" t="s">
        <v>112</v>
      </c>
      <c r="D580" s="20">
        <v>0.24570582807064056</v>
      </c>
      <c r="E580" s="20">
        <v>3.3074867678806186E-4</v>
      </c>
    </row>
    <row r="581" spans="1:5" x14ac:dyDescent="0.2">
      <c r="A581" s="19">
        <v>15</v>
      </c>
      <c r="B581" s="19">
        <v>10</v>
      </c>
      <c r="C581" s="19" t="s">
        <v>112</v>
      </c>
      <c r="D581" s="20">
        <v>0.24546962976455688</v>
      </c>
      <c r="E581" s="20">
        <v>6.1156897572800517E-5</v>
      </c>
    </row>
    <row r="582" spans="1:5" x14ac:dyDescent="0.2">
      <c r="A582" s="19">
        <v>15</v>
      </c>
      <c r="B582" s="19">
        <v>11</v>
      </c>
      <c r="C582" s="19" t="s">
        <v>112</v>
      </c>
      <c r="D582" s="20">
        <v>0.2452796995639801</v>
      </c>
      <c r="E582" s="20">
        <v>-1.6216679068747908E-4</v>
      </c>
    </row>
    <row r="583" spans="1:5" x14ac:dyDescent="0.2">
      <c r="A583" s="19">
        <v>15</v>
      </c>
      <c r="B583" s="19">
        <v>12</v>
      </c>
      <c r="C583" s="19" t="s">
        <v>112</v>
      </c>
      <c r="D583" s="20">
        <v>0.24501456320285797</v>
      </c>
      <c r="E583" s="20">
        <v>-4.606966394931078E-4</v>
      </c>
    </row>
    <row r="584" spans="1:5" x14ac:dyDescent="0.2">
      <c r="A584" s="19">
        <v>15</v>
      </c>
      <c r="B584" s="19">
        <v>13</v>
      </c>
      <c r="C584" s="19" t="s">
        <v>112</v>
      </c>
      <c r="D584" s="20">
        <v>0.24479579925537109</v>
      </c>
      <c r="E584" s="20">
        <v>-7.1285408921539783E-4</v>
      </c>
    </row>
    <row r="585" spans="1:5" x14ac:dyDescent="0.2">
      <c r="A585" s="19">
        <v>15</v>
      </c>
      <c r="B585" s="19">
        <v>14</v>
      </c>
      <c r="C585" s="19" t="s">
        <v>112</v>
      </c>
      <c r="D585" s="20">
        <v>0.24496904015541077</v>
      </c>
      <c r="E585" s="20">
        <v>-5.7300663320347667E-4</v>
      </c>
    </row>
    <row r="586" spans="1:5" x14ac:dyDescent="0.2">
      <c r="A586" s="19">
        <v>15</v>
      </c>
      <c r="B586" s="19">
        <v>15</v>
      </c>
      <c r="C586" s="19" t="s">
        <v>112</v>
      </c>
      <c r="D586" s="20">
        <v>0.24510234594345093</v>
      </c>
      <c r="E586" s="20">
        <v>-4.7309434739872813E-4</v>
      </c>
    </row>
    <row r="587" spans="1:5" x14ac:dyDescent="0.2">
      <c r="A587" s="19">
        <v>15</v>
      </c>
      <c r="B587" s="19">
        <v>16</v>
      </c>
      <c r="C587" s="19" t="s">
        <v>112</v>
      </c>
      <c r="D587" s="20">
        <v>0.24506072700023651</v>
      </c>
      <c r="E587" s="20">
        <v>-5.4810673464089632E-4</v>
      </c>
    </row>
    <row r="588" spans="1:5" x14ac:dyDescent="0.2">
      <c r="A588" s="19">
        <v>15</v>
      </c>
      <c r="B588" s="19">
        <v>17</v>
      </c>
      <c r="C588" s="19" t="s">
        <v>112</v>
      </c>
      <c r="D588" s="20">
        <v>0.24475625157356262</v>
      </c>
      <c r="E588" s="20">
        <v>-8.8597566355019808E-4</v>
      </c>
    </row>
    <row r="589" spans="1:5" x14ac:dyDescent="0.2">
      <c r="A589" s="19">
        <v>15</v>
      </c>
      <c r="B589" s="19">
        <v>18</v>
      </c>
      <c r="C589" s="19" t="s">
        <v>112</v>
      </c>
      <c r="D589" s="20">
        <v>0.24478468298912048</v>
      </c>
      <c r="E589" s="20">
        <v>-8.9093775022774935E-4</v>
      </c>
    </row>
    <row r="590" spans="1:5" x14ac:dyDescent="0.2">
      <c r="A590" s="19">
        <v>15</v>
      </c>
      <c r="B590" s="19">
        <v>19</v>
      </c>
      <c r="C590" s="19" t="s">
        <v>112</v>
      </c>
      <c r="D590" s="20">
        <v>0.24527536332607269</v>
      </c>
      <c r="E590" s="20">
        <v>-4.3365088640712202E-4</v>
      </c>
    </row>
    <row r="591" spans="1:5" x14ac:dyDescent="0.2">
      <c r="A591" s="19">
        <v>15</v>
      </c>
      <c r="B591" s="19">
        <v>20</v>
      </c>
      <c r="C591" s="19" t="s">
        <v>112</v>
      </c>
      <c r="D591" s="20">
        <v>0.24535673856735229</v>
      </c>
      <c r="E591" s="20">
        <v>-3.8566911825910211E-4</v>
      </c>
    </row>
    <row r="592" spans="1:5" x14ac:dyDescent="0.2">
      <c r="A592" s="19">
        <v>15</v>
      </c>
      <c r="B592" s="19">
        <v>21</v>
      </c>
      <c r="C592" s="19" t="s">
        <v>112</v>
      </c>
      <c r="D592" s="20">
        <v>0.24526591598987579</v>
      </c>
      <c r="E592" s="20">
        <v>-5.0988519797101617E-4</v>
      </c>
    </row>
    <row r="593" spans="1:5" x14ac:dyDescent="0.2">
      <c r="A593" s="19">
        <v>15</v>
      </c>
      <c r="B593" s="19">
        <v>22</v>
      </c>
      <c r="C593" s="19" t="s">
        <v>112</v>
      </c>
      <c r="D593" s="20">
        <v>0.24501599371433258</v>
      </c>
      <c r="E593" s="20">
        <v>-7.9320091754198074E-4</v>
      </c>
    </row>
    <row r="594" spans="1:5" x14ac:dyDescent="0.2">
      <c r="A594" s="19">
        <v>15</v>
      </c>
      <c r="B594" s="19">
        <v>23</v>
      </c>
      <c r="C594" s="19" t="s">
        <v>112</v>
      </c>
      <c r="D594" s="20">
        <v>0.24480293691158295</v>
      </c>
      <c r="E594" s="20">
        <v>-1.0396512225270271E-3</v>
      </c>
    </row>
    <row r="595" spans="1:5" x14ac:dyDescent="0.2">
      <c r="A595" s="19">
        <v>15</v>
      </c>
      <c r="B595" s="19">
        <v>24</v>
      </c>
      <c r="C595" s="19" t="s">
        <v>112</v>
      </c>
      <c r="D595" s="20">
        <v>0.2449335902929306</v>
      </c>
      <c r="E595" s="20">
        <v>-9.4239134341478348E-4</v>
      </c>
    </row>
    <row r="596" spans="1:5" x14ac:dyDescent="0.2">
      <c r="A596" s="19">
        <v>15</v>
      </c>
      <c r="B596" s="19">
        <v>25</v>
      </c>
      <c r="C596" s="19" t="s">
        <v>112</v>
      </c>
      <c r="D596" s="20">
        <v>0.24485437572002411</v>
      </c>
      <c r="E596" s="20">
        <v>-1.0549994185566902E-3</v>
      </c>
    </row>
    <row r="597" spans="1:5" x14ac:dyDescent="0.2">
      <c r="A597" s="19">
        <v>15</v>
      </c>
      <c r="B597" s="19">
        <v>26</v>
      </c>
      <c r="C597" s="19" t="s">
        <v>112</v>
      </c>
      <c r="D597" s="20">
        <v>0.24500764906406403</v>
      </c>
      <c r="E597" s="20">
        <v>-9.3511951854452491E-4</v>
      </c>
    </row>
    <row r="598" spans="1:5" x14ac:dyDescent="0.2">
      <c r="A598" s="19">
        <v>15</v>
      </c>
      <c r="B598" s="19">
        <v>27</v>
      </c>
      <c r="C598" s="19" t="s">
        <v>112</v>
      </c>
      <c r="D598" s="20">
        <v>0.24523958563804626</v>
      </c>
      <c r="E598" s="20">
        <v>-7.3657644679769874E-4</v>
      </c>
    </row>
    <row r="599" spans="1:5" x14ac:dyDescent="0.2">
      <c r="A599" s="19">
        <v>15</v>
      </c>
      <c r="B599" s="19">
        <v>28</v>
      </c>
      <c r="C599" s="19" t="s">
        <v>112</v>
      </c>
      <c r="D599" s="20">
        <v>0.2451273649930954</v>
      </c>
      <c r="E599" s="20">
        <v>-8.8219053577631712E-4</v>
      </c>
    </row>
    <row r="600" spans="1:5" x14ac:dyDescent="0.2">
      <c r="A600" s="19">
        <v>15</v>
      </c>
      <c r="B600" s="19">
        <v>29</v>
      </c>
      <c r="C600" s="19" t="s">
        <v>112</v>
      </c>
      <c r="D600" s="20">
        <v>0.24510602653026581</v>
      </c>
      <c r="E600" s="20">
        <v>-9.3692250084131956E-4</v>
      </c>
    </row>
    <row r="601" spans="1:5" x14ac:dyDescent="0.2">
      <c r="A601" s="19">
        <v>15</v>
      </c>
      <c r="B601" s="19">
        <v>30</v>
      </c>
      <c r="C601" s="19" t="s">
        <v>112</v>
      </c>
      <c r="D601" s="20">
        <v>0.2453090101480484</v>
      </c>
      <c r="E601" s="20">
        <v>-7.6733238529413939E-4</v>
      </c>
    </row>
    <row r="602" spans="1:5" x14ac:dyDescent="0.2">
      <c r="A602" s="19">
        <v>15</v>
      </c>
      <c r="B602" s="19">
        <v>31</v>
      </c>
      <c r="C602" s="19" t="s">
        <v>112</v>
      </c>
      <c r="D602" s="20">
        <v>0.24565403163433075</v>
      </c>
      <c r="E602" s="20">
        <v>-4.5570437214337289E-4</v>
      </c>
    </row>
    <row r="603" spans="1:5" x14ac:dyDescent="0.2">
      <c r="A603" s="19">
        <v>15</v>
      </c>
      <c r="B603" s="19">
        <v>32</v>
      </c>
      <c r="C603" s="19" t="s">
        <v>112</v>
      </c>
      <c r="D603" s="20">
        <v>0.24605132639408112</v>
      </c>
      <c r="E603" s="20">
        <v>-9.1803085524588823E-5</v>
      </c>
    </row>
    <row r="604" spans="1:5" x14ac:dyDescent="0.2">
      <c r="A604" s="19">
        <v>15</v>
      </c>
      <c r="B604" s="19">
        <v>33</v>
      </c>
      <c r="C604" s="19" t="s">
        <v>112</v>
      </c>
      <c r="D604" s="20">
        <v>0.24696065485477448</v>
      </c>
      <c r="E604" s="20">
        <v>7.8413187293335795E-4</v>
      </c>
    </row>
    <row r="605" spans="1:5" x14ac:dyDescent="0.2">
      <c r="A605" s="19">
        <v>15</v>
      </c>
      <c r="B605" s="19">
        <v>34</v>
      </c>
      <c r="C605" s="19" t="s">
        <v>112</v>
      </c>
      <c r="D605" s="20">
        <v>0.24862922728061676</v>
      </c>
      <c r="E605" s="20">
        <v>2.4193108547478914E-3</v>
      </c>
    </row>
    <row r="606" spans="1:5" x14ac:dyDescent="0.2">
      <c r="A606" s="19">
        <v>15</v>
      </c>
      <c r="B606" s="19">
        <v>35</v>
      </c>
      <c r="C606" s="19" t="s">
        <v>112</v>
      </c>
      <c r="D606" s="20">
        <v>0.25152876973152161</v>
      </c>
      <c r="E606" s="20">
        <v>5.2854600362479687E-3</v>
      </c>
    </row>
    <row r="607" spans="1:5" x14ac:dyDescent="0.2">
      <c r="A607" s="19">
        <v>15</v>
      </c>
      <c r="B607" s="19">
        <v>36</v>
      </c>
      <c r="C607" s="19" t="s">
        <v>112</v>
      </c>
      <c r="D607" s="20">
        <v>0.25586947798728943</v>
      </c>
      <c r="E607" s="20">
        <v>9.592774324119091E-3</v>
      </c>
    </row>
    <row r="608" spans="1:5" x14ac:dyDescent="0.2">
      <c r="A608" s="19">
        <v>15</v>
      </c>
      <c r="B608" s="19">
        <v>37</v>
      </c>
      <c r="C608" s="19" t="s">
        <v>112</v>
      </c>
      <c r="D608" s="20">
        <v>0.26428869366645813</v>
      </c>
      <c r="E608" s="20">
        <v>1.7978597432374954E-2</v>
      </c>
    </row>
    <row r="609" spans="1:5" x14ac:dyDescent="0.2">
      <c r="A609" s="19">
        <v>15</v>
      </c>
      <c r="B609" s="19">
        <v>38</v>
      </c>
      <c r="C609" s="19" t="s">
        <v>112</v>
      </c>
      <c r="D609" s="20">
        <v>0.27736616134643555</v>
      </c>
      <c r="E609" s="20">
        <v>3.1022671610116959E-2</v>
      </c>
    </row>
    <row r="610" spans="1:5" x14ac:dyDescent="0.2">
      <c r="A610" s="19">
        <v>15</v>
      </c>
      <c r="B610" s="19">
        <v>39</v>
      </c>
      <c r="C610" s="19" t="s">
        <v>112</v>
      </c>
      <c r="D610" s="20">
        <v>0.29466477036476135</v>
      </c>
      <c r="E610" s="20">
        <v>4.8287887126207352E-2</v>
      </c>
    </row>
    <row r="611" spans="1:5" x14ac:dyDescent="0.2">
      <c r="A611" s="19">
        <v>15</v>
      </c>
      <c r="B611" s="19">
        <v>40</v>
      </c>
      <c r="C611" s="19" t="s">
        <v>112</v>
      </c>
      <c r="D611" s="20">
        <v>0.31120458245277405</v>
      </c>
      <c r="E611" s="20">
        <v>6.4794301986694336E-2</v>
      </c>
    </row>
    <row r="612" spans="1:5" x14ac:dyDescent="0.2">
      <c r="A612" s="19">
        <v>16</v>
      </c>
      <c r="B612" s="19">
        <v>1</v>
      </c>
      <c r="C612" s="19" t="s">
        <v>112</v>
      </c>
      <c r="D612" s="20">
        <v>0.26609399914741516</v>
      </c>
      <c r="E612" s="20">
        <v>-4.5905988663434982E-3</v>
      </c>
    </row>
    <row r="613" spans="1:5" x14ac:dyDescent="0.2">
      <c r="A613" s="19">
        <v>16</v>
      </c>
      <c r="B613" s="19">
        <v>2</v>
      </c>
      <c r="C613" s="19" t="s">
        <v>112</v>
      </c>
      <c r="D613" s="20">
        <v>0.26732030510902405</v>
      </c>
      <c r="E613" s="20">
        <v>-3.4673039335757494E-3</v>
      </c>
    </row>
    <row r="614" spans="1:5" x14ac:dyDescent="0.2">
      <c r="A614" s="19">
        <v>16</v>
      </c>
      <c r="B614" s="19">
        <v>3</v>
      </c>
      <c r="C614" s="19" t="s">
        <v>112</v>
      </c>
      <c r="D614" s="20">
        <v>0.26861903071403503</v>
      </c>
      <c r="E614" s="20">
        <v>-2.2715895902365446E-3</v>
      </c>
    </row>
    <row r="615" spans="1:5" x14ac:dyDescent="0.2">
      <c r="A615" s="19">
        <v>16</v>
      </c>
      <c r="B615" s="19">
        <v>4</v>
      </c>
      <c r="C615" s="19" t="s">
        <v>112</v>
      </c>
      <c r="D615" s="20">
        <v>0.26987168192863464</v>
      </c>
      <c r="E615" s="20">
        <v>-1.1219497537240386E-3</v>
      </c>
    </row>
    <row r="616" spans="1:5" x14ac:dyDescent="0.2">
      <c r="A616" s="19">
        <v>16</v>
      </c>
      <c r="B616" s="19">
        <v>5</v>
      </c>
      <c r="C616" s="19" t="s">
        <v>112</v>
      </c>
      <c r="D616" s="20">
        <v>0.27110058069229126</v>
      </c>
      <c r="E616" s="20">
        <v>3.9377050597977359E-6</v>
      </c>
    </row>
    <row r="617" spans="1:5" x14ac:dyDescent="0.2">
      <c r="A617" s="19">
        <v>16</v>
      </c>
      <c r="B617" s="19">
        <v>6</v>
      </c>
      <c r="C617" s="19" t="s">
        <v>112</v>
      </c>
      <c r="D617" s="20">
        <v>0.27146002650260925</v>
      </c>
      <c r="E617" s="20">
        <v>2.6037223869934678E-4</v>
      </c>
    </row>
    <row r="618" spans="1:5" x14ac:dyDescent="0.2">
      <c r="A618" s="19">
        <v>16</v>
      </c>
      <c r="B618" s="19">
        <v>7</v>
      </c>
      <c r="C618" s="19" t="s">
        <v>112</v>
      </c>
      <c r="D618" s="20">
        <v>0.27136999368667603</v>
      </c>
      <c r="E618" s="20">
        <v>6.7328124714549631E-5</v>
      </c>
    </row>
    <row r="619" spans="1:5" x14ac:dyDescent="0.2">
      <c r="A619" s="19">
        <v>16</v>
      </c>
      <c r="B619" s="19">
        <v>8</v>
      </c>
      <c r="C619" s="19" t="s">
        <v>112</v>
      </c>
      <c r="D619" s="20">
        <v>0.27153545618057251</v>
      </c>
      <c r="E619" s="20">
        <v>1.297793205594644E-4</v>
      </c>
    </row>
    <row r="620" spans="1:5" x14ac:dyDescent="0.2">
      <c r="A620" s="19">
        <v>16</v>
      </c>
      <c r="B620" s="19">
        <v>9</v>
      </c>
      <c r="C620" s="19" t="s">
        <v>112</v>
      </c>
      <c r="D620" s="20">
        <v>0.27174273133277893</v>
      </c>
      <c r="E620" s="20">
        <v>2.340431819902733E-4</v>
      </c>
    </row>
    <row r="621" spans="1:5" x14ac:dyDescent="0.2">
      <c r="A621" s="19">
        <v>16</v>
      </c>
      <c r="B621" s="19">
        <v>10</v>
      </c>
      <c r="C621" s="19" t="s">
        <v>112</v>
      </c>
      <c r="D621" s="20">
        <v>0.27172043919563293</v>
      </c>
      <c r="E621" s="20">
        <v>1.0873976134462282E-4</v>
      </c>
    </row>
    <row r="622" spans="1:5" x14ac:dyDescent="0.2">
      <c r="A622" s="19">
        <v>16</v>
      </c>
      <c r="B622" s="19">
        <v>11</v>
      </c>
      <c r="C622" s="19" t="s">
        <v>112</v>
      </c>
      <c r="D622" s="20">
        <v>0.27212399244308472</v>
      </c>
      <c r="E622" s="20">
        <v>4.0928172529675066E-4</v>
      </c>
    </row>
    <row r="623" spans="1:5" x14ac:dyDescent="0.2">
      <c r="A623" s="19">
        <v>16</v>
      </c>
      <c r="B623" s="19">
        <v>12</v>
      </c>
      <c r="C623" s="19" t="s">
        <v>112</v>
      </c>
      <c r="D623" s="20">
        <v>0.27239269018173218</v>
      </c>
      <c r="E623" s="20">
        <v>5.7496817316859961E-4</v>
      </c>
    </row>
    <row r="624" spans="1:5" x14ac:dyDescent="0.2">
      <c r="A624" s="19">
        <v>16</v>
      </c>
      <c r="B624" s="19">
        <v>13</v>
      </c>
      <c r="C624" s="19" t="s">
        <v>112</v>
      </c>
      <c r="D624" s="20">
        <v>0.27237209677696228</v>
      </c>
      <c r="E624" s="20">
        <v>4.5136347762309015E-4</v>
      </c>
    </row>
    <row r="625" spans="1:5" x14ac:dyDescent="0.2">
      <c r="A625" s="19">
        <v>16</v>
      </c>
      <c r="B625" s="19">
        <v>14</v>
      </c>
      <c r="C625" s="19" t="s">
        <v>112</v>
      </c>
      <c r="D625" s="20">
        <v>0.27261093258857727</v>
      </c>
      <c r="E625" s="20">
        <v>5.8718799846246839E-4</v>
      </c>
    </row>
    <row r="626" spans="1:5" x14ac:dyDescent="0.2">
      <c r="A626" s="19">
        <v>16</v>
      </c>
      <c r="B626" s="19">
        <v>15</v>
      </c>
      <c r="C626" s="19" t="s">
        <v>112</v>
      </c>
      <c r="D626" s="20">
        <v>0.27265992760658264</v>
      </c>
      <c r="E626" s="20">
        <v>5.3317175479605794E-4</v>
      </c>
    </row>
    <row r="627" spans="1:5" x14ac:dyDescent="0.2">
      <c r="A627" s="19">
        <v>16</v>
      </c>
      <c r="B627" s="19">
        <v>16</v>
      </c>
      <c r="C627" s="19" t="s">
        <v>112</v>
      </c>
      <c r="D627" s="20">
        <v>0.27278116345405579</v>
      </c>
      <c r="E627" s="20">
        <v>5.5139628238976002E-4</v>
      </c>
    </row>
    <row r="628" spans="1:5" x14ac:dyDescent="0.2">
      <c r="A628" s="19">
        <v>16</v>
      </c>
      <c r="B628" s="19">
        <v>17</v>
      </c>
      <c r="C628" s="19" t="s">
        <v>112</v>
      </c>
      <c r="D628" s="20">
        <v>0.27296924591064453</v>
      </c>
      <c r="E628" s="20">
        <v>6.3646747730672359E-4</v>
      </c>
    </row>
    <row r="629" spans="1:5" x14ac:dyDescent="0.2">
      <c r="A629" s="19">
        <v>16</v>
      </c>
      <c r="B629" s="19">
        <v>18</v>
      </c>
      <c r="C629" s="19" t="s">
        <v>112</v>
      </c>
      <c r="D629" s="20">
        <v>0.27278566360473633</v>
      </c>
      <c r="E629" s="20">
        <v>3.4987385151907802E-4</v>
      </c>
    </row>
    <row r="630" spans="1:5" x14ac:dyDescent="0.2">
      <c r="A630" s="19">
        <v>16</v>
      </c>
      <c r="B630" s="19">
        <v>19</v>
      </c>
      <c r="C630" s="19" t="s">
        <v>112</v>
      </c>
      <c r="D630" s="20">
        <v>0.27287036180496216</v>
      </c>
      <c r="E630" s="20">
        <v>3.315607609692961E-4</v>
      </c>
    </row>
    <row r="631" spans="1:5" x14ac:dyDescent="0.2">
      <c r="A631" s="19">
        <v>16</v>
      </c>
      <c r="B631" s="19">
        <v>20</v>
      </c>
      <c r="C631" s="19" t="s">
        <v>112</v>
      </c>
      <c r="D631" s="20">
        <v>0.27274638414382935</v>
      </c>
      <c r="E631" s="20">
        <v>1.0457182361278683E-4</v>
      </c>
    </row>
    <row r="632" spans="1:5" x14ac:dyDescent="0.2">
      <c r="A632" s="19">
        <v>16</v>
      </c>
      <c r="B632" s="19">
        <v>21</v>
      </c>
      <c r="C632" s="19" t="s">
        <v>112</v>
      </c>
      <c r="D632" s="20">
        <v>0.27284553647041321</v>
      </c>
      <c r="E632" s="20">
        <v>1.0071285942103714E-4</v>
      </c>
    </row>
    <row r="633" spans="1:5" x14ac:dyDescent="0.2">
      <c r="A633" s="19">
        <v>16</v>
      </c>
      <c r="B633" s="19">
        <v>22</v>
      </c>
      <c r="C633" s="19" t="s">
        <v>112</v>
      </c>
      <c r="D633" s="20">
        <v>0.27315822243690491</v>
      </c>
      <c r="E633" s="20">
        <v>3.1038754968903959E-4</v>
      </c>
    </row>
    <row r="634" spans="1:5" x14ac:dyDescent="0.2">
      <c r="A634" s="19">
        <v>16</v>
      </c>
      <c r="B634" s="19">
        <v>23</v>
      </c>
      <c r="C634" s="19" t="s">
        <v>112</v>
      </c>
      <c r="D634" s="20">
        <v>0.27308258414268494</v>
      </c>
      <c r="E634" s="20">
        <v>1.3173795014154166E-4</v>
      </c>
    </row>
    <row r="635" spans="1:5" x14ac:dyDescent="0.2">
      <c r="A635" s="19">
        <v>16</v>
      </c>
      <c r="B635" s="19">
        <v>24</v>
      </c>
      <c r="C635" s="19" t="s">
        <v>112</v>
      </c>
      <c r="D635" s="20">
        <v>0.27309074997901917</v>
      </c>
      <c r="E635" s="20">
        <v>3.6892499338136986E-5</v>
      </c>
    </row>
    <row r="636" spans="1:5" x14ac:dyDescent="0.2">
      <c r="A636" s="19">
        <v>16</v>
      </c>
      <c r="B636" s="19">
        <v>25</v>
      </c>
      <c r="C636" s="19" t="s">
        <v>112</v>
      </c>
      <c r="D636" s="20">
        <v>0.27290534973144531</v>
      </c>
      <c r="E636" s="20">
        <v>-2.5151902809739113E-4</v>
      </c>
    </row>
    <row r="637" spans="1:5" x14ac:dyDescent="0.2">
      <c r="A637" s="19">
        <v>16</v>
      </c>
      <c r="B637" s="19">
        <v>26</v>
      </c>
      <c r="C637" s="19" t="s">
        <v>112</v>
      </c>
      <c r="D637" s="20">
        <v>0.27334010601043701</v>
      </c>
      <c r="E637" s="20">
        <v>8.0225952842738479E-5</v>
      </c>
    </row>
    <row r="638" spans="1:5" x14ac:dyDescent="0.2">
      <c r="A638" s="19">
        <v>16</v>
      </c>
      <c r="B638" s="19">
        <v>27</v>
      </c>
      <c r="C638" s="19" t="s">
        <v>112</v>
      </c>
      <c r="D638" s="20">
        <v>0.27350723743438721</v>
      </c>
      <c r="E638" s="20">
        <v>1.4434609329327941E-4</v>
      </c>
    </row>
    <row r="639" spans="1:5" x14ac:dyDescent="0.2">
      <c r="A639" s="19">
        <v>16</v>
      </c>
      <c r="B639" s="19">
        <v>28</v>
      </c>
      <c r="C639" s="19" t="s">
        <v>112</v>
      </c>
      <c r="D639" s="20">
        <v>0.27319082617759705</v>
      </c>
      <c r="E639" s="20">
        <v>-2.7507645427249372E-4</v>
      </c>
    </row>
    <row r="640" spans="1:5" x14ac:dyDescent="0.2">
      <c r="A640" s="19">
        <v>16</v>
      </c>
      <c r="B640" s="19">
        <v>29</v>
      </c>
      <c r="C640" s="19" t="s">
        <v>112</v>
      </c>
      <c r="D640" s="20">
        <v>0.27318108081817627</v>
      </c>
      <c r="E640" s="20">
        <v>-3.8783310446888208E-4</v>
      </c>
    </row>
    <row r="641" spans="1:5" x14ac:dyDescent="0.2">
      <c r="A641" s="19">
        <v>16</v>
      </c>
      <c r="B641" s="19">
        <v>30</v>
      </c>
      <c r="C641" s="19" t="s">
        <v>112</v>
      </c>
      <c r="D641" s="20">
        <v>0.27325734496116638</v>
      </c>
      <c r="E641" s="20">
        <v>-4.1458025225438178E-4</v>
      </c>
    </row>
    <row r="642" spans="1:5" x14ac:dyDescent="0.2">
      <c r="A642" s="19">
        <v>16</v>
      </c>
      <c r="B642" s="19">
        <v>31</v>
      </c>
      <c r="C642" s="19" t="s">
        <v>112</v>
      </c>
      <c r="D642" s="20">
        <v>0.27316591143608093</v>
      </c>
      <c r="E642" s="20">
        <v>-6.0902506811544299E-4</v>
      </c>
    </row>
    <row r="643" spans="1:5" x14ac:dyDescent="0.2">
      <c r="A643" s="19">
        <v>16</v>
      </c>
      <c r="B643" s="19">
        <v>32</v>
      </c>
      <c r="C643" s="19" t="s">
        <v>112</v>
      </c>
      <c r="D643" s="20">
        <v>0.27310755848884583</v>
      </c>
      <c r="E643" s="20">
        <v>-7.7038927702233195E-4</v>
      </c>
    </row>
    <row r="644" spans="1:5" x14ac:dyDescent="0.2">
      <c r="A644" s="19">
        <v>16</v>
      </c>
      <c r="B644" s="19">
        <v>33</v>
      </c>
      <c r="C644" s="19" t="s">
        <v>112</v>
      </c>
      <c r="D644" s="20">
        <v>0.27354446053504944</v>
      </c>
      <c r="E644" s="20">
        <v>-4.3649855069816113E-4</v>
      </c>
    </row>
    <row r="645" spans="1:5" x14ac:dyDescent="0.2">
      <c r="A645" s="19">
        <v>16</v>
      </c>
      <c r="B645" s="19">
        <v>34</v>
      </c>
      <c r="C645" s="19" t="s">
        <v>112</v>
      </c>
      <c r="D645" s="20">
        <v>0.27412015199661255</v>
      </c>
      <c r="E645" s="20">
        <v>3.6181627365294844E-5</v>
      </c>
    </row>
    <row r="646" spans="1:5" x14ac:dyDescent="0.2">
      <c r="A646" s="19">
        <v>16</v>
      </c>
      <c r="B646" s="19">
        <v>35</v>
      </c>
      <c r="C646" s="19" t="s">
        <v>112</v>
      </c>
      <c r="D646" s="20">
        <v>0.2745509147644043</v>
      </c>
      <c r="E646" s="20">
        <v>3.6393309710547328E-4</v>
      </c>
    </row>
    <row r="647" spans="1:5" x14ac:dyDescent="0.2">
      <c r="A647" s="19">
        <v>16</v>
      </c>
      <c r="B647" s="19">
        <v>36</v>
      </c>
      <c r="C647" s="19" t="s">
        <v>112</v>
      </c>
      <c r="D647" s="20">
        <v>0.2752724289894104</v>
      </c>
      <c r="E647" s="20">
        <v>9.8243600223213434E-4</v>
      </c>
    </row>
    <row r="648" spans="1:5" x14ac:dyDescent="0.2">
      <c r="A648" s="19">
        <v>16</v>
      </c>
      <c r="B648" s="19">
        <v>37</v>
      </c>
      <c r="C648" s="19" t="s">
        <v>112</v>
      </c>
      <c r="D648" s="20">
        <v>0.27815183997154236</v>
      </c>
      <c r="E648" s="20">
        <v>3.7588358391076326E-3</v>
      </c>
    </row>
    <row r="649" spans="1:5" x14ac:dyDescent="0.2">
      <c r="A649" s="19">
        <v>16</v>
      </c>
      <c r="B649" s="19">
        <v>38</v>
      </c>
      <c r="C649" s="19" t="s">
        <v>112</v>
      </c>
      <c r="D649" s="20">
        <v>0.28266504406929016</v>
      </c>
      <c r="E649" s="20">
        <v>8.1690289080142975E-3</v>
      </c>
    </row>
    <row r="650" spans="1:5" x14ac:dyDescent="0.2">
      <c r="A650" s="19">
        <v>16</v>
      </c>
      <c r="B650" s="19">
        <v>39</v>
      </c>
      <c r="C650" s="19" t="s">
        <v>112</v>
      </c>
      <c r="D650" s="20">
        <v>0.29041421413421631</v>
      </c>
      <c r="E650" s="20">
        <v>1.5815187245607376E-2</v>
      </c>
    </row>
    <row r="651" spans="1:5" x14ac:dyDescent="0.2">
      <c r="A651" s="19">
        <v>16</v>
      </c>
      <c r="B651" s="19">
        <v>40</v>
      </c>
      <c r="C651" s="19" t="s">
        <v>112</v>
      </c>
      <c r="D651" s="20">
        <v>0.30031189322471619</v>
      </c>
      <c r="E651" s="20">
        <v>2.5609854608774185E-2</v>
      </c>
    </row>
    <row r="652" spans="1:5" x14ac:dyDescent="0.2">
      <c r="A652" s="19">
        <v>17</v>
      </c>
      <c r="B652" s="19">
        <v>1</v>
      </c>
      <c r="C652" s="19" t="s">
        <v>112</v>
      </c>
      <c r="D652" s="20">
        <v>0.25144380331039429</v>
      </c>
      <c r="E652" s="20">
        <v>1.5543751651421189E-3</v>
      </c>
    </row>
    <row r="653" spans="1:5" x14ac:dyDescent="0.2">
      <c r="A653" s="19">
        <v>17</v>
      </c>
      <c r="B653" s="19">
        <v>2</v>
      </c>
      <c r="C653" s="19" t="s">
        <v>112</v>
      </c>
      <c r="D653" s="20">
        <v>0.25154951214790344</v>
      </c>
      <c r="E653" s="20">
        <v>1.6688912874087691E-3</v>
      </c>
    </row>
    <row r="654" spans="1:5" x14ac:dyDescent="0.2">
      <c r="A654" s="19">
        <v>17</v>
      </c>
      <c r="B654" s="19">
        <v>3</v>
      </c>
      <c r="C654" s="19" t="s">
        <v>112</v>
      </c>
      <c r="D654" s="20">
        <v>0.25130859017372131</v>
      </c>
      <c r="E654" s="20">
        <v>1.4367765979841352E-3</v>
      </c>
    </row>
    <row r="655" spans="1:5" x14ac:dyDescent="0.2">
      <c r="A655" s="19">
        <v>17</v>
      </c>
      <c r="B655" s="19">
        <v>4</v>
      </c>
      <c r="C655" s="19" t="s">
        <v>112</v>
      </c>
      <c r="D655" s="20">
        <v>0.25079768896102905</v>
      </c>
      <c r="E655" s="20">
        <v>9.3468261184170842E-4</v>
      </c>
    </row>
    <row r="656" spans="1:5" x14ac:dyDescent="0.2">
      <c r="A656" s="19">
        <v>17</v>
      </c>
      <c r="B656" s="19">
        <v>5</v>
      </c>
      <c r="C656" s="19" t="s">
        <v>112</v>
      </c>
      <c r="D656" s="20">
        <v>0.25043046474456787</v>
      </c>
      <c r="E656" s="20">
        <v>5.7626568013802171E-4</v>
      </c>
    </row>
    <row r="657" spans="1:5" x14ac:dyDescent="0.2">
      <c r="A657" s="19">
        <v>17</v>
      </c>
      <c r="B657" s="19">
        <v>6</v>
      </c>
      <c r="C657" s="19" t="s">
        <v>112</v>
      </c>
      <c r="D657" s="20">
        <v>0.24999067187309265</v>
      </c>
      <c r="E657" s="20">
        <v>1.4528006431646645E-4</v>
      </c>
    </row>
    <row r="658" spans="1:5" x14ac:dyDescent="0.2">
      <c r="A658" s="19">
        <v>17</v>
      </c>
      <c r="B658" s="19">
        <v>7</v>
      </c>
      <c r="C658" s="19" t="s">
        <v>112</v>
      </c>
      <c r="D658" s="20">
        <v>0.24969540536403656</v>
      </c>
      <c r="E658" s="20">
        <v>-1.4117917453404516E-4</v>
      </c>
    </row>
    <row r="659" spans="1:5" x14ac:dyDescent="0.2">
      <c r="A659" s="19">
        <v>17</v>
      </c>
      <c r="B659" s="19">
        <v>8</v>
      </c>
      <c r="C659" s="19" t="s">
        <v>112</v>
      </c>
      <c r="D659" s="20">
        <v>0.24950395524501801</v>
      </c>
      <c r="E659" s="20">
        <v>-3.2382202334702015E-4</v>
      </c>
    </row>
    <row r="660" spans="1:5" x14ac:dyDescent="0.2">
      <c r="A660" s="19">
        <v>17</v>
      </c>
      <c r="B660" s="19">
        <v>9</v>
      </c>
      <c r="C660" s="19" t="s">
        <v>112</v>
      </c>
      <c r="D660" s="20">
        <v>0.24932861328125</v>
      </c>
      <c r="E660" s="20">
        <v>-4.9035670235753059E-4</v>
      </c>
    </row>
    <row r="661" spans="1:5" x14ac:dyDescent="0.2">
      <c r="A661" s="19">
        <v>17</v>
      </c>
      <c r="B661" s="19">
        <v>10</v>
      </c>
      <c r="C661" s="19" t="s">
        <v>112</v>
      </c>
      <c r="D661" s="20">
        <v>0.24915972352027893</v>
      </c>
      <c r="E661" s="20">
        <v>-6.50439178571105E-4</v>
      </c>
    </row>
    <row r="662" spans="1:5" x14ac:dyDescent="0.2">
      <c r="A662" s="19">
        <v>17</v>
      </c>
      <c r="B662" s="19">
        <v>11</v>
      </c>
      <c r="C662" s="19" t="s">
        <v>112</v>
      </c>
      <c r="D662" s="20">
        <v>0.24949750304222107</v>
      </c>
      <c r="E662" s="20">
        <v>-3.0385240097530186E-4</v>
      </c>
    </row>
    <row r="663" spans="1:5" x14ac:dyDescent="0.2">
      <c r="A663" s="19">
        <v>17</v>
      </c>
      <c r="B663" s="19">
        <v>12</v>
      </c>
      <c r="C663" s="19" t="s">
        <v>112</v>
      </c>
      <c r="D663" s="20">
        <v>0.24942412972450256</v>
      </c>
      <c r="E663" s="20">
        <v>-3.6841846304014325E-4</v>
      </c>
    </row>
    <row r="664" spans="1:5" x14ac:dyDescent="0.2">
      <c r="A664" s="19">
        <v>17</v>
      </c>
      <c r="B664" s="19">
        <v>13</v>
      </c>
      <c r="C664" s="19" t="s">
        <v>112</v>
      </c>
      <c r="D664" s="20">
        <v>0.24968092143535614</v>
      </c>
      <c r="E664" s="20">
        <v>-1.0281946742907166E-4</v>
      </c>
    </row>
    <row r="665" spans="1:5" x14ac:dyDescent="0.2">
      <c r="A665" s="19">
        <v>17</v>
      </c>
      <c r="B665" s="19">
        <v>14</v>
      </c>
      <c r="C665" s="19" t="s">
        <v>112</v>
      </c>
      <c r="D665" s="20">
        <v>0.24953478574752808</v>
      </c>
      <c r="E665" s="20">
        <v>-2.4014788505155593E-4</v>
      </c>
    </row>
    <row r="666" spans="1:5" x14ac:dyDescent="0.2">
      <c r="A666" s="19">
        <v>17</v>
      </c>
      <c r="B666" s="19">
        <v>15</v>
      </c>
      <c r="C666" s="19" t="s">
        <v>112</v>
      </c>
      <c r="D666" s="20">
        <v>0.24934303760528564</v>
      </c>
      <c r="E666" s="20">
        <v>-4.2308875708840787E-4</v>
      </c>
    </row>
    <row r="667" spans="1:5" x14ac:dyDescent="0.2">
      <c r="A667" s="19">
        <v>17</v>
      </c>
      <c r="B667" s="19">
        <v>16</v>
      </c>
      <c r="C667" s="19" t="s">
        <v>112</v>
      </c>
      <c r="D667" s="20">
        <v>0.24967578053474426</v>
      </c>
      <c r="E667" s="20">
        <v>-8.1538550148252398E-5</v>
      </c>
    </row>
    <row r="668" spans="1:5" x14ac:dyDescent="0.2">
      <c r="A668" s="19">
        <v>17</v>
      </c>
      <c r="B668" s="19">
        <v>17</v>
      </c>
      <c r="C668" s="19" t="s">
        <v>112</v>
      </c>
      <c r="D668" s="20">
        <v>0.24948891997337341</v>
      </c>
      <c r="E668" s="20">
        <v>-2.5959184858947992E-4</v>
      </c>
    </row>
    <row r="669" spans="1:5" x14ac:dyDescent="0.2">
      <c r="A669" s="19">
        <v>17</v>
      </c>
      <c r="B669" s="19">
        <v>18</v>
      </c>
      <c r="C669" s="19" t="s">
        <v>112</v>
      </c>
      <c r="D669" s="20">
        <v>0.24930930137634277</v>
      </c>
      <c r="E669" s="20">
        <v>-4.3040316086262465E-4</v>
      </c>
    </row>
    <row r="670" spans="1:5" x14ac:dyDescent="0.2">
      <c r="A670" s="19">
        <v>17</v>
      </c>
      <c r="B670" s="19">
        <v>19</v>
      </c>
      <c r="C670" s="19" t="s">
        <v>112</v>
      </c>
      <c r="D670" s="20">
        <v>0.24957734346389771</v>
      </c>
      <c r="E670" s="20">
        <v>-1.5355380310211331E-4</v>
      </c>
    </row>
    <row r="671" spans="1:5" x14ac:dyDescent="0.2">
      <c r="A671" s="19">
        <v>17</v>
      </c>
      <c r="B671" s="19">
        <v>20</v>
      </c>
      <c r="C671" s="19" t="s">
        <v>112</v>
      </c>
      <c r="D671" s="20">
        <v>0.24959519505500793</v>
      </c>
      <c r="E671" s="20">
        <v>-1.2689494178630412E-4</v>
      </c>
    </row>
    <row r="672" spans="1:5" x14ac:dyDescent="0.2">
      <c r="A672" s="19">
        <v>17</v>
      </c>
      <c r="B672" s="19">
        <v>21</v>
      </c>
      <c r="C672" s="19" t="s">
        <v>112</v>
      </c>
      <c r="D672" s="20">
        <v>0.24986949563026428</v>
      </c>
      <c r="E672" s="20">
        <v>1.5621290367562324E-4</v>
      </c>
    </row>
    <row r="673" spans="1:5" x14ac:dyDescent="0.2">
      <c r="A673" s="19">
        <v>17</v>
      </c>
      <c r="B673" s="19">
        <v>22</v>
      </c>
      <c r="C673" s="19" t="s">
        <v>112</v>
      </c>
      <c r="D673" s="20">
        <v>0.24951305985450745</v>
      </c>
      <c r="E673" s="20">
        <v>-1.91415601875633E-4</v>
      </c>
    </row>
    <row r="674" spans="1:5" x14ac:dyDescent="0.2">
      <c r="A674" s="19">
        <v>17</v>
      </c>
      <c r="B674" s="19">
        <v>23</v>
      </c>
      <c r="C674" s="19" t="s">
        <v>112</v>
      </c>
      <c r="D674" s="20">
        <v>0.24931307137012482</v>
      </c>
      <c r="E674" s="20">
        <v>-3.8259683060459793E-4</v>
      </c>
    </row>
    <row r="675" spans="1:5" x14ac:dyDescent="0.2">
      <c r="A675" s="19">
        <v>17</v>
      </c>
      <c r="B675" s="19">
        <v>24</v>
      </c>
      <c r="C675" s="19" t="s">
        <v>112</v>
      </c>
      <c r="D675" s="20">
        <v>0.24960272014141083</v>
      </c>
      <c r="E675" s="20">
        <v>-8.4140774561092257E-5</v>
      </c>
    </row>
    <row r="676" spans="1:5" x14ac:dyDescent="0.2">
      <c r="A676" s="19">
        <v>17</v>
      </c>
      <c r="B676" s="19">
        <v>25</v>
      </c>
      <c r="C676" s="19" t="s">
        <v>112</v>
      </c>
      <c r="D676" s="20">
        <v>0.24980539083480835</v>
      </c>
      <c r="E676" s="20">
        <v>1.2733718904200941E-4</v>
      </c>
    </row>
    <row r="677" spans="1:5" x14ac:dyDescent="0.2">
      <c r="A677" s="19">
        <v>17</v>
      </c>
      <c r="B677" s="19">
        <v>26</v>
      </c>
      <c r="C677" s="19" t="s">
        <v>112</v>
      </c>
      <c r="D677" s="20">
        <v>0.24989208579063416</v>
      </c>
      <c r="E677" s="20">
        <v>2.2283941507339478E-4</v>
      </c>
    </row>
    <row r="678" spans="1:5" x14ac:dyDescent="0.2">
      <c r="A678" s="19">
        <v>17</v>
      </c>
      <c r="B678" s="19">
        <v>27</v>
      </c>
      <c r="C678" s="19" t="s">
        <v>112</v>
      </c>
      <c r="D678" s="20">
        <v>0.24963673949241638</v>
      </c>
      <c r="E678" s="20">
        <v>-2.3699607481830753E-5</v>
      </c>
    </row>
    <row r="679" spans="1:5" x14ac:dyDescent="0.2">
      <c r="A679" s="19">
        <v>17</v>
      </c>
      <c r="B679" s="19">
        <v>28</v>
      </c>
      <c r="C679" s="19" t="s">
        <v>112</v>
      </c>
      <c r="D679" s="20">
        <v>0.24941731989383698</v>
      </c>
      <c r="E679" s="20">
        <v>-2.34311941312626E-4</v>
      </c>
    </row>
    <row r="680" spans="1:5" x14ac:dyDescent="0.2">
      <c r="A680" s="19">
        <v>17</v>
      </c>
      <c r="B680" s="19">
        <v>29</v>
      </c>
      <c r="C680" s="19" t="s">
        <v>112</v>
      </c>
      <c r="D680" s="20">
        <v>0.24957720935344696</v>
      </c>
      <c r="E680" s="20">
        <v>-6.561520422110334E-5</v>
      </c>
    </row>
    <row r="681" spans="1:5" x14ac:dyDescent="0.2">
      <c r="A681" s="19">
        <v>17</v>
      </c>
      <c r="B681" s="19">
        <v>30</v>
      </c>
      <c r="C681" s="19" t="s">
        <v>112</v>
      </c>
      <c r="D681" s="20">
        <v>0.24983349442481995</v>
      </c>
      <c r="E681" s="20">
        <v>1.9947714463341981E-4</v>
      </c>
    </row>
    <row r="682" spans="1:5" x14ac:dyDescent="0.2">
      <c r="A682" s="19">
        <v>17</v>
      </c>
      <c r="B682" s="19">
        <v>31</v>
      </c>
      <c r="C682" s="19" t="s">
        <v>112</v>
      </c>
      <c r="D682" s="20">
        <v>0.24968086183071136</v>
      </c>
      <c r="E682" s="20">
        <v>5.565181709243916E-5</v>
      </c>
    </row>
    <row r="683" spans="1:5" x14ac:dyDescent="0.2">
      <c r="A683" s="19">
        <v>17</v>
      </c>
      <c r="B683" s="19">
        <v>32</v>
      </c>
      <c r="C683" s="19" t="s">
        <v>112</v>
      </c>
      <c r="D683" s="20">
        <v>0.2496197372674942</v>
      </c>
      <c r="E683" s="20">
        <v>3.3345252177241491E-6</v>
      </c>
    </row>
    <row r="684" spans="1:5" x14ac:dyDescent="0.2">
      <c r="A684" s="19">
        <v>17</v>
      </c>
      <c r="B684" s="19">
        <v>33</v>
      </c>
      <c r="C684" s="19" t="s">
        <v>112</v>
      </c>
      <c r="D684" s="20">
        <v>0.24975518882274628</v>
      </c>
      <c r="E684" s="20">
        <v>1.4759335317648947E-4</v>
      </c>
    </row>
    <row r="685" spans="1:5" x14ac:dyDescent="0.2">
      <c r="A685" s="19">
        <v>17</v>
      </c>
      <c r="B685" s="19">
        <v>34</v>
      </c>
      <c r="C685" s="19" t="s">
        <v>112</v>
      </c>
      <c r="D685" s="20">
        <v>0.24972231686115265</v>
      </c>
      <c r="E685" s="20">
        <v>1.2352866178844124E-4</v>
      </c>
    </row>
    <row r="686" spans="1:5" x14ac:dyDescent="0.2">
      <c r="A686" s="19">
        <v>17</v>
      </c>
      <c r="B686" s="19">
        <v>35</v>
      </c>
      <c r="C686" s="19" t="s">
        <v>112</v>
      </c>
      <c r="D686" s="20">
        <v>0.24966323375701904</v>
      </c>
      <c r="E686" s="20">
        <v>7.3252827860414982E-5</v>
      </c>
    </row>
    <row r="687" spans="1:5" x14ac:dyDescent="0.2">
      <c r="A687" s="19">
        <v>17</v>
      </c>
      <c r="B687" s="19">
        <v>36</v>
      </c>
      <c r="C687" s="19" t="s">
        <v>112</v>
      </c>
      <c r="D687" s="20">
        <v>0.24979978799819946</v>
      </c>
      <c r="E687" s="20">
        <v>2.186143392464146E-4</v>
      </c>
    </row>
    <row r="688" spans="1:5" x14ac:dyDescent="0.2">
      <c r="A688" s="19">
        <v>17</v>
      </c>
      <c r="B688" s="19">
        <v>37</v>
      </c>
      <c r="C688" s="19" t="s">
        <v>112</v>
      </c>
      <c r="D688" s="20">
        <v>0.24979297816753387</v>
      </c>
      <c r="E688" s="20">
        <v>2.2061177878640592E-4</v>
      </c>
    </row>
    <row r="689" spans="1:5" x14ac:dyDescent="0.2">
      <c r="A689" s="19">
        <v>17</v>
      </c>
      <c r="B689" s="19">
        <v>38</v>
      </c>
      <c r="C689" s="19" t="s">
        <v>112</v>
      </c>
      <c r="D689" s="20">
        <v>0.2497684508562088</v>
      </c>
      <c r="E689" s="20">
        <v>2.0489173766691238E-4</v>
      </c>
    </row>
    <row r="690" spans="1:5" x14ac:dyDescent="0.2">
      <c r="A690" s="19">
        <v>17</v>
      </c>
      <c r="B690" s="19">
        <v>39</v>
      </c>
      <c r="C690" s="19" t="s">
        <v>112</v>
      </c>
      <c r="D690" s="20">
        <v>0.24978628754615784</v>
      </c>
      <c r="E690" s="20">
        <v>2.3153571237344295E-4</v>
      </c>
    </row>
    <row r="691" spans="1:5" x14ac:dyDescent="0.2">
      <c r="A691" s="19">
        <v>17</v>
      </c>
      <c r="B691" s="19">
        <v>40</v>
      </c>
      <c r="C691" s="19" t="s">
        <v>112</v>
      </c>
      <c r="D691" s="20">
        <v>0.25011059641838074</v>
      </c>
      <c r="E691" s="20">
        <v>5.6465185480192304E-4</v>
      </c>
    </row>
    <row r="692" spans="1:5" x14ac:dyDescent="0.2">
      <c r="A692" s="19">
        <v>18</v>
      </c>
      <c r="B692" s="19">
        <v>1</v>
      </c>
      <c r="C692" s="19" t="s">
        <v>112</v>
      </c>
      <c r="D692" s="20">
        <v>0.24951905012130737</v>
      </c>
      <c r="E692" s="20">
        <v>1.4081526314839721E-3</v>
      </c>
    </row>
    <row r="693" spans="1:5" x14ac:dyDescent="0.2">
      <c r="A693" s="19">
        <v>18</v>
      </c>
      <c r="B693" s="19">
        <v>2</v>
      </c>
      <c r="C693" s="19" t="s">
        <v>112</v>
      </c>
      <c r="D693" s="20">
        <v>0.24939869344234467</v>
      </c>
      <c r="E693" s="20">
        <v>1.2757761869579554E-3</v>
      </c>
    </row>
    <row r="694" spans="1:5" x14ac:dyDescent="0.2">
      <c r="A694" s="19">
        <v>18</v>
      </c>
      <c r="B694" s="19">
        <v>3</v>
      </c>
      <c r="C694" s="19" t="s">
        <v>112</v>
      </c>
      <c r="D694" s="20">
        <v>0.2495281845331192</v>
      </c>
      <c r="E694" s="20">
        <v>1.3932473957538605E-3</v>
      </c>
    </row>
    <row r="695" spans="1:5" x14ac:dyDescent="0.2">
      <c r="A695" s="19">
        <v>18</v>
      </c>
      <c r="B695" s="19">
        <v>4</v>
      </c>
      <c r="C695" s="19" t="s">
        <v>112</v>
      </c>
      <c r="D695" s="20">
        <v>0.24894540011882782</v>
      </c>
      <c r="E695" s="20">
        <v>7.9844309948384762E-4</v>
      </c>
    </row>
    <row r="696" spans="1:5" x14ac:dyDescent="0.2">
      <c r="A696" s="19">
        <v>18</v>
      </c>
      <c r="B696" s="19">
        <v>5</v>
      </c>
      <c r="C696" s="19" t="s">
        <v>112</v>
      </c>
      <c r="D696" s="20">
        <v>0.24847620725631714</v>
      </c>
      <c r="E696" s="20">
        <v>3.1723041320219636E-4</v>
      </c>
    </row>
    <row r="697" spans="1:5" x14ac:dyDescent="0.2">
      <c r="A697" s="19">
        <v>18</v>
      </c>
      <c r="B697" s="19">
        <v>6</v>
      </c>
      <c r="C697" s="19" t="s">
        <v>112</v>
      </c>
      <c r="D697" s="20">
        <v>0.24834929406642914</v>
      </c>
      <c r="E697" s="20">
        <v>1.7829735588748008E-4</v>
      </c>
    </row>
    <row r="698" spans="1:5" x14ac:dyDescent="0.2">
      <c r="A698" s="19">
        <v>18</v>
      </c>
      <c r="B698" s="19">
        <v>7</v>
      </c>
      <c r="C698" s="19" t="s">
        <v>112</v>
      </c>
      <c r="D698" s="20">
        <v>0.2484344094991684</v>
      </c>
      <c r="E698" s="20">
        <v>2.5139295030385256E-4</v>
      </c>
    </row>
    <row r="699" spans="1:5" x14ac:dyDescent="0.2">
      <c r="A699" s="19">
        <v>18</v>
      </c>
      <c r="B699" s="19">
        <v>8</v>
      </c>
      <c r="C699" s="19" t="s">
        <v>112</v>
      </c>
      <c r="D699" s="20">
        <v>0.2482377290725708</v>
      </c>
      <c r="E699" s="20">
        <v>4.2692663555499166E-5</v>
      </c>
    </row>
    <row r="700" spans="1:5" x14ac:dyDescent="0.2">
      <c r="A700" s="19">
        <v>18</v>
      </c>
      <c r="B700" s="19">
        <v>9</v>
      </c>
      <c r="C700" s="19" t="s">
        <v>112</v>
      </c>
      <c r="D700" s="20">
        <v>0.2483123391866684</v>
      </c>
      <c r="E700" s="20">
        <v>1.0528292477829382E-4</v>
      </c>
    </row>
    <row r="701" spans="1:5" x14ac:dyDescent="0.2">
      <c r="A701" s="19">
        <v>18</v>
      </c>
      <c r="B701" s="19">
        <v>10</v>
      </c>
      <c r="C701" s="19" t="s">
        <v>112</v>
      </c>
      <c r="D701" s="20">
        <v>0.24818110466003418</v>
      </c>
      <c r="E701" s="20">
        <v>-3.797145836870186E-5</v>
      </c>
    </row>
    <row r="702" spans="1:5" x14ac:dyDescent="0.2">
      <c r="A702" s="19">
        <v>18</v>
      </c>
      <c r="B702" s="19">
        <v>11</v>
      </c>
      <c r="C702" s="19" t="s">
        <v>112</v>
      </c>
      <c r="D702" s="20">
        <v>0.24797199666500092</v>
      </c>
      <c r="E702" s="20">
        <v>-2.5909929536283016E-4</v>
      </c>
    </row>
    <row r="703" spans="1:5" x14ac:dyDescent="0.2">
      <c r="A703" s="19">
        <v>18</v>
      </c>
      <c r="B703" s="19">
        <v>12</v>
      </c>
      <c r="C703" s="19" t="s">
        <v>112</v>
      </c>
      <c r="D703" s="20">
        <v>0.24828861653804779</v>
      </c>
      <c r="E703" s="20">
        <v>4.5500713895307854E-5</v>
      </c>
    </row>
    <row r="704" spans="1:5" x14ac:dyDescent="0.2">
      <c r="A704" s="19">
        <v>18</v>
      </c>
      <c r="B704" s="19">
        <v>13</v>
      </c>
      <c r="C704" s="19" t="s">
        <v>112</v>
      </c>
      <c r="D704" s="20">
        <v>0.24799200892448425</v>
      </c>
      <c r="E704" s="20">
        <v>-2.6312674162909389E-4</v>
      </c>
    </row>
    <row r="705" spans="1:5" x14ac:dyDescent="0.2">
      <c r="A705" s="19">
        <v>18</v>
      </c>
      <c r="B705" s="19">
        <v>14</v>
      </c>
      <c r="C705" s="19" t="s">
        <v>112</v>
      </c>
      <c r="D705" s="20">
        <v>0.24767696857452393</v>
      </c>
      <c r="E705" s="20">
        <v>-5.9018697356805205E-4</v>
      </c>
    </row>
    <row r="706" spans="1:5" x14ac:dyDescent="0.2">
      <c r="A706" s="19">
        <v>18</v>
      </c>
      <c r="B706" s="19">
        <v>15</v>
      </c>
      <c r="C706" s="19" t="s">
        <v>112</v>
      </c>
      <c r="D706" s="20">
        <v>0.24763260781764984</v>
      </c>
      <c r="E706" s="20">
        <v>-6.4656755421310663E-4</v>
      </c>
    </row>
    <row r="707" spans="1:5" x14ac:dyDescent="0.2">
      <c r="A707" s="19">
        <v>18</v>
      </c>
      <c r="B707" s="19">
        <v>16</v>
      </c>
      <c r="C707" s="19" t="s">
        <v>112</v>
      </c>
      <c r="D707" s="20">
        <v>0.24804039299488068</v>
      </c>
      <c r="E707" s="20">
        <v>-2.5080222985707223E-4</v>
      </c>
    </row>
    <row r="708" spans="1:5" x14ac:dyDescent="0.2">
      <c r="A708" s="19">
        <v>18</v>
      </c>
      <c r="B708" s="19">
        <v>17</v>
      </c>
      <c r="C708" s="19" t="s">
        <v>112</v>
      </c>
      <c r="D708" s="20">
        <v>0.2480490505695343</v>
      </c>
      <c r="E708" s="20">
        <v>-2.5416450807824731E-4</v>
      </c>
    </row>
    <row r="709" spans="1:5" x14ac:dyDescent="0.2">
      <c r="A709" s="19">
        <v>18</v>
      </c>
      <c r="B709" s="19">
        <v>18</v>
      </c>
      <c r="C709" s="19" t="s">
        <v>112</v>
      </c>
      <c r="D709" s="20">
        <v>0.24821625649929047</v>
      </c>
      <c r="E709" s="20">
        <v>-9.8978445748798549E-5</v>
      </c>
    </row>
    <row r="710" spans="1:5" x14ac:dyDescent="0.2">
      <c r="A710" s="19">
        <v>18</v>
      </c>
      <c r="B710" s="19">
        <v>19</v>
      </c>
      <c r="C710" s="19" t="s">
        <v>112</v>
      </c>
      <c r="D710" s="20">
        <v>0.24821914732456207</v>
      </c>
      <c r="E710" s="20">
        <v>-1.0810747335199267E-4</v>
      </c>
    </row>
    <row r="711" spans="1:5" x14ac:dyDescent="0.2">
      <c r="A711" s="19">
        <v>18</v>
      </c>
      <c r="B711" s="19">
        <v>20</v>
      </c>
      <c r="C711" s="19" t="s">
        <v>112</v>
      </c>
      <c r="D711" s="20">
        <v>0.24791963398456573</v>
      </c>
      <c r="E711" s="20">
        <v>-4.1964068077504635E-4</v>
      </c>
    </row>
    <row r="712" spans="1:5" x14ac:dyDescent="0.2">
      <c r="A712" s="19">
        <v>18</v>
      </c>
      <c r="B712" s="19">
        <v>21</v>
      </c>
      <c r="C712" s="19" t="s">
        <v>112</v>
      </c>
      <c r="D712" s="20">
        <v>0.2478034645318985</v>
      </c>
      <c r="E712" s="20">
        <v>-5.4782995721325278E-4</v>
      </c>
    </row>
    <row r="713" spans="1:5" x14ac:dyDescent="0.2">
      <c r="A713" s="19">
        <v>18</v>
      </c>
      <c r="B713" s="19">
        <v>22</v>
      </c>
      <c r="C713" s="19" t="s">
        <v>112</v>
      </c>
      <c r="D713" s="20">
        <v>0.24817948043346405</v>
      </c>
      <c r="E713" s="20">
        <v>-1.8383392307441682E-4</v>
      </c>
    </row>
    <row r="714" spans="1:5" x14ac:dyDescent="0.2">
      <c r="A714" s="19">
        <v>18</v>
      </c>
      <c r="B714" s="19">
        <v>23</v>
      </c>
      <c r="C714" s="19" t="s">
        <v>112</v>
      </c>
      <c r="D714" s="20">
        <v>0.24787558615207672</v>
      </c>
      <c r="E714" s="20">
        <v>-4.9974804278463125E-4</v>
      </c>
    </row>
    <row r="715" spans="1:5" x14ac:dyDescent="0.2">
      <c r="A715" s="19">
        <v>18</v>
      </c>
      <c r="B715" s="19">
        <v>24</v>
      </c>
      <c r="C715" s="19" t="s">
        <v>112</v>
      </c>
      <c r="D715" s="20">
        <v>0.24757339060306549</v>
      </c>
      <c r="E715" s="20">
        <v>-8.1396347377449274E-4</v>
      </c>
    </row>
    <row r="716" spans="1:5" x14ac:dyDescent="0.2">
      <c r="A716" s="19">
        <v>18</v>
      </c>
      <c r="B716" s="19">
        <v>25</v>
      </c>
      <c r="C716" s="19" t="s">
        <v>112</v>
      </c>
      <c r="D716" s="20">
        <v>0.24799835681915283</v>
      </c>
      <c r="E716" s="20">
        <v>-4.0101711056195199E-4</v>
      </c>
    </row>
    <row r="717" spans="1:5" x14ac:dyDescent="0.2">
      <c r="A717" s="19">
        <v>18</v>
      </c>
      <c r="B717" s="19">
        <v>26</v>
      </c>
      <c r="C717" s="19" t="s">
        <v>112</v>
      </c>
      <c r="D717" s="20">
        <v>0.24828039109706879</v>
      </c>
      <c r="E717" s="20">
        <v>-1.3100267096888274E-4</v>
      </c>
    </row>
    <row r="718" spans="1:5" x14ac:dyDescent="0.2">
      <c r="A718" s="19">
        <v>18</v>
      </c>
      <c r="B718" s="19">
        <v>27</v>
      </c>
      <c r="C718" s="19" t="s">
        <v>112</v>
      </c>
      <c r="D718" s="20">
        <v>0.24810096621513367</v>
      </c>
      <c r="E718" s="20">
        <v>-3.2244742033071816E-4</v>
      </c>
    </row>
    <row r="719" spans="1:5" x14ac:dyDescent="0.2">
      <c r="A719" s="19">
        <v>18</v>
      </c>
      <c r="B719" s="19">
        <v>28</v>
      </c>
      <c r="C719" s="19" t="s">
        <v>112</v>
      </c>
      <c r="D719" s="20">
        <v>0.24810396134853363</v>
      </c>
      <c r="E719" s="20">
        <v>-3.3147213980555534E-4</v>
      </c>
    </row>
    <row r="720" spans="1:5" x14ac:dyDescent="0.2">
      <c r="A720" s="19">
        <v>18</v>
      </c>
      <c r="B720" s="19">
        <v>29</v>
      </c>
      <c r="C720" s="19" t="s">
        <v>112</v>
      </c>
      <c r="D720" s="20">
        <v>0.24790491163730621</v>
      </c>
      <c r="E720" s="20">
        <v>-5.4254167480394244E-4</v>
      </c>
    </row>
    <row r="721" spans="1:5" x14ac:dyDescent="0.2">
      <c r="A721" s="19">
        <v>18</v>
      </c>
      <c r="B721" s="19">
        <v>30</v>
      </c>
      <c r="C721" s="19" t="s">
        <v>112</v>
      </c>
      <c r="D721" s="20">
        <v>0.2482999712228775</v>
      </c>
      <c r="E721" s="20">
        <v>-1.5950195665936917E-4</v>
      </c>
    </row>
    <row r="722" spans="1:5" x14ac:dyDescent="0.2">
      <c r="A722" s="19">
        <v>18</v>
      </c>
      <c r="B722" s="19">
        <v>31</v>
      </c>
      <c r="C722" s="19" t="s">
        <v>112</v>
      </c>
      <c r="D722" s="20">
        <v>0.2483384758234024</v>
      </c>
      <c r="E722" s="20">
        <v>-1.3301720900926739E-4</v>
      </c>
    </row>
    <row r="723" spans="1:5" x14ac:dyDescent="0.2">
      <c r="A723" s="19">
        <v>18</v>
      </c>
      <c r="B723" s="19">
        <v>32</v>
      </c>
      <c r="C723" s="19" t="s">
        <v>112</v>
      </c>
      <c r="D723" s="20">
        <v>0.24826483428478241</v>
      </c>
      <c r="E723" s="20">
        <v>-2.1867860050406307E-4</v>
      </c>
    </row>
    <row r="724" spans="1:5" x14ac:dyDescent="0.2">
      <c r="A724" s="19">
        <v>18</v>
      </c>
      <c r="B724" s="19">
        <v>33</v>
      </c>
      <c r="C724" s="19" t="s">
        <v>112</v>
      </c>
      <c r="D724" s="20">
        <v>0.24870499968528748</v>
      </c>
      <c r="E724" s="20">
        <v>2.0946694712620229E-4</v>
      </c>
    </row>
    <row r="725" spans="1:5" x14ac:dyDescent="0.2">
      <c r="A725" s="19">
        <v>18</v>
      </c>
      <c r="B725" s="19">
        <v>34</v>
      </c>
      <c r="C725" s="19" t="s">
        <v>112</v>
      </c>
      <c r="D725" s="20">
        <v>0.24975873529911041</v>
      </c>
      <c r="E725" s="20">
        <v>1.2511827517300844E-3</v>
      </c>
    </row>
    <row r="726" spans="1:5" x14ac:dyDescent="0.2">
      <c r="A726" s="19">
        <v>18</v>
      </c>
      <c r="B726" s="19">
        <v>35</v>
      </c>
      <c r="C726" s="19" t="s">
        <v>112</v>
      </c>
      <c r="D726" s="20">
        <v>0.2511405348777771</v>
      </c>
      <c r="E726" s="20">
        <v>2.6209624484181404E-3</v>
      </c>
    </row>
    <row r="727" spans="1:5" x14ac:dyDescent="0.2">
      <c r="A727" s="19">
        <v>18</v>
      </c>
      <c r="B727" s="19">
        <v>36</v>
      </c>
      <c r="C727" s="19" t="s">
        <v>112</v>
      </c>
      <c r="D727" s="20">
        <v>0.25394764542579651</v>
      </c>
      <c r="E727" s="20">
        <v>5.4160533472895622E-3</v>
      </c>
    </row>
    <row r="728" spans="1:5" x14ac:dyDescent="0.2">
      <c r="A728" s="19">
        <v>18</v>
      </c>
      <c r="B728" s="19">
        <v>37</v>
      </c>
      <c r="C728" s="19" t="s">
        <v>112</v>
      </c>
      <c r="D728" s="20">
        <v>0.25905141234397888</v>
      </c>
      <c r="E728" s="20">
        <v>1.0507800616323948E-2</v>
      </c>
    </row>
    <row r="729" spans="1:5" x14ac:dyDescent="0.2">
      <c r="A729" s="19">
        <v>18</v>
      </c>
      <c r="B729" s="19">
        <v>38</v>
      </c>
      <c r="C729" s="19" t="s">
        <v>112</v>
      </c>
      <c r="D729" s="20">
        <v>0.26727855205535889</v>
      </c>
      <c r="E729" s="20">
        <v>1.8722919747233391E-2</v>
      </c>
    </row>
    <row r="730" spans="1:5" x14ac:dyDescent="0.2">
      <c r="A730" s="19">
        <v>18</v>
      </c>
      <c r="B730" s="19">
        <v>39</v>
      </c>
      <c r="C730" s="19" t="s">
        <v>112</v>
      </c>
      <c r="D730" s="20">
        <v>0.28020453453063965</v>
      </c>
      <c r="E730" s="20">
        <v>3.1636882573366165E-2</v>
      </c>
    </row>
    <row r="731" spans="1:5" x14ac:dyDescent="0.2">
      <c r="A731" s="19">
        <v>18</v>
      </c>
      <c r="B731" s="19">
        <v>40</v>
      </c>
      <c r="C731" s="19" t="s">
        <v>112</v>
      </c>
      <c r="D731" s="20">
        <v>0.29407858848571777</v>
      </c>
      <c r="E731" s="20">
        <v>4.5498915016651154E-2</v>
      </c>
    </row>
    <row r="732" spans="1:5" x14ac:dyDescent="0.2">
      <c r="A732" s="19">
        <v>19</v>
      </c>
      <c r="B732" s="19">
        <v>1</v>
      </c>
      <c r="C732" s="19" t="s">
        <v>112</v>
      </c>
      <c r="D732" s="20">
        <v>0.24898660182952881</v>
      </c>
      <c r="E732" s="20">
        <v>1.4581297291442752E-3</v>
      </c>
    </row>
    <row r="733" spans="1:5" x14ac:dyDescent="0.2">
      <c r="A733" s="19">
        <v>19</v>
      </c>
      <c r="B733" s="19">
        <v>2</v>
      </c>
      <c r="C733" s="19" t="s">
        <v>112</v>
      </c>
      <c r="D733" s="20">
        <v>0.2488836944103241</v>
      </c>
      <c r="E733" s="20">
        <v>1.3705072924494743E-3</v>
      </c>
    </row>
    <row r="734" spans="1:5" x14ac:dyDescent="0.2">
      <c r="A734" s="19">
        <v>19</v>
      </c>
      <c r="B734" s="19">
        <v>3</v>
      </c>
      <c r="C734" s="19" t="s">
        <v>112</v>
      </c>
      <c r="D734" s="20">
        <v>0.24845686554908752</v>
      </c>
      <c r="E734" s="20">
        <v>9.5896335551515222E-4</v>
      </c>
    </row>
    <row r="735" spans="1:5" x14ac:dyDescent="0.2">
      <c r="A735" s="19">
        <v>19</v>
      </c>
      <c r="B735" s="19">
        <v>4</v>
      </c>
      <c r="C735" s="19" t="s">
        <v>112</v>
      </c>
      <c r="D735" s="20">
        <v>0.24835427105426788</v>
      </c>
      <c r="E735" s="20">
        <v>8.7165378499776125E-4</v>
      </c>
    </row>
    <row r="736" spans="1:5" x14ac:dyDescent="0.2">
      <c r="A736" s="19">
        <v>19</v>
      </c>
      <c r="B736" s="19">
        <v>5</v>
      </c>
      <c r="C736" s="19" t="s">
        <v>112</v>
      </c>
      <c r="D736" s="20">
        <v>0.24825859069824219</v>
      </c>
      <c r="E736" s="20">
        <v>7.9125841148197651E-4</v>
      </c>
    </row>
    <row r="737" spans="1:5" x14ac:dyDescent="0.2">
      <c r="A737" s="19">
        <v>19</v>
      </c>
      <c r="B737" s="19">
        <v>6</v>
      </c>
      <c r="C737" s="19" t="s">
        <v>112</v>
      </c>
      <c r="D737" s="20">
        <v>0.24788820743560791</v>
      </c>
      <c r="E737" s="20">
        <v>4.3616007314994931E-4</v>
      </c>
    </row>
    <row r="738" spans="1:5" x14ac:dyDescent="0.2">
      <c r="A738" s="19">
        <v>19</v>
      </c>
      <c r="B738" s="19">
        <v>7</v>
      </c>
      <c r="C738" s="19" t="s">
        <v>112</v>
      </c>
      <c r="D738" s="20">
        <v>0.2475728839635849</v>
      </c>
      <c r="E738" s="20">
        <v>1.3612155453301966E-4</v>
      </c>
    </row>
    <row r="739" spans="1:5" x14ac:dyDescent="0.2">
      <c r="A739" s="19">
        <v>19</v>
      </c>
      <c r="B739" s="19">
        <v>8</v>
      </c>
      <c r="C739" s="19" t="s">
        <v>112</v>
      </c>
      <c r="D739" s="20">
        <v>0.24739044904708862</v>
      </c>
      <c r="E739" s="20">
        <v>-3.1028419471113011E-5</v>
      </c>
    </row>
    <row r="740" spans="1:5" x14ac:dyDescent="0.2">
      <c r="A740" s="19">
        <v>19</v>
      </c>
      <c r="B740" s="19">
        <v>9</v>
      </c>
      <c r="C740" s="19" t="s">
        <v>112</v>
      </c>
      <c r="D740" s="20">
        <v>0.24741728603839874</v>
      </c>
      <c r="E740" s="20">
        <v>1.1093522516603116E-5</v>
      </c>
    </row>
    <row r="741" spans="1:5" x14ac:dyDescent="0.2">
      <c r="A741" s="19">
        <v>19</v>
      </c>
      <c r="B741" s="19">
        <v>10</v>
      </c>
      <c r="C741" s="19" t="s">
        <v>112</v>
      </c>
      <c r="D741" s="20">
        <v>0.24719877541065216</v>
      </c>
      <c r="E741" s="20">
        <v>-1.9213215273339301E-4</v>
      </c>
    </row>
    <row r="742" spans="1:5" x14ac:dyDescent="0.2">
      <c r="A742" s="19">
        <v>19</v>
      </c>
      <c r="B742" s="19">
        <v>11</v>
      </c>
      <c r="C742" s="19" t="s">
        <v>112</v>
      </c>
      <c r="D742" s="20">
        <v>0.24730920791625977</v>
      </c>
      <c r="E742" s="20">
        <v>-6.6414700995665044E-5</v>
      </c>
    </row>
    <row r="743" spans="1:5" x14ac:dyDescent="0.2">
      <c r="A743" s="19">
        <v>19</v>
      </c>
      <c r="B743" s="19">
        <v>12</v>
      </c>
      <c r="C743" s="19" t="s">
        <v>112</v>
      </c>
      <c r="D743" s="20">
        <v>0.24710668623447418</v>
      </c>
      <c r="E743" s="20">
        <v>-2.5365143665112555E-4</v>
      </c>
    </row>
    <row r="744" spans="1:5" x14ac:dyDescent="0.2">
      <c r="A744" s="19">
        <v>19</v>
      </c>
      <c r="B744" s="19">
        <v>13</v>
      </c>
      <c r="C744" s="19" t="s">
        <v>112</v>
      </c>
      <c r="D744" s="20">
        <v>0.24692486226558685</v>
      </c>
      <c r="E744" s="20">
        <v>-4.2019045213237405E-4</v>
      </c>
    </row>
    <row r="745" spans="1:5" x14ac:dyDescent="0.2">
      <c r="A745" s="19">
        <v>19</v>
      </c>
      <c r="B745" s="19">
        <v>14</v>
      </c>
      <c r="C745" s="19" t="s">
        <v>112</v>
      </c>
      <c r="D745" s="20">
        <v>0.24692834913730621</v>
      </c>
      <c r="E745" s="20">
        <v>-4.0141862700693309E-4</v>
      </c>
    </row>
    <row r="746" spans="1:5" x14ac:dyDescent="0.2">
      <c r="A746" s="19">
        <v>19</v>
      </c>
      <c r="B746" s="19">
        <v>15</v>
      </c>
      <c r="C746" s="19" t="s">
        <v>112</v>
      </c>
      <c r="D746" s="20">
        <v>0.24707481265068054</v>
      </c>
      <c r="E746" s="20">
        <v>-2.396701747784391E-4</v>
      </c>
    </row>
    <row r="747" spans="1:5" x14ac:dyDescent="0.2">
      <c r="A747" s="19">
        <v>19</v>
      </c>
      <c r="B747" s="19">
        <v>16</v>
      </c>
      <c r="C747" s="19" t="s">
        <v>112</v>
      </c>
      <c r="D747" s="20">
        <v>0.24719513952732086</v>
      </c>
      <c r="E747" s="20">
        <v>-1.0405834473203868E-4</v>
      </c>
    </row>
    <row r="748" spans="1:5" x14ac:dyDescent="0.2">
      <c r="A748" s="19">
        <v>19</v>
      </c>
      <c r="B748" s="19">
        <v>17</v>
      </c>
      <c r="C748" s="19" t="s">
        <v>112</v>
      </c>
      <c r="D748" s="20">
        <v>0.24655254185199738</v>
      </c>
      <c r="E748" s="20">
        <v>-7.3137105209752917E-4</v>
      </c>
    </row>
    <row r="749" spans="1:5" x14ac:dyDescent="0.2">
      <c r="A749" s="19">
        <v>19</v>
      </c>
      <c r="B749" s="19">
        <v>18</v>
      </c>
      <c r="C749" s="19" t="s">
        <v>112</v>
      </c>
      <c r="D749" s="20">
        <v>0.24646879732608795</v>
      </c>
      <c r="E749" s="20">
        <v>-7.9983065370470285E-4</v>
      </c>
    </row>
    <row r="750" spans="1:5" x14ac:dyDescent="0.2">
      <c r="A750" s="19">
        <v>19</v>
      </c>
      <c r="B750" s="19">
        <v>19</v>
      </c>
      <c r="C750" s="19" t="s">
        <v>112</v>
      </c>
      <c r="D750" s="20">
        <v>0.24708209931850433</v>
      </c>
      <c r="E750" s="20">
        <v>-1.7124370788224041E-4</v>
      </c>
    </row>
    <row r="751" spans="1:5" x14ac:dyDescent="0.2">
      <c r="A751" s="19">
        <v>19</v>
      </c>
      <c r="B751" s="19">
        <v>20</v>
      </c>
      <c r="C751" s="19" t="s">
        <v>112</v>
      </c>
      <c r="D751" s="20">
        <v>0.24690455198287964</v>
      </c>
      <c r="E751" s="20">
        <v>-3.3350609010085464E-4</v>
      </c>
    </row>
    <row r="752" spans="1:5" x14ac:dyDescent="0.2">
      <c r="A752" s="19">
        <v>19</v>
      </c>
      <c r="B752" s="19">
        <v>21</v>
      </c>
      <c r="C752" s="19" t="s">
        <v>112</v>
      </c>
      <c r="D752" s="20">
        <v>0.24667865037918091</v>
      </c>
      <c r="E752" s="20">
        <v>-5.4412276949733496E-4</v>
      </c>
    </row>
    <row r="753" spans="1:5" x14ac:dyDescent="0.2">
      <c r="A753" s="19">
        <v>19</v>
      </c>
      <c r="B753" s="19">
        <v>22</v>
      </c>
      <c r="C753" s="19" t="s">
        <v>112</v>
      </c>
      <c r="D753" s="20">
        <v>0.24681098759174347</v>
      </c>
      <c r="E753" s="20">
        <v>-3.9650057442486286E-4</v>
      </c>
    </row>
    <row r="754" spans="1:5" x14ac:dyDescent="0.2">
      <c r="A754" s="19">
        <v>19</v>
      </c>
      <c r="B754" s="19">
        <v>23</v>
      </c>
      <c r="C754" s="19" t="s">
        <v>112</v>
      </c>
      <c r="D754" s="20">
        <v>0.2470109760761261</v>
      </c>
      <c r="E754" s="20">
        <v>-1.8122715118806809E-4</v>
      </c>
    </row>
    <row r="755" spans="1:5" x14ac:dyDescent="0.2">
      <c r="A755" s="19">
        <v>19</v>
      </c>
      <c r="B755" s="19">
        <v>24</v>
      </c>
      <c r="C755" s="19" t="s">
        <v>112</v>
      </c>
      <c r="D755" s="20">
        <v>0.24714931845664978</v>
      </c>
      <c r="E755" s="20">
        <v>-2.7599822715274058E-5</v>
      </c>
    </row>
    <row r="756" spans="1:5" x14ac:dyDescent="0.2">
      <c r="A756" s="19">
        <v>19</v>
      </c>
      <c r="B756" s="19">
        <v>25</v>
      </c>
      <c r="C756" s="19" t="s">
        <v>112</v>
      </c>
      <c r="D756" s="20">
        <v>0.24706606566905975</v>
      </c>
      <c r="E756" s="20">
        <v>-9.5567658718209714E-5</v>
      </c>
    </row>
    <row r="757" spans="1:5" x14ac:dyDescent="0.2">
      <c r="A757" s="19">
        <v>19</v>
      </c>
      <c r="B757" s="19">
        <v>26</v>
      </c>
      <c r="C757" s="19" t="s">
        <v>112</v>
      </c>
      <c r="D757" s="20">
        <v>0.2469814270734787</v>
      </c>
      <c r="E757" s="20">
        <v>-1.6492130816914141E-4</v>
      </c>
    </row>
    <row r="758" spans="1:5" x14ac:dyDescent="0.2">
      <c r="A758" s="19">
        <v>19</v>
      </c>
      <c r="B758" s="19">
        <v>27</v>
      </c>
      <c r="C758" s="19" t="s">
        <v>112</v>
      </c>
      <c r="D758" s="20">
        <v>0.24668672680854797</v>
      </c>
      <c r="E758" s="20">
        <v>-4.4433661969378591E-4</v>
      </c>
    </row>
    <row r="759" spans="1:5" x14ac:dyDescent="0.2">
      <c r="A759" s="19">
        <v>19</v>
      </c>
      <c r="B759" s="19">
        <v>28</v>
      </c>
      <c r="C759" s="19" t="s">
        <v>112</v>
      </c>
      <c r="D759" s="20">
        <v>0.24667565524578094</v>
      </c>
      <c r="E759" s="20">
        <v>-4.4012322905473411E-4</v>
      </c>
    </row>
    <row r="760" spans="1:5" x14ac:dyDescent="0.2">
      <c r="A760" s="19">
        <v>19</v>
      </c>
      <c r="B760" s="19">
        <v>29</v>
      </c>
      <c r="C760" s="19" t="s">
        <v>112</v>
      </c>
      <c r="D760" s="20">
        <v>0.24705401062965393</v>
      </c>
      <c r="E760" s="20">
        <v>-4.6482902689604089E-5</v>
      </c>
    </row>
    <row r="761" spans="1:5" x14ac:dyDescent="0.2">
      <c r="A761" s="19">
        <v>19</v>
      </c>
      <c r="B761" s="19">
        <v>30</v>
      </c>
      <c r="C761" s="19" t="s">
        <v>112</v>
      </c>
      <c r="D761" s="20">
        <v>0.24709606170654297</v>
      </c>
      <c r="E761" s="20">
        <v>1.085312214854639E-5</v>
      </c>
    </row>
    <row r="762" spans="1:5" x14ac:dyDescent="0.2">
      <c r="A762" s="19">
        <v>19</v>
      </c>
      <c r="B762" s="19">
        <v>31</v>
      </c>
      <c r="C762" s="19" t="s">
        <v>112</v>
      </c>
      <c r="D762" s="20">
        <v>0.2472703605890274</v>
      </c>
      <c r="E762" s="20">
        <v>2.0043695985805243E-4</v>
      </c>
    </row>
    <row r="763" spans="1:5" x14ac:dyDescent="0.2">
      <c r="A763" s="19">
        <v>19</v>
      </c>
      <c r="B763" s="19">
        <v>32</v>
      </c>
      <c r="C763" s="19" t="s">
        <v>112</v>
      </c>
      <c r="D763" s="20">
        <v>0.24724836647510529</v>
      </c>
      <c r="E763" s="20">
        <v>1.9372778479009867E-4</v>
      </c>
    </row>
    <row r="764" spans="1:5" x14ac:dyDescent="0.2">
      <c r="A764" s="19">
        <v>19</v>
      </c>
      <c r="B764" s="19">
        <v>33</v>
      </c>
      <c r="C764" s="19" t="s">
        <v>112</v>
      </c>
      <c r="D764" s="20">
        <v>0.24740377068519592</v>
      </c>
      <c r="E764" s="20">
        <v>3.6441694828681648E-4</v>
      </c>
    </row>
    <row r="765" spans="1:5" x14ac:dyDescent="0.2">
      <c r="A765" s="19">
        <v>19</v>
      </c>
      <c r="B765" s="19">
        <v>34</v>
      </c>
      <c r="C765" s="19" t="s">
        <v>112</v>
      </c>
      <c r="D765" s="20">
        <v>0.24743743240833282</v>
      </c>
      <c r="E765" s="20">
        <v>4.1336362482979894E-4</v>
      </c>
    </row>
    <row r="766" spans="1:5" x14ac:dyDescent="0.2">
      <c r="A766" s="19">
        <v>19</v>
      </c>
      <c r="B766" s="19">
        <v>35</v>
      </c>
      <c r="C766" s="19" t="s">
        <v>112</v>
      </c>
      <c r="D766" s="20">
        <v>0.24740569293498993</v>
      </c>
      <c r="E766" s="20">
        <v>3.9690910489298403E-4</v>
      </c>
    </row>
    <row r="767" spans="1:5" x14ac:dyDescent="0.2">
      <c r="A767" s="19">
        <v>19</v>
      </c>
      <c r="B767" s="19">
        <v>36</v>
      </c>
      <c r="C767" s="19" t="s">
        <v>112</v>
      </c>
      <c r="D767" s="20">
        <v>0.2470259964466095</v>
      </c>
      <c r="E767" s="20">
        <v>3.2497555366717279E-5</v>
      </c>
    </row>
    <row r="768" spans="1:5" x14ac:dyDescent="0.2">
      <c r="A768" s="19">
        <v>19</v>
      </c>
      <c r="B768" s="19">
        <v>37</v>
      </c>
      <c r="C768" s="19" t="s">
        <v>112</v>
      </c>
      <c r="D768" s="20">
        <v>0.24722522497177124</v>
      </c>
      <c r="E768" s="20">
        <v>2.4701101938262582E-4</v>
      </c>
    </row>
    <row r="769" spans="1:5" x14ac:dyDescent="0.2">
      <c r="A769" s="19">
        <v>19</v>
      </c>
      <c r="B769" s="19">
        <v>38</v>
      </c>
      <c r="C769" s="19" t="s">
        <v>112</v>
      </c>
      <c r="D769" s="20">
        <v>0.24742221832275391</v>
      </c>
      <c r="E769" s="20">
        <v>4.5928932377137244E-4</v>
      </c>
    </row>
    <row r="770" spans="1:5" x14ac:dyDescent="0.2">
      <c r="A770" s="19">
        <v>19</v>
      </c>
      <c r="B770" s="19">
        <v>39</v>
      </c>
      <c r="C770" s="19" t="s">
        <v>112</v>
      </c>
      <c r="D770" s="20">
        <v>0.24750928580760956</v>
      </c>
      <c r="E770" s="20">
        <v>5.616417620331049E-4</v>
      </c>
    </row>
    <row r="771" spans="1:5" x14ac:dyDescent="0.2">
      <c r="A771" s="19">
        <v>19</v>
      </c>
      <c r="B771" s="19">
        <v>40</v>
      </c>
      <c r="C771" s="19" t="s">
        <v>112</v>
      </c>
      <c r="D771" s="20">
        <v>0.24767836928367615</v>
      </c>
      <c r="E771" s="20">
        <v>7.460101624019444E-4</v>
      </c>
    </row>
    <row r="772" spans="1:5" x14ac:dyDescent="0.2">
      <c r="A772" s="19">
        <v>20</v>
      </c>
      <c r="B772" s="19">
        <v>1</v>
      </c>
      <c r="C772" s="19" t="s">
        <v>112</v>
      </c>
      <c r="D772" s="20">
        <v>0.24647398293018341</v>
      </c>
      <c r="E772" s="20">
        <v>7.4392772512510419E-4</v>
      </c>
    </row>
    <row r="773" spans="1:5" x14ac:dyDescent="0.2">
      <c r="A773" s="19">
        <v>20</v>
      </c>
      <c r="B773" s="19">
        <v>2</v>
      </c>
      <c r="C773" s="19" t="s">
        <v>112</v>
      </c>
      <c r="D773" s="20">
        <v>0.24660338461399078</v>
      </c>
      <c r="E773" s="20">
        <v>8.8124023750424385E-4</v>
      </c>
    </row>
    <row r="774" spans="1:5" x14ac:dyDescent="0.2">
      <c r="A774" s="19">
        <v>20</v>
      </c>
      <c r="B774" s="19">
        <v>3</v>
      </c>
      <c r="C774" s="19" t="s">
        <v>112</v>
      </c>
      <c r="D774" s="20">
        <v>0.2461928129196167</v>
      </c>
      <c r="E774" s="20">
        <v>4.7857937170192599E-4</v>
      </c>
    </row>
    <row r="775" spans="1:5" x14ac:dyDescent="0.2">
      <c r="A775" s="19">
        <v>20</v>
      </c>
      <c r="B775" s="19">
        <v>4</v>
      </c>
      <c r="C775" s="19" t="s">
        <v>112</v>
      </c>
      <c r="D775" s="20">
        <v>0.24607343971729279</v>
      </c>
      <c r="E775" s="20">
        <v>3.6711696884594858E-4</v>
      </c>
    </row>
    <row r="776" spans="1:5" x14ac:dyDescent="0.2">
      <c r="A776" s="19">
        <v>20</v>
      </c>
      <c r="B776" s="19">
        <v>5</v>
      </c>
      <c r="C776" s="19" t="s">
        <v>112</v>
      </c>
      <c r="D776" s="20">
        <v>0.24613022804260254</v>
      </c>
      <c r="E776" s="20">
        <v>4.3181612272746861E-4</v>
      </c>
    </row>
    <row r="777" spans="1:5" x14ac:dyDescent="0.2">
      <c r="A777" s="19">
        <v>20</v>
      </c>
      <c r="B777" s="19">
        <v>6</v>
      </c>
      <c r="C777" s="19" t="s">
        <v>112</v>
      </c>
      <c r="D777" s="20">
        <v>0.2462305873632431</v>
      </c>
      <c r="E777" s="20">
        <v>5.4008624283596873E-4</v>
      </c>
    </row>
    <row r="778" spans="1:5" x14ac:dyDescent="0.2">
      <c r="A778" s="19">
        <v>20</v>
      </c>
      <c r="B778" s="19">
        <v>7</v>
      </c>
      <c r="C778" s="19" t="s">
        <v>112</v>
      </c>
      <c r="D778" s="20">
        <v>0.24599249660968781</v>
      </c>
      <c r="E778" s="20">
        <v>3.099063178524375E-4</v>
      </c>
    </row>
    <row r="779" spans="1:5" x14ac:dyDescent="0.2">
      <c r="A779" s="19">
        <v>20</v>
      </c>
      <c r="B779" s="19">
        <v>8</v>
      </c>
      <c r="C779" s="19" t="s">
        <v>112</v>
      </c>
      <c r="D779" s="20">
        <v>0.24584835767745972</v>
      </c>
      <c r="E779" s="20">
        <v>1.7367821419611573E-4</v>
      </c>
    </row>
    <row r="780" spans="1:5" x14ac:dyDescent="0.2">
      <c r="A780" s="19">
        <v>20</v>
      </c>
      <c r="B780" s="19">
        <v>9</v>
      </c>
      <c r="C780" s="19" t="s">
        <v>112</v>
      </c>
      <c r="D780" s="20">
        <v>0.24571453034877777</v>
      </c>
      <c r="E780" s="20">
        <v>4.7761699534021318E-5</v>
      </c>
    </row>
    <row r="781" spans="1:5" x14ac:dyDescent="0.2">
      <c r="A781" s="19">
        <v>20</v>
      </c>
      <c r="B781" s="19">
        <v>10</v>
      </c>
      <c r="C781" s="19" t="s">
        <v>112</v>
      </c>
      <c r="D781" s="20">
        <v>0.24548493325710297</v>
      </c>
      <c r="E781" s="20">
        <v>-1.7392457812093198E-4</v>
      </c>
    </row>
    <row r="782" spans="1:5" x14ac:dyDescent="0.2">
      <c r="A782" s="19">
        <v>20</v>
      </c>
      <c r="B782" s="19">
        <v>11</v>
      </c>
      <c r="C782" s="19" t="s">
        <v>112</v>
      </c>
      <c r="D782" s="20">
        <v>0.24529068171977997</v>
      </c>
      <c r="E782" s="20">
        <v>-3.6026528687216341E-4</v>
      </c>
    </row>
    <row r="783" spans="1:5" x14ac:dyDescent="0.2">
      <c r="A783" s="19">
        <v>20</v>
      </c>
      <c r="B783" s="19">
        <v>12</v>
      </c>
      <c r="C783" s="19" t="s">
        <v>112</v>
      </c>
      <c r="D783" s="20">
        <v>0.24523617327213287</v>
      </c>
      <c r="E783" s="20">
        <v>-4.0686293505132198E-4</v>
      </c>
    </row>
    <row r="784" spans="1:5" x14ac:dyDescent="0.2">
      <c r="A784" s="19">
        <v>20</v>
      </c>
      <c r="B784" s="19">
        <v>13</v>
      </c>
      <c r="C784" s="19" t="s">
        <v>112</v>
      </c>
      <c r="D784" s="20">
        <v>0.24545532464981079</v>
      </c>
      <c r="E784" s="20">
        <v>-1.7980072880163789E-4</v>
      </c>
    </row>
    <row r="785" spans="1:5" x14ac:dyDescent="0.2">
      <c r="A785" s="19">
        <v>20</v>
      </c>
      <c r="B785" s="19">
        <v>14</v>
      </c>
      <c r="C785" s="19" t="s">
        <v>112</v>
      </c>
      <c r="D785" s="20">
        <v>0.24525193870067596</v>
      </c>
      <c r="E785" s="20">
        <v>-3.7527584936469793E-4</v>
      </c>
    </row>
    <row r="786" spans="1:5" x14ac:dyDescent="0.2">
      <c r="A786" s="19">
        <v>20</v>
      </c>
      <c r="B786" s="19">
        <v>15</v>
      </c>
      <c r="C786" s="19" t="s">
        <v>112</v>
      </c>
      <c r="D786" s="20">
        <v>0.24500411748886108</v>
      </c>
      <c r="E786" s="20">
        <v>-6.1518623260781169E-4</v>
      </c>
    </row>
    <row r="787" spans="1:5" x14ac:dyDescent="0.2">
      <c r="A787" s="19">
        <v>20</v>
      </c>
      <c r="B787" s="19">
        <v>16</v>
      </c>
      <c r="C787" s="19" t="s">
        <v>112</v>
      </c>
      <c r="D787" s="20">
        <v>0.24524281919002533</v>
      </c>
      <c r="E787" s="20">
        <v>-3.6857373197562993E-4</v>
      </c>
    </row>
    <row r="788" spans="1:5" x14ac:dyDescent="0.2">
      <c r="A788" s="19">
        <v>20</v>
      </c>
      <c r="B788" s="19">
        <v>17</v>
      </c>
      <c r="C788" s="19" t="s">
        <v>112</v>
      </c>
      <c r="D788" s="20">
        <v>0.2458634078502655</v>
      </c>
      <c r="E788" s="20">
        <v>2.5992572773247957E-4</v>
      </c>
    </row>
    <row r="789" spans="1:5" x14ac:dyDescent="0.2">
      <c r="A789" s="19">
        <v>20</v>
      </c>
      <c r="B789" s="19">
        <v>18</v>
      </c>
      <c r="C789" s="19" t="s">
        <v>112</v>
      </c>
      <c r="D789" s="20">
        <v>0.24581634998321533</v>
      </c>
      <c r="E789" s="20">
        <v>2.2077868925407529E-4</v>
      </c>
    </row>
    <row r="790" spans="1:5" x14ac:dyDescent="0.2">
      <c r="A790" s="19">
        <v>20</v>
      </c>
      <c r="B790" s="19">
        <v>19</v>
      </c>
      <c r="C790" s="19" t="s">
        <v>112</v>
      </c>
      <c r="D790" s="20">
        <v>0.24564957618713379</v>
      </c>
      <c r="E790" s="20">
        <v>6.1915707192383707E-5</v>
      </c>
    </row>
    <row r="791" spans="1:5" x14ac:dyDescent="0.2">
      <c r="A791" s="19">
        <v>20</v>
      </c>
      <c r="B791" s="19">
        <v>20</v>
      </c>
      <c r="C791" s="19" t="s">
        <v>112</v>
      </c>
      <c r="D791" s="20">
        <v>0.24539735913276672</v>
      </c>
      <c r="E791" s="20">
        <v>-1.8239053315483034E-4</v>
      </c>
    </row>
    <row r="792" spans="1:5" x14ac:dyDescent="0.2">
      <c r="A792" s="19">
        <v>20</v>
      </c>
      <c r="B792" s="19">
        <v>21</v>
      </c>
      <c r="C792" s="19" t="s">
        <v>112</v>
      </c>
      <c r="D792" s="20">
        <v>0.24541833996772766</v>
      </c>
      <c r="E792" s="20">
        <v>-1.5349886962212622E-4</v>
      </c>
    </row>
    <row r="793" spans="1:5" x14ac:dyDescent="0.2">
      <c r="A793" s="19">
        <v>20</v>
      </c>
      <c r="B793" s="19">
        <v>22</v>
      </c>
      <c r="C793" s="19" t="s">
        <v>112</v>
      </c>
      <c r="D793" s="20">
        <v>0.24528230726718903</v>
      </c>
      <c r="E793" s="20">
        <v>-2.8162077069282532E-4</v>
      </c>
    </row>
    <row r="794" spans="1:5" x14ac:dyDescent="0.2">
      <c r="A794" s="19">
        <v>20</v>
      </c>
      <c r="B794" s="19">
        <v>23</v>
      </c>
      <c r="C794" s="19" t="s">
        <v>112</v>
      </c>
      <c r="D794" s="20">
        <v>0.2450927346944809</v>
      </c>
      <c r="E794" s="20">
        <v>-4.6328251482918859E-4</v>
      </c>
    </row>
    <row r="795" spans="1:5" x14ac:dyDescent="0.2">
      <c r="A795" s="19">
        <v>20</v>
      </c>
      <c r="B795" s="19">
        <v>24</v>
      </c>
      <c r="C795" s="19" t="s">
        <v>112</v>
      </c>
      <c r="D795" s="20">
        <v>0.24514283239841461</v>
      </c>
      <c r="E795" s="20">
        <v>-4.0527398232370615E-4</v>
      </c>
    </row>
    <row r="796" spans="1:5" x14ac:dyDescent="0.2">
      <c r="A796" s="19">
        <v>20</v>
      </c>
      <c r="B796" s="19">
        <v>25</v>
      </c>
      <c r="C796" s="19" t="s">
        <v>112</v>
      </c>
      <c r="D796" s="20">
        <v>0.24515387415885925</v>
      </c>
      <c r="E796" s="20">
        <v>-3.8632142241112888E-4</v>
      </c>
    </row>
    <row r="797" spans="1:5" x14ac:dyDescent="0.2">
      <c r="A797" s="19">
        <v>20</v>
      </c>
      <c r="B797" s="19">
        <v>26</v>
      </c>
      <c r="C797" s="19" t="s">
        <v>112</v>
      </c>
      <c r="D797" s="20">
        <v>0.24543760716915131</v>
      </c>
      <c r="E797" s="20">
        <v>-9.4677583547309041E-5</v>
      </c>
    </row>
    <row r="798" spans="1:5" x14ac:dyDescent="0.2">
      <c r="A798" s="19">
        <v>20</v>
      </c>
      <c r="B798" s="19">
        <v>27</v>
      </c>
      <c r="C798" s="19" t="s">
        <v>112</v>
      </c>
      <c r="D798" s="20">
        <v>0.24540030956268311</v>
      </c>
      <c r="E798" s="20">
        <v>-1.2406437599565834E-4</v>
      </c>
    </row>
    <row r="799" spans="1:5" x14ac:dyDescent="0.2">
      <c r="A799" s="19">
        <v>20</v>
      </c>
      <c r="B799" s="19">
        <v>28</v>
      </c>
      <c r="C799" s="19" t="s">
        <v>112</v>
      </c>
      <c r="D799" s="20">
        <v>0.24566635489463806</v>
      </c>
      <c r="E799" s="20">
        <v>1.498917699791491E-4</v>
      </c>
    </row>
    <row r="800" spans="1:5" x14ac:dyDescent="0.2">
      <c r="A800" s="19">
        <v>20</v>
      </c>
      <c r="B800" s="19">
        <v>29</v>
      </c>
      <c r="C800" s="19" t="s">
        <v>112</v>
      </c>
      <c r="D800" s="20">
        <v>0.24556966125965118</v>
      </c>
      <c r="E800" s="20">
        <v>6.1108956288080662E-5</v>
      </c>
    </row>
    <row r="801" spans="1:5" x14ac:dyDescent="0.2">
      <c r="A801" s="19">
        <v>20</v>
      </c>
      <c r="B801" s="19">
        <v>30</v>
      </c>
      <c r="C801" s="19" t="s">
        <v>112</v>
      </c>
      <c r="D801" s="20">
        <v>0.24543289840221405</v>
      </c>
      <c r="E801" s="20">
        <v>-6.774308712920174E-5</v>
      </c>
    </row>
    <row r="802" spans="1:5" x14ac:dyDescent="0.2">
      <c r="A802" s="19">
        <v>20</v>
      </c>
      <c r="B802" s="19">
        <v>31</v>
      </c>
      <c r="C802" s="19" t="s">
        <v>112</v>
      </c>
      <c r="D802" s="20">
        <v>0.24537858366966248</v>
      </c>
      <c r="E802" s="20">
        <v>-1.1414699838496745E-4</v>
      </c>
    </row>
    <row r="803" spans="1:5" x14ac:dyDescent="0.2">
      <c r="A803" s="19">
        <v>20</v>
      </c>
      <c r="B803" s="19">
        <v>32</v>
      </c>
      <c r="C803" s="19" t="s">
        <v>112</v>
      </c>
      <c r="D803" s="20">
        <v>0.24557265639305115</v>
      </c>
      <c r="E803" s="20">
        <v>8.7836539023555815E-5</v>
      </c>
    </row>
    <row r="804" spans="1:5" x14ac:dyDescent="0.2">
      <c r="A804" s="19">
        <v>20</v>
      </c>
      <c r="B804" s="19">
        <v>33</v>
      </c>
      <c r="C804" s="19" t="s">
        <v>112</v>
      </c>
      <c r="D804" s="20">
        <v>0.2455880343914032</v>
      </c>
      <c r="E804" s="20">
        <v>1.111253586714156E-4</v>
      </c>
    </row>
    <row r="805" spans="1:5" x14ac:dyDescent="0.2">
      <c r="A805" s="19">
        <v>20</v>
      </c>
      <c r="B805" s="19">
        <v>34</v>
      </c>
      <c r="C805" s="19" t="s">
        <v>112</v>
      </c>
      <c r="D805" s="20">
        <v>0.24566532671451569</v>
      </c>
      <c r="E805" s="20">
        <v>1.9632850307971239E-4</v>
      </c>
    </row>
    <row r="806" spans="1:5" x14ac:dyDescent="0.2">
      <c r="A806" s="19">
        <v>20</v>
      </c>
      <c r="B806" s="19">
        <v>35</v>
      </c>
      <c r="C806" s="19" t="s">
        <v>112</v>
      </c>
      <c r="D806" s="20">
        <v>0.24572159349918365</v>
      </c>
      <c r="E806" s="20">
        <v>2.605060872156173E-4</v>
      </c>
    </row>
    <row r="807" spans="1:5" x14ac:dyDescent="0.2">
      <c r="A807" s="19">
        <v>20</v>
      </c>
      <c r="B807" s="19">
        <v>36</v>
      </c>
      <c r="C807" s="19" t="s">
        <v>112</v>
      </c>
      <c r="D807" s="20">
        <v>0.24562764167785645</v>
      </c>
      <c r="E807" s="20">
        <v>1.7446509446017444E-4</v>
      </c>
    </row>
    <row r="808" spans="1:5" x14ac:dyDescent="0.2">
      <c r="A808" s="19">
        <v>20</v>
      </c>
      <c r="B808" s="19">
        <v>37</v>
      </c>
      <c r="C808" s="19" t="s">
        <v>112</v>
      </c>
      <c r="D808" s="20">
        <v>0.2455868273973465</v>
      </c>
      <c r="E808" s="20">
        <v>1.415616279700771E-4</v>
      </c>
    </row>
    <row r="809" spans="1:5" x14ac:dyDescent="0.2">
      <c r="A809" s="19">
        <v>20</v>
      </c>
      <c r="B809" s="19">
        <v>38</v>
      </c>
      <c r="C809" s="19" t="s">
        <v>112</v>
      </c>
      <c r="D809" s="20">
        <v>0.24572965502738953</v>
      </c>
      <c r="E809" s="20">
        <v>2.9230007203295827E-4</v>
      </c>
    </row>
    <row r="810" spans="1:5" x14ac:dyDescent="0.2">
      <c r="A810" s="19">
        <v>20</v>
      </c>
      <c r="B810" s="19">
        <v>39</v>
      </c>
      <c r="C810" s="19" t="s">
        <v>112</v>
      </c>
      <c r="D810" s="20">
        <v>0.24581566452980042</v>
      </c>
      <c r="E810" s="20">
        <v>3.8622040301561356E-4</v>
      </c>
    </row>
    <row r="811" spans="1:5" x14ac:dyDescent="0.2">
      <c r="A811" s="19">
        <v>20</v>
      </c>
      <c r="B811" s="19">
        <v>40</v>
      </c>
      <c r="C811" s="19" t="s">
        <v>112</v>
      </c>
      <c r="D811" s="20">
        <v>0.24595682322978973</v>
      </c>
      <c r="E811" s="20">
        <v>5.3528993157669902E-4</v>
      </c>
    </row>
    <row r="812" spans="1:5" x14ac:dyDescent="0.2">
      <c r="A812" s="19">
        <v>21</v>
      </c>
      <c r="B812" s="19">
        <v>1</v>
      </c>
      <c r="C812" s="19" t="s">
        <v>112</v>
      </c>
      <c r="D812" s="20">
        <v>0.24753598868846893</v>
      </c>
      <c r="E812" s="20">
        <v>1.4183069579303265E-3</v>
      </c>
    </row>
    <row r="813" spans="1:5" x14ac:dyDescent="0.2">
      <c r="A813" s="19">
        <v>21</v>
      </c>
      <c r="B813" s="19">
        <v>2</v>
      </c>
      <c r="C813" s="19" t="s">
        <v>112</v>
      </c>
      <c r="D813" s="20">
        <v>0.24741886556148529</v>
      </c>
      <c r="E813" s="20">
        <v>1.330880681052804E-3</v>
      </c>
    </row>
    <row r="814" spans="1:5" x14ac:dyDescent="0.2">
      <c r="A814" s="19">
        <v>21</v>
      </c>
      <c r="B814" s="19">
        <v>3</v>
      </c>
      <c r="C814" s="19" t="s">
        <v>112</v>
      </c>
      <c r="D814" s="20">
        <v>0.24716736376285553</v>
      </c>
      <c r="E814" s="20">
        <v>1.1090756161138415E-3</v>
      </c>
    </row>
    <row r="815" spans="1:5" x14ac:dyDescent="0.2">
      <c r="A815" s="19">
        <v>21</v>
      </c>
      <c r="B815" s="19">
        <v>4</v>
      </c>
      <c r="C815" s="19" t="s">
        <v>112</v>
      </c>
      <c r="D815" s="20">
        <v>0.24635878205299377</v>
      </c>
      <c r="E815" s="20">
        <v>3.3019069815054536E-4</v>
      </c>
    </row>
    <row r="816" spans="1:5" x14ac:dyDescent="0.2">
      <c r="A816" s="19">
        <v>21</v>
      </c>
      <c r="B816" s="19">
        <v>5</v>
      </c>
      <c r="C816" s="19" t="s">
        <v>112</v>
      </c>
      <c r="D816" s="20">
        <v>0.24624566733837128</v>
      </c>
      <c r="E816" s="20">
        <v>2.46772775426507E-4</v>
      </c>
    </row>
    <row r="817" spans="1:5" x14ac:dyDescent="0.2">
      <c r="A817" s="19">
        <v>21</v>
      </c>
      <c r="B817" s="19">
        <v>6</v>
      </c>
      <c r="C817" s="19" t="s">
        <v>112</v>
      </c>
      <c r="D817" s="20">
        <v>0.24651789665222168</v>
      </c>
      <c r="E817" s="20">
        <v>5.4869888117536902E-4</v>
      </c>
    </row>
    <row r="818" spans="1:5" x14ac:dyDescent="0.2">
      <c r="A818" s="19">
        <v>21</v>
      </c>
      <c r="B818" s="19">
        <v>7</v>
      </c>
      <c r="C818" s="19" t="s">
        <v>112</v>
      </c>
      <c r="D818" s="20">
        <v>0.24618753790855408</v>
      </c>
      <c r="E818" s="20">
        <v>2.4803692940622568E-4</v>
      </c>
    </row>
    <row r="819" spans="1:5" x14ac:dyDescent="0.2">
      <c r="A819" s="19">
        <v>21</v>
      </c>
      <c r="B819" s="19">
        <v>8</v>
      </c>
      <c r="C819" s="19" t="s">
        <v>112</v>
      </c>
      <c r="D819" s="20">
        <v>0.24577094614505768</v>
      </c>
      <c r="E819" s="20">
        <v>-1.3885805674362928E-4</v>
      </c>
    </row>
    <row r="820" spans="1:5" x14ac:dyDescent="0.2">
      <c r="A820" s="19">
        <v>21</v>
      </c>
      <c r="B820" s="19">
        <v>9</v>
      </c>
      <c r="C820" s="19" t="s">
        <v>112</v>
      </c>
      <c r="D820" s="20">
        <v>0.24575784802436829</v>
      </c>
      <c r="E820" s="20">
        <v>-1.2225938553456217E-4</v>
      </c>
    </row>
    <row r="821" spans="1:5" x14ac:dyDescent="0.2">
      <c r="A821" s="19">
        <v>21</v>
      </c>
      <c r="B821" s="19">
        <v>10</v>
      </c>
      <c r="C821" s="19" t="s">
        <v>112</v>
      </c>
      <c r="D821" s="20">
        <v>0.24600711464881897</v>
      </c>
      <c r="E821" s="20">
        <v>1.5670403081458062E-4</v>
      </c>
    </row>
    <row r="822" spans="1:5" x14ac:dyDescent="0.2">
      <c r="A822" s="19">
        <v>21</v>
      </c>
      <c r="B822" s="19">
        <v>11</v>
      </c>
      <c r="C822" s="19" t="s">
        <v>112</v>
      </c>
      <c r="D822" s="20">
        <v>0.24589399993419647</v>
      </c>
      <c r="E822" s="20">
        <v>7.3286100814584643E-5</v>
      </c>
    </row>
    <row r="823" spans="1:5" x14ac:dyDescent="0.2">
      <c r="A823" s="19">
        <v>21</v>
      </c>
      <c r="B823" s="19">
        <v>12</v>
      </c>
      <c r="C823" s="19" t="s">
        <v>112</v>
      </c>
      <c r="D823" s="20">
        <v>0.24556051194667816</v>
      </c>
      <c r="E823" s="20">
        <v>-2.3050510208122432E-4</v>
      </c>
    </row>
    <row r="824" spans="1:5" x14ac:dyDescent="0.2">
      <c r="A824" s="19">
        <v>21</v>
      </c>
      <c r="B824" s="19">
        <v>13</v>
      </c>
      <c r="C824" s="19" t="s">
        <v>112</v>
      </c>
      <c r="D824" s="20">
        <v>0.24517802894115448</v>
      </c>
      <c r="E824" s="20">
        <v>-5.8329128660261631E-4</v>
      </c>
    </row>
    <row r="825" spans="1:5" x14ac:dyDescent="0.2">
      <c r="A825" s="19">
        <v>21</v>
      </c>
      <c r="B825" s="19">
        <v>14</v>
      </c>
      <c r="C825" s="19" t="s">
        <v>112</v>
      </c>
      <c r="D825" s="20">
        <v>0.24554449319839478</v>
      </c>
      <c r="E825" s="20">
        <v>-1.8713026656769216E-4</v>
      </c>
    </row>
    <row r="826" spans="1:5" x14ac:dyDescent="0.2">
      <c r="A826" s="19">
        <v>21</v>
      </c>
      <c r="B826" s="19">
        <v>15</v>
      </c>
      <c r="C826" s="19" t="s">
        <v>112</v>
      </c>
      <c r="D826" s="20">
        <v>0.24564135074615479</v>
      </c>
      <c r="E826" s="20">
        <v>-6.0575934185180813E-5</v>
      </c>
    </row>
    <row r="827" spans="1:5" x14ac:dyDescent="0.2">
      <c r="A827" s="19">
        <v>21</v>
      </c>
      <c r="B827" s="19">
        <v>16</v>
      </c>
      <c r="C827" s="19" t="s">
        <v>112</v>
      </c>
      <c r="D827" s="20">
        <v>0.24534551799297333</v>
      </c>
      <c r="E827" s="20">
        <v>-3.2671188819222152E-4</v>
      </c>
    </row>
    <row r="828" spans="1:5" x14ac:dyDescent="0.2">
      <c r="A828" s="19">
        <v>21</v>
      </c>
      <c r="B828" s="19">
        <v>17</v>
      </c>
      <c r="C828" s="19" t="s">
        <v>112</v>
      </c>
      <c r="D828" s="20">
        <v>0.24491630494594574</v>
      </c>
      <c r="E828" s="20">
        <v>-7.2622817242518067E-4</v>
      </c>
    </row>
    <row r="829" spans="1:5" x14ac:dyDescent="0.2">
      <c r="A829" s="19">
        <v>21</v>
      </c>
      <c r="B829" s="19">
        <v>18</v>
      </c>
      <c r="C829" s="19" t="s">
        <v>112</v>
      </c>
      <c r="D829" s="20">
        <v>0.24486730992794037</v>
      </c>
      <c r="E829" s="20">
        <v>-7.4552639853209257E-4</v>
      </c>
    </row>
    <row r="830" spans="1:5" x14ac:dyDescent="0.2">
      <c r="A830" s="19">
        <v>21</v>
      </c>
      <c r="B830" s="19">
        <v>19</v>
      </c>
      <c r="C830" s="19" t="s">
        <v>112</v>
      </c>
      <c r="D830" s="20">
        <v>0.24525366723537445</v>
      </c>
      <c r="E830" s="20">
        <v>-3.2947229919955134E-4</v>
      </c>
    </row>
    <row r="831" spans="1:5" x14ac:dyDescent="0.2">
      <c r="A831" s="19">
        <v>21</v>
      </c>
      <c r="B831" s="19">
        <v>20</v>
      </c>
      <c r="C831" s="19" t="s">
        <v>112</v>
      </c>
      <c r="D831" s="20">
        <v>0.245427206158638</v>
      </c>
      <c r="E831" s="20">
        <v>-1.2623658403754234E-4</v>
      </c>
    </row>
    <row r="832" spans="1:5" x14ac:dyDescent="0.2">
      <c r="A832" s="19">
        <v>21</v>
      </c>
      <c r="B832" s="19">
        <v>21</v>
      </c>
      <c r="C832" s="19" t="s">
        <v>112</v>
      </c>
      <c r="D832" s="20">
        <v>0.24568057060241699</v>
      </c>
      <c r="E832" s="20">
        <v>1.5682465163990855E-4</v>
      </c>
    </row>
    <row r="833" spans="1:5" x14ac:dyDescent="0.2">
      <c r="A833" s="19">
        <v>21</v>
      </c>
      <c r="B833" s="19">
        <v>22</v>
      </c>
      <c r="C833" s="19" t="s">
        <v>112</v>
      </c>
      <c r="D833" s="20">
        <v>0.24543249607086182</v>
      </c>
      <c r="E833" s="20">
        <v>-6.1553088016808033E-5</v>
      </c>
    </row>
    <row r="834" spans="1:5" x14ac:dyDescent="0.2">
      <c r="A834" s="19">
        <v>21</v>
      </c>
      <c r="B834" s="19">
        <v>23</v>
      </c>
      <c r="C834" s="19" t="s">
        <v>112</v>
      </c>
      <c r="D834" s="20">
        <v>0.24545538425445557</v>
      </c>
      <c r="E834" s="20">
        <v>-8.9681179815670475E-6</v>
      </c>
    </row>
    <row r="835" spans="1:5" x14ac:dyDescent="0.2">
      <c r="A835" s="19">
        <v>21</v>
      </c>
      <c r="B835" s="19">
        <v>24</v>
      </c>
      <c r="C835" s="19" t="s">
        <v>112</v>
      </c>
      <c r="D835" s="20">
        <v>0.24509702622890472</v>
      </c>
      <c r="E835" s="20">
        <v>-3.3762934617698193E-4</v>
      </c>
    </row>
    <row r="836" spans="1:5" x14ac:dyDescent="0.2">
      <c r="A836" s="19">
        <v>21</v>
      </c>
      <c r="B836" s="19">
        <v>25</v>
      </c>
      <c r="C836" s="19" t="s">
        <v>112</v>
      </c>
      <c r="D836" s="20">
        <v>0.2448572963476181</v>
      </c>
      <c r="E836" s="20">
        <v>-5.4766243556514382E-4</v>
      </c>
    </row>
    <row r="837" spans="1:5" x14ac:dyDescent="0.2">
      <c r="A837" s="19">
        <v>21</v>
      </c>
      <c r="B837" s="19">
        <v>26</v>
      </c>
      <c r="C837" s="19" t="s">
        <v>112</v>
      </c>
      <c r="D837" s="20">
        <v>0.24519997835159302</v>
      </c>
      <c r="E837" s="20">
        <v>-1.7528365424368531E-4</v>
      </c>
    </row>
    <row r="838" spans="1:5" x14ac:dyDescent="0.2">
      <c r="A838" s="19">
        <v>21</v>
      </c>
      <c r="B838" s="19">
        <v>27</v>
      </c>
      <c r="C838" s="19" t="s">
        <v>112</v>
      </c>
      <c r="D838" s="20">
        <v>0.24538324773311615</v>
      </c>
      <c r="E838" s="20">
        <v>3.7682515539927408E-5</v>
      </c>
    </row>
    <row r="839" spans="1:5" x14ac:dyDescent="0.2">
      <c r="A839" s="19">
        <v>21</v>
      </c>
      <c r="B839" s="19">
        <v>28</v>
      </c>
      <c r="C839" s="19" t="s">
        <v>112</v>
      </c>
      <c r="D839" s="20">
        <v>0.24529403448104858</v>
      </c>
      <c r="E839" s="20">
        <v>-2.1833950086147524E-5</v>
      </c>
    </row>
    <row r="840" spans="1:5" x14ac:dyDescent="0.2">
      <c r="A840" s="19">
        <v>21</v>
      </c>
      <c r="B840" s="19">
        <v>29</v>
      </c>
      <c r="C840" s="19" t="s">
        <v>112</v>
      </c>
      <c r="D840" s="20">
        <v>0.24526643753051758</v>
      </c>
      <c r="E840" s="20">
        <v>-1.9734112356672995E-5</v>
      </c>
    </row>
    <row r="841" spans="1:5" x14ac:dyDescent="0.2">
      <c r="A841" s="19">
        <v>21</v>
      </c>
      <c r="B841" s="19">
        <v>30</v>
      </c>
      <c r="C841" s="19" t="s">
        <v>112</v>
      </c>
      <c r="D841" s="20">
        <v>0.24526034295558929</v>
      </c>
      <c r="E841" s="20">
        <v>3.8681018850184046E-6</v>
      </c>
    </row>
    <row r="842" spans="1:5" x14ac:dyDescent="0.2">
      <c r="A842" s="19">
        <v>21</v>
      </c>
      <c r="B842" s="19">
        <v>31</v>
      </c>
      <c r="C842" s="19" t="s">
        <v>112</v>
      </c>
      <c r="D842" s="20">
        <v>0.24531160295009613</v>
      </c>
      <c r="E842" s="20">
        <v>8.4824881923850626E-5</v>
      </c>
    </row>
    <row r="843" spans="1:5" x14ac:dyDescent="0.2">
      <c r="A843" s="19">
        <v>21</v>
      </c>
      <c r="B843" s="19">
        <v>32</v>
      </c>
      <c r="C843" s="19" t="s">
        <v>112</v>
      </c>
      <c r="D843" s="20">
        <v>0.24497485160827637</v>
      </c>
      <c r="E843" s="20">
        <v>-2.2222967527341098E-4</v>
      </c>
    </row>
    <row r="844" spans="1:5" x14ac:dyDescent="0.2">
      <c r="A844" s="19">
        <v>21</v>
      </c>
      <c r="B844" s="19">
        <v>33</v>
      </c>
      <c r="C844" s="19" t="s">
        <v>112</v>
      </c>
      <c r="D844" s="20">
        <v>0.24529542028903961</v>
      </c>
      <c r="E844" s="20">
        <v>1.2803579738829285E-4</v>
      </c>
    </row>
    <row r="845" spans="1:5" x14ac:dyDescent="0.2">
      <c r="A845" s="19">
        <v>21</v>
      </c>
      <c r="B845" s="19">
        <v>34</v>
      </c>
      <c r="C845" s="19" t="s">
        <v>112</v>
      </c>
      <c r="D845" s="20">
        <v>0.24533316493034363</v>
      </c>
      <c r="E845" s="20">
        <v>1.9547723059076816E-4</v>
      </c>
    </row>
    <row r="846" spans="1:5" x14ac:dyDescent="0.2">
      <c r="A846" s="19">
        <v>21</v>
      </c>
      <c r="B846" s="19">
        <v>35</v>
      </c>
      <c r="C846" s="19" t="s">
        <v>112</v>
      </c>
      <c r="D846" s="20">
        <v>0.24526776373386383</v>
      </c>
      <c r="E846" s="20">
        <v>1.5977282600942999E-4</v>
      </c>
    </row>
    <row r="847" spans="1:5" x14ac:dyDescent="0.2">
      <c r="A847" s="19">
        <v>21</v>
      </c>
      <c r="B847" s="19">
        <v>36</v>
      </c>
      <c r="C847" s="19" t="s">
        <v>112</v>
      </c>
      <c r="D847" s="20">
        <v>0.24557830393314362</v>
      </c>
      <c r="E847" s="20">
        <v>5.0000980263575912E-4</v>
      </c>
    </row>
    <row r="848" spans="1:5" x14ac:dyDescent="0.2">
      <c r="A848" s="19">
        <v>21</v>
      </c>
      <c r="B848" s="19">
        <v>37</v>
      </c>
      <c r="C848" s="19" t="s">
        <v>112</v>
      </c>
      <c r="D848" s="20">
        <v>0.24557757377624512</v>
      </c>
      <c r="E848" s="20">
        <v>5.2897643763571978E-4</v>
      </c>
    </row>
    <row r="849" spans="1:5" x14ac:dyDescent="0.2">
      <c r="A849" s="19">
        <v>21</v>
      </c>
      <c r="B849" s="19">
        <v>38</v>
      </c>
      <c r="C849" s="19" t="s">
        <v>112</v>
      </c>
      <c r="D849" s="20">
        <v>0.24539591372013092</v>
      </c>
      <c r="E849" s="20">
        <v>3.7701317341998219E-4</v>
      </c>
    </row>
    <row r="850" spans="1:5" x14ac:dyDescent="0.2">
      <c r="A850" s="19">
        <v>21</v>
      </c>
      <c r="B850" s="19">
        <v>39</v>
      </c>
      <c r="C850" s="19" t="s">
        <v>112</v>
      </c>
      <c r="D850" s="20">
        <v>0.24507564306259155</v>
      </c>
      <c r="E850" s="20">
        <v>8.6439307779073715E-5</v>
      </c>
    </row>
    <row r="851" spans="1:5" x14ac:dyDescent="0.2">
      <c r="A851" s="19">
        <v>21</v>
      </c>
      <c r="B851" s="19">
        <v>40</v>
      </c>
      <c r="C851" s="19" t="s">
        <v>112</v>
      </c>
      <c r="D851" s="20">
        <v>0.24474963545799255</v>
      </c>
      <c r="E851" s="20">
        <v>-2.0987150492146611E-4</v>
      </c>
    </row>
    <row r="852" spans="1:5" x14ac:dyDescent="0.2">
      <c r="A852" s="19">
        <v>22</v>
      </c>
      <c r="B852" s="19">
        <v>1</v>
      </c>
      <c r="C852" s="19" t="s">
        <v>112</v>
      </c>
      <c r="D852" s="20">
        <v>0.24757556617259979</v>
      </c>
      <c r="E852" s="20">
        <v>5.5667298147454858E-4</v>
      </c>
    </row>
    <row r="853" spans="1:5" x14ac:dyDescent="0.2">
      <c r="A853" s="19">
        <v>22</v>
      </c>
      <c r="B853" s="19">
        <v>2</v>
      </c>
      <c r="C853" s="19" t="s">
        <v>112</v>
      </c>
      <c r="D853" s="20">
        <v>0.24770089983940125</v>
      </c>
      <c r="E853" s="20">
        <v>6.8054348230361938E-4</v>
      </c>
    </row>
    <row r="854" spans="1:5" x14ac:dyDescent="0.2">
      <c r="A854" s="19">
        <v>22</v>
      </c>
      <c r="B854" s="19">
        <v>3</v>
      </c>
      <c r="C854" s="19" t="s">
        <v>112</v>
      </c>
      <c r="D854" s="20">
        <v>0.2479250431060791</v>
      </c>
      <c r="E854" s="20">
        <v>9.03223583009094E-4</v>
      </c>
    </row>
    <row r="855" spans="1:5" x14ac:dyDescent="0.2">
      <c r="A855" s="19">
        <v>22</v>
      </c>
      <c r="B855" s="19">
        <v>4</v>
      </c>
      <c r="C855" s="19" t="s">
        <v>112</v>
      </c>
      <c r="D855" s="20">
        <v>0.24740217626094818</v>
      </c>
      <c r="E855" s="20">
        <v>3.788935428019613E-4</v>
      </c>
    </row>
    <row r="856" spans="1:5" x14ac:dyDescent="0.2">
      <c r="A856" s="19">
        <v>22</v>
      </c>
      <c r="B856" s="19">
        <v>5</v>
      </c>
      <c r="C856" s="19" t="s">
        <v>112</v>
      </c>
      <c r="D856" s="20">
        <v>0.24701331555843353</v>
      </c>
      <c r="E856" s="20">
        <v>-1.1430356607888825E-5</v>
      </c>
    </row>
    <row r="857" spans="1:5" x14ac:dyDescent="0.2">
      <c r="A857" s="19">
        <v>22</v>
      </c>
      <c r="B857" s="19">
        <v>6</v>
      </c>
      <c r="C857" s="19" t="s">
        <v>112</v>
      </c>
      <c r="D857" s="20">
        <v>0.24722355604171753</v>
      </c>
      <c r="E857" s="20">
        <v>1.973469479708001E-4</v>
      </c>
    </row>
    <row r="858" spans="1:5" x14ac:dyDescent="0.2">
      <c r="A858" s="19">
        <v>22</v>
      </c>
      <c r="B858" s="19">
        <v>7</v>
      </c>
      <c r="C858" s="19" t="s">
        <v>112</v>
      </c>
      <c r="D858" s="20">
        <v>0.24740633368492126</v>
      </c>
      <c r="E858" s="20">
        <v>3.7866141065023839E-4</v>
      </c>
    </row>
    <row r="859" spans="1:5" x14ac:dyDescent="0.2">
      <c r="A859" s="19">
        <v>22</v>
      </c>
      <c r="B859" s="19">
        <v>8</v>
      </c>
      <c r="C859" s="19" t="s">
        <v>112</v>
      </c>
      <c r="D859" s="20">
        <v>0.2472071498632431</v>
      </c>
      <c r="E859" s="20">
        <v>1.7801439389586449E-4</v>
      </c>
    </row>
    <row r="860" spans="1:5" x14ac:dyDescent="0.2">
      <c r="A860" s="19">
        <v>22</v>
      </c>
      <c r="B860" s="19">
        <v>9</v>
      </c>
      <c r="C860" s="19" t="s">
        <v>112</v>
      </c>
      <c r="D860" s="20">
        <v>0.24728542566299438</v>
      </c>
      <c r="E860" s="20">
        <v>2.5482699857093394E-4</v>
      </c>
    </row>
    <row r="861" spans="1:5" x14ac:dyDescent="0.2">
      <c r="A861" s="19">
        <v>22</v>
      </c>
      <c r="B861" s="19">
        <v>10</v>
      </c>
      <c r="C861" s="19" t="s">
        <v>112</v>
      </c>
      <c r="D861" s="20">
        <v>0.24709378182888031</v>
      </c>
      <c r="E861" s="20">
        <v>6.1719983932562172E-5</v>
      </c>
    </row>
    <row r="862" spans="1:5" x14ac:dyDescent="0.2">
      <c r="A862" s="19">
        <v>22</v>
      </c>
      <c r="B862" s="19">
        <v>11</v>
      </c>
      <c r="C862" s="19" t="s">
        <v>112</v>
      </c>
      <c r="D862" s="20">
        <v>0.24659459292888641</v>
      </c>
      <c r="E862" s="20">
        <v>-4.3893209658563137E-4</v>
      </c>
    </row>
    <row r="863" spans="1:5" x14ac:dyDescent="0.2">
      <c r="A863" s="19">
        <v>22</v>
      </c>
      <c r="B863" s="19">
        <v>12</v>
      </c>
      <c r="C863" s="19" t="s">
        <v>112</v>
      </c>
      <c r="D863" s="20">
        <v>0.24667491018772125</v>
      </c>
      <c r="E863" s="20">
        <v>-3.6007803282700479E-4</v>
      </c>
    </row>
    <row r="864" spans="1:5" x14ac:dyDescent="0.2">
      <c r="A864" s="19">
        <v>22</v>
      </c>
      <c r="B864" s="19">
        <v>13</v>
      </c>
      <c r="C864" s="19" t="s">
        <v>112</v>
      </c>
      <c r="D864" s="20">
        <v>0.24691914021968842</v>
      </c>
      <c r="E864" s="20">
        <v>-1.1731118138413876E-4</v>
      </c>
    </row>
    <row r="865" spans="1:5" x14ac:dyDescent="0.2">
      <c r="A865" s="19">
        <v>22</v>
      </c>
      <c r="B865" s="19">
        <v>14</v>
      </c>
      <c r="C865" s="19" t="s">
        <v>112</v>
      </c>
      <c r="D865" s="20">
        <v>0.24685309827327728</v>
      </c>
      <c r="E865" s="20">
        <v>-1.8481630831956863E-4</v>
      </c>
    </row>
    <row r="866" spans="1:5" x14ac:dyDescent="0.2">
      <c r="A866" s="19">
        <v>22</v>
      </c>
      <c r="B866" s="19">
        <v>15</v>
      </c>
      <c r="C866" s="19" t="s">
        <v>112</v>
      </c>
      <c r="D866" s="20">
        <v>0.24656791985034943</v>
      </c>
      <c r="E866" s="20">
        <v>-4.7145792632363737E-4</v>
      </c>
    </row>
    <row r="867" spans="1:5" x14ac:dyDescent="0.2">
      <c r="A867" s="19">
        <v>22</v>
      </c>
      <c r="B867" s="19">
        <v>16</v>
      </c>
      <c r="C867" s="19" t="s">
        <v>112</v>
      </c>
      <c r="D867" s="20">
        <v>0.24653522670269012</v>
      </c>
      <c r="E867" s="20">
        <v>-5.0561426905915141E-4</v>
      </c>
    </row>
    <row r="868" spans="1:5" x14ac:dyDescent="0.2">
      <c r="A868" s="19">
        <v>22</v>
      </c>
      <c r="B868" s="19">
        <v>17</v>
      </c>
      <c r="C868" s="19" t="s">
        <v>112</v>
      </c>
      <c r="D868" s="20">
        <v>0.24669025838375092</v>
      </c>
      <c r="E868" s="20">
        <v>-3.5204575397074223E-4</v>
      </c>
    </row>
    <row r="869" spans="1:5" x14ac:dyDescent="0.2">
      <c r="A869" s="19">
        <v>22</v>
      </c>
      <c r="B869" s="19">
        <v>18</v>
      </c>
      <c r="C869" s="19" t="s">
        <v>112</v>
      </c>
      <c r="D869" s="20">
        <v>0.24673925340175629</v>
      </c>
      <c r="E869" s="20">
        <v>-3.0451393104158342E-4</v>
      </c>
    </row>
    <row r="870" spans="1:5" x14ac:dyDescent="0.2">
      <c r="A870" s="19">
        <v>22</v>
      </c>
      <c r="B870" s="19">
        <v>19</v>
      </c>
      <c r="C870" s="19" t="s">
        <v>112</v>
      </c>
      <c r="D870" s="20">
        <v>0.24673157930374146</v>
      </c>
      <c r="E870" s="20">
        <v>-3.1365122413262725E-4</v>
      </c>
    </row>
    <row r="871" spans="1:5" x14ac:dyDescent="0.2">
      <c r="A871" s="19">
        <v>22</v>
      </c>
      <c r="B871" s="19">
        <v>20</v>
      </c>
      <c r="C871" s="19" t="s">
        <v>112</v>
      </c>
      <c r="D871" s="20">
        <v>0.2467380166053772</v>
      </c>
      <c r="E871" s="20">
        <v>-3.0867708846926689E-4</v>
      </c>
    </row>
    <row r="872" spans="1:5" x14ac:dyDescent="0.2">
      <c r="A872" s="19">
        <v>22</v>
      </c>
      <c r="B872" s="19">
        <v>21</v>
      </c>
      <c r="C872" s="19" t="s">
        <v>112</v>
      </c>
      <c r="D872" s="20">
        <v>0.24693000316619873</v>
      </c>
      <c r="E872" s="20">
        <v>-1.1815372272394598E-4</v>
      </c>
    </row>
    <row r="873" spans="1:5" x14ac:dyDescent="0.2">
      <c r="A873" s="19">
        <v>22</v>
      </c>
      <c r="B873" s="19">
        <v>22</v>
      </c>
      <c r="C873" s="19" t="s">
        <v>112</v>
      </c>
      <c r="D873" s="20">
        <v>0.24703314900398254</v>
      </c>
      <c r="E873" s="20">
        <v>-1.6471070921397768E-5</v>
      </c>
    </row>
    <row r="874" spans="1:5" x14ac:dyDescent="0.2">
      <c r="A874" s="19">
        <v>22</v>
      </c>
      <c r="B874" s="19">
        <v>23</v>
      </c>
      <c r="C874" s="19" t="s">
        <v>112</v>
      </c>
      <c r="D874" s="20">
        <v>0.24694260954856873</v>
      </c>
      <c r="E874" s="20">
        <v>-1.084737159544602E-4</v>
      </c>
    </row>
    <row r="875" spans="1:5" x14ac:dyDescent="0.2">
      <c r="A875" s="19">
        <v>22</v>
      </c>
      <c r="B875" s="19">
        <v>24</v>
      </c>
      <c r="C875" s="19" t="s">
        <v>112</v>
      </c>
      <c r="D875" s="20">
        <v>0.24699079990386963</v>
      </c>
      <c r="E875" s="20">
        <v>-6.1746541177853942E-5</v>
      </c>
    </row>
    <row r="876" spans="1:5" x14ac:dyDescent="0.2">
      <c r="A876" s="19">
        <v>22</v>
      </c>
      <c r="B876" s="19">
        <v>25</v>
      </c>
      <c r="C876" s="19" t="s">
        <v>112</v>
      </c>
      <c r="D876" s="20">
        <v>0.24708147346973419</v>
      </c>
      <c r="E876" s="20">
        <v>2.7463836886454374E-5</v>
      </c>
    </row>
    <row r="877" spans="1:5" x14ac:dyDescent="0.2">
      <c r="A877" s="19">
        <v>22</v>
      </c>
      <c r="B877" s="19">
        <v>26</v>
      </c>
      <c r="C877" s="19" t="s">
        <v>112</v>
      </c>
      <c r="D877" s="20">
        <v>0.24722912907600403</v>
      </c>
      <c r="E877" s="20">
        <v>1.7365625535603613E-4</v>
      </c>
    </row>
    <row r="878" spans="1:5" x14ac:dyDescent="0.2">
      <c r="A878" s="19">
        <v>22</v>
      </c>
      <c r="B878" s="19">
        <v>27</v>
      </c>
      <c r="C878" s="19" t="s">
        <v>112</v>
      </c>
      <c r="D878" s="20">
        <v>0.24715638160705566</v>
      </c>
      <c r="E878" s="20">
        <v>9.9445598607417196E-5</v>
      </c>
    </row>
    <row r="879" spans="1:5" x14ac:dyDescent="0.2">
      <c r="A879" s="19">
        <v>22</v>
      </c>
      <c r="B879" s="19">
        <v>28</v>
      </c>
      <c r="C879" s="19" t="s">
        <v>112</v>
      </c>
      <c r="D879" s="20">
        <v>0.24682217836380005</v>
      </c>
      <c r="E879" s="20">
        <v>-2.3622083244845271E-4</v>
      </c>
    </row>
    <row r="880" spans="1:5" x14ac:dyDescent="0.2">
      <c r="A880" s="19">
        <v>22</v>
      </c>
      <c r="B880" s="19">
        <v>29</v>
      </c>
      <c r="C880" s="19" t="s">
        <v>112</v>
      </c>
      <c r="D880" s="20">
        <v>0.24695314466953278</v>
      </c>
      <c r="E880" s="20">
        <v>-1.0671770724002272E-4</v>
      </c>
    </row>
    <row r="881" spans="1:5" x14ac:dyDescent="0.2">
      <c r="A881" s="19">
        <v>22</v>
      </c>
      <c r="B881" s="19">
        <v>30</v>
      </c>
      <c r="C881" s="19" t="s">
        <v>112</v>
      </c>
      <c r="D881" s="20">
        <v>0.24748863279819489</v>
      </c>
      <c r="E881" s="20">
        <v>4.273072408977896E-4</v>
      </c>
    </row>
    <row r="882" spans="1:5" x14ac:dyDescent="0.2">
      <c r="A882" s="19">
        <v>22</v>
      </c>
      <c r="B882" s="19">
        <v>31</v>
      </c>
      <c r="C882" s="19" t="s">
        <v>112</v>
      </c>
      <c r="D882" s="20">
        <v>0.24712792038917542</v>
      </c>
      <c r="E882" s="20">
        <v>6.5131636802107096E-5</v>
      </c>
    </row>
    <row r="883" spans="1:5" x14ac:dyDescent="0.2">
      <c r="A883" s="19">
        <v>22</v>
      </c>
      <c r="B883" s="19">
        <v>32</v>
      </c>
      <c r="C883" s="19" t="s">
        <v>112</v>
      </c>
      <c r="D883" s="20">
        <v>0.24692298471927643</v>
      </c>
      <c r="E883" s="20">
        <v>-1.4126721362117678E-4</v>
      </c>
    </row>
    <row r="884" spans="1:5" x14ac:dyDescent="0.2">
      <c r="A884" s="19">
        <v>22</v>
      </c>
      <c r="B884" s="19">
        <v>33</v>
      </c>
      <c r="C884" s="19" t="s">
        <v>112</v>
      </c>
      <c r="D884" s="20">
        <v>0.24705365300178528</v>
      </c>
      <c r="E884" s="20">
        <v>-1.2062118912581354E-5</v>
      </c>
    </row>
    <row r="885" spans="1:5" x14ac:dyDescent="0.2">
      <c r="A885" s="19">
        <v>22</v>
      </c>
      <c r="B885" s="19">
        <v>34</v>
      </c>
      <c r="C885" s="19" t="s">
        <v>112</v>
      </c>
      <c r="D885" s="20">
        <v>0.24705183506011963</v>
      </c>
      <c r="E885" s="20">
        <v>-1.5343246559496038E-5</v>
      </c>
    </row>
    <row r="886" spans="1:5" x14ac:dyDescent="0.2">
      <c r="A886" s="19">
        <v>22</v>
      </c>
      <c r="B886" s="19">
        <v>35</v>
      </c>
      <c r="C886" s="19" t="s">
        <v>112</v>
      </c>
      <c r="D886" s="20">
        <v>0.24728472530841827</v>
      </c>
      <c r="E886" s="20">
        <v>2.1608381939586252E-4</v>
      </c>
    </row>
    <row r="887" spans="1:5" x14ac:dyDescent="0.2">
      <c r="A887" s="19">
        <v>22</v>
      </c>
      <c r="B887" s="19">
        <v>36</v>
      </c>
      <c r="C887" s="19" t="s">
        <v>112</v>
      </c>
      <c r="D887" s="20">
        <v>0.2471831887960434</v>
      </c>
      <c r="E887" s="20">
        <v>1.1308411922072992E-4</v>
      </c>
    </row>
    <row r="888" spans="1:5" x14ac:dyDescent="0.2">
      <c r="A888" s="19">
        <v>22</v>
      </c>
      <c r="B888" s="19">
        <v>37</v>
      </c>
      <c r="C888" s="19" t="s">
        <v>112</v>
      </c>
      <c r="D888" s="20">
        <v>0.24712122976779938</v>
      </c>
      <c r="E888" s="20">
        <v>4.966190317645669E-5</v>
      </c>
    </row>
    <row r="889" spans="1:5" x14ac:dyDescent="0.2">
      <c r="A889" s="19">
        <v>22</v>
      </c>
      <c r="B889" s="19">
        <v>38</v>
      </c>
      <c r="C889" s="19" t="s">
        <v>112</v>
      </c>
      <c r="D889" s="20">
        <v>0.24737311899662018</v>
      </c>
      <c r="E889" s="20">
        <v>3.0008793692104518E-4</v>
      </c>
    </row>
    <row r="890" spans="1:5" x14ac:dyDescent="0.2">
      <c r="A890" s="19">
        <v>22</v>
      </c>
      <c r="B890" s="19">
        <v>39</v>
      </c>
      <c r="C890" s="19" t="s">
        <v>112</v>
      </c>
      <c r="D890" s="20">
        <v>0.24743486940860748</v>
      </c>
      <c r="E890" s="20">
        <v>3.6037518293596804E-4</v>
      </c>
    </row>
    <row r="891" spans="1:5" x14ac:dyDescent="0.2">
      <c r="A891" s="19">
        <v>22</v>
      </c>
      <c r="B891" s="19">
        <v>40</v>
      </c>
      <c r="C891" s="19" t="s">
        <v>112</v>
      </c>
      <c r="D891" s="20">
        <v>0.24748384952545166</v>
      </c>
      <c r="E891" s="20">
        <v>4.07892104703933E-4</v>
      </c>
    </row>
    <row r="892" spans="1:5" x14ac:dyDescent="0.2">
      <c r="A892" s="19">
        <v>23</v>
      </c>
      <c r="B892" s="19">
        <v>1</v>
      </c>
      <c r="C892" s="19" t="s">
        <v>112</v>
      </c>
      <c r="D892" s="20">
        <v>0.24035601317882538</v>
      </c>
      <c r="E892" s="20">
        <v>1.3903316576033831E-3</v>
      </c>
    </row>
    <row r="893" spans="1:5" x14ac:dyDescent="0.2">
      <c r="A893" s="19">
        <v>23</v>
      </c>
      <c r="B893" s="19">
        <v>2</v>
      </c>
      <c r="C893" s="19" t="s">
        <v>112</v>
      </c>
      <c r="D893" s="20">
        <v>0.24018874764442444</v>
      </c>
      <c r="E893" s="20">
        <v>1.2180324411019683E-3</v>
      </c>
    </row>
    <row r="894" spans="1:5" x14ac:dyDescent="0.2">
      <c r="A894" s="19">
        <v>23</v>
      </c>
      <c r="B894" s="19">
        <v>3</v>
      </c>
      <c r="C894" s="19" t="s">
        <v>112</v>
      </c>
      <c r="D894" s="20">
        <v>0.23988118767738342</v>
      </c>
      <c r="E894" s="20">
        <v>9.0543873375281692E-4</v>
      </c>
    </row>
    <row r="895" spans="1:5" x14ac:dyDescent="0.2">
      <c r="A895" s="19">
        <v>23</v>
      </c>
      <c r="B895" s="19">
        <v>4</v>
      </c>
      <c r="C895" s="19" t="s">
        <v>112</v>
      </c>
      <c r="D895" s="20">
        <v>0.23968249559402466</v>
      </c>
      <c r="E895" s="20">
        <v>7.0171296829357743E-4</v>
      </c>
    </row>
    <row r="896" spans="1:5" x14ac:dyDescent="0.2">
      <c r="A896" s="19">
        <v>23</v>
      </c>
      <c r="B896" s="19">
        <v>5</v>
      </c>
      <c r="C896" s="19" t="s">
        <v>112</v>
      </c>
      <c r="D896" s="20">
        <v>0.23951743543148041</v>
      </c>
      <c r="E896" s="20">
        <v>5.316190654411912E-4</v>
      </c>
    </row>
    <row r="897" spans="1:5" x14ac:dyDescent="0.2">
      <c r="A897" s="19">
        <v>23</v>
      </c>
      <c r="B897" s="19">
        <v>6</v>
      </c>
      <c r="C897" s="19" t="s">
        <v>112</v>
      </c>
      <c r="D897" s="20">
        <v>0.23915782570838928</v>
      </c>
      <c r="E897" s="20">
        <v>1.6697566024959087E-4</v>
      </c>
    </row>
    <row r="898" spans="1:5" x14ac:dyDescent="0.2">
      <c r="A898" s="19">
        <v>23</v>
      </c>
      <c r="B898" s="19">
        <v>7</v>
      </c>
      <c r="C898" s="19" t="s">
        <v>112</v>
      </c>
      <c r="D898" s="20">
        <v>0.23891675472259521</v>
      </c>
      <c r="E898" s="20">
        <v>-7.9129022196866572E-5</v>
      </c>
    </row>
    <row r="899" spans="1:5" x14ac:dyDescent="0.2">
      <c r="A899" s="19">
        <v>23</v>
      </c>
      <c r="B899" s="19">
        <v>8</v>
      </c>
      <c r="C899" s="19" t="s">
        <v>112</v>
      </c>
      <c r="D899" s="20">
        <v>0.23865962028503418</v>
      </c>
      <c r="E899" s="20">
        <v>-3.4129715641029179E-4</v>
      </c>
    </row>
    <row r="900" spans="1:5" x14ac:dyDescent="0.2">
      <c r="A900" s="19">
        <v>23</v>
      </c>
      <c r="B900" s="19">
        <v>9</v>
      </c>
      <c r="C900" s="19" t="s">
        <v>112</v>
      </c>
      <c r="D900" s="20">
        <v>0.23878802359104156</v>
      </c>
      <c r="E900" s="20">
        <v>-2.179275470552966E-4</v>
      </c>
    </row>
    <row r="901" spans="1:5" x14ac:dyDescent="0.2">
      <c r="A901" s="19">
        <v>23</v>
      </c>
      <c r="B901" s="19">
        <v>10</v>
      </c>
      <c r="C901" s="19" t="s">
        <v>112</v>
      </c>
      <c r="D901" s="20">
        <v>0.23851126432418823</v>
      </c>
      <c r="E901" s="20">
        <v>-4.9972051056101918E-4</v>
      </c>
    </row>
    <row r="902" spans="1:5" x14ac:dyDescent="0.2">
      <c r="A902" s="19">
        <v>23</v>
      </c>
      <c r="B902" s="19">
        <v>11</v>
      </c>
      <c r="C902" s="19" t="s">
        <v>112</v>
      </c>
      <c r="D902" s="20">
        <v>0.23828588426113129</v>
      </c>
      <c r="E902" s="20">
        <v>-7.3013425571843982E-4</v>
      </c>
    </row>
    <row r="903" spans="1:5" x14ac:dyDescent="0.2">
      <c r="A903" s="19">
        <v>23</v>
      </c>
      <c r="B903" s="19">
        <v>12</v>
      </c>
      <c r="C903" s="19" t="s">
        <v>112</v>
      </c>
      <c r="D903" s="20">
        <v>0.23864112794399261</v>
      </c>
      <c r="E903" s="20">
        <v>-3.7992428406141698E-4</v>
      </c>
    </row>
    <row r="904" spans="1:5" x14ac:dyDescent="0.2">
      <c r="A904" s="19">
        <v>23</v>
      </c>
      <c r="B904" s="19">
        <v>13</v>
      </c>
      <c r="C904" s="19" t="s">
        <v>112</v>
      </c>
      <c r="D904" s="20">
        <v>0.23873360455036163</v>
      </c>
      <c r="E904" s="20">
        <v>-2.9248138889670372E-4</v>
      </c>
    </row>
    <row r="905" spans="1:5" x14ac:dyDescent="0.2">
      <c r="A905" s="19">
        <v>23</v>
      </c>
      <c r="B905" s="19">
        <v>14</v>
      </c>
      <c r="C905" s="19" t="s">
        <v>112</v>
      </c>
      <c r="D905" s="20">
        <v>0.23884281516075134</v>
      </c>
      <c r="E905" s="20">
        <v>-1.8830447515938431E-4</v>
      </c>
    </row>
    <row r="906" spans="1:5" x14ac:dyDescent="0.2">
      <c r="A906" s="19">
        <v>23</v>
      </c>
      <c r="B906" s="19">
        <v>15</v>
      </c>
      <c r="C906" s="19" t="s">
        <v>112</v>
      </c>
      <c r="D906" s="20">
        <v>0.23912681639194489</v>
      </c>
      <c r="E906" s="20">
        <v>9.0663052105810493E-5</v>
      </c>
    </row>
    <row r="907" spans="1:5" x14ac:dyDescent="0.2">
      <c r="A907" s="19">
        <v>23</v>
      </c>
      <c r="B907" s="19">
        <v>16</v>
      </c>
      <c r="C907" s="19" t="s">
        <v>112</v>
      </c>
      <c r="D907" s="20">
        <v>0.23903492093086243</v>
      </c>
      <c r="E907" s="20">
        <v>-6.2661079027748201E-6</v>
      </c>
    </row>
    <row r="908" spans="1:5" x14ac:dyDescent="0.2">
      <c r="A908" s="19">
        <v>23</v>
      </c>
      <c r="B908" s="19">
        <v>17</v>
      </c>
      <c r="C908" s="19" t="s">
        <v>112</v>
      </c>
      <c r="D908" s="20">
        <v>0.23869319260120392</v>
      </c>
      <c r="E908" s="20">
        <v>-3.5302812466397882E-4</v>
      </c>
    </row>
    <row r="909" spans="1:5" x14ac:dyDescent="0.2">
      <c r="A909" s="19">
        <v>23</v>
      </c>
      <c r="B909" s="19">
        <v>18</v>
      </c>
      <c r="C909" s="19" t="s">
        <v>112</v>
      </c>
      <c r="D909" s="20">
        <v>0.23862579464912415</v>
      </c>
      <c r="E909" s="20">
        <v>-4.2545978794805706E-4</v>
      </c>
    </row>
    <row r="910" spans="1:5" x14ac:dyDescent="0.2">
      <c r="A910" s="19">
        <v>23</v>
      </c>
      <c r="B910" s="19">
        <v>19</v>
      </c>
      <c r="C910" s="19" t="s">
        <v>112</v>
      </c>
      <c r="D910" s="20">
        <v>0.23879124224185944</v>
      </c>
      <c r="E910" s="20">
        <v>-2.6504590641707182E-4</v>
      </c>
    </row>
    <row r="911" spans="1:5" x14ac:dyDescent="0.2">
      <c r="A911" s="19">
        <v>23</v>
      </c>
      <c r="B911" s="19">
        <v>20</v>
      </c>
      <c r="C911" s="19" t="s">
        <v>112</v>
      </c>
      <c r="D911" s="20">
        <v>0.23917916417121887</v>
      </c>
      <c r="E911" s="20">
        <v>1.1784233356593177E-4</v>
      </c>
    </row>
    <row r="912" spans="1:5" x14ac:dyDescent="0.2">
      <c r="A912" s="19">
        <v>23</v>
      </c>
      <c r="B912" s="19">
        <v>21</v>
      </c>
      <c r="C912" s="19" t="s">
        <v>112</v>
      </c>
      <c r="D912" s="20">
        <v>0.23915486037731171</v>
      </c>
      <c r="E912" s="20">
        <v>8.8504843006376177E-5</v>
      </c>
    </row>
    <row r="913" spans="1:5" x14ac:dyDescent="0.2">
      <c r="A913" s="19">
        <v>23</v>
      </c>
      <c r="B913" s="19">
        <v>22</v>
      </c>
      <c r="C913" s="19" t="s">
        <v>112</v>
      </c>
      <c r="D913" s="20">
        <v>0.23928709328174591</v>
      </c>
      <c r="E913" s="20">
        <v>2.157040435122326E-4</v>
      </c>
    </row>
    <row r="914" spans="1:5" x14ac:dyDescent="0.2">
      <c r="A914" s="19">
        <v>23</v>
      </c>
      <c r="B914" s="19">
        <v>23</v>
      </c>
      <c r="C914" s="19" t="s">
        <v>112</v>
      </c>
      <c r="D914" s="20">
        <v>0.23923972249031067</v>
      </c>
      <c r="E914" s="20">
        <v>1.6329955542460084E-4</v>
      </c>
    </row>
    <row r="915" spans="1:5" x14ac:dyDescent="0.2">
      <c r="A915" s="19">
        <v>23</v>
      </c>
      <c r="B915" s="19">
        <v>24</v>
      </c>
      <c r="C915" s="19" t="s">
        <v>112</v>
      </c>
      <c r="D915" s="20">
        <v>0.23928259313106537</v>
      </c>
      <c r="E915" s="20">
        <v>2.0113649952691048E-4</v>
      </c>
    </row>
    <row r="916" spans="1:5" x14ac:dyDescent="0.2">
      <c r="A916" s="19">
        <v>23</v>
      </c>
      <c r="B916" s="19">
        <v>25</v>
      </c>
      <c r="C916" s="19" t="s">
        <v>112</v>
      </c>
      <c r="D916" s="20">
        <v>0.23915532231330872</v>
      </c>
      <c r="E916" s="20">
        <v>6.8831985117867589E-5</v>
      </c>
    </row>
    <row r="917" spans="1:5" x14ac:dyDescent="0.2">
      <c r="A917" s="19">
        <v>23</v>
      </c>
      <c r="B917" s="19">
        <v>26</v>
      </c>
      <c r="C917" s="19" t="s">
        <v>112</v>
      </c>
      <c r="D917" s="20">
        <v>0.23908409476280212</v>
      </c>
      <c r="E917" s="20">
        <v>-7.4292674980824813E-6</v>
      </c>
    </row>
    <row r="918" spans="1:5" x14ac:dyDescent="0.2">
      <c r="A918" s="19">
        <v>23</v>
      </c>
      <c r="B918" s="19">
        <v>27</v>
      </c>
      <c r="C918" s="19" t="s">
        <v>112</v>
      </c>
      <c r="D918" s="20">
        <v>0.23889394104480743</v>
      </c>
      <c r="E918" s="20">
        <v>-2.026166912401095E-4</v>
      </c>
    </row>
    <row r="919" spans="1:5" x14ac:dyDescent="0.2">
      <c r="A919" s="19">
        <v>23</v>
      </c>
      <c r="B919" s="19">
        <v>28</v>
      </c>
      <c r="C919" s="19" t="s">
        <v>112</v>
      </c>
      <c r="D919" s="20">
        <v>0.23903743922710419</v>
      </c>
      <c r="E919" s="20">
        <v>-6.4152198319789022E-5</v>
      </c>
    </row>
    <row r="920" spans="1:5" x14ac:dyDescent="0.2">
      <c r="A920" s="19">
        <v>23</v>
      </c>
      <c r="B920" s="19">
        <v>29</v>
      </c>
      <c r="C920" s="19" t="s">
        <v>112</v>
      </c>
      <c r="D920" s="20">
        <v>0.23903004825115204</v>
      </c>
      <c r="E920" s="20">
        <v>-7.6576878200285137E-5</v>
      </c>
    </row>
    <row r="921" spans="1:5" x14ac:dyDescent="0.2">
      <c r="A921" s="19">
        <v>23</v>
      </c>
      <c r="B921" s="19">
        <v>30</v>
      </c>
      <c r="C921" s="19" t="s">
        <v>112</v>
      </c>
      <c r="D921" s="20">
        <v>0.23904496431350708</v>
      </c>
      <c r="E921" s="20">
        <v>-6.6694512497633696E-5</v>
      </c>
    </row>
    <row r="922" spans="1:5" x14ac:dyDescent="0.2">
      <c r="A922" s="19">
        <v>23</v>
      </c>
      <c r="B922" s="19">
        <v>31</v>
      </c>
      <c r="C922" s="19" t="s">
        <v>112</v>
      </c>
      <c r="D922" s="20">
        <v>0.23942176997661591</v>
      </c>
      <c r="E922" s="20">
        <v>3.050774394068867E-4</v>
      </c>
    </row>
    <row r="923" spans="1:5" x14ac:dyDescent="0.2">
      <c r="A923" s="19">
        <v>23</v>
      </c>
      <c r="B923" s="19">
        <v>32</v>
      </c>
      <c r="C923" s="19" t="s">
        <v>112</v>
      </c>
      <c r="D923" s="20">
        <v>0.23930738866329193</v>
      </c>
      <c r="E923" s="20">
        <v>1.8566244398243725E-4</v>
      </c>
    </row>
    <row r="924" spans="1:5" x14ac:dyDescent="0.2">
      <c r="A924" s="19">
        <v>23</v>
      </c>
      <c r="B924" s="19">
        <v>33</v>
      </c>
      <c r="C924" s="19" t="s">
        <v>112</v>
      </c>
      <c r="D924" s="20">
        <v>0.23925484716892242</v>
      </c>
      <c r="E924" s="20">
        <v>1.2808723840862513E-4</v>
      </c>
    </row>
    <row r="925" spans="1:5" x14ac:dyDescent="0.2">
      <c r="A925" s="19">
        <v>23</v>
      </c>
      <c r="B925" s="19">
        <v>34</v>
      </c>
      <c r="C925" s="19" t="s">
        <v>112</v>
      </c>
      <c r="D925" s="20">
        <v>0.23944534361362457</v>
      </c>
      <c r="E925" s="20">
        <v>3.1355000101029873E-4</v>
      </c>
    </row>
    <row r="926" spans="1:5" x14ac:dyDescent="0.2">
      <c r="A926" s="19">
        <v>23</v>
      </c>
      <c r="B926" s="19">
        <v>35</v>
      </c>
      <c r="C926" s="19" t="s">
        <v>112</v>
      </c>
      <c r="D926" s="20">
        <v>0.23942258954048157</v>
      </c>
      <c r="E926" s="20">
        <v>2.8576221666298807E-4</v>
      </c>
    </row>
    <row r="927" spans="1:5" x14ac:dyDescent="0.2">
      <c r="A927" s="19">
        <v>23</v>
      </c>
      <c r="B927" s="19">
        <v>36</v>
      </c>
      <c r="C927" s="19" t="s">
        <v>112</v>
      </c>
      <c r="D927" s="20">
        <v>0.23914109170436859</v>
      </c>
      <c r="E927" s="20">
        <v>-7.6931746662012301E-7</v>
      </c>
    </row>
    <row r="928" spans="1:5" x14ac:dyDescent="0.2">
      <c r="A928" s="19">
        <v>23</v>
      </c>
      <c r="B928" s="19">
        <v>37</v>
      </c>
      <c r="C928" s="19" t="s">
        <v>112</v>
      </c>
      <c r="D928" s="20">
        <v>0.23903016746044159</v>
      </c>
      <c r="E928" s="20">
        <v>-1.167272639577277E-4</v>
      </c>
    </row>
    <row r="929" spans="1:5" x14ac:dyDescent="0.2">
      <c r="A929" s="19">
        <v>23</v>
      </c>
      <c r="B929" s="19">
        <v>38</v>
      </c>
      <c r="C929" s="19" t="s">
        <v>112</v>
      </c>
      <c r="D929" s="20">
        <v>0.23906055092811584</v>
      </c>
      <c r="E929" s="20">
        <v>-9.1377492935862392E-5</v>
      </c>
    </row>
    <row r="930" spans="1:5" x14ac:dyDescent="0.2">
      <c r="A930" s="19">
        <v>23</v>
      </c>
      <c r="B930" s="19">
        <v>39</v>
      </c>
      <c r="C930" s="19" t="s">
        <v>112</v>
      </c>
      <c r="D930" s="20">
        <v>0.239092156291008</v>
      </c>
      <c r="E930" s="20">
        <v>-6.4805826696101576E-5</v>
      </c>
    </row>
    <row r="931" spans="1:5" x14ac:dyDescent="0.2">
      <c r="A931" s="19">
        <v>23</v>
      </c>
      <c r="B931" s="19">
        <v>40</v>
      </c>
      <c r="C931" s="19" t="s">
        <v>112</v>
      </c>
      <c r="D931" s="20">
        <v>0.23949876427650452</v>
      </c>
      <c r="E931" s="20">
        <v>3.3676845487207174E-4</v>
      </c>
    </row>
    <row r="932" spans="1:5" x14ac:dyDescent="0.2">
      <c r="A932" s="19">
        <v>24</v>
      </c>
      <c r="B932" s="19">
        <v>1</v>
      </c>
      <c r="C932" s="19" t="s">
        <v>112</v>
      </c>
      <c r="D932" s="20">
        <v>0.24735473096370697</v>
      </c>
      <c r="E932" s="20">
        <v>4.7383600031025708E-4</v>
      </c>
    </row>
    <row r="933" spans="1:5" x14ac:dyDescent="0.2">
      <c r="A933" s="19">
        <v>24</v>
      </c>
      <c r="B933" s="19">
        <v>2</v>
      </c>
      <c r="C933" s="19" t="s">
        <v>112</v>
      </c>
      <c r="D933" s="20">
        <v>0.24723361432552338</v>
      </c>
      <c r="E933" s="20">
        <v>3.4845210029743612E-4</v>
      </c>
    </row>
    <row r="934" spans="1:5" x14ac:dyDescent="0.2">
      <c r="A934" s="19">
        <v>24</v>
      </c>
      <c r="B934" s="19">
        <v>3</v>
      </c>
      <c r="C934" s="19" t="s">
        <v>112</v>
      </c>
      <c r="D934" s="20">
        <v>0.24692222476005554</v>
      </c>
      <c r="E934" s="20">
        <v>3.2795294828247279E-5</v>
      </c>
    </row>
    <row r="935" spans="1:5" x14ac:dyDescent="0.2">
      <c r="A935" s="19">
        <v>24</v>
      </c>
      <c r="B935" s="19">
        <v>4</v>
      </c>
      <c r="C935" s="19" t="s">
        <v>112</v>
      </c>
      <c r="D935" s="20">
        <v>0.24691009521484375</v>
      </c>
      <c r="E935" s="20">
        <v>1.6398498701164499E-5</v>
      </c>
    </row>
    <row r="936" spans="1:5" x14ac:dyDescent="0.2">
      <c r="A936" s="19">
        <v>24</v>
      </c>
      <c r="B936" s="19">
        <v>5</v>
      </c>
      <c r="C936" s="19" t="s">
        <v>112</v>
      </c>
      <c r="D936" s="20">
        <v>0.24705809354782104</v>
      </c>
      <c r="E936" s="20">
        <v>1.6012958076316863E-4</v>
      </c>
    </row>
    <row r="937" spans="1:5" x14ac:dyDescent="0.2">
      <c r="A937" s="19">
        <v>24</v>
      </c>
      <c r="B937" s="19">
        <v>6</v>
      </c>
      <c r="C937" s="19" t="s">
        <v>112</v>
      </c>
      <c r="D937" s="20">
        <v>0.24712544679641724</v>
      </c>
      <c r="E937" s="20">
        <v>2.2321558208204806E-4</v>
      </c>
    </row>
    <row r="938" spans="1:5" x14ac:dyDescent="0.2">
      <c r="A938" s="19">
        <v>24</v>
      </c>
      <c r="B938" s="19">
        <v>7</v>
      </c>
      <c r="C938" s="19" t="s">
        <v>112</v>
      </c>
      <c r="D938" s="20">
        <v>0.24708430469036102</v>
      </c>
      <c r="E938" s="20">
        <v>1.778062287485227E-4</v>
      </c>
    </row>
    <row r="939" spans="1:5" x14ac:dyDescent="0.2">
      <c r="A939" s="19">
        <v>24</v>
      </c>
      <c r="B939" s="19">
        <v>8</v>
      </c>
      <c r="C939" s="19" t="s">
        <v>112</v>
      </c>
      <c r="D939" s="20">
        <v>0.24721184372901917</v>
      </c>
      <c r="E939" s="20">
        <v>3.0107802012935281E-4</v>
      </c>
    </row>
    <row r="940" spans="1:5" x14ac:dyDescent="0.2">
      <c r="A940" s="19">
        <v>24</v>
      </c>
      <c r="B940" s="19">
        <v>9</v>
      </c>
      <c r="C940" s="19" t="s">
        <v>112</v>
      </c>
      <c r="D940" s="20">
        <v>0.24696099758148193</v>
      </c>
      <c r="E940" s="20">
        <v>4.5964614400872961E-5</v>
      </c>
    </row>
    <row r="941" spans="1:5" x14ac:dyDescent="0.2">
      <c r="A941" s="19">
        <v>24</v>
      </c>
      <c r="B941" s="19">
        <v>10</v>
      </c>
      <c r="C941" s="19" t="s">
        <v>112</v>
      </c>
      <c r="D941" s="20">
        <v>0.24681603908538818</v>
      </c>
      <c r="E941" s="20">
        <v>-1.0326113260816783E-4</v>
      </c>
    </row>
    <row r="942" spans="1:5" x14ac:dyDescent="0.2">
      <c r="A942" s="19">
        <v>24</v>
      </c>
      <c r="B942" s="19">
        <v>11</v>
      </c>
      <c r="C942" s="19" t="s">
        <v>112</v>
      </c>
      <c r="D942" s="20">
        <v>0.24673290550708771</v>
      </c>
      <c r="E942" s="20">
        <v>-1.9066195818595588E-4</v>
      </c>
    </row>
    <row r="943" spans="1:5" x14ac:dyDescent="0.2">
      <c r="A943" s="19">
        <v>24</v>
      </c>
      <c r="B943" s="19">
        <v>12</v>
      </c>
      <c r="C943" s="19" t="s">
        <v>112</v>
      </c>
      <c r="D943" s="20">
        <v>0.24628812074661255</v>
      </c>
      <c r="E943" s="20">
        <v>-6.3971395138651133E-4</v>
      </c>
    </row>
    <row r="944" spans="1:5" x14ac:dyDescent="0.2">
      <c r="A944" s="19">
        <v>24</v>
      </c>
      <c r="B944" s="19">
        <v>13</v>
      </c>
      <c r="C944" s="19" t="s">
        <v>112</v>
      </c>
      <c r="D944" s="20">
        <v>0.24608528614044189</v>
      </c>
      <c r="E944" s="20">
        <v>-8.4681581938639283E-4</v>
      </c>
    </row>
    <row r="945" spans="1:5" x14ac:dyDescent="0.2">
      <c r="A945" s="19">
        <v>24</v>
      </c>
      <c r="B945" s="19">
        <v>14</v>
      </c>
      <c r="C945" s="19" t="s">
        <v>112</v>
      </c>
      <c r="D945" s="20">
        <v>0.24684610962867737</v>
      </c>
      <c r="E945" s="20">
        <v>-9.0259592980146408E-5</v>
      </c>
    </row>
    <row r="946" spans="1:5" x14ac:dyDescent="0.2">
      <c r="A946" s="19">
        <v>24</v>
      </c>
      <c r="B946" s="19">
        <v>15</v>
      </c>
      <c r="C946" s="19" t="s">
        <v>112</v>
      </c>
      <c r="D946" s="20">
        <v>0.24709232151508331</v>
      </c>
      <c r="E946" s="20">
        <v>1.5168504614848644E-4</v>
      </c>
    </row>
    <row r="947" spans="1:5" x14ac:dyDescent="0.2">
      <c r="A947" s="19">
        <v>24</v>
      </c>
      <c r="B947" s="19">
        <v>16</v>
      </c>
      <c r="C947" s="19" t="s">
        <v>112</v>
      </c>
      <c r="D947" s="20">
        <v>0.24697782099246979</v>
      </c>
      <c r="E947" s="20">
        <v>3.2917272619670257E-5</v>
      </c>
    </row>
    <row r="948" spans="1:5" x14ac:dyDescent="0.2">
      <c r="A948" s="19">
        <v>24</v>
      </c>
      <c r="B948" s="19">
        <v>17</v>
      </c>
      <c r="C948" s="19" t="s">
        <v>112</v>
      </c>
      <c r="D948" s="20">
        <v>0.24689245223999023</v>
      </c>
      <c r="E948" s="20">
        <v>-5.6718730775173753E-5</v>
      </c>
    </row>
    <row r="949" spans="1:5" x14ac:dyDescent="0.2">
      <c r="A949" s="19">
        <v>24</v>
      </c>
      <c r="B949" s="19">
        <v>18</v>
      </c>
      <c r="C949" s="19" t="s">
        <v>112</v>
      </c>
      <c r="D949" s="20">
        <v>0.24689432978630066</v>
      </c>
      <c r="E949" s="20">
        <v>-5.9108435380039737E-5</v>
      </c>
    </row>
    <row r="950" spans="1:5" x14ac:dyDescent="0.2">
      <c r="A950" s="19">
        <v>24</v>
      </c>
      <c r="B950" s="19">
        <v>19</v>
      </c>
      <c r="C950" s="19" t="s">
        <v>112</v>
      </c>
      <c r="D950" s="20">
        <v>0.24711190164089203</v>
      </c>
      <c r="E950" s="20">
        <v>1.541961682960391E-4</v>
      </c>
    </row>
    <row r="951" spans="1:5" x14ac:dyDescent="0.2">
      <c r="A951" s="19">
        <v>24</v>
      </c>
      <c r="B951" s="19">
        <v>20</v>
      </c>
      <c r="C951" s="19" t="s">
        <v>112</v>
      </c>
      <c r="D951" s="20">
        <v>0.24708978831768036</v>
      </c>
      <c r="E951" s="20">
        <v>1.278155978070572E-4</v>
      </c>
    </row>
    <row r="952" spans="1:5" x14ac:dyDescent="0.2">
      <c r="A952" s="19">
        <v>24</v>
      </c>
      <c r="B952" s="19">
        <v>21</v>
      </c>
      <c r="C952" s="19" t="s">
        <v>112</v>
      </c>
      <c r="D952" s="20">
        <v>0.2470230907201767</v>
      </c>
      <c r="E952" s="20">
        <v>5.6850749388104305E-5</v>
      </c>
    </row>
    <row r="953" spans="1:5" x14ac:dyDescent="0.2">
      <c r="A953" s="19">
        <v>24</v>
      </c>
      <c r="B953" s="19">
        <v>22</v>
      </c>
      <c r="C953" s="19" t="s">
        <v>112</v>
      </c>
      <c r="D953" s="20">
        <v>0.24726366996765137</v>
      </c>
      <c r="E953" s="20">
        <v>2.9316273867152631E-4</v>
      </c>
    </row>
    <row r="954" spans="1:5" x14ac:dyDescent="0.2">
      <c r="A954" s="19">
        <v>24</v>
      </c>
      <c r="B954" s="19">
        <v>23</v>
      </c>
      <c r="C954" s="19" t="s">
        <v>112</v>
      </c>
      <c r="D954" s="20">
        <v>0.24698977172374725</v>
      </c>
      <c r="E954" s="20">
        <v>1.4997252037574071E-5</v>
      </c>
    </row>
    <row r="955" spans="1:5" x14ac:dyDescent="0.2">
      <c r="A955" s="19">
        <v>24</v>
      </c>
      <c r="B955" s="19">
        <v>24</v>
      </c>
      <c r="C955" s="19" t="s">
        <v>112</v>
      </c>
      <c r="D955" s="20">
        <v>0.24697388708591461</v>
      </c>
      <c r="E955" s="20">
        <v>-5.1546358008636162E-6</v>
      </c>
    </row>
    <row r="956" spans="1:5" x14ac:dyDescent="0.2">
      <c r="A956" s="19">
        <v>24</v>
      </c>
      <c r="B956" s="19">
        <v>25</v>
      </c>
      <c r="C956" s="19" t="s">
        <v>112</v>
      </c>
      <c r="D956" s="20">
        <v>0.24683386087417603</v>
      </c>
      <c r="E956" s="20">
        <v>-1.4944809663575143E-4</v>
      </c>
    </row>
    <row r="957" spans="1:5" x14ac:dyDescent="0.2">
      <c r="A957" s="19">
        <v>24</v>
      </c>
      <c r="B957" s="19">
        <v>26</v>
      </c>
      <c r="C957" s="19" t="s">
        <v>112</v>
      </c>
      <c r="D957" s="20">
        <v>0.24672068655490875</v>
      </c>
      <c r="E957" s="20">
        <v>-2.6688966318033636E-4</v>
      </c>
    </row>
    <row r="958" spans="1:5" x14ac:dyDescent="0.2">
      <c r="A958" s="19">
        <v>24</v>
      </c>
      <c r="B958" s="19">
        <v>27</v>
      </c>
      <c r="C958" s="19" t="s">
        <v>112</v>
      </c>
      <c r="D958" s="20">
        <v>0.24707658588886261</v>
      </c>
      <c r="E958" s="20">
        <v>8.4742416220251471E-5</v>
      </c>
    </row>
    <row r="959" spans="1:5" x14ac:dyDescent="0.2">
      <c r="A959" s="19">
        <v>24</v>
      </c>
      <c r="B959" s="19">
        <v>28</v>
      </c>
      <c r="C959" s="19" t="s">
        <v>112</v>
      </c>
      <c r="D959" s="20">
        <v>0.24725154042243958</v>
      </c>
      <c r="E959" s="20">
        <v>2.5542970979586244E-4</v>
      </c>
    </row>
    <row r="960" spans="1:5" x14ac:dyDescent="0.2">
      <c r="A960" s="19">
        <v>24</v>
      </c>
      <c r="B960" s="19">
        <v>29</v>
      </c>
      <c r="C960" s="19" t="s">
        <v>112</v>
      </c>
      <c r="D960" s="20">
        <v>0.24727332592010498</v>
      </c>
      <c r="E960" s="20">
        <v>2.729479456320405E-4</v>
      </c>
    </row>
    <row r="961" spans="1:5" x14ac:dyDescent="0.2">
      <c r="A961" s="19">
        <v>24</v>
      </c>
      <c r="B961" s="19">
        <v>30</v>
      </c>
      <c r="C961" s="19" t="s">
        <v>112</v>
      </c>
      <c r="D961" s="20">
        <v>0.24713686108589172</v>
      </c>
      <c r="E961" s="20">
        <v>1.3221586414147168E-4</v>
      </c>
    </row>
    <row r="962" spans="1:5" x14ac:dyDescent="0.2">
      <c r="A962" s="19">
        <v>24</v>
      </c>
      <c r="B962" s="19">
        <v>31</v>
      </c>
      <c r="C962" s="19" t="s">
        <v>112</v>
      </c>
      <c r="D962" s="20">
        <v>0.24696588516235352</v>
      </c>
      <c r="E962" s="20">
        <v>-4.3027310312027112E-5</v>
      </c>
    </row>
    <row r="963" spans="1:5" x14ac:dyDescent="0.2">
      <c r="A963" s="19">
        <v>24</v>
      </c>
      <c r="B963" s="19">
        <v>32</v>
      </c>
      <c r="C963" s="19" t="s">
        <v>112</v>
      </c>
      <c r="D963" s="20">
        <v>0.24718675017356873</v>
      </c>
      <c r="E963" s="20">
        <v>1.7357044271193445E-4</v>
      </c>
    </row>
    <row r="964" spans="1:5" x14ac:dyDescent="0.2">
      <c r="A964" s="19">
        <v>24</v>
      </c>
      <c r="B964" s="19">
        <v>33</v>
      </c>
      <c r="C964" s="19" t="s">
        <v>112</v>
      </c>
      <c r="D964" s="20">
        <v>0.24720941483974457</v>
      </c>
      <c r="E964" s="20">
        <v>1.9196786161046475E-4</v>
      </c>
    </row>
    <row r="965" spans="1:5" x14ac:dyDescent="0.2">
      <c r="A965" s="19">
        <v>24</v>
      </c>
      <c r="B965" s="19">
        <v>34</v>
      </c>
      <c r="C965" s="19" t="s">
        <v>112</v>
      </c>
      <c r="D965" s="20">
        <v>0.24746078252792358</v>
      </c>
      <c r="E965" s="20">
        <v>4.3906830251216888E-4</v>
      </c>
    </row>
    <row r="966" spans="1:5" x14ac:dyDescent="0.2">
      <c r="A966" s="19">
        <v>24</v>
      </c>
      <c r="B966" s="19">
        <v>35</v>
      </c>
      <c r="C966" s="19" t="s">
        <v>112</v>
      </c>
      <c r="D966" s="20">
        <v>0.24725049734115601</v>
      </c>
      <c r="E966" s="20">
        <v>2.2451586846727878E-4</v>
      </c>
    </row>
    <row r="967" spans="1:5" x14ac:dyDescent="0.2">
      <c r="A967" s="19">
        <v>24</v>
      </c>
      <c r="B967" s="19">
        <v>36</v>
      </c>
      <c r="C967" s="19" t="s">
        <v>112</v>
      </c>
      <c r="D967" s="20">
        <v>0.24677576124668121</v>
      </c>
      <c r="E967" s="20">
        <v>-2.5448747328482568E-4</v>
      </c>
    </row>
    <row r="968" spans="1:5" x14ac:dyDescent="0.2">
      <c r="A968" s="19">
        <v>24</v>
      </c>
      <c r="B968" s="19">
        <v>37</v>
      </c>
      <c r="C968" s="19" t="s">
        <v>112</v>
      </c>
      <c r="D968" s="20">
        <v>0.2464778870344162</v>
      </c>
      <c r="E968" s="20">
        <v>-5.5662891827523708E-4</v>
      </c>
    </row>
    <row r="969" spans="1:5" x14ac:dyDescent="0.2">
      <c r="A969" s="19">
        <v>24</v>
      </c>
      <c r="B969" s="19">
        <v>38</v>
      </c>
      <c r="C969" s="19" t="s">
        <v>112</v>
      </c>
      <c r="D969" s="20">
        <v>0.24693654477596283</v>
      </c>
      <c r="E969" s="20">
        <v>-1.0223845310974866E-4</v>
      </c>
    </row>
    <row r="970" spans="1:5" x14ac:dyDescent="0.2">
      <c r="A970" s="19">
        <v>24</v>
      </c>
      <c r="B970" s="19">
        <v>39</v>
      </c>
      <c r="C970" s="19" t="s">
        <v>112</v>
      </c>
      <c r="D970" s="20">
        <v>0.24684399366378784</v>
      </c>
      <c r="E970" s="20">
        <v>-1.9905681256204844E-4</v>
      </c>
    </row>
    <row r="971" spans="1:5" x14ac:dyDescent="0.2">
      <c r="A971" s="19">
        <v>24</v>
      </c>
      <c r="B971" s="19">
        <v>40</v>
      </c>
      <c r="C971" s="19" t="s">
        <v>112</v>
      </c>
      <c r="D971" s="20">
        <v>0.24691620469093323</v>
      </c>
      <c r="E971" s="20">
        <v>-1.3111303269397467E-4</v>
      </c>
    </row>
    <row r="972" spans="1:5" x14ac:dyDescent="0.2">
      <c r="A972" s="19">
        <v>25</v>
      </c>
      <c r="B972" s="19">
        <v>1</v>
      </c>
      <c r="C972" s="19" t="s">
        <v>112</v>
      </c>
      <c r="D972" s="20">
        <v>0.24850328266620636</v>
      </c>
      <c r="E972" s="20">
        <v>8.942033164203167E-4</v>
      </c>
    </row>
    <row r="973" spans="1:5" x14ac:dyDescent="0.2">
      <c r="A973" s="19">
        <v>25</v>
      </c>
      <c r="B973" s="19">
        <v>2</v>
      </c>
      <c r="C973" s="19" t="s">
        <v>112</v>
      </c>
      <c r="D973" s="20">
        <v>0.24844290316104889</v>
      </c>
      <c r="E973" s="20">
        <v>7.2294287383556366E-4</v>
      </c>
    </row>
    <row r="974" spans="1:5" x14ac:dyDescent="0.2">
      <c r="A974" s="19">
        <v>25</v>
      </c>
      <c r="B974" s="19">
        <v>3</v>
      </c>
      <c r="C974" s="19" t="s">
        <v>112</v>
      </c>
      <c r="D974" s="20">
        <v>0.24857664108276367</v>
      </c>
      <c r="E974" s="20">
        <v>7.4579985812306404E-4</v>
      </c>
    </row>
    <row r="975" spans="1:5" x14ac:dyDescent="0.2">
      <c r="A975" s="19">
        <v>25</v>
      </c>
      <c r="B975" s="19">
        <v>4</v>
      </c>
      <c r="C975" s="19" t="s">
        <v>112</v>
      </c>
      <c r="D975" s="20">
        <v>0.24867093563079834</v>
      </c>
      <c r="E975" s="20">
        <v>7.2921341052278876E-4</v>
      </c>
    </row>
    <row r="976" spans="1:5" x14ac:dyDescent="0.2">
      <c r="A976" s="19">
        <v>25</v>
      </c>
      <c r="B976" s="19">
        <v>5</v>
      </c>
      <c r="C976" s="19" t="s">
        <v>112</v>
      </c>
      <c r="D976" s="20">
        <v>0.24883581697940826</v>
      </c>
      <c r="E976" s="20">
        <v>7.8321382170543075E-4</v>
      </c>
    </row>
    <row r="977" spans="1:5" x14ac:dyDescent="0.2">
      <c r="A977" s="19">
        <v>25</v>
      </c>
      <c r="B977" s="19">
        <v>6</v>
      </c>
      <c r="C977" s="19" t="s">
        <v>112</v>
      </c>
      <c r="D977" s="20">
        <v>0.24859768152236938</v>
      </c>
      <c r="E977" s="20">
        <v>4.341973690316081E-4</v>
      </c>
    </row>
    <row r="978" spans="1:5" x14ac:dyDescent="0.2">
      <c r="A978" s="19">
        <v>25</v>
      </c>
      <c r="B978" s="19">
        <v>7</v>
      </c>
      <c r="C978" s="19" t="s">
        <v>112</v>
      </c>
      <c r="D978" s="20">
        <v>0.24820896983146667</v>
      </c>
      <c r="E978" s="20">
        <v>-6.5395281126257032E-5</v>
      </c>
    </row>
    <row r="979" spans="1:5" x14ac:dyDescent="0.2">
      <c r="A979" s="19">
        <v>25</v>
      </c>
      <c r="B979" s="19">
        <v>8</v>
      </c>
      <c r="C979" s="19" t="s">
        <v>112</v>
      </c>
      <c r="D979" s="20">
        <v>0.24822323024272919</v>
      </c>
      <c r="E979" s="20">
        <v>-1.620158291189E-4</v>
      </c>
    </row>
    <row r="980" spans="1:5" x14ac:dyDescent="0.2">
      <c r="A980" s="19">
        <v>25</v>
      </c>
      <c r="B980" s="19">
        <v>9</v>
      </c>
      <c r="C980" s="19" t="s">
        <v>112</v>
      </c>
      <c r="D980" s="20">
        <v>0.24795222282409668</v>
      </c>
      <c r="E980" s="20">
        <v>-5.4390419973060489E-4</v>
      </c>
    </row>
    <row r="981" spans="1:5" x14ac:dyDescent="0.2">
      <c r="A981" s="19">
        <v>25</v>
      </c>
      <c r="B981" s="19">
        <v>10</v>
      </c>
      <c r="C981" s="19" t="s">
        <v>112</v>
      </c>
      <c r="D981" s="20">
        <v>0.24775369465351105</v>
      </c>
      <c r="E981" s="20">
        <v>-8.5331336595118046E-4</v>
      </c>
    </row>
    <row r="982" spans="1:5" x14ac:dyDescent="0.2">
      <c r="A982" s="19">
        <v>25</v>
      </c>
      <c r="B982" s="19">
        <v>11</v>
      </c>
      <c r="C982" s="19" t="s">
        <v>112</v>
      </c>
      <c r="D982" s="20">
        <v>0.24782969057559967</v>
      </c>
      <c r="E982" s="20">
        <v>-8.8819838128983974E-4</v>
      </c>
    </row>
    <row r="983" spans="1:5" x14ac:dyDescent="0.2">
      <c r="A983" s="19">
        <v>25</v>
      </c>
      <c r="B983" s="19">
        <v>12</v>
      </c>
      <c r="C983" s="19" t="s">
        <v>112</v>
      </c>
      <c r="D983" s="20">
        <v>0.24781049787998199</v>
      </c>
      <c r="E983" s="20">
        <v>-1.0182720143347979E-3</v>
      </c>
    </row>
    <row r="984" spans="1:5" x14ac:dyDescent="0.2">
      <c r="A984" s="19">
        <v>25</v>
      </c>
      <c r="B984" s="19">
        <v>13</v>
      </c>
      <c r="C984" s="19" t="s">
        <v>112</v>
      </c>
      <c r="D984" s="20">
        <v>0.24783611297607422</v>
      </c>
      <c r="E984" s="20">
        <v>-1.1035379720851779E-3</v>
      </c>
    </row>
    <row r="985" spans="1:5" x14ac:dyDescent="0.2">
      <c r="A985" s="19">
        <v>25</v>
      </c>
      <c r="B985" s="19">
        <v>14</v>
      </c>
      <c r="C985" s="19" t="s">
        <v>112</v>
      </c>
      <c r="D985" s="20">
        <v>0.24820838868618011</v>
      </c>
      <c r="E985" s="20">
        <v>-8.4214319940656424E-4</v>
      </c>
    </row>
    <row r="986" spans="1:5" x14ac:dyDescent="0.2">
      <c r="A986" s="19">
        <v>25</v>
      </c>
      <c r="B986" s="19">
        <v>15</v>
      </c>
      <c r="C986" s="19" t="s">
        <v>112</v>
      </c>
      <c r="D986" s="20">
        <v>0.24851551651954651</v>
      </c>
      <c r="E986" s="20">
        <v>-6.4589630346745253E-4</v>
      </c>
    </row>
    <row r="987" spans="1:5" x14ac:dyDescent="0.2">
      <c r="A987" s="19">
        <v>25</v>
      </c>
      <c r="B987" s="19">
        <v>16</v>
      </c>
      <c r="C987" s="19" t="s">
        <v>112</v>
      </c>
      <c r="D987" s="20">
        <v>0.24904052913188934</v>
      </c>
      <c r="E987" s="20">
        <v>-2.3176465765573084E-4</v>
      </c>
    </row>
    <row r="988" spans="1:5" x14ac:dyDescent="0.2">
      <c r="A988" s="19">
        <v>25</v>
      </c>
      <c r="B988" s="19">
        <v>17</v>
      </c>
      <c r="C988" s="19" t="s">
        <v>112</v>
      </c>
      <c r="D988" s="20">
        <v>0.25027069449424744</v>
      </c>
      <c r="E988" s="20">
        <v>8.8751973817124963E-4</v>
      </c>
    </row>
    <row r="989" spans="1:5" x14ac:dyDescent="0.2">
      <c r="A989" s="19">
        <v>25</v>
      </c>
      <c r="B989" s="19">
        <v>18</v>
      </c>
      <c r="C989" s="19" t="s">
        <v>112</v>
      </c>
      <c r="D989" s="20">
        <v>0.25226855278015137</v>
      </c>
      <c r="E989" s="20">
        <v>2.774497028440237E-3</v>
      </c>
    </row>
    <row r="990" spans="1:5" x14ac:dyDescent="0.2">
      <c r="A990" s="19">
        <v>25</v>
      </c>
      <c r="B990" s="19">
        <v>19</v>
      </c>
      <c r="C990" s="19" t="s">
        <v>112</v>
      </c>
      <c r="D990" s="20">
        <v>0.25617507100105286</v>
      </c>
      <c r="E990" s="20">
        <v>6.570134311914444E-3</v>
      </c>
    </row>
    <row r="991" spans="1:5" x14ac:dyDescent="0.2">
      <c r="A991" s="19">
        <v>25</v>
      </c>
      <c r="B991" s="19">
        <v>20</v>
      </c>
      <c r="C991" s="19" t="s">
        <v>112</v>
      </c>
      <c r="D991" s="20">
        <v>0.26338037848472595</v>
      </c>
      <c r="E991" s="20">
        <v>1.366456039249897E-2</v>
      </c>
    </row>
    <row r="992" spans="1:5" x14ac:dyDescent="0.2">
      <c r="A992" s="19">
        <v>25</v>
      </c>
      <c r="B992" s="19">
        <v>21</v>
      </c>
      <c r="C992" s="19" t="s">
        <v>112</v>
      </c>
      <c r="D992" s="20">
        <v>0.27444368600845337</v>
      </c>
      <c r="E992" s="20">
        <v>2.4616986513137817E-2</v>
      </c>
    </row>
    <row r="993" spans="1:5" x14ac:dyDescent="0.2">
      <c r="A993" s="19">
        <v>25</v>
      </c>
      <c r="B993" s="19">
        <v>22</v>
      </c>
      <c r="C993" s="19" t="s">
        <v>112</v>
      </c>
      <c r="D993" s="20">
        <v>0.28960272669792175</v>
      </c>
      <c r="E993" s="20">
        <v>3.9665147662162781E-2</v>
      </c>
    </row>
    <row r="994" spans="1:5" x14ac:dyDescent="0.2">
      <c r="A994" s="19">
        <v>25</v>
      </c>
      <c r="B994" s="19">
        <v>23</v>
      </c>
      <c r="C994" s="19" t="s">
        <v>112</v>
      </c>
      <c r="D994" s="20">
        <v>0.30779272317886353</v>
      </c>
      <c r="E994" s="20">
        <v>5.7744260877370834E-2</v>
      </c>
    </row>
    <row r="995" spans="1:5" x14ac:dyDescent="0.2">
      <c r="A995" s="19">
        <v>25</v>
      </c>
      <c r="B995" s="19">
        <v>24</v>
      </c>
      <c r="C995" s="19" t="s">
        <v>112</v>
      </c>
      <c r="D995" s="20">
        <v>0.3258594274520874</v>
      </c>
      <c r="E995" s="20">
        <v>7.5700089335441589E-2</v>
      </c>
    </row>
    <row r="996" spans="1:5" x14ac:dyDescent="0.2">
      <c r="A996" s="19">
        <v>25</v>
      </c>
      <c r="B996" s="19">
        <v>25</v>
      </c>
      <c r="C996" s="19" t="s">
        <v>112</v>
      </c>
      <c r="D996" s="20">
        <v>0.34171438217163086</v>
      </c>
      <c r="E996" s="20">
        <v>9.1444157063961029E-2</v>
      </c>
    </row>
    <row r="997" spans="1:5" x14ac:dyDescent="0.2">
      <c r="A997" s="19">
        <v>25</v>
      </c>
      <c r="B997" s="19">
        <v>26</v>
      </c>
      <c r="C997" s="19" t="s">
        <v>112</v>
      </c>
      <c r="D997" s="20">
        <v>0.3534361720085144</v>
      </c>
      <c r="E997" s="20">
        <v>0.10305506736040115</v>
      </c>
    </row>
    <row r="998" spans="1:5" x14ac:dyDescent="0.2">
      <c r="A998" s="19">
        <v>25</v>
      </c>
      <c r="B998" s="19">
        <v>27</v>
      </c>
      <c r="C998" s="19" t="s">
        <v>112</v>
      </c>
      <c r="D998" s="20">
        <v>0.36203980445861816</v>
      </c>
      <c r="E998" s="20">
        <v>0.11154782027006149</v>
      </c>
    </row>
    <row r="999" spans="1:5" x14ac:dyDescent="0.2">
      <c r="A999" s="19">
        <v>25</v>
      </c>
      <c r="B999" s="19">
        <v>28</v>
      </c>
      <c r="C999" s="19" t="s">
        <v>112</v>
      </c>
      <c r="D999" s="20">
        <v>0.3669813871383667</v>
      </c>
      <c r="E999" s="20">
        <v>0.11637852340936661</v>
      </c>
    </row>
    <row r="1000" spans="1:5" x14ac:dyDescent="0.2">
      <c r="A1000" s="19">
        <v>25</v>
      </c>
      <c r="B1000" s="19">
        <v>29</v>
      </c>
      <c r="C1000" s="19" t="s">
        <v>112</v>
      </c>
      <c r="D1000" s="20">
        <v>0.36946749687194824</v>
      </c>
      <c r="E1000" s="20">
        <v>0.11875375360250473</v>
      </c>
    </row>
    <row r="1001" spans="1:5" x14ac:dyDescent="0.2">
      <c r="A1001" s="19">
        <v>25</v>
      </c>
      <c r="B1001" s="19">
        <v>30</v>
      </c>
      <c r="C1001" s="19" t="s">
        <v>112</v>
      </c>
      <c r="D1001" s="20">
        <v>0.37107390165328979</v>
      </c>
      <c r="E1001" s="20">
        <v>0.12024927139282227</v>
      </c>
    </row>
    <row r="1002" spans="1:5" x14ac:dyDescent="0.2">
      <c r="A1002" s="19">
        <v>25</v>
      </c>
      <c r="B1002" s="19">
        <v>31</v>
      </c>
      <c r="C1002" s="19" t="s">
        <v>112</v>
      </c>
      <c r="D1002" s="20">
        <v>0.37223085761070251</v>
      </c>
      <c r="E1002" s="20">
        <v>0.12129534780979156</v>
      </c>
    </row>
    <row r="1003" spans="1:5" x14ac:dyDescent="0.2">
      <c r="A1003" s="19">
        <v>25</v>
      </c>
      <c r="B1003" s="19">
        <v>32</v>
      </c>
      <c r="C1003" s="19" t="s">
        <v>112</v>
      </c>
      <c r="D1003" s="20">
        <v>0.37277206778526306</v>
      </c>
      <c r="E1003" s="20">
        <v>0.12172567844390869</v>
      </c>
    </row>
    <row r="1004" spans="1:5" x14ac:dyDescent="0.2">
      <c r="A1004" s="19">
        <v>25</v>
      </c>
      <c r="B1004" s="19">
        <v>33</v>
      </c>
      <c r="C1004" s="19" t="s">
        <v>112</v>
      </c>
      <c r="D1004" s="20">
        <v>0.37286311388015747</v>
      </c>
      <c r="E1004" s="20">
        <v>0.12170584499835968</v>
      </c>
    </row>
    <row r="1005" spans="1:5" x14ac:dyDescent="0.2">
      <c r="A1005" s="19">
        <v>25</v>
      </c>
      <c r="B1005" s="19">
        <v>34</v>
      </c>
      <c r="C1005" s="19" t="s">
        <v>112</v>
      </c>
      <c r="D1005" s="20">
        <v>0.37241959571838379</v>
      </c>
      <c r="E1005" s="20">
        <v>0.12115144729614258</v>
      </c>
    </row>
    <row r="1006" spans="1:5" x14ac:dyDescent="0.2">
      <c r="A1006" s="19">
        <v>25</v>
      </c>
      <c r="B1006" s="19">
        <v>35</v>
      </c>
      <c r="C1006" s="19" t="s">
        <v>112</v>
      </c>
      <c r="D1006" s="20">
        <v>0.37333044409751892</v>
      </c>
      <c r="E1006" s="20">
        <v>0.12195140868425369</v>
      </c>
    </row>
    <row r="1007" spans="1:5" x14ac:dyDescent="0.2">
      <c r="A1007" s="19">
        <v>25</v>
      </c>
      <c r="B1007" s="19">
        <v>36</v>
      </c>
      <c r="C1007" s="19" t="s">
        <v>112</v>
      </c>
      <c r="D1007" s="20">
        <v>0.37390592694282532</v>
      </c>
      <c r="E1007" s="20">
        <v>0.12241601198911667</v>
      </c>
    </row>
    <row r="1008" spans="1:5" x14ac:dyDescent="0.2">
      <c r="A1008" s="19">
        <v>25</v>
      </c>
      <c r="B1008" s="19">
        <v>37</v>
      </c>
      <c r="C1008" s="19" t="s">
        <v>112</v>
      </c>
      <c r="D1008" s="20">
        <v>0.37389048933982849</v>
      </c>
      <c r="E1008" s="20">
        <v>0.12228969484567642</v>
      </c>
    </row>
    <row r="1009" spans="1:5" x14ac:dyDescent="0.2">
      <c r="A1009" s="19">
        <v>25</v>
      </c>
      <c r="B1009" s="19">
        <v>38</v>
      </c>
      <c r="C1009" s="19" t="s">
        <v>112</v>
      </c>
      <c r="D1009" s="20">
        <v>0.37398383021354675</v>
      </c>
      <c r="E1009" s="20">
        <v>0.12227215617895126</v>
      </c>
    </row>
    <row r="1010" spans="1:5" x14ac:dyDescent="0.2">
      <c r="A1010" s="19">
        <v>25</v>
      </c>
      <c r="B1010" s="19">
        <v>39</v>
      </c>
      <c r="C1010" s="19" t="s">
        <v>112</v>
      </c>
      <c r="D1010" s="20">
        <v>0.37435632944107056</v>
      </c>
      <c r="E1010" s="20">
        <v>0.12253377586603165</v>
      </c>
    </row>
    <row r="1011" spans="1:5" x14ac:dyDescent="0.2">
      <c r="A1011" s="19">
        <v>25</v>
      </c>
      <c r="B1011" s="19">
        <v>40</v>
      </c>
      <c r="C1011" s="19" t="s">
        <v>112</v>
      </c>
      <c r="D1011" s="20">
        <v>0.37442439794540405</v>
      </c>
      <c r="E1011" s="20">
        <v>0.12249095737934113</v>
      </c>
    </row>
    <row r="1012" spans="1:5" x14ac:dyDescent="0.2">
      <c r="A1012" s="19">
        <v>26</v>
      </c>
      <c r="B1012" s="19">
        <v>1</v>
      </c>
      <c r="C1012" s="19" t="s">
        <v>112</v>
      </c>
      <c r="D1012" s="20">
        <v>0.24731126427650452</v>
      </c>
      <c r="E1012" s="20">
        <v>1.6512302681803703E-3</v>
      </c>
    </row>
    <row r="1013" spans="1:5" x14ac:dyDescent="0.2">
      <c r="A1013" s="19">
        <v>26</v>
      </c>
      <c r="B1013" s="19">
        <v>2</v>
      </c>
      <c r="C1013" s="19" t="s">
        <v>112</v>
      </c>
      <c r="D1013" s="20">
        <v>0.24729122221469879</v>
      </c>
      <c r="E1013" s="20">
        <v>1.5158314490690827E-3</v>
      </c>
    </row>
    <row r="1014" spans="1:5" x14ac:dyDescent="0.2">
      <c r="A1014" s="19">
        <v>26</v>
      </c>
      <c r="B1014" s="19">
        <v>3</v>
      </c>
      <c r="C1014" s="19" t="s">
        <v>112</v>
      </c>
      <c r="D1014" s="20">
        <v>0.24719662964344025</v>
      </c>
      <c r="E1014" s="20">
        <v>1.3058821205049753E-3</v>
      </c>
    </row>
    <row r="1015" spans="1:5" x14ac:dyDescent="0.2">
      <c r="A1015" s="19">
        <v>26</v>
      </c>
      <c r="B1015" s="19">
        <v>4</v>
      </c>
      <c r="C1015" s="19" t="s">
        <v>112</v>
      </c>
      <c r="D1015" s="20">
        <v>0.24666377902030945</v>
      </c>
      <c r="E1015" s="20">
        <v>6.5767474006861448E-4</v>
      </c>
    </row>
    <row r="1016" spans="1:5" x14ac:dyDescent="0.2">
      <c r="A1016" s="19">
        <v>26</v>
      </c>
      <c r="B1016" s="19">
        <v>5</v>
      </c>
      <c r="C1016" s="19" t="s">
        <v>112</v>
      </c>
      <c r="D1016" s="20">
        <v>0.24642086029052734</v>
      </c>
      <c r="E1016" s="20">
        <v>2.9939925298094749E-4</v>
      </c>
    </row>
    <row r="1017" spans="1:5" x14ac:dyDescent="0.2">
      <c r="A1017" s="19">
        <v>26</v>
      </c>
      <c r="B1017" s="19">
        <v>6</v>
      </c>
      <c r="C1017" s="19" t="s">
        <v>112</v>
      </c>
      <c r="D1017" s="20">
        <v>0.24645167589187622</v>
      </c>
      <c r="E1017" s="20">
        <v>2.1485811157617718E-4</v>
      </c>
    </row>
    <row r="1018" spans="1:5" x14ac:dyDescent="0.2">
      <c r="A1018" s="19">
        <v>26</v>
      </c>
      <c r="B1018" s="19">
        <v>7</v>
      </c>
      <c r="C1018" s="19" t="s">
        <v>112</v>
      </c>
      <c r="D1018" s="20">
        <v>0.24657393991947174</v>
      </c>
      <c r="E1018" s="20">
        <v>2.2176539641804993E-4</v>
      </c>
    </row>
    <row r="1019" spans="1:5" x14ac:dyDescent="0.2">
      <c r="A1019" s="19">
        <v>26</v>
      </c>
      <c r="B1019" s="19">
        <v>8</v>
      </c>
      <c r="C1019" s="19" t="s">
        <v>112</v>
      </c>
      <c r="D1019" s="20">
        <v>0.2463354617357254</v>
      </c>
      <c r="E1019" s="20">
        <v>-1.3206954463385046E-4</v>
      </c>
    </row>
    <row r="1020" spans="1:5" x14ac:dyDescent="0.2">
      <c r="A1020" s="19">
        <v>26</v>
      </c>
      <c r="B1020" s="19">
        <v>9</v>
      </c>
      <c r="C1020" s="19" t="s">
        <v>112</v>
      </c>
      <c r="D1020" s="20">
        <v>0.24591991305351257</v>
      </c>
      <c r="E1020" s="20">
        <v>-6.6297495504841208E-4</v>
      </c>
    </row>
    <row r="1021" spans="1:5" x14ac:dyDescent="0.2">
      <c r="A1021" s="19">
        <v>26</v>
      </c>
      <c r="B1021" s="19">
        <v>10</v>
      </c>
      <c r="C1021" s="19" t="s">
        <v>112</v>
      </c>
      <c r="D1021" s="20">
        <v>0.24562972784042358</v>
      </c>
      <c r="E1021" s="20">
        <v>-1.0685169836506248E-3</v>
      </c>
    </row>
    <row r="1022" spans="1:5" x14ac:dyDescent="0.2">
      <c r="A1022" s="19">
        <v>26</v>
      </c>
      <c r="B1022" s="19">
        <v>11</v>
      </c>
      <c r="C1022" s="19" t="s">
        <v>112</v>
      </c>
      <c r="D1022" s="20">
        <v>0.24621659517288208</v>
      </c>
      <c r="E1022" s="20">
        <v>-5.9700635029003024E-4</v>
      </c>
    </row>
    <row r="1023" spans="1:5" x14ac:dyDescent="0.2">
      <c r="A1023" s="19">
        <v>26</v>
      </c>
      <c r="B1023" s="19">
        <v>12</v>
      </c>
      <c r="C1023" s="19" t="s">
        <v>112</v>
      </c>
      <c r="D1023" s="20">
        <v>0.2460484653711319</v>
      </c>
      <c r="E1023" s="20">
        <v>-8.8049290934577584E-4</v>
      </c>
    </row>
    <row r="1024" spans="1:5" x14ac:dyDescent="0.2">
      <c r="A1024" s="19">
        <v>26</v>
      </c>
      <c r="B1024" s="19">
        <v>13</v>
      </c>
      <c r="C1024" s="19" t="s">
        <v>112</v>
      </c>
      <c r="D1024" s="20">
        <v>0.24606359004974365</v>
      </c>
      <c r="E1024" s="20">
        <v>-9.8072492983192205E-4</v>
      </c>
    </row>
    <row r="1025" spans="1:5" x14ac:dyDescent="0.2">
      <c r="A1025" s="19">
        <v>26</v>
      </c>
      <c r="B1025" s="19">
        <v>14</v>
      </c>
      <c r="C1025" s="19" t="s">
        <v>112</v>
      </c>
      <c r="D1025" s="20">
        <v>0.24607059359550476</v>
      </c>
      <c r="E1025" s="20">
        <v>-1.0890781413763762E-3</v>
      </c>
    </row>
    <row r="1026" spans="1:5" x14ac:dyDescent="0.2">
      <c r="A1026" s="19">
        <v>26</v>
      </c>
      <c r="B1026" s="19">
        <v>15</v>
      </c>
      <c r="C1026" s="19" t="s">
        <v>112</v>
      </c>
      <c r="D1026" s="20">
        <v>0.24609412252902985</v>
      </c>
      <c r="E1026" s="20">
        <v>-1.1809059651568532E-3</v>
      </c>
    </row>
    <row r="1027" spans="1:5" x14ac:dyDescent="0.2">
      <c r="A1027" s="19">
        <v>26</v>
      </c>
      <c r="B1027" s="19">
        <v>16</v>
      </c>
      <c r="C1027" s="19" t="s">
        <v>112</v>
      </c>
      <c r="D1027" s="20">
        <v>0.24697677791118622</v>
      </c>
      <c r="E1027" s="20">
        <v>-4.1360734030604362E-4</v>
      </c>
    </row>
    <row r="1028" spans="1:5" x14ac:dyDescent="0.2">
      <c r="A1028" s="19">
        <v>26</v>
      </c>
      <c r="B1028" s="19">
        <v>17</v>
      </c>
      <c r="C1028" s="19" t="s">
        <v>112</v>
      </c>
      <c r="D1028" s="20">
        <v>0.24872763454914093</v>
      </c>
      <c r="E1028" s="20">
        <v>1.2218925403431058E-3</v>
      </c>
    </row>
    <row r="1029" spans="1:5" x14ac:dyDescent="0.2">
      <c r="A1029" s="19">
        <v>26</v>
      </c>
      <c r="B1029" s="19">
        <v>18</v>
      </c>
      <c r="C1029" s="19" t="s">
        <v>112</v>
      </c>
      <c r="D1029" s="20">
        <v>0.25070500373840332</v>
      </c>
      <c r="E1029" s="20">
        <v>3.0839049722999334E-3</v>
      </c>
    </row>
    <row r="1030" spans="1:5" x14ac:dyDescent="0.2">
      <c r="A1030" s="19">
        <v>26</v>
      </c>
      <c r="B1030" s="19">
        <v>19</v>
      </c>
      <c r="C1030" s="19" t="s">
        <v>112</v>
      </c>
      <c r="D1030" s="20">
        <v>0.25466647744178772</v>
      </c>
      <c r="E1030" s="20">
        <v>6.9300220347940922E-3</v>
      </c>
    </row>
    <row r="1031" spans="1:5" x14ac:dyDescent="0.2">
      <c r="A1031" s="19">
        <v>26</v>
      </c>
      <c r="B1031" s="19">
        <v>20</v>
      </c>
      <c r="C1031" s="19" t="s">
        <v>112</v>
      </c>
      <c r="D1031" s="20">
        <v>0.26209977269172668</v>
      </c>
      <c r="E1031" s="20">
        <v>1.4247960411012173E-2</v>
      </c>
    </row>
    <row r="1032" spans="1:5" x14ac:dyDescent="0.2">
      <c r="A1032" s="19">
        <v>26</v>
      </c>
      <c r="B1032" s="19">
        <v>21</v>
      </c>
      <c r="C1032" s="19" t="s">
        <v>112</v>
      </c>
      <c r="D1032" s="20">
        <v>0.27366837859153748</v>
      </c>
      <c r="E1032" s="20">
        <v>2.5701209902763367E-2</v>
      </c>
    </row>
    <row r="1033" spans="1:5" x14ac:dyDescent="0.2">
      <c r="A1033" s="19">
        <v>26</v>
      </c>
      <c r="B1033" s="19">
        <v>22</v>
      </c>
      <c r="C1033" s="19" t="s">
        <v>112</v>
      </c>
      <c r="D1033" s="20">
        <v>0.2896544337272644</v>
      </c>
      <c r="E1033" s="20">
        <v>4.1571907699108124E-2</v>
      </c>
    </row>
    <row r="1034" spans="1:5" x14ac:dyDescent="0.2">
      <c r="A1034" s="19">
        <v>26</v>
      </c>
      <c r="B1034" s="19">
        <v>23</v>
      </c>
      <c r="C1034" s="19" t="s">
        <v>112</v>
      </c>
      <c r="D1034" s="20">
        <v>0.30761799216270447</v>
      </c>
      <c r="E1034" s="20">
        <v>5.9420108795166016E-2</v>
      </c>
    </row>
    <row r="1035" spans="1:5" x14ac:dyDescent="0.2">
      <c r="A1035" s="19">
        <v>26</v>
      </c>
      <c r="B1035" s="19">
        <v>24</v>
      </c>
      <c r="C1035" s="19" t="s">
        <v>112</v>
      </c>
      <c r="D1035" s="20">
        <v>0.32523447275161743</v>
      </c>
      <c r="E1035" s="20">
        <v>7.6921232044696808E-2</v>
      </c>
    </row>
    <row r="1036" spans="1:5" x14ac:dyDescent="0.2">
      <c r="A1036" s="19">
        <v>26</v>
      </c>
      <c r="B1036" s="19">
        <v>25</v>
      </c>
      <c r="C1036" s="19" t="s">
        <v>112</v>
      </c>
      <c r="D1036" s="20">
        <v>0.34104236960411072</v>
      </c>
      <c r="E1036" s="20">
        <v>9.2613771557807922E-2</v>
      </c>
    </row>
    <row r="1037" spans="1:5" x14ac:dyDescent="0.2">
      <c r="A1037" s="19">
        <v>26</v>
      </c>
      <c r="B1037" s="19">
        <v>26</v>
      </c>
      <c r="C1037" s="19" t="s">
        <v>112</v>
      </c>
      <c r="D1037" s="20">
        <v>0.35309034585952759</v>
      </c>
      <c r="E1037" s="20">
        <v>0.10454639047384262</v>
      </c>
    </row>
    <row r="1038" spans="1:5" x14ac:dyDescent="0.2">
      <c r="A1038" s="19">
        <v>26</v>
      </c>
      <c r="B1038" s="19">
        <v>27</v>
      </c>
      <c r="C1038" s="19" t="s">
        <v>112</v>
      </c>
      <c r="D1038" s="20">
        <v>0.36142882704734802</v>
      </c>
      <c r="E1038" s="20">
        <v>0.11276951432228088</v>
      </c>
    </row>
    <row r="1039" spans="1:5" x14ac:dyDescent="0.2">
      <c r="A1039" s="19">
        <v>26</v>
      </c>
      <c r="B1039" s="19">
        <v>28</v>
      </c>
      <c r="C1039" s="19" t="s">
        <v>112</v>
      </c>
      <c r="D1039" s="20">
        <v>0.36678043007850647</v>
      </c>
      <c r="E1039" s="20">
        <v>0.11800576746463776</v>
      </c>
    </row>
    <row r="1040" spans="1:5" x14ac:dyDescent="0.2">
      <c r="A1040" s="19">
        <v>26</v>
      </c>
      <c r="B1040" s="19">
        <v>29</v>
      </c>
      <c r="C1040" s="19" t="s">
        <v>112</v>
      </c>
      <c r="D1040" s="20">
        <v>0.37020725011825562</v>
      </c>
      <c r="E1040" s="20">
        <v>0.12131723016500473</v>
      </c>
    </row>
    <row r="1041" spans="1:5" x14ac:dyDescent="0.2">
      <c r="A1041" s="19">
        <v>26</v>
      </c>
      <c r="B1041" s="19">
        <v>30</v>
      </c>
      <c r="C1041" s="19" t="s">
        <v>112</v>
      </c>
      <c r="D1041" s="20">
        <v>0.37171322107315063</v>
      </c>
      <c r="E1041" s="20">
        <v>0.12270784378051758</v>
      </c>
    </row>
    <row r="1042" spans="1:5" x14ac:dyDescent="0.2">
      <c r="A1042" s="19">
        <v>26</v>
      </c>
      <c r="B1042" s="19">
        <v>31</v>
      </c>
      <c r="C1042" s="19" t="s">
        <v>112</v>
      </c>
      <c r="D1042" s="20">
        <v>0.37248176336288452</v>
      </c>
      <c r="E1042" s="20">
        <v>0.12336102873086929</v>
      </c>
    </row>
    <row r="1043" spans="1:5" x14ac:dyDescent="0.2">
      <c r="A1043" s="19">
        <v>26</v>
      </c>
      <c r="B1043" s="19">
        <v>32</v>
      </c>
      <c r="C1043" s="19" t="s">
        <v>112</v>
      </c>
      <c r="D1043" s="20">
        <v>0.37304818630218506</v>
      </c>
      <c r="E1043" s="20">
        <v>0.12381209433078766</v>
      </c>
    </row>
    <row r="1044" spans="1:5" x14ac:dyDescent="0.2">
      <c r="A1044" s="19">
        <v>26</v>
      </c>
      <c r="B1044" s="19">
        <v>33</v>
      </c>
      <c r="C1044" s="19" t="s">
        <v>112</v>
      </c>
      <c r="D1044" s="20">
        <v>0.37330314517021179</v>
      </c>
      <c r="E1044" s="20">
        <v>0.12395169585943222</v>
      </c>
    </row>
    <row r="1045" spans="1:5" x14ac:dyDescent="0.2">
      <c r="A1045" s="19">
        <v>26</v>
      </c>
      <c r="B1045" s="19">
        <v>34</v>
      </c>
      <c r="C1045" s="19" t="s">
        <v>112</v>
      </c>
      <c r="D1045" s="20">
        <v>0.3739188015460968</v>
      </c>
      <c r="E1045" s="20">
        <v>0.12445199489593506</v>
      </c>
    </row>
    <row r="1046" spans="1:5" x14ac:dyDescent="0.2">
      <c r="A1046" s="19">
        <v>26</v>
      </c>
      <c r="B1046" s="19">
        <v>35</v>
      </c>
      <c r="C1046" s="19" t="s">
        <v>112</v>
      </c>
      <c r="D1046" s="20">
        <v>0.37404471635818481</v>
      </c>
      <c r="E1046" s="20">
        <v>0.1244625523686409</v>
      </c>
    </row>
    <row r="1047" spans="1:5" x14ac:dyDescent="0.2">
      <c r="A1047" s="19">
        <v>26</v>
      </c>
      <c r="B1047" s="19">
        <v>36</v>
      </c>
      <c r="C1047" s="19" t="s">
        <v>112</v>
      </c>
      <c r="D1047" s="20">
        <v>0.3743043839931488</v>
      </c>
      <c r="E1047" s="20">
        <v>0.12460686266422272</v>
      </c>
    </row>
    <row r="1048" spans="1:5" x14ac:dyDescent="0.2">
      <c r="A1048" s="19">
        <v>26</v>
      </c>
      <c r="B1048" s="19">
        <v>37</v>
      </c>
      <c r="C1048" s="19" t="s">
        <v>112</v>
      </c>
      <c r="D1048" s="20">
        <v>0.37444019317626953</v>
      </c>
      <c r="E1048" s="20">
        <v>0.12462731450796127</v>
      </c>
    </row>
    <row r="1049" spans="1:5" x14ac:dyDescent="0.2">
      <c r="A1049" s="19">
        <v>26</v>
      </c>
      <c r="B1049" s="19">
        <v>38</v>
      </c>
      <c r="C1049" s="19" t="s">
        <v>112</v>
      </c>
      <c r="D1049" s="20">
        <v>0.37457594275474548</v>
      </c>
      <c r="E1049" s="20">
        <v>0.12464770674705505</v>
      </c>
    </row>
    <row r="1050" spans="1:5" x14ac:dyDescent="0.2">
      <c r="A1050" s="19">
        <v>26</v>
      </c>
      <c r="B1050" s="19">
        <v>39</v>
      </c>
      <c r="C1050" s="19" t="s">
        <v>112</v>
      </c>
      <c r="D1050" s="20">
        <v>0.37518441677093506</v>
      </c>
      <c r="E1050" s="20">
        <v>0.12514083087444305</v>
      </c>
    </row>
    <row r="1051" spans="1:5" x14ac:dyDescent="0.2">
      <c r="A1051" s="19">
        <v>26</v>
      </c>
      <c r="B1051" s="19">
        <v>40</v>
      </c>
      <c r="C1051" s="19" t="s">
        <v>112</v>
      </c>
      <c r="D1051" s="20">
        <v>0.37491297721862793</v>
      </c>
      <c r="E1051" s="20">
        <v>0.12475402653217316</v>
      </c>
    </row>
    <row r="1052" spans="1:5" x14ac:dyDescent="0.2">
      <c r="A1052" s="19">
        <v>27</v>
      </c>
      <c r="B1052" s="19">
        <v>1</v>
      </c>
      <c r="C1052" s="19" t="s">
        <v>112</v>
      </c>
      <c r="D1052" s="20">
        <v>0.25161615014076233</v>
      </c>
      <c r="E1052" s="20">
        <v>2.0433731842786074E-3</v>
      </c>
    </row>
    <row r="1053" spans="1:5" x14ac:dyDescent="0.2">
      <c r="A1053" s="19">
        <v>27</v>
      </c>
      <c r="B1053" s="19">
        <v>2</v>
      </c>
      <c r="C1053" s="19" t="s">
        <v>112</v>
      </c>
      <c r="D1053" s="20">
        <v>0.2517760694026947</v>
      </c>
      <c r="E1053" s="20">
        <v>2.0258529111742973E-3</v>
      </c>
    </row>
    <row r="1054" spans="1:5" x14ac:dyDescent="0.2">
      <c r="A1054" s="19">
        <v>27</v>
      </c>
      <c r="B1054" s="19">
        <v>3</v>
      </c>
      <c r="C1054" s="19" t="s">
        <v>112</v>
      </c>
      <c r="D1054" s="20">
        <v>0.25164139270782471</v>
      </c>
      <c r="E1054" s="20">
        <v>1.7137365648522973E-3</v>
      </c>
    </row>
    <row r="1055" spans="1:5" x14ac:dyDescent="0.2">
      <c r="A1055" s="19">
        <v>27</v>
      </c>
      <c r="B1055" s="19">
        <v>4</v>
      </c>
      <c r="C1055" s="19" t="s">
        <v>112</v>
      </c>
      <c r="D1055" s="20">
        <v>0.25150543451309204</v>
      </c>
      <c r="E1055" s="20">
        <v>1.4003387186676264E-3</v>
      </c>
    </row>
    <row r="1056" spans="1:5" x14ac:dyDescent="0.2">
      <c r="A1056" s="19">
        <v>27</v>
      </c>
      <c r="B1056" s="19">
        <v>5</v>
      </c>
      <c r="C1056" s="19" t="s">
        <v>112</v>
      </c>
      <c r="D1056" s="20">
        <v>0.2512454092502594</v>
      </c>
      <c r="E1056" s="20">
        <v>9.628739207983017E-4</v>
      </c>
    </row>
    <row r="1057" spans="1:5" x14ac:dyDescent="0.2">
      <c r="A1057" s="19">
        <v>27</v>
      </c>
      <c r="B1057" s="19">
        <v>6</v>
      </c>
      <c r="C1057" s="19" t="s">
        <v>112</v>
      </c>
      <c r="D1057" s="20">
        <v>0.25089448690414429</v>
      </c>
      <c r="E1057" s="20">
        <v>4.345119814388454E-4</v>
      </c>
    </row>
    <row r="1058" spans="1:5" x14ac:dyDescent="0.2">
      <c r="A1058" s="19">
        <v>27</v>
      </c>
      <c r="B1058" s="19">
        <v>7</v>
      </c>
      <c r="C1058" s="19" t="s">
        <v>112</v>
      </c>
      <c r="D1058" s="20">
        <v>0.25058528780937195</v>
      </c>
      <c r="E1058" s="20">
        <v>-5.212672840571031E-5</v>
      </c>
    </row>
    <row r="1059" spans="1:5" x14ac:dyDescent="0.2">
      <c r="A1059" s="19">
        <v>27</v>
      </c>
      <c r="B1059" s="19">
        <v>8</v>
      </c>
      <c r="C1059" s="19" t="s">
        <v>112</v>
      </c>
      <c r="D1059" s="20">
        <v>0.25084251165390015</v>
      </c>
      <c r="E1059" s="20">
        <v>2.7657519240165129E-5</v>
      </c>
    </row>
    <row r="1060" spans="1:5" x14ac:dyDescent="0.2">
      <c r="A1060" s="19">
        <v>27</v>
      </c>
      <c r="B1060" s="19">
        <v>9</v>
      </c>
      <c r="C1060" s="19" t="s">
        <v>112</v>
      </c>
      <c r="D1060" s="20">
        <v>0.25069820880889893</v>
      </c>
      <c r="E1060" s="20">
        <v>-2.9408492264337838E-4</v>
      </c>
    </row>
    <row r="1061" spans="1:5" x14ac:dyDescent="0.2">
      <c r="A1061" s="19">
        <v>27</v>
      </c>
      <c r="B1061" s="19">
        <v>10</v>
      </c>
      <c r="C1061" s="19" t="s">
        <v>112</v>
      </c>
      <c r="D1061" s="20">
        <v>0.2507929801940918</v>
      </c>
      <c r="E1061" s="20">
        <v>-3.7675313069485128E-4</v>
      </c>
    </row>
    <row r="1062" spans="1:5" x14ac:dyDescent="0.2">
      <c r="A1062" s="19">
        <v>27</v>
      </c>
      <c r="B1062" s="19">
        <v>11</v>
      </c>
      <c r="C1062" s="19" t="s">
        <v>112</v>
      </c>
      <c r="D1062" s="20">
        <v>0.2504955530166626</v>
      </c>
      <c r="E1062" s="20">
        <v>-8.5161993047222495E-4</v>
      </c>
    </row>
    <row r="1063" spans="1:5" x14ac:dyDescent="0.2">
      <c r="A1063" s="19">
        <v>27</v>
      </c>
      <c r="B1063" s="19">
        <v>12</v>
      </c>
      <c r="C1063" s="19" t="s">
        <v>112</v>
      </c>
      <c r="D1063" s="20">
        <v>0.25026527047157288</v>
      </c>
      <c r="E1063" s="20">
        <v>-1.2593420688062906E-3</v>
      </c>
    </row>
    <row r="1064" spans="1:5" x14ac:dyDescent="0.2">
      <c r="A1064" s="19">
        <v>27</v>
      </c>
      <c r="B1064" s="19">
        <v>13</v>
      </c>
      <c r="C1064" s="19" t="s">
        <v>112</v>
      </c>
      <c r="D1064" s="20">
        <v>0.2503591775894165</v>
      </c>
      <c r="E1064" s="20">
        <v>-1.3428744859993458E-3</v>
      </c>
    </row>
    <row r="1065" spans="1:5" x14ac:dyDescent="0.2">
      <c r="A1065" s="19">
        <v>27</v>
      </c>
      <c r="B1065" s="19">
        <v>14</v>
      </c>
      <c r="C1065" s="19" t="s">
        <v>112</v>
      </c>
      <c r="D1065" s="20">
        <v>0.25017580389976501</v>
      </c>
      <c r="E1065" s="20">
        <v>-1.7036878271028399E-3</v>
      </c>
    </row>
    <row r="1066" spans="1:5" x14ac:dyDescent="0.2">
      <c r="A1066" s="19">
        <v>27</v>
      </c>
      <c r="B1066" s="19">
        <v>15</v>
      </c>
      <c r="C1066" s="19" t="s">
        <v>112</v>
      </c>
      <c r="D1066" s="20">
        <v>0.2509092390537262</v>
      </c>
      <c r="E1066" s="20">
        <v>-1.1476923245936632E-3</v>
      </c>
    </row>
    <row r="1067" spans="1:5" x14ac:dyDescent="0.2">
      <c r="A1067" s="19">
        <v>27</v>
      </c>
      <c r="B1067" s="19">
        <v>16</v>
      </c>
      <c r="C1067" s="19" t="s">
        <v>112</v>
      </c>
      <c r="D1067" s="20">
        <v>0.25133365392684937</v>
      </c>
      <c r="E1067" s="20">
        <v>-9.0071698650717735E-4</v>
      </c>
    </row>
    <row r="1068" spans="1:5" x14ac:dyDescent="0.2">
      <c r="A1068" s="19">
        <v>27</v>
      </c>
      <c r="B1068" s="19">
        <v>17</v>
      </c>
      <c r="C1068" s="19" t="s">
        <v>112</v>
      </c>
      <c r="D1068" s="20">
        <v>0.25132298469543457</v>
      </c>
      <c r="E1068" s="20">
        <v>-1.0888258693739772E-3</v>
      </c>
    </row>
    <row r="1069" spans="1:5" x14ac:dyDescent="0.2">
      <c r="A1069" s="19">
        <v>27</v>
      </c>
      <c r="B1069" s="19">
        <v>18</v>
      </c>
      <c r="C1069" s="19" t="s">
        <v>112</v>
      </c>
      <c r="D1069" s="20">
        <v>0.25138285756111145</v>
      </c>
      <c r="E1069" s="20">
        <v>-1.2063925387337804E-3</v>
      </c>
    </row>
    <row r="1070" spans="1:5" x14ac:dyDescent="0.2">
      <c r="A1070" s="19">
        <v>27</v>
      </c>
      <c r="B1070" s="19">
        <v>19</v>
      </c>
      <c r="C1070" s="19" t="s">
        <v>112</v>
      </c>
      <c r="D1070" s="20">
        <v>0.25174641609191895</v>
      </c>
      <c r="E1070" s="20">
        <v>-1.0202736593782902E-3</v>
      </c>
    </row>
    <row r="1071" spans="1:5" x14ac:dyDescent="0.2">
      <c r="A1071" s="19">
        <v>27</v>
      </c>
      <c r="B1071" s="19">
        <v>20</v>
      </c>
      <c r="C1071" s="19" t="s">
        <v>112</v>
      </c>
      <c r="D1071" s="20">
        <v>0.2530885636806488</v>
      </c>
      <c r="E1071" s="20">
        <v>1.4443435065913945E-4</v>
      </c>
    </row>
    <row r="1072" spans="1:5" x14ac:dyDescent="0.2">
      <c r="A1072" s="19">
        <v>27</v>
      </c>
      <c r="B1072" s="19">
        <v>21</v>
      </c>
      <c r="C1072" s="19" t="s">
        <v>112</v>
      </c>
      <c r="D1072" s="20">
        <v>0.25492867827415466</v>
      </c>
      <c r="E1072" s="20">
        <v>1.8071093363687396E-3</v>
      </c>
    </row>
    <row r="1073" spans="1:5" x14ac:dyDescent="0.2">
      <c r="A1073" s="19">
        <v>27</v>
      </c>
      <c r="B1073" s="19">
        <v>22</v>
      </c>
      <c r="C1073" s="19" t="s">
        <v>112</v>
      </c>
      <c r="D1073" s="20">
        <v>0.25805273652076721</v>
      </c>
      <c r="E1073" s="20">
        <v>4.7537279315292835E-3</v>
      </c>
    </row>
    <row r="1074" spans="1:5" x14ac:dyDescent="0.2">
      <c r="A1074" s="19">
        <v>27</v>
      </c>
      <c r="B1074" s="19">
        <v>23</v>
      </c>
      <c r="C1074" s="19" t="s">
        <v>112</v>
      </c>
      <c r="D1074" s="20">
        <v>0.26410591602325439</v>
      </c>
      <c r="E1074" s="20">
        <v>1.0629467666149139E-2</v>
      </c>
    </row>
    <row r="1075" spans="1:5" x14ac:dyDescent="0.2">
      <c r="A1075" s="19">
        <v>27</v>
      </c>
      <c r="B1075" s="19">
        <v>24</v>
      </c>
      <c r="C1075" s="19" t="s">
        <v>112</v>
      </c>
      <c r="D1075" s="20">
        <v>0.27408507466316223</v>
      </c>
      <c r="E1075" s="20">
        <v>2.0431187003850937E-2</v>
      </c>
    </row>
    <row r="1076" spans="1:5" x14ac:dyDescent="0.2">
      <c r="A1076" s="19">
        <v>27</v>
      </c>
      <c r="B1076" s="19">
        <v>25</v>
      </c>
      <c r="C1076" s="19" t="s">
        <v>112</v>
      </c>
      <c r="D1076" s="20">
        <v>0.28897207975387573</v>
      </c>
      <c r="E1076" s="20">
        <v>3.5140752792358398E-2</v>
      </c>
    </row>
    <row r="1077" spans="1:5" x14ac:dyDescent="0.2">
      <c r="A1077" s="19">
        <v>27</v>
      </c>
      <c r="B1077" s="19">
        <v>26</v>
      </c>
      <c r="C1077" s="19" t="s">
        <v>112</v>
      </c>
      <c r="D1077" s="20">
        <v>0.30749490857124329</v>
      </c>
      <c r="E1077" s="20">
        <v>5.3486142307519913E-2</v>
      </c>
    </row>
    <row r="1078" spans="1:5" x14ac:dyDescent="0.2">
      <c r="A1078" s="19">
        <v>27</v>
      </c>
      <c r="B1078" s="19">
        <v>27</v>
      </c>
      <c r="C1078" s="19" t="s">
        <v>112</v>
      </c>
      <c r="D1078" s="20">
        <v>0.32637766003608704</v>
      </c>
      <c r="E1078" s="20">
        <v>7.2191454470157623E-2</v>
      </c>
    </row>
    <row r="1079" spans="1:5" x14ac:dyDescent="0.2">
      <c r="A1079" s="19">
        <v>27</v>
      </c>
      <c r="B1079" s="19">
        <v>28</v>
      </c>
      <c r="C1079" s="19" t="s">
        <v>112</v>
      </c>
      <c r="D1079" s="20">
        <v>0.34409889578819275</v>
      </c>
      <c r="E1079" s="20">
        <v>8.9735247194766998E-2</v>
      </c>
    </row>
    <row r="1080" spans="1:5" x14ac:dyDescent="0.2">
      <c r="A1080" s="19">
        <v>27</v>
      </c>
      <c r="B1080" s="19">
        <v>29</v>
      </c>
      <c r="C1080" s="19" t="s">
        <v>112</v>
      </c>
      <c r="D1080" s="20">
        <v>0.35794118046760559</v>
      </c>
      <c r="E1080" s="20">
        <v>0.1034000962972641</v>
      </c>
    </row>
    <row r="1081" spans="1:5" x14ac:dyDescent="0.2">
      <c r="A1081" s="19">
        <v>27</v>
      </c>
      <c r="B1081" s="19">
        <v>30</v>
      </c>
      <c r="C1081" s="19" t="s">
        <v>112</v>
      </c>
      <c r="D1081" s="20">
        <v>0.36806982755661011</v>
      </c>
      <c r="E1081" s="20">
        <v>0.11335130035877228</v>
      </c>
    </row>
    <row r="1082" spans="1:5" x14ac:dyDescent="0.2">
      <c r="A1082" s="19">
        <v>27</v>
      </c>
      <c r="B1082" s="19">
        <v>31</v>
      </c>
      <c r="C1082" s="19" t="s">
        <v>112</v>
      </c>
      <c r="D1082" s="20">
        <v>0.37456554174423218</v>
      </c>
      <c r="E1082" s="20">
        <v>0.11966957896947861</v>
      </c>
    </row>
    <row r="1083" spans="1:5" x14ac:dyDescent="0.2">
      <c r="A1083" s="19">
        <v>27</v>
      </c>
      <c r="B1083" s="19">
        <v>32</v>
      </c>
      <c r="C1083" s="19" t="s">
        <v>112</v>
      </c>
      <c r="D1083" s="20">
        <v>0.37742871046066284</v>
      </c>
      <c r="E1083" s="20">
        <v>0.12235530465841293</v>
      </c>
    </row>
    <row r="1084" spans="1:5" x14ac:dyDescent="0.2">
      <c r="A1084" s="19">
        <v>27</v>
      </c>
      <c r="B1084" s="19">
        <v>33</v>
      </c>
      <c r="C1084" s="19" t="s">
        <v>112</v>
      </c>
      <c r="D1084" s="20">
        <v>0.37866753339767456</v>
      </c>
      <c r="E1084" s="20">
        <v>0.12341669201850891</v>
      </c>
    </row>
    <row r="1085" spans="1:5" x14ac:dyDescent="0.2">
      <c r="A1085" s="19">
        <v>27</v>
      </c>
      <c r="B1085" s="19">
        <v>34</v>
      </c>
      <c r="C1085" s="19" t="s">
        <v>112</v>
      </c>
      <c r="D1085" s="20">
        <v>0.37954810261726379</v>
      </c>
      <c r="E1085" s="20">
        <v>0.12411981821060181</v>
      </c>
    </row>
    <row r="1086" spans="1:5" x14ac:dyDescent="0.2">
      <c r="A1086" s="19">
        <v>27</v>
      </c>
      <c r="B1086" s="19">
        <v>35</v>
      </c>
      <c r="C1086" s="19" t="s">
        <v>112</v>
      </c>
      <c r="D1086" s="20">
        <v>0.3807280957698822</v>
      </c>
      <c r="E1086" s="20">
        <v>0.12512236833572388</v>
      </c>
    </row>
    <row r="1087" spans="1:5" x14ac:dyDescent="0.2">
      <c r="A1087" s="19">
        <v>27</v>
      </c>
      <c r="B1087" s="19">
        <v>36</v>
      </c>
      <c r="C1087" s="19" t="s">
        <v>112</v>
      </c>
      <c r="D1087" s="20">
        <v>0.38080444931983948</v>
      </c>
      <c r="E1087" s="20">
        <v>0.12502129375934601</v>
      </c>
    </row>
    <row r="1088" spans="1:5" x14ac:dyDescent="0.2">
      <c r="A1088" s="19">
        <v>27</v>
      </c>
      <c r="B1088" s="19">
        <v>37</v>
      </c>
      <c r="C1088" s="19" t="s">
        <v>112</v>
      </c>
      <c r="D1088" s="20">
        <v>0.38089442253112793</v>
      </c>
      <c r="E1088" s="20">
        <v>0.12493381649255753</v>
      </c>
    </row>
    <row r="1089" spans="1:5" x14ac:dyDescent="0.2">
      <c r="A1089" s="19">
        <v>27</v>
      </c>
      <c r="B1089" s="19">
        <v>38</v>
      </c>
      <c r="C1089" s="19" t="s">
        <v>112</v>
      </c>
      <c r="D1089" s="20">
        <v>0.38121932744979858</v>
      </c>
      <c r="E1089" s="20">
        <v>0.12508128583431244</v>
      </c>
    </row>
    <row r="1090" spans="1:5" x14ac:dyDescent="0.2">
      <c r="A1090" s="19">
        <v>27</v>
      </c>
      <c r="B1090" s="19">
        <v>39</v>
      </c>
      <c r="C1090" s="19" t="s">
        <v>112</v>
      </c>
      <c r="D1090" s="20">
        <v>0.38209384679794312</v>
      </c>
      <c r="E1090" s="20">
        <v>0.12577836215496063</v>
      </c>
    </row>
    <row r="1091" spans="1:5" x14ac:dyDescent="0.2">
      <c r="A1091" s="19">
        <v>27</v>
      </c>
      <c r="B1091" s="19">
        <v>40</v>
      </c>
      <c r="C1091" s="19" t="s">
        <v>112</v>
      </c>
      <c r="D1091" s="20">
        <v>0.38181495666503906</v>
      </c>
      <c r="E1091" s="20">
        <v>0.12532202899456024</v>
      </c>
    </row>
    <row r="1092" spans="1:5" x14ac:dyDescent="0.2">
      <c r="A1092" s="19">
        <v>28</v>
      </c>
      <c r="B1092" s="19">
        <v>1</v>
      </c>
      <c r="C1092" s="19" t="s">
        <v>112</v>
      </c>
      <c r="D1092" s="20">
        <v>0.24808229506015778</v>
      </c>
      <c r="E1092" s="20">
        <v>2.4241788778454065E-3</v>
      </c>
    </row>
    <row r="1093" spans="1:5" x14ac:dyDescent="0.2">
      <c r="A1093" s="19">
        <v>28</v>
      </c>
      <c r="B1093" s="19">
        <v>2</v>
      </c>
      <c r="C1093" s="19" t="s">
        <v>112</v>
      </c>
      <c r="D1093" s="20">
        <v>0.24788877367973328</v>
      </c>
      <c r="E1093" s="20">
        <v>2.1077191922813654E-3</v>
      </c>
    </row>
    <row r="1094" spans="1:5" x14ac:dyDescent="0.2">
      <c r="A1094" s="19">
        <v>28</v>
      </c>
      <c r="B1094" s="19">
        <v>3</v>
      </c>
      <c r="C1094" s="19" t="s">
        <v>112</v>
      </c>
      <c r="D1094" s="20">
        <v>0.24778802692890167</v>
      </c>
      <c r="E1094" s="20">
        <v>1.8840342527255416E-3</v>
      </c>
    </row>
    <row r="1095" spans="1:5" x14ac:dyDescent="0.2">
      <c r="A1095" s="19">
        <v>28</v>
      </c>
      <c r="B1095" s="19">
        <v>4</v>
      </c>
      <c r="C1095" s="19" t="s">
        <v>112</v>
      </c>
      <c r="D1095" s="20">
        <v>0.24776318669319153</v>
      </c>
      <c r="E1095" s="20">
        <v>1.7362558282911777E-3</v>
      </c>
    </row>
    <row r="1096" spans="1:5" x14ac:dyDescent="0.2">
      <c r="A1096" s="19">
        <v>28</v>
      </c>
      <c r="B1096" s="19">
        <v>5</v>
      </c>
      <c r="C1096" s="19" t="s">
        <v>112</v>
      </c>
      <c r="D1096" s="20">
        <v>0.24757076799869537</v>
      </c>
      <c r="E1096" s="20">
        <v>1.4208988286554813E-3</v>
      </c>
    </row>
    <row r="1097" spans="1:5" x14ac:dyDescent="0.2">
      <c r="A1097" s="19">
        <v>28</v>
      </c>
      <c r="B1097" s="19">
        <v>6</v>
      </c>
      <c r="C1097" s="19" t="s">
        <v>112</v>
      </c>
      <c r="D1097" s="20">
        <v>0.24681937694549561</v>
      </c>
      <c r="E1097" s="20">
        <v>5.4656947031617165E-4</v>
      </c>
    </row>
    <row r="1098" spans="1:5" x14ac:dyDescent="0.2">
      <c r="A1098" s="19">
        <v>28</v>
      </c>
      <c r="B1098" s="19">
        <v>7</v>
      </c>
      <c r="C1098" s="19" t="s">
        <v>112</v>
      </c>
      <c r="D1098" s="20">
        <v>0.24636174738407135</v>
      </c>
      <c r="E1098" s="20">
        <v>-3.3998330764006823E-5</v>
      </c>
    </row>
    <row r="1099" spans="1:5" x14ac:dyDescent="0.2">
      <c r="A1099" s="19">
        <v>28</v>
      </c>
      <c r="B1099" s="19">
        <v>8</v>
      </c>
      <c r="C1099" s="19" t="s">
        <v>112</v>
      </c>
      <c r="D1099" s="20">
        <v>0.24584230780601501</v>
      </c>
      <c r="E1099" s="20">
        <v>-6.763761630281806E-4</v>
      </c>
    </row>
    <row r="1100" spans="1:5" x14ac:dyDescent="0.2">
      <c r="A1100" s="19">
        <v>28</v>
      </c>
      <c r="B1100" s="19">
        <v>9</v>
      </c>
      <c r="C1100" s="19" t="s">
        <v>112</v>
      </c>
      <c r="D1100" s="20">
        <v>0.24612545967102051</v>
      </c>
      <c r="E1100" s="20">
        <v>-5.1616260316222906E-4</v>
      </c>
    </row>
    <row r="1101" spans="1:5" x14ac:dyDescent="0.2">
      <c r="A1101" s="19">
        <v>28</v>
      </c>
      <c r="B1101" s="19">
        <v>10</v>
      </c>
      <c r="C1101" s="19" t="s">
        <v>112</v>
      </c>
      <c r="D1101" s="20">
        <v>0.24637804925441742</v>
      </c>
      <c r="E1101" s="20">
        <v>-3.8651126669719815E-4</v>
      </c>
    </row>
    <row r="1102" spans="1:5" x14ac:dyDescent="0.2">
      <c r="A1102" s="19">
        <v>28</v>
      </c>
      <c r="B1102" s="19">
        <v>11</v>
      </c>
      <c r="C1102" s="19" t="s">
        <v>112</v>
      </c>
      <c r="D1102" s="20">
        <v>0.24594210088253021</v>
      </c>
      <c r="E1102" s="20">
        <v>-9.453978855162859E-4</v>
      </c>
    </row>
    <row r="1103" spans="1:5" x14ac:dyDescent="0.2">
      <c r="A1103" s="19">
        <v>28</v>
      </c>
      <c r="B1103" s="19">
        <v>12</v>
      </c>
      <c r="C1103" s="19" t="s">
        <v>112</v>
      </c>
      <c r="D1103" s="20">
        <v>0.24582946300506592</v>
      </c>
      <c r="E1103" s="20">
        <v>-1.180974068120122E-3</v>
      </c>
    </row>
    <row r="1104" spans="1:5" x14ac:dyDescent="0.2">
      <c r="A1104" s="19">
        <v>28</v>
      </c>
      <c r="B1104" s="19">
        <v>13</v>
      </c>
      <c r="C1104" s="19" t="s">
        <v>112</v>
      </c>
      <c r="D1104" s="20">
        <v>0.24562647938728333</v>
      </c>
      <c r="E1104" s="20">
        <v>-1.5068958746269345E-3</v>
      </c>
    </row>
    <row r="1105" spans="1:5" x14ac:dyDescent="0.2">
      <c r="A1105" s="19">
        <v>28</v>
      </c>
      <c r="B1105" s="19">
        <v>14</v>
      </c>
      <c r="C1105" s="19" t="s">
        <v>112</v>
      </c>
      <c r="D1105" s="20">
        <v>0.24561245739459991</v>
      </c>
      <c r="E1105" s="20">
        <v>-1.6438561724498868E-3</v>
      </c>
    </row>
    <row r="1106" spans="1:5" x14ac:dyDescent="0.2">
      <c r="A1106" s="19">
        <v>28</v>
      </c>
      <c r="B1106" s="19">
        <v>15</v>
      </c>
      <c r="C1106" s="19" t="s">
        <v>112</v>
      </c>
      <c r="D1106" s="20">
        <v>0.24603129923343658</v>
      </c>
      <c r="E1106" s="20">
        <v>-1.3479526387527585E-3</v>
      </c>
    </row>
    <row r="1107" spans="1:5" x14ac:dyDescent="0.2">
      <c r="A1107" s="19">
        <v>28</v>
      </c>
      <c r="B1107" s="19">
        <v>16</v>
      </c>
      <c r="C1107" s="19" t="s">
        <v>112</v>
      </c>
      <c r="D1107" s="20">
        <v>0.24621610343456268</v>
      </c>
      <c r="E1107" s="20">
        <v>-1.2860866263508797E-3</v>
      </c>
    </row>
    <row r="1108" spans="1:5" x14ac:dyDescent="0.2">
      <c r="A1108" s="19">
        <v>28</v>
      </c>
      <c r="B1108" s="19">
        <v>17</v>
      </c>
      <c r="C1108" s="19" t="s">
        <v>112</v>
      </c>
      <c r="D1108" s="20">
        <v>0.24626511335372925</v>
      </c>
      <c r="E1108" s="20">
        <v>-1.3600150123238564E-3</v>
      </c>
    </row>
    <row r="1109" spans="1:5" x14ac:dyDescent="0.2">
      <c r="A1109" s="19">
        <v>28</v>
      </c>
      <c r="B1109" s="19">
        <v>18</v>
      </c>
      <c r="C1109" s="19" t="s">
        <v>112</v>
      </c>
      <c r="D1109" s="20">
        <v>0.2465025931596756</v>
      </c>
      <c r="E1109" s="20">
        <v>-1.2454735115170479E-3</v>
      </c>
    </row>
    <row r="1110" spans="1:5" x14ac:dyDescent="0.2">
      <c r="A1110" s="19">
        <v>28</v>
      </c>
      <c r="B1110" s="19">
        <v>19</v>
      </c>
      <c r="C1110" s="19" t="s">
        <v>112</v>
      </c>
      <c r="D1110" s="20">
        <v>0.24695344269275665</v>
      </c>
      <c r="E1110" s="20">
        <v>-9.1756222536787391E-4</v>
      </c>
    </row>
    <row r="1111" spans="1:5" x14ac:dyDescent="0.2">
      <c r="A1111" s="19">
        <v>28</v>
      </c>
      <c r="B1111" s="19">
        <v>20</v>
      </c>
      <c r="C1111" s="19" t="s">
        <v>112</v>
      </c>
      <c r="D1111" s="20">
        <v>0.24795402586460114</v>
      </c>
      <c r="E1111" s="20">
        <v>-3.9917307731229812E-5</v>
      </c>
    </row>
    <row r="1112" spans="1:5" x14ac:dyDescent="0.2">
      <c r="A1112" s="19">
        <v>28</v>
      </c>
      <c r="B1112" s="19">
        <v>21</v>
      </c>
      <c r="C1112" s="19" t="s">
        <v>112</v>
      </c>
      <c r="D1112" s="20">
        <v>0.25018343329429626</v>
      </c>
      <c r="E1112" s="20">
        <v>2.0665519405156374E-3</v>
      </c>
    </row>
    <row r="1113" spans="1:5" x14ac:dyDescent="0.2">
      <c r="A1113" s="19">
        <v>28</v>
      </c>
      <c r="B1113" s="19">
        <v>22</v>
      </c>
      <c r="C1113" s="19" t="s">
        <v>112</v>
      </c>
      <c r="D1113" s="20">
        <v>0.25367268919944763</v>
      </c>
      <c r="E1113" s="20">
        <v>5.4328693076968193E-3</v>
      </c>
    </row>
    <row r="1114" spans="1:5" x14ac:dyDescent="0.2">
      <c r="A1114" s="19">
        <v>28</v>
      </c>
      <c r="B1114" s="19">
        <v>23</v>
      </c>
      <c r="C1114" s="19" t="s">
        <v>112</v>
      </c>
      <c r="D1114" s="20">
        <v>0.25971892476081848</v>
      </c>
      <c r="E1114" s="20">
        <v>1.1356166563928127E-2</v>
      </c>
    </row>
    <row r="1115" spans="1:5" x14ac:dyDescent="0.2">
      <c r="A1115" s="19">
        <v>28</v>
      </c>
      <c r="B1115" s="19">
        <v>24</v>
      </c>
      <c r="C1115" s="19" t="s">
        <v>112</v>
      </c>
      <c r="D1115" s="20">
        <v>0.26979652047157288</v>
      </c>
      <c r="E1115" s="20">
        <v>2.1310824900865555E-2</v>
      </c>
    </row>
    <row r="1116" spans="1:5" x14ac:dyDescent="0.2">
      <c r="A1116" s="19">
        <v>28</v>
      </c>
      <c r="B1116" s="19">
        <v>25</v>
      </c>
      <c r="C1116" s="19" t="s">
        <v>112</v>
      </c>
      <c r="D1116" s="20">
        <v>0.2846657931804657</v>
      </c>
      <c r="E1116" s="20">
        <v>3.6057159304618835E-2</v>
      </c>
    </row>
    <row r="1117" spans="1:5" x14ac:dyDescent="0.2">
      <c r="A1117" s="19">
        <v>28</v>
      </c>
      <c r="B1117" s="19">
        <v>26</v>
      </c>
      <c r="C1117" s="19" t="s">
        <v>112</v>
      </c>
      <c r="D1117" s="20">
        <v>0.30311214923858643</v>
      </c>
      <c r="E1117" s="20">
        <v>5.4380577057600021E-2</v>
      </c>
    </row>
    <row r="1118" spans="1:5" x14ac:dyDescent="0.2">
      <c r="A1118" s="19">
        <v>28</v>
      </c>
      <c r="B1118" s="19">
        <v>27</v>
      </c>
      <c r="C1118" s="19" t="s">
        <v>112</v>
      </c>
      <c r="D1118" s="20">
        <v>0.32263636589050293</v>
      </c>
      <c r="E1118" s="20">
        <v>7.3781855404376984E-2</v>
      </c>
    </row>
    <row r="1119" spans="1:5" x14ac:dyDescent="0.2">
      <c r="A1119" s="19">
        <v>28</v>
      </c>
      <c r="B1119" s="19">
        <v>28</v>
      </c>
      <c r="C1119" s="19" t="s">
        <v>112</v>
      </c>
      <c r="D1119" s="20">
        <v>0.33994975686073303</v>
      </c>
      <c r="E1119" s="20">
        <v>9.0972304344177246E-2</v>
      </c>
    </row>
    <row r="1120" spans="1:5" x14ac:dyDescent="0.2">
      <c r="A1120" s="19">
        <v>28</v>
      </c>
      <c r="B1120" s="19">
        <v>29</v>
      </c>
      <c r="C1120" s="19" t="s">
        <v>112</v>
      </c>
      <c r="D1120" s="20">
        <v>0.35385701060295105</v>
      </c>
      <c r="E1120" s="20">
        <v>0.10475662350654602</v>
      </c>
    </row>
    <row r="1121" spans="1:5" x14ac:dyDescent="0.2">
      <c r="A1121" s="19">
        <v>28</v>
      </c>
      <c r="B1121" s="19">
        <v>30</v>
      </c>
      <c r="C1121" s="19" t="s">
        <v>112</v>
      </c>
      <c r="D1121" s="20">
        <v>0.36321085691452026</v>
      </c>
      <c r="E1121" s="20">
        <v>0.11398752778768539</v>
      </c>
    </row>
    <row r="1122" spans="1:5" x14ac:dyDescent="0.2">
      <c r="A1122" s="19">
        <v>28</v>
      </c>
      <c r="B1122" s="19">
        <v>31</v>
      </c>
      <c r="C1122" s="19" t="s">
        <v>112</v>
      </c>
      <c r="D1122" s="20">
        <v>0.36956104636192322</v>
      </c>
      <c r="E1122" s="20">
        <v>0.12021478265523911</v>
      </c>
    </row>
    <row r="1123" spans="1:5" x14ac:dyDescent="0.2">
      <c r="A1123" s="19">
        <v>28</v>
      </c>
      <c r="B1123" s="19">
        <v>32</v>
      </c>
      <c r="C1123" s="19" t="s">
        <v>112</v>
      </c>
      <c r="D1123" s="20">
        <v>0.37266093492507935</v>
      </c>
      <c r="E1123" s="20">
        <v>0.12319172918796539</v>
      </c>
    </row>
    <row r="1124" spans="1:5" x14ac:dyDescent="0.2">
      <c r="A1124" s="19">
        <v>28</v>
      </c>
      <c r="B1124" s="19">
        <v>33</v>
      </c>
      <c r="C1124" s="19" t="s">
        <v>112</v>
      </c>
      <c r="D1124" s="20">
        <v>0.37439772486686707</v>
      </c>
      <c r="E1124" s="20">
        <v>0.12480558454990387</v>
      </c>
    </row>
    <row r="1125" spans="1:5" x14ac:dyDescent="0.2">
      <c r="A1125" s="19">
        <v>28</v>
      </c>
      <c r="B1125" s="19">
        <v>34</v>
      </c>
      <c r="C1125" s="19" t="s">
        <v>112</v>
      </c>
      <c r="D1125" s="20">
        <v>0.37532120943069458</v>
      </c>
      <c r="E1125" s="20">
        <v>0.12560613453388214</v>
      </c>
    </row>
    <row r="1126" spans="1:5" x14ac:dyDescent="0.2">
      <c r="A1126" s="19">
        <v>28</v>
      </c>
      <c r="B1126" s="19">
        <v>35</v>
      </c>
      <c r="C1126" s="19" t="s">
        <v>112</v>
      </c>
      <c r="D1126" s="20">
        <v>0.37627613544464111</v>
      </c>
      <c r="E1126" s="20">
        <v>0.12643811106681824</v>
      </c>
    </row>
    <row r="1127" spans="1:5" x14ac:dyDescent="0.2">
      <c r="A1127" s="19">
        <v>28</v>
      </c>
      <c r="B1127" s="19">
        <v>36</v>
      </c>
      <c r="C1127" s="19" t="s">
        <v>112</v>
      </c>
      <c r="D1127" s="20">
        <v>0.37675115466117859</v>
      </c>
      <c r="E1127" s="20">
        <v>0.12679019570350647</v>
      </c>
    </row>
    <row r="1128" spans="1:5" x14ac:dyDescent="0.2">
      <c r="A1128" s="19">
        <v>28</v>
      </c>
      <c r="B1128" s="19">
        <v>37</v>
      </c>
      <c r="C1128" s="19" t="s">
        <v>112</v>
      </c>
      <c r="D1128" s="20">
        <v>0.37633386254310608</v>
      </c>
      <c r="E1128" s="20">
        <v>0.12624996900558472</v>
      </c>
    </row>
    <row r="1129" spans="1:5" x14ac:dyDescent="0.2">
      <c r="A1129" s="19">
        <v>28</v>
      </c>
      <c r="B1129" s="19">
        <v>38</v>
      </c>
      <c r="C1129" s="19" t="s">
        <v>112</v>
      </c>
      <c r="D1129" s="20">
        <v>0.37609979510307312</v>
      </c>
      <c r="E1129" s="20">
        <v>0.12589296698570251</v>
      </c>
    </row>
    <row r="1130" spans="1:5" x14ac:dyDescent="0.2">
      <c r="A1130" s="19">
        <v>28</v>
      </c>
      <c r="B1130" s="19">
        <v>39</v>
      </c>
      <c r="C1130" s="19" t="s">
        <v>112</v>
      </c>
      <c r="D1130" s="20">
        <v>0.37625899910926819</v>
      </c>
      <c r="E1130" s="20">
        <v>0.12592922151088715</v>
      </c>
    </row>
    <row r="1131" spans="1:5" x14ac:dyDescent="0.2">
      <c r="A1131" s="19">
        <v>28</v>
      </c>
      <c r="B1131" s="19">
        <v>40</v>
      </c>
      <c r="C1131" s="19" t="s">
        <v>112</v>
      </c>
      <c r="D1131" s="20">
        <v>0.37699824571609497</v>
      </c>
      <c r="E1131" s="20">
        <v>0.12654553353786469</v>
      </c>
    </row>
    <row r="1132" spans="1:5" x14ac:dyDescent="0.2">
      <c r="A1132" s="19">
        <v>29</v>
      </c>
      <c r="B1132" s="19">
        <v>1</v>
      </c>
      <c r="C1132" s="19" t="s">
        <v>112</v>
      </c>
      <c r="D1132" s="20">
        <v>0.24728032946586609</v>
      </c>
      <c r="E1132" s="20">
        <v>1.834220951423049E-3</v>
      </c>
    </row>
    <row r="1133" spans="1:5" x14ac:dyDescent="0.2">
      <c r="A1133" s="19">
        <v>29</v>
      </c>
      <c r="B1133" s="19">
        <v>2</v>
      </c>
      <c r="C1133" s="19" t="s">
        <v>112</v>
      </c>
      <c r="D1133" s="20">
        <v>0.24711619317531586</v>
      </c>
      <c r="E1133" s="20">
        <v>1.4629475772380829E-3</v>
      </c>
    </row>
    <row r="1134" spans="1:5" x14ac:dyDescent="0.2">
      <c r="A1134" s="19">
        <v>29</v>
      </c>
      <c r="B1134" s="19">
        <v>3</v>
      </c>
      <c r="C1134" s="19" t="s">
        <v>112</v>
      </c>
      <c r="D1134" s="20">
        <v>0.2468542605638504</v>
      </c>
      <c r="E1134" s="20">
        <v>9.9387788213789463E-4</v>
      </c>
    </row>
    <row r="1135" spans="1:5" x14ac:dyDescent="0.2">
      <c r="A1135" s="19">
        <v>29</v>
      </c>
      <c r="B1135" s="19">
        <v>4</v>
      </c>
      <c r="C1135" s="19" t="s">
        <v>112</v>
      </c>
      <c r="D1135" s="20">
        <v>0.24667777121067047</v>
      </c>
      <c r="E1135" s="20">
        <v>6.1025144532322884E-4</v>
      </c>
    </row>
    <row r="1136" spans="1:5" x14ac:dyDescent="0.2">
      <c r="A1136" s="19">
        <v>29</v>
      </c>
      <c r="B1136" s="19">
        <v>5</v>
      </c>
      <c r="C1136" s="19" t="s">
        <v>112</v>
      </c>
      <c r="D1136" s="20">
        <v>0.24668090045452118</v>
      </c>
      <c r="E1136" s="20">
        <v>4.0624357643537223E-4</v>
      </c>
    </row>
    <row r="1137" spans="1:5" x14ac:dyDescent="0.2">
      <c r="A1137" s="19">
        <v>29</v>
      </c>
      <c r="B1137" s="19">
        <v>6</v>
      </c>
      <c r="C1137" s="19" t="s">
        <v>112</v>
      </c>
      <c r="D1137" s="20">
        <v>0.24678845703601837</v>
      </c>
      <c r="E1137" s="20">
        <v>3.0666304519400001E-4</v>
      </c>
    </row>
    <row r="1138" spans="1:5" x14ac:dyDescent="0.2">
      <c r="A1138" s="19">
        <v>29</v>
      </c>
      <c r="B1138" s="19">
        <v>7</v>
      </c>
      <c r="C1138" s="19" t="s">
        <v>112</v>
      </c>
      <c r="D1138" s="20">
        <v>0.24656301736831665</v>
      </c>
      <c r="E1138" s="20">
        <v>-1.2591370614245534E-4</v>
      </c>
    </row>
    <row r="1139" spans="1:5" x14ac:dyDescent="0.2">
      <c r="A1139" s="19">
        <v>29</v>
      </c>
      <c r="B1139" s="19">
        <v>8</v>
      </c>
      <c r="C1139" s="19" t="s">
        <v>112</v>
      </c>
      <c r="D1139" s="20">
        <v>0.24636384844779968</v>
      </c>
      <c r="E1139" s="20">
        <v>-5.3221971029415727E-4</v>
      </c>
    </row>
    <row r="1140" spans="1:5" x14ac:dyDescent="0.2">
      <c r="A1140" s="19">
        <v>29</v>
      </c>
      <c r="B1140" s="19">
        <v>9</v>
      </c>
      <c r="C1140" s="19" t="s">
        <v>112</v>
      </c>
      <c r="D1140" s="20">
        <v>0.24683591723442078</v>
      </c>
      <c r="E1140" s="20">
        <v>-2.6728806551545858E-4</v>
      </c>
    </row>
    <row r="1141" spans="1:5" x14ac:dyDescent="0.2">
      <c r="A1141" s="19">
        <v>29</v>
      </c>
      <c r="B1141" s="19">
        <v>10</v>
      </c>
      <c r="C1141" s="19" t="s">
        <v>112</v>
      </c>
      <c r="D1141" s="20">
        <v>0.24667401611804962</v>
      </c>
      <c r="E1141" s="20">
        <v>-6.3632626552134752E-4</v>
      </c>
    </row>
    <row r="1142" spans="1:5" x14ac:dyDescent="0.2">
      <c r="A1142" s="19">
        <v>29</v>
      </c>
      <c r="B1142" s="19">
        <v>11</v>
      </c>
      <c r="C1142" s="19" t="s">
        <v>112</v>
      </c>
      <c r="D1142" s="20">
        <v>0.24644899368286133</v>
      </c>
      <c r="E1142" s="20">
        <v>-1.0684857843443751E-3</v>
      </c>
    </row>
    <row r="1143" spans="1:5" x14ac:dyDescent="0.2">
      <c r="A1143" s="19">
        <v>29</v>
      </c>
      <c r="B1143" s="19">
        <v>12</v>
      </c>
      <c r="C1143" s="19" t="s">
        <v>112</v>
      </c>
      <c r="D1143" s="20">
        <v>0.24644969403743744</v>
      </c>
      <c r="E1143" s="20">
        <v>-1.2749225134029984E-3</v>
      </c>
    </row>
    <row r="1144" spans="1:5" x14ac:dyDescent="0.2">
      <c r="A1144" s="19">
        <v>29</v>
      </c>
      <c r="B1144" s="19">
        <v>13</v>
      </c>
      <c r="C1144" s="19" t="s">
        <v>112</v>
      </c>
      <c r="D1144" s="20">
        <v>0.24691268801689148</v>
      </c>
      <c r="E1144" s="20">
        <v>-1.0190657339990139E-3</v>
      </c>
    </row>
    <row r="1145" spans="1:5" x14ac:dyDescent="0.2">
      <c r="A1145" s="19">
        <v>29</v>
      </c>
      <c r="B1145" s="19">
        <v>14</v>
      </c>
      <c r="C1145" s="19" t="s">
        <v>112</v>
      </c>
      <c r="D1145" s="20">
        <v>0.24757689237594604</v>
      </c>
      <c r="E1145" s="20">
        <v>-5.6199845857918262E-4</v>
      </c>
    </row>
    <row r="1146" spans="1:5" x14ac:dyDescent="0.2">
      <c r="A1146" s="19">
        <v>29</v>
      </c>
      <c r="B1146" s="19">
        <v>15</v>
      </c>
      <c r="C1146" s="19" t="s">
        <v>112</v>
      </c>
      <c r="D1146" s="20">
        <v>0.24857103824615479</v>
      </c>
      <c r="E1146" s="20">
        <v>2.2501034254673868E-4</v>
      </c>
    </row>
    <row r="1147" spans="1:5" x14ac:dyDescent="0.2">
      <c r="A1147" s="19">
        <v>29</v>
      </c>
      <c r="B1147" s="19">
        <v>16</v>
      </c>
      <c r="C1147" s="19" t="s">
        <v>112</v>
      </c>
      <c r="D1147" s="20">
        <v>0.249196857213974</v>
      </c>
      <c r="E1147" s="20">
        <v>6.4369221217930317E-4</v>
      </c>
    </row>
    <row r="1148" spans="1:5" x14ac:dyDescent="0.2">
      <c r="A1148" s="19">
        <v>29</v>
      </c>
      <c r="B1148" s="19">
        <v>17</v>
      </c>
      <c r="C1148" s="19" t="s">
        <v>112</v>
      </c>
      <c r="D1148" s="20">
        <v>0.25106078386306763</v>
      </c>
      <c r="E1148" s="20">
        <v>2.3004817776381969E-3</v>
      </c>
    </row>
    <row r="1149" spans="1:5" x14ac:dyDescent="0.2">
      <c r="A1149" s="19">
        <v>29</v>
      </c>
      <c r="B1149" s="19">
        <v>18</v>
      </c>
      <c r="C1149" s="19" t="s">
        <v>112</v>
      </c>
      <c r="D1149" s="20">
        <v>0.25514990091323853</v>
      </c>
      <c r="E1149" s="20">
        <v>6.1824615113437176E-3</v>
      </c>
    </row>
    <row r="1150" spans="1:5" x14ac:dyDescent="0.2">
      <c r="A1150" s="19">
        <v>29</v>
      </c>
      <c r="B1150" s="19">
        <v>19</v>
      </c>
      <c r="C1150" s="19" t="s">
        <v>112</v>
      </c>
      <c r="D1150" s="20">
        <v>0.26172181963920593</v>
      </c>
      <c r="E1150" s="20">
        <v>1.2547243386507034E-2</v>
      </c>
    </row>
    <row r="1151" spans="1:5" x14ac:dyDescent="0.2">
      <c r="A1151" s="19">
        <v>29</v>
      </c>
      <c r="B1151" s="19">
        <v>20</v>
      </c>
      <c r="C1151" s="19" t="s">
        <v>112</v>
      </c>
      <c r="D1151" s="20">
        <v>0.27241259813308716</v>
      </c>
      <c r="E1151" s="20">
        <v>2.3030884563922882E-2</v>
      </c>
    </row>
    <row r="1152" spans="1:5" x14ac:dyDescent="0.2">
      <c r="A1152" s="19">
        <v>29</v>
      </c>
      <c r="B1152" s="19">
        <v>21</v>
      </c>
      <c r="C1152" s="19" t="s">
        <v>112</v>
      </c>
      <c r="D1152" s="20">
        <v>0.28780677914619446</v>
      </c>
      <c r="E1152" s="20">
        <v>3.8217928260564804E-2</v>
      </c>
    </row>
    <row r="1153" spans="1:5" x14ac:dyDescent="0.2">
      <c r="A1153" s="19">
        <v>29</v>
      </c>
      <c r="B1153" s="19">
        <v>22</v>
      </c>
      <c r="C1153" s="19" t="s">
        <v>112</v>
      </c>
      <c r="D1153" s="20">
        <v>0.30584657192230225</v>
      </c>
      <c r="E1153" s="20">
        <v>5.6050583720207214E-2</v>
      </c>
    </row>
    <row r="1154" spans="1:5" x14ac:dyDescent="0.2">
      <c r="A1154" s="19">
        <v>29</v>
      </c>
      <c r="B1154" s="19">
        <v>23</v>
      </c>
      <c r="C1154" s="19" t="s">
        <v>112</v>
      </c>
      <c r="D1154" s="20">
        <v>0.32501855492591858</v>
      </c>
      <c r="E1154" s="20">
        <v>7.5015433132648468E-2</v>
      </c>
    </row>
    <row r="1155" spans="1:5" x14ac:dyDescent="0.2">
      <c r="A1155" s="19">
        <v>29</v>
      </c>
      <c r="B1155" s="19">
        <v>24</v>
      </c>
      <c r="C1155" s="19" t="s">
        <v>112</v>
      </c>
      <c r="D1155" s="20">
        <v>0.34189021587371826</v>
      </c>
      <c r="E1155" s="20">
        <v>9.1679953038692474E-2</v>
      </c>
    </row>
    <row r="1156" spans="1:5" x14ac:dyDescent="0.2">
      <c r="A1156" s="19">
        <v>29</v>
      </c>
      <c r="B1156" s="19">
        <v>25</v>
      </c>
      <c r="C1156" s="19" t="s">
        <v>112</v>
      </c>
      <c r="D1156" s="20">
        <v>0.35473975539207458</v>
      </c>
      <c r="E1156" s="20">
        <v>0.10432235896587372</v>
      </c>
    </row>
    <row r="1157" spans="1:5" x14ac:dyDescent="0.2">
      <c r="A1157" s="19">
        <v>29</v>
      </c>
      <c r="B1157" s="19">
        <v>26</v>
      </c>
      <c r="C1157" s="19" t="s">
        <v>112</v>
      </c>
      <c r="D1157" s="20">
        <v>0.36416539549827576</v>
      </c>
      <c r="E1157" s="20">
        <v>0.11354085803031921</v>
      </c>
    </row>
    <row r="1158" spans="1:5" x14ac:dyDescent="0.2">
      <c r="A1158" s="19">
        <v>29</v>
      </c>
      <c r="B1158" s="19">
        <v>27</v>
      </c>
      <c r="C1158" s="19" t="s">
        <v>112</v>
      </c>
      <c r="D1158" s="20">
        <v>0.36977553367614746</v>
      </c>
      <c r="E1158" s="20">
        <v>0.11894386261701584</v>
      </c>
    </row>
    <row r="1159" spans="1:5" x14ac:dyDescent="0.2">
      <c r="A1159" s="19">
        <v>29</v>
      </c>
      <c r="B1159" s="19">
        <v>28</v>
      </c>
      <c r="C1159" s="19" t="s">
        <v>112</v>
      </c>
      <c r="D1159" s="20">
        <v>0.37273049354553223</v>
      </c>
      <c r="E1159" s="20">
        <v>0.12169168144464493</v>
      </c>
    </row>
    <row r="1160" spans="1:5" x14ac:dyDescent="0.2">
      <c r="A1160" s="19">
        <v>29</v>
      </c>
      <c r="B1160" s="19">
        <v>29</v>
      </c>
      <c r="C1160" s="19" t="s">
        <v>112</v>
      </c>
      <c r="D1160" s="20">
        <v>0.3741498589515686</v>
      </c>
      <c r="E1160" s="20">
        <v>0.12290391325950623</v>
      </c>
    </row>
    <row r="1161" spans="1:5" x14ac:dyDescent="0.2">
      <c r="A1161" s="19">
        <v>29</v>
      </c>
      <c r="B1161" s="19">
        <v>30</v>
      </c>
      <c r="C1161" s="19" t="s">
        <v>112</v>
      </c>
      <c r="D1161" s="20">
        <v>0.37515005469322205</v>
      </c>
      <c r="E1161" s="20">
        <v>0.12369696795940399</v>
      </c>
    </row>
    <row r="1162" spans="1:5" x14ac:dyDescent="0.2">
      <c r="A1162" s="19">
        <v>29</v>
      </c>
      <c r="B1162" s="19">
        <v>31</v>
      </c>
      <c r="C1162" s="19" t="s">
        <v>112</v>
      </c>
      <c r="D1162" s="20">
        <v>0.37556517124176025</v>
      </c>
      <c r="E1162" s="20">
        <v>0.12390495091676712</v>
      </c>
    </row>
    <row r="1163" spans="1:5" x14ac:dyDescent="0.2">
      <c r="A1163" s="19">
        <v>29</v>
      </c>
      <c r="B1163" s="19">
        <v>32</v>
      </c>
      <c r="C1163" s="19" t="s">
        <v>112</v>
      </c>
      <c r="D1163" s="20">
        <v>0.37644773721694946</v>
      </c>
      <c r="E1163" s="20">
        <v>0.12458037585020065</v>
      </c>
    </row>
    <row r="1164" spans="1:5" x14ac:dyDescent="0.2">
      <c r="A1164" s="19">
        <v>29</v>
      </c>
      <c r="B1164" s="19">
        <v>33</v>
      </c>
      <c r="C1164" s="19" t="s">
        <v>112</v>
      </c>
      <c r="D1164" s="20">
        <v>0.37733018398284912</v>
      </c>
      <c r="E1164" s="20">
        <v>0.12525568902492523</v>
      </c>
    </row>
    <row r="1165" spans="1:5" x14ac:dyDescent="0.2">
      <c r="A1165" s="19">
        <v>29</v>
      </c>
      <c r="B1165" s="19">
        <v>34</v>
      </c>
      <c r="C1165" s="19" t="s">
        <v>112</v>
      </c>
      <c r="D1165" s="20">
        <v>0.37760472297668457</v>
      </c>
      <c r="E1165" s="20">
        <v>0.125323086977005</v>
      </c>
    </row>
    <row r="1166" spans="1:5" x14ac:dyDescent="0.2">
      <c r="A1166" s="19">
        <v>29</v>
      </c>
      <c r="B1166" s="19">
        <v>35</v>
      </c>
      <c r="C1166" s="19" t="s">
        <v>112</v>
      </c>
      <c r="D1166" s="20">
        <v>0.37771832942962646</v>
      </c>
      <c r="E1166" s="20">
        <v>0.12522955238819122</v>
      </c>
    </row>
    <row r="1167" spans="1:5" x14ac:dyDescent="0.2">
      <c r="A1167" s="19">
        <v>29</v>
      </c>
      <c r="B1167" s="19">
        <v>36</v>
      </c>
      <c r="C1167" s="19" t="s">
        <v>112</v>
      </c>
      <c r="D1167" s="20">
        <v>0.37795069813728333</v>
      </c>
      <c r="E1167" s="20">
        <v>0.1252547949552536</v>
      </c>
    </row>
    <row r="1168" spans="1:5" x14ac:dyDescent="0.2">
      <c r="A1168" s="19">
        <v>29</v>
      </c>
      <c r="B1168" s="19">
        <v>37</v>
      </c>
      <c r="C1168" s="19" t="s">
        <v>112</v>
      </c>
      <c r="D1168" s="20">
        <v>0.37846758961677551</v>
      </c>
      <c r="E1168" s="20">
        <v>0.12556454539299011</v>
      </c>
    </row>
    <row r="1169" spans="1:5" x14ac:dyDescent="0.2">
      <c r="A1169" s="19">
        <v>29</v>
      </c>
      <c r="B1169" s="19">
        <v>38</v>
      </c>
      <c r="C1169" s="19" t="s">
        <v>112</v>
      </c>
      <c r="D1169" s="20">
        <v>0.37883779406547546</v>
      </c>
      <c r="E1169" s="20">
        <v>0.12572760879993439</v>
      </c>
    </row>
    <row r="1170" spans="1:5" x14ac:dyDescent="0.2">
      <c r="A1170" s="19">
        <v>29</v>
      </c>
      <c r="B1170" s="19">
        <v>39</v>
      </c>
      <c r="C1170" s="19" t="s">
        <v>112</v>
      </c>
      <c r="D1170" s="20">
        <v>0.3788762092590332</v>
      </c>
      <c r="E1170" s="20">
        <v>0.12555889785289764</v>
      </c>
    </row>
    <row r="1171" spans="1:5" x14ac:dyDescent="0.2">
      <c r="A1171" s="19">
        <v>29</v>
      </c>
      <c r="B1171" s="19">
        <v>40</v>
      </c>
      <c r="C1171" s="19" t="s">
        <v>112</v>
      </c>
      <c r="D1171" s="20">
        <v>0.37844419479370117</v>
      </c>
      <c r="E1171" s="20">
        <v>0.12491974234580994</v>
      </c>
    </row>
    <row r="1172" spans="1:5" x14ac:dyDescent="0.2">
      <c r="A1172" s="19">
        <v>30</v>
      </c>
      <c r="B1172" s="19">
        <v>1</v>
      </c>
      <c r="C1172" s="19" t="s">
        <v>112</v>
      </c>
      <c r="D1172" s="20">
        <v>0.25056210160255432</v>
      </c>
      <c r="E1172" s="20">
        <v>2.1767427679151297E-3</v>
      </c>
    </row>
    <row r="1173" spans="1:5" x14ac:dyDescent="0.2">
      <c r="A1173" s="19">
        <v>30</v>
      </c>
      <c r="B1173" s="19">
        <v>2</v>
      </c>
      <c r="C1173" s="19" t="s">
        <v>112</v>
      </c>
      <c r="D1173" s="20">
        <v>0.25036337971687317</v>
      </c>
      <c r="E1173" s="20">
        <v>1.8661426147446036E-3</v>
      </c>
    </row>
    <row r="1174" spans="1:5" x14ac:dyDescent="0.2">
      <c r="A1174" s="19">
        <v>30</v>
      </c>
      <c r="B1174" s="19">
        <v>3</v>
      </c>
      <c r="C1174" s="19" t="s">
        <v>112</v>
      </c>
      <c r="D1174" s="20">
        <v>0.24986349046230316</v>
      </c>
      <c r="E1174" s="20">
        <v>1.2543753255158663E-3</v>
      </c>
    </row>
    <row r="1175" spans="1:5" x14ac:dyDescent="0.2">
      <c r="A1175" s="19">
        <v>30</v>
      </c>
      <c r="B1175" s="19">
        <v>4</v>
      </c>
      <c r="C1175" s="19" t="s">
        <v>112</v>
      </c>
      <c r="D1175" s="20">
        <v>0.24955134093761444</v>
      </c>
      <c r="E1175" s="20">
        <v>8.3034764975309372E-4</v>
      </c>
    </row>
    <row r="1176" spans="1:5" x14ac:dyDescent="0.2">
      <c r="A1176" s="19">
        <v>30</v>
      </c>
      <c r="B1176" s="19">
        <v>5</v>
      </c>
      <c r="C1176" s="19" t="s">
        <v>112</v>
      </c>
      <c r="D1176" s="20">
        <v>0.2492024302482605</v>
      </c>
      <c r="E1176" s="20">
        <v>3.6955880932509899E-4</v>
      </c>
    </row>
    <row r="1177" spans="1:5" x14ac:dyDescent="0.2">
      <c r="A1177" s="19">
        <v>30</v>
      </c>
      <c r="B1177" s="19">
        <v>6</v>
      </c>
      <c r="C1177" s="19" t="s">
        <v>112</v>
      </c>
      <c r="D1177" s="20">
        <v>0.24901439249515533</v>
      </c>
      <c r="E1177" s="20">
        <v>6.9642919697798789E-5</v>
      </c>
    </row>
    <row r="1178" spans="1:5" x14ac:dyDescent="0.2">
      <c r="A1178" s="19">
        <v>30</v>
      </c>
      <c r="B1178" s="19">
        <v>7</v>
      </c>
      <c r="C1178" s="19" t="s">
        <v>112</v>
      </c>
      <c r="D1178" s="20">
        <v>0.24910226464271545</v>
      </c>
      <c r="E1178" s="20">
        <v>4.5636934373760596E-5</v>
      </c>
    </row>
    <row r="1179" spans="1:5" x14ac:dyDescent="0.2">
      <c r="A1179" s="19">
        <v>30</v>
      </c>
      <c r="B1179" s="19">
        <v>8</v>
      </c>
      <c r="C1179" s="19" t="s">
        <v>112</v>
      </c>
      <c r="D1179" s="20">
        <v>0.24885642528533936</v>
      </c>
      <c r="E1179" s="20">
        <v>-3.1208054861053824E-4</v>
      </c>
    </row>
    <row r="1180" spans="1:5" x14ac:dyDescent="0.2">
      <c r="A1180" s="19">
        <v>30</v>
      </c>
      <c r="B1180" s="19">
        <v>9</v>
      </c>
      <c r="C1180" s="19" t="s">
        <v>112</v>
      </c>
      <c r="D1180" s="20">
        <v>0.24839217960834503</v>
      </c>
      <c r="E1180" s="20">
        <v>-8.8820437667891383E-4</v>
      </c>
    </row>
    <row r="1181" spans="1:5" x14ac:dyDescent="0.2">
      <c r="A1181" s="19">
        <v>30</v>
      </c>
      <c r="B1181" s="19">
        <v>10</v>
      </c>
      <c r="C1181" s="19" t="s">
        <v>112</v>
      </c>
      <c r="D1181" s="20">
        <v>0.24810616672039032</v>
      </c>
      <c r="E1181" s="20">
        <v>-1.2860953575000167E-3</v>
      </c>
    </row>
    <row r="1182" spans="1:5" x14ac:dyDescent="0.2">
      <c r="A1182" s="19">
        <v>30</v>
      </c>
      <c r="B1182" s="19">
        <v>11</v>
      </c>
      <c r="C1182" s="19" t="s">
        <v>112</v>
      </c>
      <c r="D1182" s="20">
        <v>0.24838577210903168</v>
      </c>
      <c r="E1182" s="20">
        <v>-1.1183681199327111E-3</v>
      </c>
    </row>
    <row r="1183" spans="1:5" x14ac:dyDescent="0.2">
      <c r="A1183" s="19">
        <v>30</v>
      </c>
      <c r="B1183" s="19">
        <v>12</v>
      </c>
      <c r="C1183" s="19" t="s">
        <v>112</v>
      </c>
      <c r="D1183" s="20">
        <v>0.24868440628051758</v>
      </c>
      <c r="E1183" s="20">
        <v>-9.316120995208621E-4</v>
      </c>
    </row>
    <row r="1184" spans="1:5" x14ac:dyDescent="0.2">
      <c r="A1184" s="19">
        <v>30</v>
      </c>
      <c r="B1184" s="19">
        <v>13</v>
      </c>
      <c r="C1184" s="19" t="s">
        <v>112</v>
      </c>
      <c r="D1184" s="20">
        <v>0.24896638095378876</v>
      </c>
      <c r="E1184" s="20">
        <v>-7.6151551911607385E-4</v>
      </c>
    </row>
    <row r="1185" spans="1:5" x14ac:dyDescent="0.2">
      <c r="A1185" s="19">
        <v>30</v>
      </c>
      <c r="B1185" s="19">
        <v>14</v>
      </c>
      <c r="C1185" s="19" t="s">
        <v>112</v>
      </c>
      <c r="D1185" s="20">
        <v>0.24950993061065674</v>
      </c>
      <c r="E1185" s="20">
        <v>-3.2984401332214475E-4</v>
      </c>
    </row>
    <row r="1186" spans="1:5" x14ac:dyDescent="0.2">
      <c r="A1186" s="19">
        <v>30</v>
      </c>
      <c r="B1186" s="19">
        <v>15</v>
      </c>
      <c r="C1186" s="19" t="s">
        <v>112</v>
      </c>
      <c r="D1186" s="20">
        <v>0.24980872869491577</v>
      </c>
      <c r="E1186" s="20">
        <v>-1.4292406558524817E-4</v>
      </c>
    </row>
    <row r="1187" spans="1:5" x14ac:dyDescent="0.2">
      <c r="A1187" s="19">
        <v>30</v>
      </c>
      <c r="B1187" s="19">
        <v>16</v>
      </c>
      <c r="C1187" s="19" t="s">
        <v>112</v>
      </c>
      <c r="D1187" s="20">
        <v>0.2506573498249054</v>
      </c>
      <c r="E1187" s="20">
        <v>5.9381895698606968E-4</v>
      </c>
    </row>
    <row r="1188" spans="1:5" x14ac:dyDescent="0.2">
      <c r="A1188" s="19">
        <v>30</v>
      </c>
      <c r="B1188" s="19">
        <v>17</v>
      </c>
      <c r="C1188" s="19" t="s">
        <v>112</v>
      </c>
      <c r="D1188" s="20">
        <v>0.2527826726436615</v>
      </c>
      <c r="E1188" s="20">
        <v>2.6072636246681213E-3</v>
      </c>
    </row>
    <row r="1189" spans="1:5" x14ac:dyDescent="0.2">
      <c r="A1189" s="19">
        <v>30</v>
      </c>
      <c r="B1189" s="19">
        <v>18</v>
      </c>
      <c r="C1189" s="19" t="s">
        <v>112</v>
      </c>
      <c r="D1189" s="20">
        <v>0.25661340355873108</v>
      </c>
      <c r="E1189" s="20">
        <v>6.3261166214942932E-3</v>
      </c>
    </row>
    <row r="1190" spans="1:5" x14ac:dyDescent="0.2">
      <c r="A1190" s="19">
        <v>30</v>
      </c>
      <c r="B1190" s="19">
        <v>19</v>
      </c>
      <c r="C1190" s="19" t="s">
        <v>112</v>
      </c>
      <c r="D1190" s="20">
        <v>0.26331543922424316</v>
      </c>
      <c r="E1190" s="20">
        <v>1.291627436876297E-2</v>
      </c>
    </row>
    <row r="1191" spans="1:5" x14ac:dyDescent="0.2">
      <c r="A1191" s="19">
        <v>30</v>
      </c>
      <c r="B1191" s="19">
        <v>20</v>
      </c>
      <c r="C1191" s="19" t="s">
        <v>112</v>
      </c>
      <c r="D1191" s="20">
        <v>0.27397072315216064</v>
      </c>
      <c r="E1191" s="20">
        <v>2.3459680378437042E-2</v>
      </c>
    </row>
    <row r="1192" spans="1:5" x14ac:dyDescent="0.2">
      <c r="A1192" s="19">
        <v>30</v>
      </c>
      <c r="B1192" s="19">
        <v>21</v>
      </c>
      <c r="C1192" s="19" t="s">
        <v>112</v>
      </c>
      <c r="D1192" s="20">
        <v>0.28908231854438782</v>
      </c>
      <c r="E1192" s="20">
        <v>3.8459397852420807E-2</v>
      </c>
    </row>
    <row r="1193" spans="1:5" x14ac:dyDescent="0.2">
      <c r="A1193" s="19">
        <v>30</v>
      </c>
      <c r="B1193" s="19">
        <v>22</v>
      </c>
      <c r="C1193" s="19" t="s">
        <v>112</v>
      </c>
      <c r="D1193" s="20">
        <v>0.30740788578987122</v>
      </c>
      <c r="E1193" s="20">
        <v>5.6673087179660797E-2</v>
      </c>
    </row>
    <row r="1194" spans="1:5" x14ac:dyDescent="0.2">
      <c r="A1194" s="19">
        <v>30</v>
      </c>
      <c r="B1194" s="19">
        <v>23</v>
      </c>
      <c r="C1194" s="19" t="s">
        <v>112</v>
      </c>
      <c r="D1194" s="20">
        <v>0.32673379778862</v>
      </c>
      <c r="E1194" s="20">
        <v>7.5887121260166168E-2</v>
      </c>
    </row>
    <row r="1195" spans="1:5" x14ac:dyDescent="0.2">
      <c r="A1195" s="19">
        <v>30</v>
      </c>
      <c r="B1195" s="19">
        <v>24</v>
      </c>
      <c r="C1195" s="19" t="s">
        <v>112</v>
      </c>
      <c r="D1195" s="20">
        <v>0.34385189414024353</v>
      </c>
      <c r="E1195" s="20">
        <v>9.2893339693546295E-2</v>
      </c>
    </row>
    <row r="1196" spans="1:5" x14ac:dyDescent="0.2">
      <c r="A1196" s="19">
        <v>30</v>
      </c>
      <c r="B1196" s="19">
        <v>25</v>
      </c>
      <c r="C1196" s="19" t="s">
        <v>112</v>
      </c>
      <c r="D1196" s="20">
        <v>0.35733044147491455</v>
      </c>
      <c r="E1196" s="20">
        <v>0.10626000910997391</v>
      </c>
    </row>
    <row r="1197" spans="1:5" x14ac:dyDescent="0.2">
      <c r="A1197" s="19">
        <v>30</v>
      </c>
      <c r="B1197" s="19">
        <v>26</v>
      </c>
      <c r="C1197" s="19" t="s">
        <v>112</v>
      </c>
      <c r="D1197" s="20">
        <v>0.36629968881607056</v>
      </c>
      <c r="E1197" s="20">
        <v>0.11511737853288651</v>
      </c>
    </row>
    <row r="1198" spans="1:5" x14ac:dyDescent="0.2">
      <c r="A1198" s="19">
        <v>30</v>
      </c>
      <c r="B1198" s="19">
        <v>27</v>
      </c>
      <c r="C1198" s="19" t="s">
        <v>112</v>
      </c>
      <c r="D1198" s="20">
        <v>0.37194570899009705</v>
      </c>
      <c r="E1198" s="20">
        <v>0.12065152078866959</v>
      </c>
    </row>
    <row r="1199" spans="1:5" x14ac:dyDescent="0.2">
      <c r="A1199" s="19">
        <v>30</v>
      </c>
      <c r="B1199" s="19">
        <v>28</v>
      </c>
      <c r="C1199" s="19" t="s">
        <v>112</v>
      </c>
      <c r="D1199" s="20">
        <v>0.37551933526992798</v>
      </c>
      <c r="E1199" s="20">
        <v>0.12411326915025711</v>
      </c>
    </row>
    <row r="1200" spans="1:5" x14ac:dyDescent="0.2">
      <c r="A1200" s="19">
        <v>30</v>
      </c>
      <c r="B1200" s="19">
        <v>29</v>
      </c>
      <c r="C1200" s="19" t="s">
        <v>112</v>
      </c>
      <c r="D1200" s="20">
        <v>0.37695509195327759</v>
      </c>
      <c r="E1200" s="20">
        <v>0.12543714046478271</v>
      </c>
    </row>
    <row r="1201" spans="1:5" x14ac:dyDescent="0.2">
      <c r="A1201" s="19">
        <v>30</v>
      </c>
      <c r="B1201" s="19">
        <v>30</v>
      </c>
      <c r="C1201" s="19" t="s">
        <v>112</v>
      </c>
      <c r="D1201" s="20">
        <v>0.37755468487739563</v>
      </c>
      <c r="E1201" s="20">
        <v>0.12592485547065735</v>
      </c>
    </row>
    <row r="1202" spans="1:5" x14ac:dyDescent="0.2">
      <c r="A1202" s="19">
        <v>30</v>
      </c>
      <c r="B1202" s="19">
        <v>31</v>
      </c>
      <c r="C1202" s="19" t="s">
        <v>112</v>
      </c>
      <c r="D1202" s="20">
        <v>0.37849926948547363</v>
      </c>
      <c r="E1202" s="20">
        <v>0.12675756216049194</v>
      </c>
    </row>
    <row r="1203" spans="1:5" x14ac:dyDescent="0.2">
      <c r="A1203" s="19">
        <v>30</v>
      </c>
      <c r="B1203" s="19">
        <v>32</v>
      </c>
      <c r="C1203" s="19" t="s">
        <v>112</v>
      </c>
      <c r="D1203" s="20">
        <v>0.37944385409355164</v>
      </c>
      <c r="E1203" s="20">
        <v>0.12759026885032654</v>
      </c>
    </row>
    <row r="1204" spans="1:5" x14ac:dyDescent="0.2">
      <c r="A1204" s="19">
        <v>30</v>
      </c>
      <c r="B1204" s="19">
        <v>33</v>
      </c>
      <c r="C1204" s="19" t="s">
        <v>112</v>
      </c>
      <c r="D1204" s="20">
        <v>0.37989038228988647</v>
      </c>
      <c r="E1204" s="20">
        <v>0.12792491912841797</v>
      </c>
    </row>
    <row r="1205" spans="1:5" x14ac:dyDescent="0.2">
      <c r="A1205" s="19">
        <v>30</v>
      </c>
      <c r="B1205" s="19">
        <v>34</v>
      </c>
      <c r="C1205" s="19" t="s">
        <v>112</v>
      </c>
      <c r="D1205" s="20">
        <v>0.37975957989692688</v>
      </c>
      <c r="E1205" s="20">
        <v>0.12768223881721497</v>
      </c>
    </row>
    <row r="1206" spans="1:5" x14ac:dyDescent="0.2">
      <c r="A1206" s="19">
        <v>30</v>
      </c>
      <c r="B1206" s="19">
        <v>35</v>
      </c>
      <c r="C1206" s="19" t="s">
        <v>112</v>
      </c>
      <c r="D1206" s="20">
        <v>0.37999215722084045</v>
      </c>
      <c r="E1206" s="20">
        <v>0.12780293822288513</v>
      </c>
    </row>
    <row r="1207" spans="1:5" x14ac:dyDescent="0.2">
      <c r="A1207" s="19">
        <v>30</v>
      </c>
      <c r="B1207" s="19">
        <v>36</v>
      </c>
      <c r="C1207" s="19" t="s">
        <v>112</v>
      </c>
      <c r="D1207" s="20">
        <v>0.38045865297317505</v>
      </c>
      <c r="E1207" s="20">
        <v>0.12815755605697632</v>
      </c>
    </row>
    <row r="1208" spans="1:5" x14ac:dyDescent="0.2">
      <c r="A1208" s="19">
        <v>30</v>
      </c>
      <c r="B1208" s="19">
        <v>37</v>
      </c>
      <c r="C1208" s="19" t="s">
        <v>112</v>
      </c>
      <c r="D1208" s="20">
        <v>0.38069161772727966</v>
      </c>
      <c r="E1208" s="20">
        <v>0.12827864289283752</v>
      </c>
    </row>
    <row r="1209" spans="1:5" x14ac:dyDescent="0.2">
      <c r="A1209" s="19">
        <v>30</v>
      </c>
      <c r="B1209" s="19">
        <v>38</v>
      </c>
      <c r="C1209" s="19" t="s">
        <v>112</v>
      </c>
      <c r="D1209" s="20">
        <v>0.38115659356117249</v>
      </c>
      <c r="E1209" s="20">
        <v>0.12863174080848694</v>
      </c>
    </row>
    <row r="1210" spans="1:5" x14ac:dyDescent="0.2">
      <c r="A1210" s="19">
        <v>30</v>
      </c>
      <c r="B1210" s="19">
        <v>39</v>
      </c>
      <c r="C1210" s="19" t="s">
        <v>112</v>
      </c>
      <c r="D1210" s="20">
        <v>0.38130605220794678</v>
      </c>
      <c r="E1210" s="20">
        <v>0.12866932153701782</v>
      </c>
    </row>
    <row r="1211" spans="1:5" x14ac:dyDescent="0.2">
      <c r="A1211" s="19">
        <v>30</v>
      </c>
      <c r="B1211" s="19">
        <v>40</v>
      </c>
      <c r="C1211" s="19" t="s">
        <v>112</v>
      </c>
      <c r="D1211" s="20">
        <v>0.38136085867881775</v>
      </c>
      <c r="E1211" s="20">
        <v>0.12861225008964539</v>
      </c>
    </row>
    <row r="1212" spans="1:5" x14ac:dyDescent="0.2">
      <c r="A1212" s="19">
        <v>31</v>
      </c>
      <c r="B1212" s="19">
        <v>1</v>
      </c>
      <c r="C1212" s="19" t="s">
        <v>112</v>
      </c>
      <c r="D1212" s="20">
        <v>0.25246274471282959</v>
      </c>
      <c r="E1212" s="20">
        <v>1.6046264208853245E-3</v>
      </c>
    </row>
    <row r="1213" spans="1:5" x14ac:dyDescent="0.2">
      <c r="A1213" s="19">
        <v>31</v>
      </c>
      <c r="B1213" s="19">
        <v>2</v>
      </c>
      <c r="C1213" s="19" t="s">
        <v>112</v>
      </c>
      <c r="D1213" s="20">
        <v>0.25246182084083557</v>
      </c>
      <c r="E1213" s="20">
        <v>1.4784294180572033E-3</v>
      </c>
    </row>
    <row r="1214" spans="1:5" x14ac:dyDescent="0.2">
      <c r="A1214" s="19">
        <v>31</v>
      </c>
      <c r="B1214" s="19">
        <v>3</v>
      </c>
      <c r="C1214" s="19" t="s">
        <v>112</v>
      </c>
      <c r="D1214" s="20">
        <v>0.25266706943511963</v>
      </c>
      <c r="E1214" s="20">
        <v>1.5584048815071583E-3</v>
      </c>
    </row>
    <row r="1215" spans="1:5" x14ac:dyDescent="0.2">
      <c r="A1215" s="19">
        <v>31</v>
      </c>
      <c r="B1215" s="19">
        <v>4</v>
      </c>
      <c r="C1215" s="19" t="s">
        <v>112</v>
      </c>
      <c r="D1215" s="20">
        <v>0.25270339846611023</v>
      </c>
      <c r="E1215" s="20">
        <v>1.4694606652483344E-3</v>
      </c>
    </row>
    <row r="1216" spans="1:5" x14ac:dyDescent="0.2">
      <c r="A1216" s="19">
        <v>31</v>
      </c>
      <c r="B1216" s="19">
        <v>5</v>
      </c>
      <c r="C1216" s="19" t="s">
        <v>112</v>
      </c>
      <c r="D1216" s="20">
        <v>0.2523181140422821</v>
      </c>
      <c r="E1216" s="20">
        <v>9.5890311058610678E-4</v>
      </c>
    </row>
    <row r="1217" spans="1:5" x14ac:dyDescent="0.2">
      <c r="A1217" s="19">
        <v>31</v>
      </c>
      <c r="B1217" s="19">
        <v>6</v>
      </c>
      <c r="C1217" s="19" t="s">
        <v>112</v>
      </c>
      <c r="D1217" s="20">
        <v>0.25202366709709167</v>
      </c>
      <c r="E1217" s="20">
        <v>5.3918297635391355E-4</v>
      </c>
    </row>
    <row r="1218" spans="1:5" x14ac:dyDescent="0.2">
      <c r="A1218" s="19">
        <v>31</v>
      </c>
      <c r="B1218" s="19">
        <v>7</v>
      </c>
      <c r="C1218" s="19" t="s">
        <v>112</v>
      </c>
      <c r="D1218" s="20">
        <v>0.25177574157714844</v>
      </c>
      <c r="E1218" s="20">
        <v>1.6598429647274315E-4</v>
      </c>
    </row>
    <row r="1219" spans="1:5" x14ac:dyDescent="0.2">
      <c r="A1219" s="19">
        <v>31</v>
      </c>
      <c r="B1219" s="19">
        <v>8</v>
      </c>
      <c r="C1219" s="19" t="s">
        <v>112</v>
      </c>
      <c r="D1219" s="20">
        <v>0.25150218605995178</v>
      </c>
      <c r="E1219" s="20">
        <v>-2.3284439521376044E-4</v>
      </c>
    </row>
    <row r="1220" spans="1:5" x14ac:dyDescent="0.2">
      <c r="A1220" s="19">
        <v>31</v>
      </c>
      <c r="B1220" s="19">
        <v>9</v>
      </c>
      <c r="C1220" s="19" t="s">
        <v>112</v>
      </c>
      <c r="D1220" s="20">
        <v>0.25137346982955933</v>
      </c>
      <c r="E1220" s="20">
        <v>-4.8683380009606481E-4</v>
      </c>
    </row>
    <row r="1221" spans="1:5" x14ac:dyDescent="0.2">
      <c r="A1221" s="19">
        <v>31</v>
      </c>
      <c r="B1221" s="19">
        <v>10</v>
      </c>
      <c r="C1221" s="19" t="s">
        <v>112</v>
      </c>
      <c r="D1221" s="20">
        <v>0.25110670924186707</v>
      </c>
      <c r="E1221" s="20">
        <v>-8.7886757683008909E-4</v>
      </c>
    </row>
    <row r="1222" spans="1:5" x14ac:dyDescent="0.2">
      <c r="A1222" s="19">
        <v>31</v>
      </c>
      <c r="B1222" s="19">
        <v>11</v>
      </c>
      <c r="C1222" s="19" t="s">
        <v>112</v>
      </c>
      <c r="D1222" s="20">
        <v>0.25111651420593262</v>
      </c>
      <c r="E1222" s="20">
        <v>-9.9433574359863997E-4</v>
      </c>
    </row>
    <row r="1223" spans="1:5" x14ac:dyDescent="0.2">
      <c r="A1223" s="19">
        <v>31</v>
      </c>
      <c r="B1223" s="19">
        <v>12</v>
      </c>
      <c r="C1223" s="19" t="s">
        <v>112</v>
      </c>
      <c r="D1223" s="20">
        <v>0.25100672245025635</v>
      </c>
      <c r="E1223" s="20">
        <v>-1.229400746524334E-3</v>
      </c>
    </row>
    <row r="1224" spans="1:5" x14ac:dyDescent="0.2">
      <c r="A1224" s="19">
        <v>31</v>
      </c>
      <c r="B1224" s="19">
        <v>13</v>
      </c>
      <c r="C1224" s="19" t="s">
        <v>112</v>
      </c>
      <c r="D1224" s="20">
        <v>0.25101500749588013</v>
      </c>
      <c r="E1224" s="20">
        <v>-1.3463888317346573E-3</v>
      </c>
    </row>
    <row r="1225" spans="1:5" x14ac:dyDescent="0.2">
      <c r="A1225" s="19">
        <v>31</v>
      </c>
      <c r="B1225" s="19">
        <v>14</v>
      </c>
      <c r="C1225" s="19" t="s">
        <v>112</v>
      </c>
      <c r="D1225" s="20">
        <v>0.25122678279876709</v>
      </c>
      <c r="E1225" s="20">
        <v>-1.259886659681797E-3</v>
      </c>
    </row>
    <row r="1226" spans="1:5" x14ac:dyDescent="0.2">
      <c r="A1226" s="19">
        <v>31</v>
      </c>
      <c r="B1226" s="19">
        <v>15</v>
      </c>
      <c r="C1226" s="19" t="s">
        <v>112</v>
      </c>
      <c r="D1226" s="20">
        <v>0.25131353735923767</v>
      </c>
      <c r="E1226" s="20">
        <v>-1.2984053464606404E-3</v>
      </c>
    </row>
    <row r="1227" spans="1:5" x14ac:dyDescent="0.2">
      <c r="A1227" s="19">
        <v>31</v>
      </c>
      <c r="B1227" s="19">
        <v>16</v>
      </c>
      <c r="C1227" s="19" t="s">
        <v>112</v>
      </c>
      <c r="D1227" s="20">
        <v>0.25131437182426453</v>
      </c>
      <c r="E1227" s="20">
        <v>-1.4228440122678876E-3</v>
      </c>
    </row>
    <row r="1228" spans="1:5" x14ac:dyDescent="0.2">
      <c r="A1228" s="19">
        <v>31</v>
      </c>
      <c r="B1228" s="19">
        <v>17</v>
      </c>
      <c r="C1228" s="19" t="s">
        <v>112</v>
      </c>
      <c r="D1228" s="20">
        <v>0.25154495239257813</v>
      </c>
      <c r="E1228" s="20">
        <v>-1.3175365747883916E-3</v>
      </c>
    </row>
    <row r="1229" spans="1:5" x14ac:dyDescent="0.2">
      <c r="A1229" s="19">
        <v>31</v>
      </c>
      <c r="B1229" s="19">
        <v>18</v>
      </c>
      <c r="C1229" s="19" t="s">
        <v>112</v>
      </c>
      <c r="D1229" s="20">
        <v>0.25240206718444824</v>
      </c>
      <c r="E1229" s="20">
        <v>-5.8569503016769886E-4</v>
      </c>
    </row>
    <row r="1230" spans="1:5" x14ac:dyDescent="0.2">
      <c r="A1230" s="19">
        <v>31</v>
      </c>
      <c r="B1230" s="19">
        <v>19</v>
      </c>
      <c r="C1230" s="19" t="s">
        <v>112</v>
      </c>
      <c r="D1230" s="20">
        <v>0.25331529974937439</v>
      </c>
      <c r="E1230" s="20">
        <v>2.0226438937243074E-4</v>
      </c>
    </row>
    <row r="1231" spans="1:5" x14ac:dyDescent="0.2">
      <c r="A1231" s="19">
        <v>31</v>
      </c>
      <c r="B1231" s="19">
        <v>20</v>
      </c>
      <c r="C1231" s="19" t="s">
        <v>112</v>
      </c>
      <c r="D1231" s="20">
        <v>0.25511437654495239</v>
      </c>
      <c r="E1231" s="20">
        <v>1.8760680686682463E-3</v>
      </c>
    </row>
    <row r="1232" spans="1:5" x14ac:dyDescent="0.2">
      <c r="A1232" s="19">
        <v>31</v>
      </c>
      <c r="B1232" s="19">
        <v>21</v>
      </c>
      <c r="C1232" s="19" t="s">
        <v>112</v>
      </c>
      <c r="D1232" s="20">
        <v>0.2576463520526886</v>
      </c>
      <c r="E1232" s="20">
        <v>4.282770212739706E-3</v>
      </c>
    </row>
    <row r="1233" spans="1:5" x14ac:dyDescent="0.2">
      <c r="A1233" s="19">
        <v>31</v>
      </c>
      <c r="B1233" s="19">
        <v>22</v>
      </c>
      <c r="C1233" s="19" t="s">
        <v>112</v>
      </c>
      <c r="D1233" s="20">
        <v>0.26308336853981018</v>
      </c>
      <c r="E1233" s="20">
        <v>9.5945140346884727E-3</v>
      </c>
    </row>
    <row r="1234" spans="1:5" x14ac:dyDescent="0.2">
      <c r="A1234" s="19">
        <v>31</v>
      </c>
      <c r="B1234" s="19">
        <v>23</v>
      </c>
      <c r="C1234" s="19" t="s">
        <v>112</v>
      </c>
      <c r="D1234" s="20">
        <v>0.27260297536849976</v>
      </c>
      <c r="E1234" s="20">
        <v>1.8988847732543945E-2</v>
      </c>
    </row>
    <row r="1235" spans="1:5" x14ac:dyDescent="0.2">
      <c r="A1235" s="19">
        <v>31</v>
      </c>
      <c r="B1235" s="19">
        <v>24</v>
      </c>
      <c r="C1235" s="19" t="s">
        <v>112</v>
      </c>
      <c r="D1235" s="20">
        <v>0.2864786684513092</v>
      </c>
      <c r="E1235" s="20">
        <v>3.2739266753196716E-2</v>
      </c>
    </row>
    <row r="1236" spans="1:5" x14ac:dyDescent="0.2">
      <c r="A1236" s="19">
        <v>31</v>
      </c>
      <c r="B1236" s="19">
        <v>25</v>
      </c>
      <c r="C1236" s="19" t="s">
        <v>112</v>
      </c>
      <c r="D1236" s="20">
        <v>0.30365055799484253</v>
      </c>
      <c r="E1236" s="20">
        <v>4.9785882234573364E-2</v>
      </c>
    </row>
    <row r="1237" spans="1:5" x14ac:dyDescent="0.2">
      <c r="A1237" s="19">
        <v>31</v>
      </c>
      <c r="B1237" s="19">
        <v>26</v>
      </c>
      <c r="C1237" s="19" t="s">
        <v>112</v>
      </c>
      <c r="D1237" s="20">
        <v>0.32271003723144531</v>
      </c>
      <c r="E1237" s="20">
        <v>6.872008740901947E-2</v>
      </c>
    </row>
    <row r="1238" spans="1:5" x14ac:dyDescent="0.2">
      <c r="A1238" s="19">
        <v>31</v>
      </c>
      <c r="B1238" s="19">
        <v>27</v>
      </c>
      <c r="C1238" s="19" t="s">
        <v>112</v>
      </c>
      <c r="D1238" s="20">
        <v>0.34174910187721252</v>
      </c>
      <c r="E1238" s="20">
        <v>8.7633877992630005E-2</v>
      </c>
    </row>
    <row r="1239" spans="1:5" x14ac:dyDescent="0.2">
      <c r="A1239" s="19">
        <v>31</v>
      </c>
      <c r="B1239" s="19">
        <v>28</v>
      </c>
      <c r="C1239" s="19" t="s">
        <v>112</v>
      </c>
      <c r="D1239" s="20">
        <v>0.3571697473526001</v>
      </c>
      <c r="E1239" s="20">
        <v>0.1029292568564415</v>
      </c>
    </row>
    <row r="1240" spans="1:5" x14ac:dyDescent="0.2">
      <c r="A1240" s="19">
        <v>31</v>
      </c>
      <c r="B1240" s="19">
        <v>29</v>
      </c>
      <c r="C1240" s="19" t="s">
        <v>112</v>
      </c>
      <c r="D1240" s="20">
        <v>0.36812311410903931</v>
      </c>
      <c r="E1240" s="20">
        <v>0.11375734955072403</v>
      </c>
    </row>
    <row r="1241" spans="1:5" x14ac:dyDescent="0.2">
      <c r="A1241" s="19">
        <v>31</v>
      </c>
      <c r="B1241" s="19">
        <v>30</v>
      </c>
      <c r="C1241" s="19" t="s">
        <v>112</v>
      </c>
      <c r="D1241" s="20">
        <v>0.37496861815452576</v>
      </c>
      <c r="E1241" s="20">
        <v>0.1204775795340538</v>
      </c>
    </row>
    <row r="1242" spans="1:5" x14ac:dyDescent="0.2">
      <c r="A1242" s="19">
        <v>31</v>
      </c>
      <c r="B1242" s="19">
        <v>31</v>
      </c>
      <c r="C1242" s="19" t="s">
        <v>112</v>
      </c>
      <c r="D1242" s="20">
        <v>0.37957394123077393</v>
      </c>
      <c r="E1242" s="20">
        <v>0.12495762854814529</v>
      </c>
    </row>
    <row r="1243" spans="1:5" x14ac:dyDescent="0.2">
      <c r="A1243" s="19">
        <v>31</v>
      </c>
      <c r="B1243" s="19">
        <v>32</v>
      </c>
      <c r="C1243" s="19" t="s">
        <v>112</v>
      </c>
      <c r="D1243" s="20">
        <v>0.38184157013893127</v>
      </c>
      <c r="E1243" s="20">
        <v>0.12709999084472656</v>
      </c>
    </row>
    <row r="1244" spans="1:5" x14ac:dyDescent="0.2">
      <c r="A1244" s="19">
        <v>31</v>
      </c>
      <c r="B1244" s="19">
        <v>33</v>
      </c>
      <c r="C1244" s="19" t="s">
        <v>112</v>
      </c>
      <c r="D1244" s="20">
        <v>0.38308298587799072</v>
      </c>
      <c r="E1244" s="20">
        <v>0.12821613252162933</v>
      </c>
    </row>
    <row r="1245" spans="1:5" x14ac:dyDescent="0.2">
      <c r="A1245" s="19">
        <v>31</v>
      </c>
      <c r="B1245" s="19">
        <v>34</v>
      </c>
      <c r="C1245" s="19" t="s">
        <v>112</v>
      </c>
      <c r="D1245" s="20">
        <v>0.38377875089645386</v>
      </c>
      <c r="E1245" s="20">
        <v>0.12878662347793579</v>
      </c>
    </row>
    <row r="1246" spans="1:5" x14ac:dyDescent="0.2">
      <c r="A1246" s="19">
        <v>31</v>
      </c>
      <c r="B1246" s="19">
        <v>35</v>
      </c>
      <c r="C1246" s="19" t="s">
        <v>112</v>
      </c>
      <c r="D1246" s="20">
        <v>0.38372954726219177</v>
      </c>
      <c r="E1246" s="20">
        <v>0.12861214578151703</v>
      </c>
    </row>
    <row r="1247" spans="1:5" x14ac:dyDescent="0.2">
      <c r="A1247" s="19">
        <v>31</v>
      </c>
      <c r="B1247" s="19">
        <v>36</v>
      </c>
      <c r="C1247" s="19" t="s">
        <v>112</v>
      </c>
      <c r="D1247" s="20">
        <v>0.38380163908004761</v>
      </c>
      <c r="E1247" s="20">
        <v>0.12855896353721619</v>
      </c>
    </row>
    <row r="1248" spans="1:5" x14ac:dyDescent="0.2">
      <c r="A1248" s="19">
        <v>31</v>
      </c>
      <c r="B1248" s="19">
        <v>37</v>
      </c>
      <c r="C1248" s="19" t="s">
        <v>112</v>
      </c>
      <c r="D1248" s="20">
        <v>0.38444173336029053</v>
      </c>
      <c r="E1248" s="20">
        <v>0.12907378375530243</v>
      </c>
    </row>
    <row r="1249" spans="1:5" x14ac:dyDescent="0.2">
      <c r="A1249" s="19">
        <v>31</v>
      </c>
      <c r="B1249" s="19">
        <v>38</v>
      </c>
      <c r="C1249" s="19" t="s">
        <v>112</v>
      </c>
      <c r="D1249" s="20">
        <v>0.38458797335624695</v>
      </c>
      <c r="E1249" s="20">
        <v>0.12909474968910217</v>
      </c>
    </row>
    <row r="1250" spans="1:5" x14ac:dyDescent="0.2">
      <c r="A1250" s="19">
        <v>31</v>
      </c>
      <c r="B1250" s="19">
        <v>39</v>
      </c>
      <c r="C1250" s="19" t="s">
        <v>112</v>
      </c>
      <c r="D1250" s="20">
        <v>0.38520309329032898</v>
      </c>
      <c r="E1250" s="20">
        <v>0.12958459556102753</v>
      </c>
    </row>
    <row r="1251" spans="1:5" x14ac:dyDescent="0.2">
      <c r="A1251" s="19">
        <v>31</v>
      </c>
      <c r="B1251" s="19">
        <v>40</v>
      </c>
      <c r="C1251" s="19" t="s">
        <v>112</v>
      </c>
      <c r="D1251" s="20">
        <v>0.38531088829040527</v>
      </c>
      <c r="E1251" s="20">
        <v>0.12956711649894714</v>
      </c>
    </row>
    <row r="1252" spans="1:5" x14ac:dyDescent="0.2">
      <c r="A1252" s="19">
        <v>32</v>
      </c>
      <c r="B1252" s="19">
        <v>1</v>
      </c>
      <c r="C1252" s="19" t="s">
        <v>112</v>
      </c>
      <c r="D1252" s="20">
        <v>0.2505829930305481</v>
      </c>
      <c r="E1252" s="20">
        <v>1.8413660582154989E-3</v>
      </c>
    </row>
    <row r="1253" spans="1:5" x14ac:dyDescent="0.2">
      <c r="A1253" s="19">
        <v>32</v>
      </c>
      <c r="B1253" s="19">
        <v>2</v>
      </c>
      <c r="C1253" s="19" t="s">
        <v>112</v>
      </c>
      <c r="D1253" s="20">
        <v>0.25055548548698425</v>
      </c>
      <c r="E1253" s="20">
        <v>1.7391600413247943E-3</v>
      </c>
    </row>
    <row r="1254" spans="1:5" x14ac:dyDescent="0.2">
      <c r="A1254" s="19">
        <v>32</v>
      </c>
      <c r="B1254" s="19">
        <v>3</v>
      </c>
      <c r="C1254" s="19" t="s">
        <v>112</v>
      </c>
      <c r="D1254" s="20">
        <v>0.25004351139068604</v>
      </c>
      <c r="E1254" s="20">
        <v>1.1524873552843928E-3</v>
      </c>
    </row>
    <row r="1255" spans="1:5" x14ac:dyDescent="0.2">
      <c r="A1255" s="19">
        <v>32</v>
      </c>
      <c r="B1255" s="19">
        <v>4</v>
      </c>
      <c r="C1255" s="19" t="s">
        <v>112</v>
      </c>
      <c r="D1255" s="20">
        <v>0.24994814395904541</v>
      </c>
      <c r="E1255" s="20">
        <v>9.8242145031690598E-4</v>
      </c>
    </row>
    <row r="1256" spans="1:5" x14ac:dyDescent="0.2">
      <c r="A1256" s="19">
        <v>32</v>
      </c>
      <c r="B1256" s="19">
        <v>5</v>
      </c>
      <c r="C1256" s="19" t="s">
        <v>112</v>
      </c>
      <c r="D1256" s="20">
        <v>0.25000527501106262</v>
      </c>
      <c r="E1256" s="20">
        <v>9.6485402900725603E-4</v>
      </c>
    </row>
    <row r="1257" spans="1:5" x14ac:dyDescent="0.2">
      <c r="A1257" s="19">
        <v>32</v>
      </c>
      <c r="B1257" s="19">
        <v>6</v>
      </c>
      <c r="C1257" s="19" t="s">
        <v>112</v>
      </c>
      <c r="D1257" s="20">
        <v>0.24967373907566071</v>
      </c>
      <c r="E1257" s="20">
        <v>5.5861962027847767E-4</v>
      </c>
    </row>
    <row r="1258" spans="1:5" x14ac:dyDescent="0.2">
      <c r="A1258" s="19">
        <v>32</v>
      </c>
      <c r="B1258" s="19">
        <v>7</v>
      </c>
      <c r="C1258" s="19" t="s">
        <v>112</v>
      </c>
      <c r="D1258" s="20">
        <v>0.24943141639232635</v>
      </c>
      <c r="E1258" s="20">
        <v>2.4159840540960431E-4</v>
      </c>
    </row>
    <row r="1259" spans="1:5" x14ac:dyDescent="0.2">
      <c r="A1259" s="19">
        <v>32</v>
      </c>
      <c r="B1259" s="19">
        <v>8</v>
      </c>
      <c r="C1259" s="19" t="s">
        <v>112</v>
      </c>
      <c r="D1259" s="20">
        <v>0.2492886483669281</v>
      </c>
      <c r="E1259" s="20">
        <v>2.4131881218636408E-5</v>
      </c>
    </row>
    <row r="1260" spans="1:5" x14ac:dyDescent="0.2">
      <c r="A1260" s="19">
        <v>32</v>
      </c>
      <c r="B1260" s="19">
        <v>9</v>
      </c>
      <c r="C1260" s="19" t="s">
        <v>112</v>
      </c>
      <c r="D1260" s="20">
        <v>0.24922198057174683</v>
      </c>
      <c r="E1260" s="20">
        <v>-1.1723441275535151E-4</v>
      </c>
    </row>
    <row r="1261" spans="1:5" x14ac:dyDescent="0.2">
      <c r="A1261" s="19">
        <v>32</v>
      </c>
      <c r="B1261" s="19">
        <v>10</v>
      </c>
      <c r="C1261" s="19" t="s">
        <v>112</v>
      </c>
      <c r="D1261" s="20">
        <v>0.24886158108711243</v>
      </c>
      <c r="E1261" s="20">
        <v>-5.523323779925704E-4</v>
      </c>
    </row>
    <row r="1262" spans="1:5" x14ac:dyDescent="0.2">
      <c r="A1262" s="19">
        <v>32</v>
      </c>
      <c r="B1262" s="19">
        <v>11</v>
      </c>
      <c r="C1262" s="19" t="s">
        <v>112</v>
      </c>
      <c r="D1262" s="20">
        <v>0.24849513173103333</v>
      </c>
      <c r="E1262" s="20">
        <v>-9.9348020739853382E-4</v>
      </c>
    </row>
    <row r="1263" spans="1:5" x14ac:dyDescent="0.2">
      <c r="A1263" s="19">
        <v>32</v>
      </c>
      <c r="B1263" s="19">
        <v>12</v>
      </c>
      <c r="C1263" s="19" t="s">
        <v>112</v>
      </c>
      <c r="D1263" s="20">
        <v>0.24859441816806793</v>
      </c>
      <c r="E1263" s="20">
        <v>-9.6889230189844966E-4</v>
      </c>
    </row>
    <row r="1264" spans="1:5" x14ac:dyDescent="0.2">
      <c r="A1264" s="19">
        <v>32</v>
      </c>
      <c r="B1264" s="19">
        <v>13</v>
      </c>
      <c r="C1264" s="19" t="s">
        <v>112</v>
      </c>
      <c r="D1264" s="20">
        <v>0.24860547482967377</v>
      </c>
      <c r="E1264" s="20">
        <v>-1.0325341718271375E-3</v>
      </c>
    </row>
    <row r="1265" spans="1:5" x14ac:dyDescent="0.2">
      <c r="A1265" s="19">
        <v>32</v>
      </c>
      <c r="B1265" s="19">
        <v>14</v>
      </c>
      <c r="C1265" s="19" t="s">
        <v>112</v>
      </c>
      <c r="D1265" s="20">
        <v>0.2485395073890686</v>
      </c>
      <c r="E1265" s="20">
        <v>-1.1732000857591629E-3</v>
      </c>
    </row>
    <row r="1266" spans="1:5" x14ac:dyDescent="0.2">
      <c r="A1266" s="19">
        <v>32</v>
      </c>
      <c r="B1266" s="19">
        <v>15</v>
      </c>
      <c r="C1266" s="19" t="s">
        <v>112</v>
      </c>
      <c r="D1266" s="20">
        <v>0.24853476881980896</v>
      </c>
      <c r="E1266" s="20">
        <v>-1.2526371283456683E-3</v>
      </c>
    </row>
    <row r="1267" spans="1:5" x14ac:dyDescent="0.2">
      <c r="A1267" s="19">
        <v>32</v>
      </c>
      <c r="B1267" s="19">
        <v>16</v>
      </c>
      <c r="C1267" s="19" t="s">
        <v>112</v>
      </c>
      <c r="D1267" s="20">
        <v>0.24836084246635437</v>
      </c>
      <c r="E1267" s="20">
        <v>-1.5012620715424418E-3</v>
      </c>
    </row>
    <row r="1268" spans="1:5" x14ac:dyDescent="0.2">
      <c r="A1268" s="19">
        <v>32</v>
      </c>
      <c r="B1268" s="19">
        <v>17</v>
      </c>
      <c r="C1268" s="19" t="s">
        <v>112</v>
      </c>
      <c r="D1268" s="20">
        <v>0.24838615953922272</v>
      </c>
      <c r="E1268" s="20">
        <v>-1.5506434720009565E-3</v>
      </c>
    </row>
    <row r="1269" spans="1:5" x14ac:dyDescent="0.2">
      <c r="A1269" s="19">
        <v>32</v>
      </c>
      <c r="B1269" s="19">
        <v>18</v>
      </c>
      <c r="C1269" s="19" t="s">
        <v>112</v>
      </c>
      <c r="D1269" s="20">
        <v>0.24903053045272827</v>
      </c>
      <c r="E1269" s="20">
        <v>-9.8097103182226419E-4</v>
      </c>
    </row>
    <row r="1270" spans="1:5" x14ac:dyDescent="0.2">
      <c r="A1270" s="19">
        <v>32</v>
      </c>
      <c r="B1270" s="19">
        <v>19</v>
      </c>
      <c r="C1270" s="19" t="s">
        <v>112</v>
      </c>
      <c r="D1270" s="20">
        <v>0.25022169947624207</v>
      </c>
      <c r="E1270" s="20">
        <v>1.3549947470892221E-4</v>
      </c>
    </row>
    <row r="1271" spans="1:5" x14ac:dyDescent="0.2">
      <c r="A1271" s="19">
        <v>32</v>
      </c>
      <c r="B1271" s="19">
        <v>20</v>
      </c>
      <c r="C1271" s="19" t="s">
        <v>112</v>
      </c>
      <c r="D1271" s="20">
        <v>0.2517085075378418</v>
      </c>
      <c r="E1271" s="20">
        <v>1.5476089902222157E-3</v>
      </c>
    </row>
    <row r="1272" spans="1:5" x14ac:dyDescent="0.2">
      <c r="A1272" s="19">
        <v>32</v>
      </c>
      <c r="B1272" s="19">
        <v>21</v>
      </c>
      <c r="C1272" s="19" t="s">
        <v>112</v>
      </c>
      <c r="D1272" s="20">
        <v>0.25475156307220459</v>
      </c>
      <c r="E1272" s="20">
        <v>4.5159659348428249E-3</v>
      </c>
    </row>
    <row r="1273" spans="1:5" x14ac:dyDescent="0.2">
      <c r="A1273" s="19">
        <v>32</v>
      </c>
      <c r="B1273" s="19">
        <v>22</v>
      </c>
      <c r="C1273" s="19" t="s">
        <v>112</v>
      </c>
      <c r="D1273" s="20">
        <v>0.26013341546058655</v>
      </c>
      <c r="E1273" s="20">
        <v>9.8231201991438866E-3</v>
      </c>
    </row>
    <row r="1274" spans="1:5" x14ac:dyDescent="0.2">
      <c r="A1274" s="19">
        <v>32</v>
      </c>
      <c r="B1274" s="19">
        <v>23</v>
      </c>
      <c r="C1274" s="19" t="s">
        <v>112</v>
      </c>
      <c r="D1274" s="20">
        <v>0.26868689060211182</v>
      </c>
      <c r="E1274" s="20">
        <v>1.8301896750926971E-2</v>
      </c>
    </row>
    <row r="1275" spans="1:5" x14ac:dyDescent="0.2">
      <c r="A1275" s="19">
        <v>32</v>
      </c>
      <c r="B1275" s="19">
        <v>24</v>
      </c>
      <c r="C1275" s="19" t="s">
        <v>112</v>
      </c>
      <c r="D1275" s="20">
        <v>0.28144818544387817</v>
      </c>
      <c r="E1275" s="20">
        <v>3.0988492071628571E-2</v>
      </c>
    </row>
    <row r="1276" spans="1:5" x14ac:dyDescent="0.2">
      <c r="A1276" s="19">
        <v>32</v>
      </c>
      <c r="B1276" s="19">
        <v>25</v>
      </c>
      <c r="C1276" s="19" t="s">
        <v>112</v>
      </c>
      <c r="D1276" s="20">
        <v>0.29875203967094421</v>
      </c>
      <c r="E1276" s="20">
        <v>4.8217650502920151E-2</v>
      </c>
    </row>
    <row r="1277" spans="1:5" x14ac:dyDescent="0.2">
      <c r="A1277" s="19">
        <v>32</v>
      </c>
      <c r="B1277" s="19">
        <v>26</v>
      </c>
      <c r="C1277" s="19" t="s">
        <v>112</v>
      </c>
      <c r="D1277" s="20">
        <v>0.31856125593185425</v>
      </c>
      <c r="E1277" s="20">
        <v>6.7952163517475128E-2</v>
      </c>
    </row>
    <row r="1278" spans="1:5" x14ac:dyDescent="0.2">
      <c r="A1278" s="19">
        <v>32</v>
      </c>
      <c r="B1278" s="19">
        <v>27</v>
      </c>
      <c r="C1278" s="19" t="s">
        <v>112</v>
      </c>
      <c r="D1278" s="20">
        <v>0.33665803074836731</v>
      </c>
      <c r="E1278" s="20">
        <v>8.5974246263504028E-2</v>
      </c>
    </row>
    <row r="1279" spans="1:5" x14ac:dyDescent="0.2">
      <c r="A1279" s="19">
        <v>32</v>
      </c>
      <c r="B1279" s="19">
        <v>28</v>
      </c>
      <c r="C1279" s="19" t="s">
        <v>112</v>
      </c>
      <c r="D1279" s="20">
        <v>0.35179603099822998</v>
      </c>
      <c r="E1279" s="20">
        <v>0.10103754699230194</v>
      </c>
    </row>
    <row r="1280" spans="1:5" x14ac:dyDescent="0.2">
      <c r="A1280" s="19">
        <v>32</v>
      </c>
      <c r="B1280" s="19">
        <v>29</v>
      </c>
      <c r="C1280" s="19" t="s">
        <v>112</v>
      </c>
      <c r="D1280" s="20">
        <v>0.36308035254478455</v>
      </c>
      <c r="E1280" s="20">
        <v>0.11224716901779175</v>
      </c>
    </row>
    <row r="1281" spans="1:5" x14ac:dyDescent="0.2">
      <c r="A1281" s="19">
        <v>32</v>
      </c>
      <c r="B1281" s="19">
        <v>30</v>
      </c>
      <c r="C1281" s="19" t="s">
        <v>112</v>
      </c>
      <c r="D1281" s="20">
        <v>0.37043911218643188</v>
      </c>
      <c r="E1281" s="20">
        <v>0.11953122913837433</v>
      </c>
    </row>
    <row r="1282" spans="1:5" x14ac:dyDescent="0.2">
      <c r="A1282" s="19">
        <v>32</v>
      </c>
      <c r="B1282" s="19">
        <v>31</v>
      </c>
      <c r="C1282" s="19" t="s">
        <v>112</v>
      </c>
      <c r="D1282" s="20">
        <v>0.37422370910644531</v>
      </c>
      <c r="E1282" s="20">
        <v>0.123241126537323</v>
      </c>
    </row>
    <row r="1283" spans="1:5" x14ac:dyDescent="0.2">
      <c r="A1283" s="19">
        <v>32</v>
      </c>
      <c r="B1283" s="19">
        <v>32</v>
      </c>
      <c r="C1283" s="19" t="s">
        <v>112</v>
      </c>
      <c r="D1283" s="20">
        <v>0.37592428922653198</v>
      </c>
      <c r="E1283" s="20">
        <v>0.12486700713634491</v>
      </c>
    </row>
    <row r="1284" spans="1:5" x14ac:dyDescent="0.2">
      <c r="A1284" s="19">
        <v>32</v>
      </c>
      <c r="B1284" s="19">
        <v>33</v>
      </c>
      <c r="C1284" s="19" t="s">
        <v>112</v>
      </c>
      <c r="D1284" s="20">
        <v>0.37647765874862671</v>
      </c>
      <c r="E1284" s="20">
        <v>0.12534567713737488</v>
      </c>
    </row>
    <row r="1285" spans="1:5" x14ac:dyDescent="0.2">
      <c r="A1285" s="19">
        <v>32</v>
      </c>
      <c r="B1285" s="19">
        <v>34</v>
      </c>
      <c r="C1285" s="19" t="s">
        <v>112</v>
      </c>
      <c r="D1285" s="20">
        <v>0.37738874554634094</v>
      </c>
      <c r="E1285" s="20">
        <v>0.12618206441402435</v>
      </c>
    </row>
    <row r="1286" spans="1:5" x14ac:dyDescent="0.2">
      <c r="A1286" s="19">
        <v>32</v>
      </c>
      <c r="B1286" s="19">
        <v>35</v>
      </c>
      <c r="C1286" s="19" t="s">
        <v>112</v>
      </c>
      <c r="D1286" s="20">
        <v>0.37813946604728699</v>
      </c>
      <c r="E1286" s="20">
        <v>0.12685808539390564</v>
      </c>
    </row>
    <row r="1287" spans="1:5" x14ac:dyDescent="0.2">
      <c r="A1287" s="19">
        <v>32</v>
      </c>
      <c r="B1287" s="19">
        <v>36</v>
      </c>
      <c r="C1287" s="19" t="s">
        <v>112</v>
      </c>
      <c r="D1287" s="20">
        <v>0.37809416651725769</v>
      </c>
      <c r="E1287" s="20">
        <v>0.12673808634281158</v>
      </c>
    </row>
    <row r="1288" spans="1:5" x14ac:dyDescent="0.2">
      <c r="A1288" s="19">
        <v>32</v>
      </c>
      <c r="B1288" s="19">
        <v>37</v>
      </c>
      <c r="C1288" s="19" t="s">
        <v>112</v>
      </c>
      <c r="D1288" s="20">
        <v>0.37829896807670593</v>
      </c>
      <c r="E1288" s="20">
        <v>0.12686818838119507</v>
      </c>
    </row>
    <row r="1289" spans="1:5" x14ac:dyDescent="0.2">
      <c r="A1289" s="19">
        <v>32</v>
      </c>
      <c r="B1289" s="19">
        <v>38</v>
      </c>
      <c r="C1289" s="19" t="s">
        <v>112</v>
      </c>
      <c r="D1289" s="20">
        <v>0.37807902693748474</v>
      </c>
      <c r="E1289" s="20">
        <v>0.12657356262207031</v>
      </c>
    </row>
    <row r="1290" spans="1:5" x14ac:dyDescent="0.2">
      <c r="A1290" s="19">
        <v>32</v>
      </c>
      <c r="B1290" s="19">
        <v>39</v>
      </c>
      <c r="C1290" s="19" t="s">
        <v>112</v>
      </c>
      <c r="D1290" s="20">
        <v>0.37876814603805542</v>
      </c>
      <c r="E1290" s="20">
        <v>0.12718798220157623</v>
      </c>
    </row>
    <row r="1291" spans="1:5" x14ac:dyDescent="0.2">
      <c r="A1291" s="19">
        <v>32</v>
      </c>
      <c r="B1291" s="19">
        <v>40</v>
      </c>
      <c r="C1291" s="19" t="s">
        <v>112</v>
      </c>
      <c r="D1291" s="20">
        <v>0.37954398989677429</v>
      </c>
      <c r="E1291" s="20">
        <v>0.12788912653923035</v>
      </c>
    </row>
    <row r="1292" spans="1:5" x14ac:dyDescent="0.2">
      <c r="A1292" s="19">
        <v>33</v>
      </c>
      <c r="B1292" s="19">
        <v>1</v>
      </c>
      <c r="C1292" s="19" t="s">
        <v>112</v>
      </c>
      <c r="D1292" s="20">
        <v>0.24437196552753448</v>
      </c>
      <c r="E1292" s="20">
        <v>2.6936095673590899E-3</v>
      </c>
    </row>
    <row r="1293" spans="1:5" x14ac:dyDescent="0.2">
      <c r="A1293" s="19">
        <v>33</v>
      </c>
      <c r="B1293" s="19">
        <v>2</v>
      </c>
      <c r="C1293" s="19" t="s">
        <v>112</v>
      </c>
      <c r="D1293" s="20">
        <v>0.24451440572738647</v>
      </c>
      <c r="E1293" s="20">
        <v>2.4860997218638659E-3</v>
      </c>
    </row>
    <row r="1294" spans="1:5" x14ac:dyDescent="0.2">
      <c r="A1294" s="19">
        <v>33</v>
      </c>
      <c r="B1294" s="19">
        <v>3</v>
      </c>
      <c r="C1294" s="19" t="s">
        <v>112</v>
      </c>
      <c r="D1294" s="20">
        <v>0.24378980696201324</v>
      </c>
      <c r="E1294" s="20">
        <v>1.411551027558744E-3</v>
      </c>
    </row>
    <row r="1295" spans="1:5" x14ac:dyDescent="0.2">
      <c r="A1295" s="19">
        <v>33</v>
      </c>
      <c r="B1295" s="19">
        <v>4</v>
      </c>
      <c r="C1295" s="19" t="s">
        <v>112</v>
      </c>
      <c r="D1295" s="20">
        <v>0.24353216588497162</v>
      </c>
      <c r="E1295" s="20">
        <v>8.0395984696224332E-4</v>
      </c>
    </row>
    <row r="1296" spans="1:5" x14ac:dyDescent="0.2">
      <c r="A1296" s="19">
        <v>33</v>
      </c>
      <c r="B1296" s="19">
        <v>5</v>
      </c>
      <c r="C1296" s="19" t="s">
        <v>112</v>
      </c>
      <c r="D1296" s="20">
        <v>0.24334727227687836</v>
      </c>
      <c r="E1296" s="20">
        <v>2.6911622262559831E-4</v>
      </c>
    </row>
    <row r="1297" spans="1:5" x14ac:dyDescent="0.2">
      <c r="A1297" s="19">
        <v>33</v>
      </c>
      <c r="B1297" s="19">
        <v>6</v>
      </c>
      <c r="C1297" s="19" t="s">
        <v>112</v>
      </c>
      <c r="D1297" s="20">
        <v>0.24343946576118469</v>
      </c>
      <c r="E1297" s="20">
        <v>1.1359651580278296E-5</v>
      </c>
    </row>
    <row r="1298" spans="1:5" x14ac:dyDescent="0.2">
      <c r="A1298" s="19">
        <v>33</v>
      </c>
      <c r="B1298" s="19">
        <v>7</v>
      </c>
      <c r="C1298" s="19" t="s">
        <v>112</v>
      </c>
      <c r="D1298" s="20">
        <v>0.24375052750110626</v>
      </c>
      <c r="E1298" s="20">
        <v>-2.7528652935870923E-5</v>
      </c>
    </row>
    <row r="1299" spans="1:5" x14ac:dyDescent="0.2">
      <c r="A1299" s="19">
        <v>33</v>
      </c>
      <c r="B1299" s="19">
        <v>8</v>
      </c>
      <c r="C1299" s="19" t="s">
        <v>112</v>
      </c>
      <c r="D1299" s="20">
        <v>0.24401885271072388</v>
      </c>
      <c r="E1299" s="20">
        <v>-1.0915348684648052E-4</v>
      </c>
    </row>
    <row r="1300" spans="1:5" x14ac:dyDescent="0.2">
      <c r="A1300" s="19">
        <v>33</v>
      </c>
      <c r="B1300" s="19">
        <v>9</v>
      </c>
      <c r="C1300" s="19" t="s">
        <v>112</v>
      </c>
      <c r="D1300" s="20">
        <v>0.24398593604564667</v>
      </c>
      <c r="E1300" s="20">
        <v>-4.9202021909877658E-4</v>
      </c>
    </row>
    <row r="1301" spans="1:5" x14ac:dyDescent="0.2">
      <c r="A1301" s="19">
        <v>33</v>
      </c>
      <c r="B1301" s="19">
        <v>10</v>
      </c>
      <c r="C1301" s="19" t="s">
        <v>112</v>
      </c>
      <c r="D1301" s="20">
        <v>0.24382324516773224</v>
      </c>
      <c r="E1301" s="20">
        <v>-1.0046610841527581E-3</v>
      </c>
    </row>
    <row r="1302" spans="1:5" x14ac:dyDescent="0.2">
      <c r="A1302" s="19">
        <v>33</v>
      </c>
      <c r="B1302" s="19">
        <v>11</v>
      </c>
      <c r="C1302" s="19" t="s">
        <v>112</v>
      </c>
      <c r="D1302" s="20">
        <v>0.2442476749420166</v>
      </c>
      <c r="E1302" s="20">
        <v>-9.3018141342326999E-4</v>
      </c>
    </row>
    <row r="1303" spans="1:5" x14ac:dyDescent="0.2">
      <c r="A1303" s="19">
        <v>33</v>
      </c>
      <c r="B1303" s="19">
        <v>12</v>
      </c>
      <c r="C1303" s="19" t="s">
        <v>112</v>
      </c>
      <c r="D1303" s="20">
        <v>0.24449551105499268</v>
      </c>
      <c r="E1303" s="20">
        <v>-1.0322952875867486E-3</v>
      </c>
    </row>
    <row r="1304" spans="1:5" x14ac:dyDescent="0.2">
      <c r="A1304" s="19">
        <v>33</v>
      </c>
      <c r="B1304" s="19">
        <v>13</v>
      </c>
      <c r="C1304" s="19" t="s">
        <v>112</v>
      </c>
      <c r="D1304" s="20">
        <v>0.24444447457790375</v>
      </c>
      <c r="E1304" s="20">
        <v>-1.4332818100228906E-3</v>
      </c>
    </row>
    <row r="1305" spans="1:5" x14ac:dyDescent="0.2">
      <c r="A1305" s="19">
        <v>33</v>
      </c>
      <c r="B1305" s="19">
        <v>14</v>
      </c>
      <c r="C1305" s="19" t="s">
        <v>112</v>
      </c>
      <c r="D1305" s="20">
        <v>0.24483758211135864</v>
      </c>
      <c r="E1305" s="20">
        <v>-1.3901243219152093E-3</v>
      </c>
    </row>
    <row r="1306" spans="1:5" x14ac:dyDescent="0.2">
      <c r="A1306" s="19">
        <v>33</v>
      </c>
      <c r="B1306" s="19">
        <v>15</v>
      </c>
      <c r="C1306" s="19" t="s">
        <v>112</v>
      </c>
      <c r="D1306" s="20">
        <v>0.24589760601520538</v>
      </c>
      <c r="E1306" s="20">
        <v>-6.8005052162334323E-4</v>
      </c>
    </row>
    <row r="1307" spans="1:5" x14ac:dyDescent="0.2">
      <c r="A1307" s="19">
        <v>33</v>
      </c>
      <c r="B1307" s="19">
        <v>16</v>
      </c>
      <c r="C1307" s="19" t="s">
        <v>112</v>
      </c>
      <c r="D1307" s="20">
        <v>0.24759268760681152</v>
      </c>
      <c r="E1307" s="20">
        <v>6.6508102463558316E-4</v>
      </c>
    </row>
    <row r="1308" spans="1:5" x14ac:dyDescent="0.2">
      <c r="A1308" s="19">
        <v>33</v>
      </c>
      <c r="B1308" s="19">
        <v>17</v>
      </c>
      <c r="C1308" s="19" t="s">
        <v>112</v>
      </c>
      <c r="D1308" s="20">
        <v>0.25121578574180603</v>
      </c>
      <c r="E1308" s="20">
        <v>3.938229288905859E-3</v>
      </c>
    </row>
    <row r="1309" spans="1:5" x14ac:dyDescent="0.2">
      <c r="A1309" s="19">
        <v>33</v>
      </c>
      <c r="B1309" s="19">
        <v>18</v>
      </c>
      <c r="C1309" s="19" t="s">
        <v>112</v>
      </c>
      <c r="D1309" s="20">
        <v>0.2575649619102478</v>
      </c>
      <c r="E1309" s="20">
        <v>9.9374549463391304E-3</v>
      </c>
    </row>
    <row r="1310" spans="1:5" x14ac:dyDescent="0.2">
      <c r="A1310" s="19">
        <v>33</v>
      </c>
      <c r="B1310" s="19">
        <v>19</v>
      </c>
      <c r="C1310" s="19" t="s">
        <v>112</v>
      </c>
      <c r="D1310" s="20">
        <v>0.26762676239013672</v>
      </c>
      <c r="E1310" s="20">
        <v>1.9649306312203407E-2</v>
      </c>
    </row>
    <row r="1311" spans="1:5" x14ac:dyDescent="0.2">
      <c r="A1311" s="19">
        <v>33</v>
      </c>
      <c r="B1311" s="19">
        <v>20</v>
      </c>
      <c r="C1311" s="19" t="s">
        <v>112</v>
      </c>
      <c r="D1311" s="20">
        <v>0.2825469970703125</v>
      </c>
      <c r="E1311" s="20">
        <v>3.4219589084386826E-2</v>
      </c>
    </row>
    <row r="1312" spans="1:5" x14ac:dyDescent="0.2">
      <c r="A1312" s="19">
        <v>33</v>
      </c>
      <c r="B1312" s="19">
        <v>21</v>
      </c>
      <c r="C1312" s="19" t="s">
        <v>112</v>
      </c>
      <c r="D1312" s="20">
        <v>0.30062416195869446</v>
      </c>
      <c r="E1312" s="20">
        <v>5.194680392742157E-2</v>
      </c>
    </row>
    <row r="1313" spans="1:5" x14ac:dyDescent="0.2">
      <c r="A1313" s="19">
        <v>33</v>
      </c>
      <c r="B1313" s="19">
        <v>22</v>
      </c>
      <c r="C1313" s="19" t="s">
        <v>112</v>
      </c>
      <c r="D1313" s="20">
        <v>0.31918454170227051</v>
      </c>
      <c r="E1313" s="20">
        <v>7.0157237350940704E-2</v>
      </c>
    </row>
    <row r="1314" spans="1:5" x14ac:dyDescent="0.2">
      <c r="A1314" s="19">
        <v>33</v>
      </c>
      <c r="B1314" s="19">
        <v>23</v>
      </c>
      <c r="C1314" s="19" t="s">
        <v>112</v>
      </c>
      <c r="D1314" s="20">
        <v>0.33533680438995361</v>
      </c>
      <c r="E1314" s="20">
        <v>8.5959546267986298E-2</v>
      </c>
    </row>
    <row r="1315" spans="1:5" x14ac:dyDescent="0.2">
      <c r="A1315" s="19">
        <v>33</v>
      </c>
      <c r="B1315" s="19">
        <v>24</v>
      </c>
      <c r="C1315" s="19" t="s">
        <v>112</v>
      </c>
      <c r="D1315" s="20">
        <v>0.34835383296012878</v>
      </c>
      <c r="E1315" s="20">
        <v>9.8626628518104553E-2</v>
      </c>
    </row>
    <row r="1316" spans="1:5" x14ac:dyDescent="0.2">
      <c r="A1316" s="19">
        <v>33</v>
      </c>
      <c r="B1316" s="19">
        <v>25</v>
      </c>
      <c r="C1316" s="19" t="s">
        <v>112</v>
      </c>
      <c r="D1316" s="20">
        <v>0.3579656183719635</v>
      </c>
      <c r="E1316" s="20">
        <v>0.10788846015930176</v>
      </c>
    </row>
    <row r="1317" spans="1:5" x14ac:dyDescent="0.2">
      <c r="A1317" s="19">
        <v>33</v>
      </c>
      <c r="B1317" s="19">
        <v>26</v>
      </c>
      <c r="C1317" s="19" t="s">
        <v>112</v>
      </c>
      <c r="D1317" s="20">
        <v>0.36372530460357666</v>
      </c>
      <c r="E1317" s="20">
        <v>0.113298200070858</v>
      </c>
    </row>
    <row r="1318" spans="1:5" x14ac:dyDescent="0.2">
      <c r="A1318" s="19">
        <v>33</v>
      </c>
      <c r="B1318" s="19">
        <v>27</v>
      </c>
      <c r="C1318" s="19" t="s">
        <v>112</v>
      </c>
      <c r="D1318" s="20">
        <v>0.36697405576705933</v>
      </c>
      <c r="E1318" s="20">
        <v>0.11619699746370316</v>
      </c>
    </row>
    <row r="1319" spans="1:5" x14ac:dyDescent="0.2">
      <c r="A1319" s="19">
        <v>33</v>
      </c>
      <c r="B1319" s="19">
        <v>28</v>
      </c>
      <c r="C1319" s="19" t="s">
        <v>112</v>
      </c>
      <c r="D1319" s="20">
        <v>0.36881718039512634</v>
      </c>
      <c r="E1319" s="20">
        <v>0.11769017577171326</v>
      </c>
    </row>
    <row r="1320" spans="1:5" x14ac:dyDescent="0.2">
      <c r="A1320" s="19">
        <v>33</v>
      </c>
      <c r="B1320" s="19">
        <v>29</v>
      </c>
      <c r="C1320" s="19" t="s">
        <v>112</v>
      </c>
      <c r="D1320" s="20">
        <v>0.36924692988395691</v>
      </c>
      <c r="E1320" s="20">
        <v>0.11776997148990631</v>
      </c>
    </row>
    <row r="1321" spans="1:5" x14ac:dyDescent="0.2">
      <c r="A1321" s="19">
        <v>33</v>
      </c>
      <c r="B1321" s="19">
        <v>30</v>
      </c>
      <c r="C1321" s="19" t="s">
        <v>112</v>
      </c>
      <c r="D1321" s="20">
        <v>0.36978805065155029</v>
      </c>
      <c r="E1321" s="20">
        <v>0.11796114593744278</v>
      </c>
    </row>
    <row r="1322" spans="1:5" x14ac:dyDescent="0.2">
      <c r="A1322" s="19">
        <v>33</v>
      </c>
      <c r="B1322" s="19">
        <v>31</v>
      </c>
      <c r="C1322" s="19" t="s">
        <v>112</v>
      </c>
      <c r="D1322" s="20">
        <v>0.37103304266929626</v>
      </c>
      <c r="E1322" s="20">
        <v>0.11885618418455124</v>
      </c>
    </row>
    <row r="1323" spans="1:5" x14ac:dyDescent="0.2">
      <c r="A1323" s="19">
        <v>33</v>
      </c>
      <c r="B1323" s="19">
        <v>32</v>
      </c>
      <c r="C1323" s="19" t="s">
        <v>112</v>
      </c>
      <c r="D1323" s="20">
        <v>0.37141591310501099</v>
      </c>
      <c r="E1323" s="20">
        <v>0.11888910830020905</v>
      </c>
    </row>
    <row r="1324" spans="1:5" x14ac:dyDescent="0.2">
      <c r="A1324" s="19">
        <v>33</v>
      </c>
      <c r="B1324" s="19">
        <v>33</v>
      </c>
      <c r="C1324" s="19" t="s">
        <v>112</v>
      </c>
      <c r="D1324" s="20">
        <v>0.37137064337730408</v>
      </c>
      <c r="E1324" s="20">
        <v>0.11849388480186462</v>
      </c>
    </row>
    <row r="1325" spans="1:5" x14ac:dyDescent="0.2">
      <c r="A1325" s="19">
        <v>33</v>
      </c>
      <c r="B1325" s="19">
        <v>34</v>
      </c>
      <c r="C1325" s="19" t="s">
        <v>112</v>
      </c>
      <c r="D1325" s="20">
        <v>0.37174233794212341</v>
      </c>
      <c r="E1325" s="20">
        <v>0.11851563304662704</v>
      </c>
    </row>
    <row r="1326" spans="1:5" x14ac:dyDescent="0.2">
      <c r="A1326" s="19">
        <v>33</v>
      </c>
      <c r="B1326" s="19">
        <v>35</v>
      </c>
      <c r="C1326" s="19" t="s">
        <v>112</v>
      </c>
      <c r="D1326" s="20">
        <v>0.37199375033378601</v>
      </c>
      <c r="E1326" s="20">
        <v>0.11841709166765213</v>
      </c>
    </row>
    <row r="1327" spans="1:5" x14ac:dyDescent="0.2">
      <c r="A1327" s="19">
        <v>33</v>
      </c>
      <c r="B1327" s="19">
        <v>36</v>
      </c>
      <c r="C1327" s="19" t="s">
        <v>112</v>
      </c>
      <c r="D1327" s="20">
        <v>0.37249571084976196</v>
      </c>
      <c r="E1327" s="20">
        <v>0.11856910586357117</v>
      </c>
    </row>
    <row r="1328" spans="1:5" x14ac:dyDescent="0.2">
      <c r="A1328" s="19">
        <v>33</v>
      </c>
      <c r="B1328" s="19">
        <v>37</v>
      </c>
      <c r="C1328" s="19" t="s">
        <v>112</v>
      </c>
      <c r="D1328" s="20">
        <v>0.37235790491104126</v>
      </c>
      <c r="E1328" s="20">
        <v>0.11808134615421295</v>
      </c>
    </row>
    <row r="1329" spans="1:5" x14ac:dyDescent="0.2">
      <c r="A1329" s="19">
        <v>33</v>
      </c>
      <c r="B1329" s="19">
        <v>38</v>
      </c>
      <c r="C1329" s="19" t="s">
        <v>112</v>
      </c>
      <c r="D1329" s="20">
        <v>0.37263867259025574</v>
      </c>
      <c r="E1329" s="20">
        <v>0.11801216751337051</v>
      </c>
    </row>
    <row r="1330" spans="1:5" x14ac:dyDescent="0.2">
      <c r="A1330" s="19">
        <v>33</v>
      </c>
      <c r="B1330" s="19">
        <v>39</v>
      </c>
      <c r="C1330" s="19" t="s">
        <v>112</v>
      </c>
      <c r="D1330" s="20">
        <v>0.37300494313240051</v>
      </c>
      <c r="E1330" s="20">
        <v>0.11802848428487778</v>
      </c>
    </row>
    <row r="1331" spans="1:5" x14ac:dyDescent="0.2">
      <c r="A1331" s="19">
        <v>33</v>
      </c>
      <c r="B1331" s="19">
        <v>40</v>
      </c>
      <c r="C1331" s="19" t="s">
        <v>112</v>
      </c>
      <c r="D1331" s="20">
        <v>0.37304273247718811</v>
      </c>
      <c r="E1331" s="20">
        <v>0.11771632730960846</v>
      </c>
    </row>
    <row r="1332" spans="1:5" x14ac:dyDescent="0.2">
      <c r="A1332" s="19">
        <v>34</v>
      </c>
      <c r="B1332" s="19">
        <v>1</v>
      </c>
      <c r="C1332" s="19" t="s">
        <v>112</v>
      </c>
      <c r="D1332" s="20">
        <v>0.24379615485668182</v>
      </c>
      <c r="E1332" s="20">
        <v>3.0188334640115499E-3</v>
      </c>
    </row>
    <row r="1333" spans="1:5" x14ac:dyDescent="0.2">
      <c r="A1333" s="19">
        <v>34</v>
      </c>
      <c r="B1333" s="19">
        <v>2</v>
      </c>
      <c r="C1333" s="19" t="s">
        <v>112</v>
      </c>
      <c r="D1333" s="20">
        <v>0.24363170564174652</v>
      </c>
      <c r="E1333" s="20">
        <v>2.5079483166337013E-3</v>
      </c>
    </row>
    <row r="1334" spans="1:5" x14ac:dyDescent="0.2">
      <c r="A1334" s="19">
        <v>34</v>
      </c>
      <c r="B1334" s="19">
        <v>3</v>
      </c>
      <c r="C1334" s="19" t="s">
        <v>112</v>
      </c>
      <c r="D1334" s="20">
        <v>0.24351677298545837</v>
      </c>
      <c r="E1334" s="20">
        <v>2.0465797279030085E-3</v>
      </c>
    </row>
    <row r="1335" spans="1:5" x14ac:dyDescent="0.2">
      <c r="A1335" s="19">
        <v>34</v>
      </c>
      <c r="B1335" s="19">
        <v>4</v>
      </c>
      <c r="C1335" s="19" t="s">
        <v>112</v>
      </c>
      <c r="D1335" s="20">
        <v>0.24299724400043488</v>
      </c>
      <c r="E1335" s="20">
        <v>1.1806145776063204E-3</v>
      </c>
    </row>
    <row r="1336" spans="1:5" x14ac:dyDescent="0.2">
      <c r="A1336" s="19">
        <v>34</v>
      </c>
      <c r="B1336" s="19">
        <v>5</v>
      </c>
      <c r="C1336" s="19" t="s">
        <v>112</v>
      </c>
      <c r="D1336" s="20">
        <v>0.24269384145736694</v>
      </c>
      <c r="E1336" s="20">
        <v>5.3077604388818145E-4</v>
      </c>
    </row>
    <row r="1337" spans="1:5" x14ac:dyDescent="0.2">
      <c r="A1337" s="19">
        <v>34</v>
      </c>
      <c r="B1337" s="19">
        <v>6</v>
      </c>
      <c r="C1337" s="19" t="s">
        <v>112</v>
      </c>
      <c r="D1337" s="20">
        <v>0.24257141351699829</v>
      </c>
      <c r="E1337" s="20">
        <v>6.1912054661661386E-5</v>
      </c>
    </row>
    <row r="1338" spans="1:5" x14ac:dyDescent="0.2">
      <c r="A1338" s="19">
        <v>34</v>
      </c>
      <c r="B1338" s="19">
        <v>7</v>
      </c>
      <c r="C1338" s="19" t="s">
        <v>112</v>
      </c>
      <c r="D1338" s="20">
        <v>0.24263429641723633</v>
      </c>
      <c r="E1338" s="20">
        <v>-2.2164107940625399E-4</v>
      </c>
    </row>
    <row r="1339" spans="1:5" x14ac:dyDescent="0.2">
      <c r="A1339" s="19">
        <v>34</v>
      </c>
      <c r="B1339" s="19">
        <v>8</v>
      </c>
      <c r="C1339" s="19" t="s">
        <v>112</v>
      </c>
      <c r="D1339" s="20">
        <v>0.24259217083454132</v>
      </c>
      <c r="E1339" s="20">
        <v>-6.1020266730338335E-4</v>
      </c>
    </row>
    <row r="1340" spans="1:5" x14ac:dyDescent="0.2">
      <c r="A1340" s="19">
        <v>34</v>
      </c>
      <c r="B1340" s="19">
        <v>9</v>
      </c>
      <c r="C1340" s="19" t="s">
        <v>112</v>
      </c>
      <c r="D1340" s="20">
        <v>0.24271965026855469</v>
      </c>
      <c r="E1340" s="20">
        <v>-8.2915928214788437E-4</v>
      </c>
    </row>
    <row r="1341" spans="1:5" x14ac:dyDescent="0.2">
      <c r="A1341" s="19">
        <v>34</v>
      </c>
      <c r="B1341" s="19">
        <v>10</v>
      </c>
      <c r="C1341" s="19" t="s">
        <v>112</v>
      </c>
      <c r="D1341" s="20">
        <v>0.24261383712291718</v>
      </c>
      <c r="E1341" s="20">
        <v>-1.2814084766432643E-3</v>
      </c>
    </row>
    <row r="1342" spans="1:5" x14ac:dyDescent="0.2">
      <c r="A1342" s="19">
        <v>34</v>
      </c>
      <c r="B1342" s="19">
        <v>11</v>
      </c>
      <c r="C1342" s="19" t="s">
        <v>112</v>
      </c>
      <c r="D1342" s="20">
        <v>0.24283875524997711</v>
      </c>
      <c r="E1342" s="20">
        <v>-1.4029263984411955E-3</v>
      </c>
    </row>
    <row r="1343" spans="1:5" x14ac:dyDescent="0.2">
      <c r="A1343" s="19">
        <v>34</v>
      </c>
      <c r="B1343" s="19">
        <v>12</v>
      </c>
      <c r="C1343" s="19" t="s">
        <v>112</v>
      </c>
      <c r="D1343" s="20">
        <v>0.24300892651081085</v>
      </c>
      <c r="E1343" s="20">
        <v>-1.579191186465323E-3</v>
      </c>
    </row>
    <row r="1344" spans="1:5" x14ac:dyDescent="0.2">
      <c r="A1344" s="19">
        <v>34</v>
      </c>
      <c r="B1344" s="19">
        <v>13</v>
      </c>
      <c r="C1344" s="19" t="s">
        <v>112</v>
      </c>
      <c r="D1344" s="20">
        <v>0.24315136671066284</v>
      </c>
      <c r="E1344" s="20">
        <v>-1.7831870354712009E-3</v>
      </c>
    </row>
    <row r="1345" spans="1:5" x14ac:dyDescent="0.2">
      <c r="A1345" s="19">
        <v>34</v>
      </c>
      <c r="B1345" s="19">
        <v>14</v>
      </c>
      <c r="C1345" s="19" t="s">
        <v>112</v>
      </c>
      <c r="D1345" s="20">
        <v>0.24343371391296387</v>
      </c>
      <c r="E1345" s="20">
        <v>-1.8472757656127214E-3</v>
      </c>
    </row>
    <row r="1346" spans="1:5" x14ac:dyDescent="0.2">
      <c r="A1346" s="19">
        <v>34</v>
      </c>
      <c r="B1346" s="19">
        <v>15</v>
      </c>
      <c r="C1346" s="19" t="s">
        <v>112</v>
      </c>
      <c r="D1346" s="20">
        <v>0.24546410143375397</v>
      </c>
      <c r="E1346" s="20">
        <v>-1.6332432278431952E-4</v>
      </c>
    </row>
    <row r="1347" spans="1:5" x14ac:dyDescent="0.2">
      <c r="A1347" s="19">
        <v>34</v>
      </c>
      <c r="B1347" s="19">
        <v>16</v>
      </c>
      <c r="C1347" s="19" t="s">
        <v>112</v>
      </c>
      <c r="D1347" s="20">
        <v>0.24754951894283295</v>
      </c>
      <c r="E1347" s="20">
        <v>1.5756571665406227E-3</v>
      </c>
    </row>
    <row r="1348" spans="1:5" x14ac:dyDescent="0.2">
      <c r="A1348" s="19">
        <v>34</v>
      </c>
      <c r="B1348" s="19">
        <v>17</v>
      </c>
      <c r="C1348" s="19" t="s">
        <v>112</v>
      </c>
      <c r="D1348" s="20">
        <v>0.25064307451248169</v>
      </c>
      <c r="E1348" s="20">
        <v>4.3227765709161758E-3</v>
      </c>
    </row>
    <row r="1349" spans="1:5" x14ac:dyDescent="0.2">
      <c r="A1349" s="19">
        <v>34</v>
      </c>
      <c r="B1349" s="19">
        <v>18</v>
      </c>
      <c r="C1349" s="19" t="s">
        <v>112</v>
      </c>
      <c r="D1349" s="20">
        <v>0.2567448616027832</v>
      </c>
      <c r="E1349" s="20">
        <v>1.00781274959445E-2</v>
      </c>
    </row>
    <row r="1350" spans="1:5" x14ac:dyDescent="0.2">
      <c r="A1350" s="19">
        <v>34</v>
      </c>
      <c r="B1350" s="19">
        <v>19</v>
      </c>
      <c r="C1350" s="19" t="s">
        <v>112</v>
      </c>
      <c r="D1350" s="20">
        <v>0.26633808016777039</v>
      </c>
      <c r="E1350" s="20">
        <v>1.9324909895658493E-2</v>
      </c>
    </row>
    <row r="1351" spans="1:5" x14ac:dyDescent="0.2">
      <c r="A1351" s="19">
        <v>34</v>
      </c>
      <c r="B1351" s="19">
        <v>20</v>
      </c>
      <c r="C1351" s="19" t="s">
        <v>112</v>
      </c>
      <c r="D1351" s="20">
        <v>0.28101149201393127</v>
      </c>
      <c r="E1351" s="20">
        <v>3.3651884645223618E-2</v>
      </c>
    </row>
    <row r="1352" spans="1:5" x14ac:dyDescent="0.2">
      <c r="A1352" s="19">
        <v>34</v>
      </c>
      <c r="B1352" s="19">
        <v>21</v>
      </c>
      <c r="C1352" s="19" t="s">
        <v>112</v>
      </c>
      <c r="D1352" s="20">
        <v>0.29901513457298279</v>
      </c>
      <c r="E1352" s="20">
        <v>5.1309093832969666E-2</v>
      </c>
    </row>
    <row r="1353" spans="1:5" x14ac:dyDescent="0.2">
      <c r="A1353" s="19">
        <v>34</v>
      </c>
      <c r="B1353" s="19">
        <v>22</v>
      </c>
      <c r="C1353" s="19" t="s">
        <v>112</v>
      </c>
      <c r="D1353" s="20">
        <v>0.31719273328781128</v>
      </c>
      <c r="E1353" s="20">
        <v>6.9140255451202393E-2</v>
      </c>
    </row>
    <row r="1354" spans="1:5" x14ac:dyDescent="0.2">
      <c r="A1354" s="19">
        <v>34</v>
      </c>
      <c r="B1354" s="19">
        <v>23</v>
      </c>
      <c r="C1354" s="19" t="s">
        <v>112</v>
      </c>
      <c r="D1354" s="20">
        <v>0.33389997482299805</v>
      </c>
      <c r="E1354" s="20">
        <v>8.5501059889793396E-2</v>
      </c>
    </row>
    <row r="1355" spans="1:5" x14ac:dyDescent="0.2">
      <c r="A1355" s="19">
        <v>34</v>
      </c>
      <c r="B1355" s="19">
        <v>24</v>
      </c>
      <c r="C1355" s="19" t="s">
        <v>112</v>
      </c>
      <c r="D1355" s="20">
        <v>0.34698730707168579</v>
      </c>
      <c r="E1355" s="20">
        <v>9.8241955041885376E-2</v>
      </c>
    </row>
    <row r="1356" spans="1:5" x14ac:dyDescent="0.2">
      <c r="A1356" s="19">
        <v>34</v>
      </c>
      <c r="B1356" s="19">
        <v>25</v>
      </c>
      <c r="C1356" s="19" t="s">
        <v>112</v>
      </c>
      <c r="D1356" s="20">
        <v>0.35617244243621826</v>
      </c>
      <c r="E1356" s="20">
        <v>0.10708065330982208</v>
      </c>
    </row>
    <row r="1357" spans="1:5" x14ac:dyDescent="0.2">
      <c r="A1357" s="19">
        <v>34</v>
      </c>
      <c r="B1357" s="19">
        <v>26</v>
      </c>
      <c r="C1357" s="19" t="s">
        <v>112</v>
      </c>
      <c r="D1357" s="20">
        <v>0.36189907789230347</v>
      </c>
      <c r="E1357" s="20">
        <v>0.11246085911989212</v>
      </c>
    </row>
    <row r="1358" spans="1:5" x14ac:dyDescent="0.2">
      <c r="A1358" s="19">
        <v>34</v>
      </c>
      <c r="B1358" s="19">
        <v>27</v>
      </c>
      <c r="C1358" s="19" t="s">
        <v>112</v>
      </c>
      <c r="D1358" s="20">
        <v>0.36500659584999084</v>
      </c>
      <c r="E1358" s="20">
        <v>0.11522193998098373</v>
      </c>
    </row>
    <row r="1359" spans="1:5" x14ac:dyDescent="0.2">
      <c r="A1359" s="19">
        <v>34</v>
      </c>
      <c r="B1359" s="19">
        <v>28</v>
      </c>
      <c r="C1359" s="19" t="s">
        <v>112</v>
      </c>
      <c r="D1359" s="20">
        <v>0.36694625020027161</v>
      </c>
      <c r="E1359" s="20">
        <v>0.11681515723466873</v>
      </c>
    </row>
    <row r="1360" spans="1:5" x14ac:dyDescent="0.2">
      <c r="A1360" s="19">
        <v>34</v>
      </c>
      <c r="B1360" s="19">
        <v>29</v>
      </c>
      <c r="C1360" s="19" t="s">
        <v>112</v>
      </c>
      <c r="D1360" s="20">
        <v>0.36765778064727783</v>
      </c>
      <c r="E1360" s="20">
        <v>0.11718025058507919</v>
      </c>
    </row>
    <row r="1361" spans="1:5" x14ac:dyDescent="0.2">
      <c r="A1361" s="19">
        <v>34</v>
      </c>
      <c r="B1361" s="19">
        <v>30</v>
      </c>
      <c r="C1361" s="19" t="s">
        <v>112</v>
      </c>
      <c r="D1361" s="20">
        <v>0.36828991770744324</v>
      </c>
      <c r="E1361" s="20">
        <v>0.11746595054864883</v>
      </c>
    </row>
    <row r="1362" spans="1:5" x14ac:dyDescent="0.2">
      <c r="A1362" s="19">
        <v>34</v>
      </c>
      <c r="B1362" s="19">
        <v>31</v>
      </c>
      <c r="C1362" s="19" t="s">
        <v>112</v>
      </c>
      <c r="D1362" s="20">
        <v>0.36905708909034729</v>
      </c>
      <c r="E1362" s="20">
        <v>0.11788668483495712</v>
      </c>
    </row>
    <row r="1363" spans="1:5" x14ac:dyDescent="0.2">
      <c r="A1363" s="19">
        <v>34</v>
      </c>
      <c r="B1363" s="19">
        <v>32</v>
      </c>
      <c r="C1363" s="19" t="s">
        <v>112</v>
      </c>
      <c r="D1363" s="20">
        <v>0.36903363466262817</v>
      </c>
      <c r="E1363" s="20">
        <v>0.11751679331064224</v>
      </c>
    </row>
    <row r="1364" spans="1:5" x14ac:dyDescent="0.2">
      <c r="A1364" s="19">
        <v>34</v>
      </c>
      <c r="B1364" s="19">
        <v>33</v>
      </c>
      <c r="C1364" s="19" t="s">
        <v>112</v>
      </c>
      <c r="D1364" s="20">
        <v>0.36905920505523682</v>
      </c>
      <c r="E1364" s="20">
        <v>0.11719593405723572</v>
      </c>
    </row>
    <row r="1365" spans="1:5" x14ac:dyDescent="0.2">
      <c r="A1365" s="19">
        <v>34</v>
      </c>
      <c r="B1365" s="19">
        <v>34</v>
      </c>
      <c r="C1365" s="19" t="s">
        <v>112</v>
      </c>
      <c r="D1365" s="20">
        <v>0.36975684762001038</v>
      </c>
      <c r="E1365" s="20">
        <v>0.11754713952541351</v>
      </c>
    </row>
    <row r="1366" spans="1:5" x14ac:dyDescent="0.2">
      <c r="A1366" s="19">
        <v>34</v>
      </c>
      <c r="B1366" s="19">
        <v>35</v>
      </c>
      <c r="C1366" s="19" t="s">
        <v>112</v>
      </c>
      <c r="D1366" s="20">
        <v>0.37034159898757935</v>
      </c>
      <c r="E1366" s="20">
        <v>0.11778545379638672</v>
      </c>
    </row>
    <row r="1367" spans="1:5" x14ac:dyDescent="0.2">
      <c r="A1367" s="19">
        <v>34</v>
      </c>
      <c r="B1367" s="19">
        <v>36</v>
      </c>
      <c r="C1367" s="19" t="s">
        <v>112</v>
      </c>
      <c r="D1367" s="20">
        <v>0.3702532947063446</v>
      </c>
      <c r="E1367" s="20">
        <v>0.11735071241855621</v>
      </c>
    </row>
    <row r="1368" spans="1:5" x14ac:dyDescent="0.2">
      <c r="A1368" s="19">
        <v>34</v>
      </c>
      <c r="B1368" s="19">
        <v>37</v>
      </c>
      <c r="C1368" s="19" t="s">
        <v>112</v>
      </c>
      <c r="D1368" s="20">
        <v>0.37045297026634216</v>
      </c>
      <c r="E1368" s="20">
        <v>0.11720395088195801</v>
      </c>
    </row>
    <row r="1369" spans="1:5" x14ac:dyDescent="0.2">
      <c r="A1369" s="19">
        <v>34</v>
      </c>
      <c r="B1369" s="19">
        <v>38</v>
      </c>
      <c r="C1369" s="19" t="s">
        <v>112</v>
      </c>
      <c r="D1369" s="20">
        <v>0.37070512771606445</v>
      </c>
      <c r="E1369" s="20">
        <v>0.11710967123508453</v>
      </c>
    </row>
    <row r="1370" spans="1:5" x14ac:dyDescent="0.2">
      <c r="A1370" s="19">
        <v>34</v>
      </c>
      <c r="B1370" s="19">
        <v>39</v>
      </c>
      <c r="C1370" s="19" t="s">
        <v>112</v>
      </c>
      <c r="D1370" s="20">
        <v>0.37063038349151611</v>
      </c>
      <c r="E1370" s="20">
        <v>0.11668848991394043</v>
      </c>
    </row>
    <row r="1371" spans="1:5" x14ac:dyDescent="0.2">
      <c r="A1371" s="19">
        <v>34</v>
      </c>
      <c r="B1371" s="19">
        <v>40</v>
      </c>
      <c r="C1371" s="19" t="s">
        <v>112</v>
      </c>
      <c r="D1371" s="20">
        <v>0.3703480064868927</v>
      </c>
      <c r="E1371" s="20">
        <v>0.11605968326330185</v>
      </c>
    </row>
    <row r="1372" spans="1:5" x14ac:dyDescent="0.2">
      <c r="A1372" s="19">
        <v>35</v>
      </c>
      <c r="B1372" s="19">
        <v>1</v>
      </c>
      <c r="C1372" s="19" t="s">
        <v>112</v>
      </c>
      <c r="D1372" s="20">
        <v>0.23511369526386261</v>
      </c>
      <c r="E1372" s="20">
        <v>7.0765084819868207E-4</v>
      </c>
    </row>
    <row r="1373" spans="1:5" x14ac:dyDescent="0.2">
      <c r="A1373" s="19">
        <v>35</v>
      </c>
      <c r="B1373" s="19">
        <v>2</v>
      </c>
      <c r="C1373" s="19" t="s">
        <v>112</v>
      </c>
      <c r="D1373" s="20">
        <v>0.23539760708808899</v>
      </c>
      <c r="E1373" s="20">
        <v>9.2085532378405333E-4</v>
      </c>
    </row>
    <row r="1374" spans="1:5" x14ac:dyDescent="0.2">
      <c r="A1374" s="19">
        <v>35</v>
      </c>
      <c r="B1374" s="19">
        <v>3</v>
      </c>
      <c r="C1374" s="19" t="s">
        <v>112</v>
      </c>
      <c r="D1374" s="20">
        <v>0.23571845889091492</v>
      </c>
      <c r="E1374" s="20">
        <v>1.1709998361766338E-3</v>
      </c>
    </row>
    <row r="1375" spans="1:5" x14ac:dyDescent="0.2">
      <c r="A1375" s="19">
        <v>35</v>
      </c>
      <c r="B1375" s="19">
        <v>4</v>
      </c>
      <c r="C1375" s="19" t="s">
        <v>112</v>
      </c>
      <c r="D1375" s="20">
        <v>0.2356286346912384</v>
      </c>
      <c r="E1375" s="20">
        <v>1.0104683460667729E-3</v>
      </c>
    </row>
    <row r="1376" spans="1:5" x14ac:dyDescent="0.2">
      <c r="A1376" s="19">
        <v>35</v>
      </c>
      <c r="B1376" s="19">
        <v>5</v>
      </c>
      <c r="C1376" s="19" t="s">
        <v>112</v>
      </c>
      <c r="D1376" s="20">
        <v>0.23506380617618561</v>
      </c>
      <c r="E1376" s="20">
        <v>3.7493248237296939E-4</v>
      </c>
    </row>
    <row r="1377" spans="1:5" x14ac:dyDescent="0.2">
      <c r="A1377" s="19">
        <v>35</v>
      </c>
      <c r="B1377" s="19">
        <v>6</v>
      </c>
      <c r="C1377" s="19" t="s">
        <v>112</v>
      </c>
      <c r="D1377" s="20">
        <v>0.23451945185661316</v>
      </c>
      <c r="E1377" s="20">
        <v>-2.4012915673665702E-4</v>
      </c>
    </row>
    <row r="1378" spans="1:5" x14ac:dyDescent="0.2">
      <c r="A1378" s="19">
        <v>35</v>
      </c>
      <c r="B1378" s="19">
        <v>7</v>
      </c>
      <c r="C1378" s="19" t="s">
        <v>112</v>
      </c>
      <c r="D1378" s="20">
        <v>0.23479895293712616</v>
      </c>
      <c r="E1378" s="20">
        <v>-3.1335399398813024E-5</v>
      </c>
    </row>
    <row r="1379" spans="1:5" x14ac:dyDescent="0.2">
      <c r="A1379" s="19">
        <v>35</v>
      </c>
      <c r="B1379" s="19">
        <v>8</v>
      </c>
      <c r="C1379" s="19" t="s">
        <v>112</v>
      </c>
      <c r="D1379" s="20">
        <v>0.23529689013957977</v>
      </c>
      <c r="E1379" s="20">
        <v>3.9589448715560138E-4</v>
      </c>
    </row>
    <row r="1380" spans="1:5" x14ac:dyDescent="0.2">
      <c r="A1380" s="19">
        <v>35</v>
      </c>
      <c r="B1380" s="19">
        <v>9</v>
      </c>
      <c r="C1380" s="19" t="s">
        <v>112</v>
      </c>
      <c r="D1380" s="20">
        <v>0.23502914607524872</v>
      </c>
      <c r="E1380" s="20">
        <v>5.7443103287369013E-5</v>
      </c>
    </row>
    <row r="1381" spans="1:5" x14ac:dyDescent="0.2">
      <c r="A1381" s="19">
        <v>35</v>
      </c>
      <c r="B1381" s="19">
        <v>10</v>
      </c>
      <c r="C1381" s="19" t="s">
        <v>112</v>
      </c>
      <c r="D1381" s="20">
        <v>0.23463810980319977</v>
      </c>
      <c r="E1381" s="20">
        <v>-4.0430048829875886E-4</v>
      </c>
    </row>
    <row r="1382" spans="1:5" x14ac:dyDescent="0.2">
      <c r="A1382" s="19">
        <v>35</v>
      </c>
      <c r="B1382" s="19">
        <v>11</v>
      </c>
      <c r="C1382" s="19" t="s">
        <v>112</v>
      </c>
      <c r="D1382" s="20">
        <v>0.23449616134166718</v>
      </c>
      <c r="E1382" s="20">
        <v>-6.1695626936852932E-4</v>
      </c>
    </row>
    <row r="1383" spans="1:5" x14ac:dyDescent="0.2">
      <c r="A1383" s="19">
        <v>35</v>
      </c>
      <c r="B1383" s="19">
        <v>12</v>
      </c>
      <c r="C1383" s="19" t="s">
        <v>112</v>
      </c>
      <c r="D1383" s="20">
        <v>0.2344384640455246</v>
      </c>
      <c r="E1383" s="20">
        <v>-7.4536085594445467E-4</v>
      </c>
    </row>
    <row r="1384" spans="1:5" x14ac:dyDescent="0.2">
      <c r="A1384" s="19">
        <v>35</v>
      </c>
      <c r="B1384" s="19">
        <v>13</v>
      </c>
      <c r="C1384" s="19" t="s">
        <v>112</v>
      </c>
      <c r="D1384" s="20">
        <v>0.23414225876331329</v>
      </c>
      <c r="E1384" s="20">
        <v>-1.1122734285891056E-3</v>
      </c>
    </row>
    <row r="1385" spans="1:5" x14ac:dyDescent="0.2">
      <c r="A1385" s="19">
        <v>35</v>
      </c>
      <c r="B1385" s="19">
        <v>14</v>
      </c>
      <c r="C1385" s="19" t="s">
        <v>112</v>
      </c>
      <c r="D1385" s="20">
        <v>0.233868807554245</v>
      </c>
      <c r="E1385" s="20">
        <v>-1.456432044506073E-3</v>
      </c>
    </row>
    <row r="1386" spans="1:5" x14ac:dyDescent="0.2">
      <c r="A1386" s="19">
        <v>35</v>
      </c>
      <c r="B1386" s="19">
        <v>15</v>
      </c>
      <c r="C1386" s="19" t="s">
        <v>112</v>
      </c>
      <c r="D1386" s="20">
        <v>0.23423093557357788</v>
      </c>
      <c r="E1386" s="20">
        <v>-1.1650113156065345E-3</v>
      </c>
    </row>
    <row r="1387" spans="1:5" x14ac:dyDescent="0.2">
      <c r="A1387" s="19">
        <v>35</v>
      </c>
      <c r="B1387" s="19">
        <v>16</v>
      </c>
      <c r="C1387" s="19" t="s">
        <v>112</v>
      </c>
      <c r="D1387" s="20">
        <v>0.23457708954811096</v>
      </c>
      <c r="E1387" s="20">
        <v>-8.8956463150680065E-4</v>
      </c>
    </row>
    <row r="1388" spans="1:5" x14ac:dyDescent="0.2">
      <c r="A1388" s="19">
        <v>35</v>
      </c>
      <c r="B1388" s="19">
        <v>17</v>
      </c>
      <c r="C1388" s="19" t="s">
        <v>112</v>
      </c>
      <c r="D1388" s="20">
        <v>0.23474738001823425</v>
      </c>
      <c r="E1388" s="20">
        <v>-7.8998151002451777E-4</v>
      </c>
    </row>
    <row r="1389" spans="1:5" x14ac:dyDescent="0.2">
      <c r="A1389" s="19">
        <v>35</v>
      </c>
      <c r="B1389" s="19">
        <v>18</v>
      </c>
      <c r="C1389" s="19" t="s">
        <v>112</v>
      </c>
      <c r="D1389" s="20">
        <v>0.23543278872966766</v>
      </c>
      <c r="E1389" s="20">
        <v>-1.7528008902445436E-4</v>
      </c>
    </row>
    <row r="1390" spans="1:5" x14ac:dyDescent="0.2">
      <c r="A1390" s="19">
        <v>35</v>
      </c>
      <c r="B1390" s="19">
        <v>19</v>
      </c>
      <c r="C1390" s="19" t="s">
        <v>112</v>
      </c>
      <c r="D1390" s="20">
        <v>0.23655368387699127</v>
      </c>
      <c r="E1390" s="20">
        <v>8.749077096581459E-4</v>
      </c>
    </row>
    <row r="1391" spans="1:5" x14ac:dyDescent="0.2">
      <c r="A1391" s="19">
        <v>35</v>
      </c>
      <c r="B1391" s="19">
        <v>20</v>
      </c>
      <c r="C1391" s="19" t="s">
        <v>112</v>
      </c>
      <c r="D1391" s="20">
        <v>0.23949146270751953</v>
      </c>
      <c r="E1391" s="20">
        <v>3.7419793661683798E-3</v>
      </c>
    </row>
    <row r="1392" spans="1:5" x14ac:dyDescent="0.2">
      <c r="A1392" s="19">
        <v>35</v>
      </c>
      <c r="B1392" s="19">
        <v>21</v>
      </c>
      <c r="C1392" s="19" t="s">
        <v>112</v>
      </c>
      <c r="D1392" s="20">
        <v>0.24489220976829529</v>
      </c>
      <c r="E1392" s="20">
        <v>9.0720187872648239E-3</v>
      </c>
    </row>
    <row r="1393" spans="1:5" x14ac:dyDescent="0.2">
      <c r="A1393" s="19">
        <v>35</v>
      </c>
      <c r="B1393" s="19">
        <v>22</v>
      </c>
      <c r="C1393" s="19" t="s">
        <v>112</v>
      </c>
      <c r="D1393" s="20">
        <v>0.25309047102928162</v>
      </c>
      <c r="E1393" s="20">
        <v>1.7199572175741196E-2</v>
      </c>
    </row>
    <row r="1394" spans="1:5" x14ac:dyDescent="0.2">
      <c r="A1394" s="19">
        <v>35</v>
      </c>
      <c r="B1394" s="19">
        <v>23</v>
      </c>
      <c r="C1394" s="19" t="s">
        <v>112</v>
      </c>
      <c r="D1394" s="20">
        <v>0.26512175798416138</v>
      </c>
      <c r="E1394" s="20">
        <v>2.9160153120756149E-2</v>
      </c>
    </row>
    <row r="1395" spans="1:5" x14ac:dyDescent="0.2">
      <c r="A1395" s="19">
        <v>35</v>
      </c>
      <c r="B1395" s="19">
        <v>24</v>
      </c>
      <c r="C1395" s="19" t="s">
        <v>112</v>
      </c>
      <c r="D1395" s="20">
        <v>0.28122109174728394</v>
      </c>
      <c r="E1395" s="20">
        <v>4.5188780874013901E-2</v>
      </c>
    </row>
    <row r="1396" spans="1:5" x14ac:dyDescent="0.2">
      <c r="A1396" s="19">
        <v>35</v>
      </c>
      <c r="B1396" s="19">
        <v>25</v>
      </c>
      <c r="C1396" s="19" t="s">
        <v>112</v>
      </c>
      <c r="D1396" s="20">
        <v>0.29923388361930847</v>
      </c>
      <c r="E1396" s="20">
        <v>6.3130863010883331E-2</v>
      </c>
    </row>
    <row r="1397" spans="1:5" x14ac:dyDescent="0.2">
      <c r="A1397" s="19">
        <v>35</v>
      </c>
      <c r="B1397" s="19">
        <v>26</v>
      </c>
      <c r="C1397" s="19" t="s">
        <v>112</v>
      </c>
      <c r="D1397" s="20">
        <v>0.31613028049468994</v>
      </c>
      <c r="E1397" s="20">
        <v>7.9956553876399994E-2</v>
      </c>
    </row>
    <row r="1398" spans="1:5" x14ac:dyDescent="0.2">
      <c r="A1398" s="19">
        <v>35</v>
      </c>
      <c r="B1398" s="19">
        <v>27</v>
      </c>
      <c r="C1398" s="19" t="s">
        <v>112</v>
      </c>
      <c r="D1398" s="20">
        <v>0.33079808950424194</v>
      </c>
      <c r="E1398" s="20">
        <v>9.4553656876087189E-2</v>
      </c>
    </row>
    <row r="1399" spans="1:5" x14ac:dyDescent="0.2">
      <c r="A1399" s="19">
        <v>35</v>
      </c>
      <c r="B1399" s="19">
        <v>28</v>
      </c>
      <c r="C1399" s="19" t="s">
        <v>112</v>
      </c>
      <c r="D1399" s="20">
        <v>0.34108805656433105</v>
      </c>
      <c r="E1399" s="20">
        <v>0.10477291792631149</v>
      </c>
    </row>
    <row r="1400" spans="1:5" x14ac:dyDescent="0.2">
      <c r="A1400" s="19">
        <v>35</v>
      </c>
      <c r="B1400" s="19">
        <v>29</v>
      </c>
      <c r="C1400" s="19" t="s">
        <v>112</v>
      </c>
      <c r="D1400" s="20">
        <v>0.34795218706130981</v>
      </c>
      <c r="E1400" s="20">
        <v>0.11156633496284485</v>
      </c>
    </row>
    <row r="1401" spans="1:5" x14ac:dyDescent="0.2">
      <c r="A1401" s="19">
        <v>35</v>
      </c>
      <c r="B1401" s="19">
        <v>30</v>
      </c>
      <c r="C1401" s="19" t="s">
        <v>112</v>
      </c>
      <c r="D1401" s="20">
        <v>0.35187336802482605</v>
      </c>
      <c r="E1401" s="20">
        <v>0.11541680991649628</v>
      </c>
    </row>
    <row r="1402" spans="1:5" x14ac:dyDescent="0.2">
      <c r="A1402" s="19">
        <v>35</v>
      </c>
      <c r="B1402" s="19">
        <v>31</v>
      </c>
      <c r="C1402" s="19" t="s">
        <v>112</v>
      </c>
      <c r="D1402" s="20">
        <v>0.35440760850906372</v>
      </c>
      <c r="E1402" s="20">
        <v>0.11788034439086914</v>
      </c>
    </row>
    <row r="1403" spans="1:5" x14ac:dyDescent="0.2">
      <c r="A1403" s="19">
        <v>35</v>
      </c>
      <c r="B1403" s="19">
        <v>32</v>
      </c>
      <c r="C1403" s="19" t="s">
        <v>112</v>
      </c>
      <c r="D1403" s="20">
        <v>0.35524746775627136</v>
      </c>
      <c r="E1403" s="20">
        <v>0.11864949762821198</v>
      </c>
    </row>
    <row r="1404" spans="1:5" x14ac:dyDescent="0.2">
      <c r="A1404" s="19">
        <v>35</v>
      </c>
      <c r="B1404" s="19">
        <v>33</v>
      </c>
      <c r="C1404" s="19" t="s">
        <v>112</v>
      </c>
      <c r="D1404" s="20">
        <v>0.35571560263633728</v>
      </c>
      <c r="E1404" s="20">
        <v>0.11904692649841309</v>
      </c>
    </row>
    <row r="1405" spans="1:5" x14ac:dyDescent="0.2">
      <c r="A1405" s="19">
        <v>35</v>
      </c>
      <c r="B1405" s="19">
        <v>34</v>
      </c>
      <c r="C1405" s="19" t="s">
        <v>112</v>
      </c>
      <c r="D1405" s="20">
        <v>0.3562031090259552</v>
      </c>
      <c r="E1405" s="20">
        <v>0.1194637194275856</v>
      </c>
    </row>
    <row r="1406" spans="1:5" x14ac:dyDescent="0.2">
      <c r="A1406" s="19">
        <v>35</v>
      </c>
      <c r="B1406" s="19">
        <v>35</v>
      </c>
      <c r="C1406" s="19" t="s">
        <v>112</v>
      </c>
      <c r="D1406" s="20">
        <v>0.35654535889625549</v>
      </c>
      <c r="E1406" s="20">
        <v>0.11973526328802109</v>
      </c>
    </row>
    <row r="1407" spans="1:5" x14ac:dyDescent="0.2">
      <c r="A1407" s="19">
        <v>35</v>
      </c>
      <c r="B1407" s="19">
        <v>36</v>
      </c>
      <c r="C1407" s="19" t="s">
        <v>112</v>
      </c>
      <c r="D1407" s="20">
        <v>0.35719218850135803</v>
      </c>
      <c r="E1407" s="20">
        <v>0.12031138688325882</v>
      </c>
    </row>
    <row r="1408" spans="1:5" x14ac:dyDescent="0.2">
      <c r="A1408" s="19">
        <v>35</v>
      </c>
      <c r="B1408" s="19">
        <v>37</v>
      </c>
      <c r="C1408" s="19" t="s">
        <v>112</v>
      </c>
      <c r="D1408" s="20">
        <v>0.35747647285461426</v>
      </c>
      <c r="E1408" s="20">
        <v>0.12052496522665024</v>
      </c>
    </row>
    <row r="1409" spans="1:5" x14ac:dyDescent="0.2">
      <c r="A1409" s="19">
        <v>35</v>
      </c>
      <c r="B1409" s="19">
        <v>38</v>
      </c>
      <c r="C1409" s="19" t="s">
        <v>112</v>
      </c>
      <c r="D1409" s="20">
        <v>0.35790508985519409</v>
      </c>
      <c r="E1409" s="20">
        <v>0.12088287621736526</v>
      </c>
    </row>
    <row r="1410" spans="1:5" x14ac:dyDescent="0.2">
      <c r="A1410" s="19">
        <v>35</v>
      </c>
      <c r="B1410" s="19">
        <v>39</v>
      </c>
      <c r="C1410" s="19" t="s">
        <v>112</v>
      </c>
      <c r="D1410" s="20">
        <v>0.35834267735481262</v>
      </c>
      <c r="E1410" s="20">
        <v>0.12124975770711899</v>
      </c>
    </row>
    <row r="1411" spans="1:5" x14ac:dyDescent="0.2">
      <c r="A1411" s="19">
        <v>35</v>
      </c>
      <c r="B1411" s="19">
        <v>40</v>
      </c>
      <c r="C1411" s="19" t="s">
        <v>112</v>
      </c>
      <c r="D1411" s="20">
        <v>0.35852694511413574</v>
      </c>
      <c r="E1411" s="20">
        <v>0.1213633120059967</v>
      </c>
    </row>
    <row r="1412" spans="1:5" x14ac:dyDescent="0.2">
      <c r="A1412" s="19">
        <v>36</v>
      </c>
      <c r="B1412" s="19">
        <v>1</v>
      </c>
      <c r="C1412" s="19" t="s">
        <v>112</v>
      </c>
      <c r="D1412" s="20">
        <v>0.25309064984321594</v>
      </c>
      <c r="E1412" s="20">
        <v>1.3837132137268782E-3</v>
      </c>
    </row>
    <row r="1413" spans="1:5" x14ac:dyDescent="0.2">
      <c r="A1413" s="19">
        <v>36</v>
      </c>
      <c r="B1413" s="19">
        <v>2</v>
      </c>
      <c r="C1413" s="19" t="s">
        <v>112</v>
      </c>
      <c r="D1413" s="20">
        <v>0.25298473238945007</v>
      </c>
      <c r="E1413" s="20">
        <v>1.2186007807031274E-3</v>
      </c>
    </row>
    <row r="1414" spans="1:5" x14ac:dyDescent="0.2">
      <c r="A1414" s="19">
        <v>36</v>
      </c>
      <c r="B1414" s="19">
        <v>3</v>
      </c>
      <c r="C1414" s="19" t="s">
        <v>112</v>
      </c>
      <c r="D1414" s="20">
        <v>0.25322645902633667</v>
      </c>
      <c r="E1414" s="20">
        <v>1.4011324383318424E-3</v>
      </c>
    </row>
    <row r="1415" spans="1:5" x14ac:dyDescent="0.2">
      <c r="A1415" s="19">
        <v>36</v>
      </c>
      <c r="B1415" s="19">
        <v>4</v>
      </c>
      <c r="C1415" s="19" t="s">
        <v>112</v>
      </c>
      <c r="D1415" s="20">
        <v>0.25325930118560791</v>
      </c>
      <c r="E1415" s="20">
        <v>1.3747797347605228E-3</v>
      </c>
    </row>
    <row r="1416" spans="1:5" x14ac:dyDescent="0.2">
      <c r="A1416" s="19">
        <v>36</v>
      </c>
      <c r="B1416" s="19">
        <v>5</v>
      </c>
      <c r="C1416" s="19" t="s">
        <v>112</v>
      </c>
      <c r="D1416" s="20">
        <v>0.25295707583427429</v>
      </c>
      <c r="E1416" s="20">
        <v>1.013359404169023E-3</v>
      </c>
    </row>
    <row r="1417" spans="1:5" x14ac:dyDescent="0.2">
      <c r="A1417" s="19">
        <v>36</v>
      </c>
      <c r="B1417" s="19">
        <v>6</v>
      </c>
      <c r="C1417" s="19" t="s">
        <v>112</v>
      </c>
      <c r="D1417" s="20">
        <v>0.25233781337738037</v>
      </c>
      <c r="E1417" s="20">
        <v>3.3490199712105095E-4</v>
      </c>
    </row>
    <row r="1418" spans="1:5" x14ac:dyDescent="0.2">
      <c r="A1418" s="19">
        <v>36</v>
      </c>
      <c r="B1418" s="19">
        <v>7</v>
      </c>
      <c r="C1418" s="19" t="s">
        <v>112</v>
      </c>
      <c r="D1418" s="20">
        <v>0.25200328230857849</v>
      </c>
      <c r="E1418" s="20">
        <v>-5.8824021834880114E-5</v>
      </c>
    </row>
    <row r="1419" spans="1:5" x14ac:dyDescent="0.2">
      <c r="A1419" s="19">
        <v>36</v>
      </c>
      <c r="B1419" s="19">
        <v>8</v>
      </c>
      <c r="C1419" s="19" t="s">
        <v>112</v>
      </c>
      <c r="D1419" s="20">
        <v>0.25188887119293213</v>
      </c>
      <c r="E1419" s="20">
        <v>-2.324300876352936E-4</v>
      </c>
    </row>
    <row r="1420" spans="1:5" x14ac:dyDescent="0.2">
      <c r="A1420" s="19">
        <v>36</v>
      </c>
      <c r="B1420" s="19">
        <v>9</v>
      </c>
      <c r="C1420" s="19" t="s">
        <v>112</v>
      </c>
      <c r="D1420" s="20">
        <v>0.25132110714912415</v>
      </c>
      <c r="E1420" s="20">
        <v>-8.5938908159732819E-4</v>
      </c>
    </row>
    <row r="1421" spans="1:5" x14ac:dyDescent="0.2">
      <c r="A1421" s="19">
        <v>36</v>
      </c>
      <c r="B1421" s="19">
        <v>10</v>
      </c>
      <c r="C1421" s="19" t="s">
        <v>112</v>
      </c>
      <c r="D1421" s="20">
        <v>0.25097593665122986</v>
      </c>
      <c r="E1421" s="20">
        <v>-1.2637545587494969E-3</v>
      </c>
    </row>
    <row r="1422" spans="1:5" x14ac:dyDescent="0.2">
      <c r="A1422" s="19">
        <v>36</v>
      </c>
      <c r="B1422" s="19">
        <v>11</v>
      </c>
      <c r="C1422" s="19" t="s">
        <v>112</v>
      </c>
      <c r="D1422" s="20">
        <v>0.2511315643787384</v>
      </c>
      <c r="E1422" s="20">
        <v>-1.1673216940835118E-3</v>
      </c>
    </row>
    <row r="1423" spans="1:5" x14ac:dyDescent="0.2">
      <c r="A1423" s="19">
        <v>36</v>
      </c>
      <c r="B1423" s="19">
        <v>12</v>
      </c>
      <c r="C1423" s="19" t="s">
        <v>112</v>
      </c>
      <c r="D1423" s="20">
        <v>0.25146666169166565</v>
      </c>
      <c r="E1423" s="20">
        <v>-8.9141936041414738E-4</v>
      </c>
    </row>
    <row r="1424" spans="1:5" x14ac:dyDescent="0.2">
      <c r="A1424" s="19">
        <v>36</v>
      </c>
      <c r="B1424" s="19">
        <v>13</v>
      </c>
      <c r="C1424" s="19" t="s">
        <v>112</v>
      </c>
      <c r="D1424" s="20">
        <v>0.25120115280151367</v>
      </c>
      <c r="E1424" s="20">
        <v>-1.2161232298240066E-3</v>
      </c>
    </row>
    <row r="1425" spans="1:5" x14ac:dyDescent="0.2">
      <c r="A1425" s="19">
        <v>36</v>
      </c>
      <c r="B1425" s="19">
        <v>14</v>
      </c>
      <c r="C1425" s="19" t="s">
        <v>112</v>
      </c>
      <c r="D1425" s="20">
        <v>0.25109493732452393</v>
      </c>
      <c r="E1425" s="20">
        <v>-1.3815336860716343E-3</v>
      </c>
    </row>
    <row r="1426" spans="1:5" x14ac:dyDescent="0.2">
      <c r="A1426" s="19">
        <v>36</v>
      </c>
      <c r="B1426" s="19">
        <v>15</v>
      </c>
      <c r="C1426" s="19" t="s">
        <v>112</v>
      </c>
      <c r="D1426" s="20">
        <v>0.25178000330924988</v>
      </c>
      <c r="E1426" s="20">
        <v>-7.5566262239590287E-4</v>
      </c>
    </row>
    <row r="1427" spans="1:5" x14ac:dyDescent="0.2">
      <c r="A1427" s="19">
        <v>36</v>
      </c>
      <c r="B1427" s="19">
        <v>16</v>
      </c>
      <c r="C1427" s="19" t="s">
        <v>112</v>
      </c>
      <c r="D1427" s="20">
        <v>0.25228849053382874</v>
      </c>
      <c r="E1427" s="20">
        <v>-3.0637031886726618E-4</v>
      </c>
    </row>
    <row r="1428" spans="1:5" x14ac:dyDescent="0.2">
      <c r="A1428" s="19">
        <v>36</v>
      </c>
      <c r="B1428" s="19">
        <v>17</v>
      </c>
      <c r="C1428" s="19" t="s">
        <v>112</v>
      </c>
      <c r="D1428" s="20">
        <v>0.25225827097892761</v>
      </c>
      <c r="E1428" s="20">
        <v>-3.9578482392244041E-4</v>
      </c>
    </row>
    <row r="1429" spans="1:5" x14ac:dyDescent="0.2">
      <c r="A1429" s="19">
        <v>36</v>
      </c>
      <c r="B1429" s="19">
        <v>18</v>
      </c>
      <c r="C1429" s="19" t="s">
        <v>112</v>
      </c>
      <c r="D1429" s="20">
        <v>0.252451092004776</v>
      </c>
      <c r="E1429" s="20">
        <v>-2.6215874822810292E-4</v>
      </c>
    </row>
    <row r="1430" spans="1:5" x14ac:dyDescent="0.2">
      <c r="A1430" s="19">
        <v>36</v>
      </c>
      <c r="B1430" s="19">
        <v>19</v>
      </c>
      <c r="C1430" s="19" t="s">
        <v>112</v>
      </c>
      <c r="D1430" s="20">
        <v>0.25386717915534973</v>
      </c>
      <c r="E1430" s="20">
        <v>1.0947334812954068E-3</v>
      </c>
    </row>
    <row r="1431" spans="1:5" x14ac:dyDescent="0.2">
      <c r="A1431" s="19">
        <v>36</v>
      </c>
      <c r="B1431" s="19">
        <v>20</v>
      </c>
      <c r="C1431" s="19" t="s">
        <v>112</v>
      </c>
      <c r="D1431" s="20">
        <v>0.25640350580215454</v>
      </c>
      <c r="E1431" s="20">
        <v>3.5718651488423347E-3</v>
      </c>
    </row>
    <row r="1432" spans="1:5" x14ac:dyDescent="0.2">
      <c r="A1432" s="19">
        <v>36</v>
      </c>
      <c r="B1432" s="19">
        <v>21</v>
      </c>
      <c r="C1432" s="19" t="s">
        <v>112</v>
      </c>
      <c r="D1432" s="20">
        <v>0.26170191168785095</v>
      </c>
      <c r="E1432" s="20">
        <v>8.8110761716961861E-3</v>
      </c>
    </row>
    <row r="1433" spans="1:5" x14ac:dyDescent="0.2">
      <c r="A1433" s="19">
        <v>36</v>
      </c>
      <c r="B1433" s="19">
        <v>22</v>
      </c>
      <c r="C1433" s="19" t="s">
        <v>112</v>
      </c>
      <c r="D1433" s="20">
        <v>0.27028352022171021</v>
      </c>
      <c r="E1433" s="20">
        <v>1.7333488911390305E-2</v>
      </c>
    </row>
    <row r="1434" spans="1:5" x14ac:dyDescent="0.2">
      <c r="A1434" s="19">
        <v>36</v>
      </c>
      <c r="B1434" s="19">
        <v>23</v>
      </c>
      <c r="C1434" s="19" t="s">
        <v>112</v>
      </c>
      <c r="D1434" s="20">
        <v>0.28230386972427368</v>
      </c>
      <c r="E1434" s="20">
        <v>2.9294643551111221E-2</v>
      </c>
    </row>
    <row r="1435" spans="1:5" x14ac:dyDescent="0.2">
      <c r="A1435" s="19">
        <v>36</v>
      </c>
      <c r="B1435" s="19">
        <v>24</v>
      </c>
      <c r="C1435" s="19" t="s">
        <v>112</v>
      </c>
      <c r="D1435" s="20">
        <v>0.29870596528053284</v>
      </c>
      <c r="E1435" s="20">
        <v>4.5637544244527817E-2</v>
      </c>
    </row>
    <row r="1436" spans="1:5" x14ac:dyDescent="0.2">
      <c r="A1436" s="19">
        <v>36</v>
      </c>
      <c r="B1436" s="19">
        <v>25</v>
      </c>
      <c r="C1436" s="19" t="s">
        <v>112</v>
      </c>
      <c r="D1436" s="20">
        <v>0.31721460819244385</v>
      </c>
      <c r="E1436" s="20">
        <v>6.4086996018886566E-2</v>
      </c>
    </row>
    <row r="1437" spans="1:5" x14ac:dyDescent="0.2">
      <c r="A1437" s="19">
        <v>36</v>
      </c>
      <c r="B1437" s="19">
        <v>26</v>
      </c>
      <c r="C1437" s="19" t="s">
        <v>112</v>
      </c>
      <c r="D1437" s="20">
        <v>0.33497327566146851</v>
      </c>
      <c r="E1437" s="20">
        <v>8.1786468625068665E-2</v>
      </c>
    </row>
    <row r="1438" spans="1:5" x14ac:dyDescent="0.2">
      <c r="A1438" s="19">
        <v>36</v>
      </c>
      <c r="B1438" s="19">
        <v>27</v>
      </c>
      <c r="C1438" s="19" t="s">
        <v>112</v>
      </c>
      <c r="D1438" s="20">
        <v>0.34960401058197021</v>
      </c>
      <c r="E1438" s="20">
        <v>9.6358008682727814E-2</v>
      </c>
    </row>
    <row r="1439" spans="1:5" x14ac:dyDescent="0.2">
      <c r="A1439" s="19">
        <v>36</v>
      </c>
      <c r="B1439" s="19">
        <v>28</v>
      </c>
      <c r="C1439" s="19" t="s">
        <v>112</v>
      </c>
      <c r="D1439" s="20">
        <v>0.36082848906517029</v>
      </c>
      <c r="E1439" s="20">
        <v>0.10752329230308533</v>
      </c>
    </row>
    <row r="1440" spans="1:5" x14ac:dyDescent="0.2">
      <c r="A1440" s="19">
        <v>36</v>
      </c>
      <c r="B1440" s="19">
        <v>29</v>
      </c>
      <c r="C1440" s="19" t="s">
        <v>112</v>
      </c>
      <c r="D1440" s="20">
        <v>0.36840319633483887</v>
      </c>
      <c r="E1440" s="20">
        <v>0.11503880470991135</v>
      </c>
    </row>
    <row r="1441" spans="1:5" x14ac:dyDescent="0.2">
      <c r="A1441" s="19">
        <v>36</v>
      </c>
      <c r="B1441" s="19">
        <v>30</v>
      </c>
      <c r="C1441" s="19" t="s">
        <v>112</v>
      </c>
      <c r="D1441" s="20">
        <v>0.37230676412582397</v>
      </c>
      <c r="E1441" s="20">
        <v>0.11888317763805389</v>
      </c>
    </row>
    <row r="1442" spans="1:5" x14ac:dyDescent="0.2">
      <c r="A1442" s="19">
        <v>36</v>
      </c>
      <c r="B1442" s="19">
        <v>31</v>
      </c>
      <c r="C1442" s="19" t="s">
        <v>112</v>
      </c>
      <c r="D1442" s="20">
        <v>0.37469935417175293</v>
      </c>
      <c r="E1442" s="20">
        <v>0.12121657282114029</v>
      </c>
    </row>
    <row r="1443" spans="1:5" x14ac:dyDescent="0.2">
      <c r="A1443" s="19">
        <v>36</v>
      </c>
      <c r="B1443" s="19">
        <v>32</v>
      </c>
      <c r="C1443" s="19" t="s">
        <v>112</v>
      </c>
      <c r="D1443" s="20">
        <v>0.3757764995098114</v>
      </c>
      <c r="E1443" s="20">
        <v>0.1222345158457756</v>
      </c>
    </row>
    <row r="1444" spans="1:5" x14ac:dyDescent="0.2">
      <c r="A1444" s="19">
        <v>36</v>
      </c>
      <c r="B1444" s="19">
        <v>33</v>
      </c>
      <c r="C1444" s="19" t="s">
        <v>112</v>
      </c>
      <c r="D1444" s="20">
        <v>0.37629690766334534</v>
      </c>
      <c r="E1444" s="20">
        <v>0.12269572913646698</v>
      </c>
    </row>
    <row r="1445" spans="1:5" x14ac:dyDescent="0.2">
      <c r="A1445" s="19">
        <v>36</v>
      </c>
      <c r="B1445" s="19">
        <v>34</v>
      </c>
      <c r="C1445" s="19" t="s">
        <v>112</v>
      </c>
      <c r="D1445" s="20">
        <v>0.37668779492378235</v>
      </c>
      <c r="E1445" s="20">
        <v>0.12302742153406143</v>
      </c>
    </row>
    <row r="1446" spans="1:5" x14ac:dyDescent="0.2">
      <c r="A1446" s="19">
        <v>36</v>
      </c>
      <c r="B1446" s="19">
        <v>35</v>
      </c>
      <c r="C1446" s="19" t="s">
        <v>112</v>
      </c>
      <c r="D1446" s="20">
        <v>0.37745684385299683</v>
      </c>
      <c r="E1446" s="20">
        <v>0.12373727560043335</v>
      </c>
    </row>
    <row r="1447" spans="1:5" x14ac:dyDescent="0.2">
      <c r="A1447" s="19">
        <v>36</v>
      </c>
      <c r="B1447" s="19">
        <v>36</v>
      </c>
      <c r="C1447" s="19" t="s">
        <v>112</v>
      </c>
      <c r="D1447" s="20">
        <v>0.37754404544830322</v>
      </c>
      <c r="E1447" s="20">
        <v>0.12376528233289719</v>
      </c>
    </row>
    <row r="1448" spans="1:5" x14ac:dyDescent="0.2">
      <c r="A1448" s="19">
        <v>36</v>
      </c>
      <c r="B1448" s="19">
        <v>37</v>
      </c>
      <c r="C1448" s="19" t="s">
        <v>112</v>
      </c>
      <c r="D1448" s="20">
        <v>0.37722223997116089</v>
      </c>
      <c r="E1448" s="20">
        <v>0.12338428199291229</v>
      </c>
    </row>
    <row r="1449" spans="1:5" x14ac:dyDescent="0.2">
      <c r="A1449" s="19">
        <v>36</v>
      </c>
      <c r="B1449" s="19">
        <v>38</v>
      </c>
      <c r="C1449" s="19" t="s">
        <v>112</v>
      </c>
      <c r="D1449" s="20">
        <v>0.37780845165252686</v>
      </c>
      <c r="E1449" s="20">
        <v>0.1239112988114357</v>
      </c>
    </row>
    <row r="1450" spans="1:5" x14ac:dyDescent="0.2">
      <c r="A1450" s="19">
        <v>36</v>
      </c>
      <c r="B1450" s="19">
        <v>39</v>
      </c>
      <c r="C1450" s="19" t="s">
        <v>112</v>
      </c>
      <c r="D1450" s="20">
        <v>0.37837183475494385</v>
      </c>
      <c r="E1450" s="20">
        <v>0.12441548705101013</v>
      </c>
    </row>
    <row r="1451" spans="1:5" x14ac:dyDescent="0.2">
      <c r="A1451" s="19">
        <v>36</v>
      </c>
      <c r="B1451" s="19">
        <v>40</v>
      </c>
      <c r="C1451" s="19" t="s">
        <v>112</v>
      </c>
      <c r="D1451" s="20">
        <v>0.37809380888938904</v>
      </c>
      <c r="E1451" s="20">
        <v>0.12407826632261276</v>
      </c>
    </row>
    <row r="1452" spans="1:5" x14ac:dyDescent="0.2">
      <c r="A1452" s="19">
        <v>37</v>
      </c>
      <c r="B1452" s="19">
        <v>1</v>
      </c>
      <c r="C1452" s="19" t="s">
        <v>112</v>
      </c>
      <c r="D1452" s="20">
        <v>0.25381499528884888</v>
      </c>
      <c r="E1452" s="20">
        <v>1.4372937148436904E-3</v>
      </c>
    </row>
    <row r="1453" spans="1:5" x14ac:dyDescent="0.2">
      <c r="A1453" s="19">
        <v>37</v>
      </c>
      <c r="B1453" s="19">
        <v>2</v>
      </c>
      <c r="C1453" s="19" t="s">
        <v>112</v>
      </c>
      <c r="D1453" s="20">
        <v>0.25372958183288574</v>
      </c>
      <c r="E1453" s="20">
        <v>1.2027435004711151E-3</v>
      </c>
    </row>
    <row r="1454" spans="1:5" x14ac:dyDescent="0.2">
      <c r="A1454" s="19">
        <v>37</v>
      </c>
      <c r="B1454" s="19">
        <v>3</v>
      </c>
      <c r="C1454" s="19" t="s">
        <v>112</v>
      </c>
      <c r="D1454" s="20">
        <v>0.25378257036209106</v>
      </c>
      <c r="E1454" s="20">
        <v>1.1065952712669969E-3</v>
      </c>
    </row>
    <row r="1455" spans="1:5" x14ac:dyDescent="0.2">
      <c r="A1455" s="19">
        <v>37</v>
      </c>
      <c r="B1455" s="19">
        <v>4</v>
      </c>
      <c r="C1455" s="19" t="s">
        <v>112</v>
      </c>
      <c r="D1455" s="20">
        <v>0.25362569093704224</v>
      </c>
      <c r="E1455" s="20">
        <v>8.0057914601638913E-4</v>
      </c>
    </row>
    <row r="1456" spans="1:5" x14ac:dyDescent="0.2">
      <c r="A1456" s="19">
        <v>37</v>
      </c>
      <c r="B1456" s="19">
        <v>5</v>
      </c>
      <c r="C1456" s="19" t="s">
        <v>112</v>
      </c>
      <c r="D1456" s="20">
        <v>0.25328215956687927</v>
      </c>
      <c r="E1456" s="20">
        <v>3.0791101744398475E-4</v>
      </c>
    </row>
    <row r="1457" spans="1:5" x14ac:dyDescent="0.2">
      <c r="A1457" s="19">
        <v>37</v>
      </c>
      <c r="B1457" s="19">
        <v>6</v>
      </c>
      <c r="C1457" s="19" t="s">
        <v>112</v>
      </c>
      <c r="D1457" s="20">
        <v>0.25330585241317749</v>
      </c>
      <c r="E1457" s="20">
        <v>1.8246713443659246E-4</v>
      </c>
    </row>
    <row r="1458" spans="1:5" x14ac:dyDescent="0.2">
      <c r="A1458" s="19">
        <v>37</v>
      </c>
      <c r="B1458" s="19">
        <v>7</v>
      </c>
      <c r="C1458" s="19" t="s">
        <v>112</v>
      </c>
      <c r="D1458" s="20">
        <v>0.25309345126152039</v>
      </c>
      <c r="E1458" s="20">
        <v>-1.7907076107803732E-4</v>
      </c>
    </row>
    <row r="1459" spans="1:5" x14ac:dyDescent="0.2">
      <c r="A1459" s="19">
        <v>37</v>
      </c>
      <c r="B1459" s="19">
        <v>8</v>
      </c>
      <c r="C1459" s="19" t="s">
        <v>112</v>
      </c>
      <c r="D1459" s="20">
        <v>0.25282010436058044</v>
      </c>
      <c r="E1459" s="20">
        <v>-6.0155440587550402E-4</v>
      </c>
    </row>
    <row r="1460" spans="1:5" x14ac:dyDescent="0.2">
      <c r="A1460" s="19">
        <v>37</v>
      </c>
      <c r="B1460" s="19">
        <v>9</v>
      </c>
      <c r="C1460" s="19" t="s">
        <v>112</v>
      </c>
      <c r="D1460" s="20">
        <v>0.25320446491241455</v>
      </c>
      <c r="E1460" s="20">
        <v>-3.6633058334700763E-4</v>
      </c>
    </row>
    <row r="1461" spans="1:5" x14ac:dyDescent="0.2">
      <c r="A1461" s="19">
        <v>37</v>
      </c>
      <c r="B1461" s="19">
        <v>10</v>
      </c>
      <c r="C1461" s="19" t="s">
        <v>112</v>
      </c>
      <c r="D1461" s="20">
        <v>0.25327453017234802</v>
      </c>
      <c r="E1461" s="20">
        <v>-4.4540205271914601E-4</v>
      </c>
    </row>
    <row r="1462" spans="1:5" x14ac:dyDescent="0.2">
      <c r="A1462" s="19">
        <v>37</v>
      </c>
      <c r="B1462" s="19">
        <v>11</v>
      </c>
      <c r="C1462" s="19" t="s">
        <v>112</v>
      </c>
      <c r="D1462" s="20">
        <v>0.25319802761077881</v>
      </c>
      <c r="E1462" s="20">
        <v>-6.710413726978004E-4</v>
      </c>
    </row>
    <row r="1463" spans="1:5" x14ac:dyDescent="0.2">
      <c r="A1463" s="19">
        <v>37</v>
      </c>
      <c r="B1463" s="19">
        <v>12</v>
      </c>
      <c r="C1463" s="19" t="s">
        <v>112</v>
      </c>
      <c r="D1463" s="20">
        <v>0.25325649976730347</v>
      </c>
      <c r="E1463" s="20">
        <v>-7.617059163749218E-4</v>
      </c>
    </row>
    <row r="1464" spans="1:5" x14ac:dyDescent="0.2">
      <c r="A1464" s="19">
        <v>37</v>
      </c>
      <c r="B1464" s="19">
        <v>13</v>
      </c>
      <c r="C1464" s="19" t="s">
        <v>112</v>
      </c>
      <c r="D1464" s="20">
        <v>0.25330895185470581</v>
      </c>
      <c r="E1464" s="20">
        <v>-8.5839058738201857E-4</v>
      </c>
    </row>
    <row r="1465" spans="1:5" x14ac:dyDescent="0.2">
      <c r="A1465" s="19">
        <v>37</v>
      </c>
      <c r="B1465" s="19">
        <v>14</v>
      </c>
      <c r="C1465" s="19" t="s">
        <v>112</v>
      </c>
      <c r="D1465" s="20">
        <v>0.25325021147727966</v>
      </c>
      <c r="E1465" s="20">
        <v>-1.0662677232176065E-3</v>
      </c>
    </row>
    <row r="1466" spans="1:5" x14ac:dyDescent="0.2">
      <c r="A1466" s="19">
        <v>37</v>
      </c>
      <c r="B1466" s="19">
        <v>15</v>
      </c>
      <c r="C1466" s="19" t="s">
        <v>112</v>
      </c>
      <c r="D1466" s="20">
        <v>0.25388342142105103</v>
      </c>
      <c r="E1466" s="20">
        <v>-5.8219447964802384E-4</v>
      </c>
    </row>
    <row r="1467" spans="1:5" x14ac:dyDescent="0.2">
      <c r="A1467" s="19">
        <v>37</v>
      </c>
      <c r="B1467" s="19">
        <v>16</v>
      </c>
      <c r="C1467" s="19" t="s">
        <v>112</v>
      </c>
      <c r="D1467" s="20">
        <v>0.25447964668273926</v>
      </c>
      <c r="E1467" s="20">
        <v>-1.3510597636923194E-4</v>
      </c>
    </row>
    <row r="1468" spans="1:5" x14ac:dyDescent="0.2">
      <c r="A1468" s="19">
        <v>37</v>
      </c>
      <c r="B1468" s="19">
        <v>17</v>
      </c>
      <c r="C1468" s="19" t="s">
        <v>112</v>
      </c>
      <c r="D1468" s="20">
        <v>0.2554512619972229</v>
      </c>
      <c r="E1468" s="20">
        <v>6.8737257970497012E-4</v>
      </c>
    </row>
    <row r="1469" spans="1:5" x14ac:dyDescent="0.2">
      <c r="A1469" s="19">
        <v>37</v>
      </c>
      <c r="B1469" s="19">
        <v>18</v>
      </c>
      <c r="C1469" s="19" t="s">
        <v>112</v>
      </c>
      <c r="D1469" s="20">
        <v>0.25749516487121582</v>
      </c>
      <c r="E1469" s="20">
        <v>2.5821386370807886E-3</v>
      </c>
    </row>
    <row r="1470" spans="1:5" x14ac:dyDescent="0.2">
      <c r="A1470" s="19">
        <v>37</v>
      </c>
      <c r="B1470" s="19">
        <v>19</v>
      </c>
      <c r="C1470" s="19" t="s">
        <v>112</v>
      </c>
      <c r="D1470" s="20">
        <v>0.26117751002311707</v>
      </c>
      <c r="E1470" s="20">
        <v>6.115347146987915E-3</v>
      </c>
    </row>
    <row r="1471" spans="1:5" x14ac:dyDescent="0.2">
      <c r="A1471" s="19">
        <v>37</v>
      </c>
      <c r="B1471" s="19">
        <v>20</v>
      </c>
      <c r="C1471" s="19" t="s">
        <v>112</v>
      </c>
      <c r="D1471" s="20">
        <v>0.2676144540309906</v>
      </c>
      <c r="E1471" s="20">
        <v>1.2403154745697975E-2</v>
      </c>
    </row>
    <row r="1472" spans="1:5" x14ac:dyDescent="0.2">
      <c r="A1472" s="19">
        <v>37</v>
      </c>
      <c r="B1472" s="19">
        <v>21</v>
      </c>
      <c r="C1472" s="19" t="s">
        <v>112</v>
      </c>
      <c r="D1472" s="20">
        <v>0.27848076820373535</v>
      </c>
      <c r="E1472" s="20">
        <v>2.3120332509279251E-2</v>
      </c>
    </row>
    <row r="1473" spans="1:5" x14ac:dyDescent="0.2">
      <c r="A1473" s="19">
        <v>37</v>
      </c>
      <c r="B1473" s="19">
        <v>22</v>
      </c>
      <c r="C1473" s="19" t="s">
        <v>112</v>
      </c>
      <c r="D1473" s="20">
        <v>0.29363530874252319</v>
      </c>
      <c r="E1473" s="20">
        <v>3.8125734776258469E-2</v>
      </c>
    </row>
    <row r="1474" spans="1:5" x14ac:dyDescent="0.2">
      <c r="A1474" s="19">
        <v>37</v>
      </c>
      <c r="B1474" s="19">
        <v>23</v>
      </c>
      <c r="C1474" s="19" t="s">
        <v>112</v>
      </c>
      <c r="D1474" s="20">
        <v>0.31192836165428162</v>
      </c>
      <c r="E1474" s="20">
        <v>5.6269653141498566E-2</v>
      </c>
    </row>
    <row r="1475" spans="1:5" x14ac:dyDescent="0.2">
      <c r="A1475" s="19">
        <v>37</v>
      </c>
      <c r="B1475" s="19">
        <v>24</v>
      </c>
      <c r="C1475" s="19" t="s">
        <v>112</v>
      </c>
      <c r="D1475" s="20">
        <v>0.33037912845611572</v>
      </c>
      <c r="E1475" s="20">
        <v>7.4571281671524048E-2</v>
      </c>
    </row>
    <row r="1476" spans="1:5" x14ac:dyDescent="0.2">
      <c r="A1476" s="19">
        <v>37</v>
      </c>
      <c r="B1476" s="19">
        <v>25</v>
      </c>
      <c r="C1476" s="19" t="s">
        <v>112</v>
      </c>
      <c r="D1476" s="20">
        <v>0.34702301025390625</v>
      </c>
      <c r="E1476" s="20">
        <v>9.1066025197505951E-2</v>
      </c>
    </row>
    <row r="1477" spans="1:5" x14ac:dyDescent="0.2">
      <c r="A1477" s="19">
        <v>37</v>
      </c>
      <c r="B1477" s="19">
        <v>26</v>
      </c>
      <c r="C1477" s="19" t="s">
        <v>112</v>
      </c>
      <c r="D1477" s="20">
        <v>0.3598598837852478</v>
      </c>
      <c r="E1477" s="20">
        <v>0.10375376045703888</v>
      </c>
    </row>
    <row r="1478" spans="1:5" x14ac:dyDescent="0.2">
      <c r="A1478" s="19">
        <v>37</v>
      </c>
      <c r="B1478" s="19">
        <v>27</v>
      </c>
      <c r="C1478" s="19" t="s">
        <v>112</v>
      </c>
      <c r="D1478" s="20">
        <v>0.36929851770401001</v>
      </c>
      <c r="E1478" s="20">
        <v>0.11304326355457306</v>
      </c>
    </row>
    <row r="1479" spans="1:5" x14ac:dyDescent="0.2">
      <c r="A1479" s="19">
        <v>37</v>
      </c>
      <c r="B1479" s="19">
        <v>28</v>
      </c>
      <c r="C1479" s="19" t="s">
        <v>112</v>
      </c>
      <c r="D1479" s="20">
        <v>0.37513941526412964</v>
      </c>
      <c r="E1479" s="20">
        <v>0.11873502284288406</v>
      </c>
    </row>
    <row r="1480" spans="1:5" x14ac:dyDescent="0.2">
      <c r="A1480" s="19">
        <v>37</v>
      </c>
      <c r="B1480" s="19">
        <v>29</v>
      </c>
      <c r="C1480" s="19" t="s">
        <v>112</v>
      </c>
      <c r="D1480" s="20">
        <v>0.37821674346923828</v>
      </c>
      <c r="E1480" s="20">
        <v>0.12166321277618408</v>
      </c>
    </row>
    <row r="1481" spans="1:5" x14ac:dyDescent="0.2">
      <c r="A1481" s="19">
        <v>37</v>
      </c>
      <c r="B1481" s="19">
        <v>30</v>
      </c>
      <c r="C1481" s="19" t="s">
        <v>112</v>
      </c>
      <c r="D1481" s="20">
        <v>0.37966799736022949</v>
      </c>
      <c r="E1481" s="20">
        <v>0.12296532839536667</v>
      </c>
    </row>
    <row r="1482" spans="1:5" x14ac:dyDescent="0.2">
      <c r="A1482" s="19">
        <v>37</v>
      </c>
      <c r="B1482" s="19">
        <v>31</v>
      </c>
      <c r="C1482" s="19" t="s">
        <v>112</v>
      </c>
      <c r="D1482" s="20">
        <v>0.38062196969985962</v>
      </c>
      <c r="E1482" s="20">
        <v>0.12377016246318817</v>
      </c>
    </row>
    <row r="1483" spans="1:5" x14ac:dyDescent="0.2">
      <c r="A1483" s="19">
        <v>37</v>
      </c>
      <c r="B1483" s="19">
        <v>32</v>
      </c>
      <c r="C1483" s="19" t="s">
        <v>112</v>
      </c>
      <c r="D1483" s="20">
        <v>0.38121351599693298</v>
      </c>
      <c r="E1483" s="20">
        <v>0.12421257793903351</v>
      </c>
    </row>
    <row r="1484" spans="1:5" x14ac:dyDescent="0.2">
      <c r="A1484" s="19">
        <v>37</v>
      </c>
      <c r="B1484" s="19">
        <v>33</v>
      </c>
      <c r="C1484" s="19" t="s">
        <v>112</v>
      </c>
      <c r="D1484" s="20">
        <v>0.38165262341499329</v>
      </c>
      <c r="E1484" s="20">
        <v>0.12450254708528519</v>
      </c>
    </row>
    <row r="1485" spans="1:5" x14ac:dyDescent="0.2">
      <c r="A1485" s="19">
        <v>37</v>
      </c>
      <c r="B1485" s="19">
        <v>34</v>
      </c>
      <c r="C1485" s="19" t="s">
        <v>112</v>
      </c>
      <c r="D1485" s="20">
        <v>0.38218069076538086</v>
      </c>
      <c r="E1485" s="20">
        <v>0.12488147616386414</v>
      </c>
    </row>
    <row r="1486" spans="1:5" x14ac:dyDescent="0.2">
      <c r="A1486" s="19">
        <v>37</v>
      </c>
      <c r="B1486" s="19">
        <v>35</v>
      </c>
      <c r="C1486" s="19" t="s">
        <v>112</v>
      </c>
      <c r="D1486" s="20">
        <v>0.38261100649833679</v>
      </c>
      <c r="E1486" s="20">
        <v>0.12516266107559204</v>
      </c>
    </row>
    <row r="1487" spans="1:5" x14ac:dyDescent="0.2">
      <c r="A1487" s="19">
        <v>37</v>
      </c>
      <c r="B1487" s="19">
        <v>36</v>
      </c>
      <c r="C1487" s="19" t="s">
        <v>112</v>
      </c>
      <c r="D1487" s="20">
        <v>0.38239344954490662</v>
      </c>
      <c r="E1487" s="20">
        <v>0.12479595839977264</v>
      </c>
    </row>
    <row r="1488" spans="1:5" x14ac:dyDescent="0.2">
      <c r="A1488" s="19">
        <v>37</v>
      </c>
      <c r="B1488" s="19">
        <v>37</v>
      </c>
      <c r="C1488" s="19" t="s">
        <v>112</v>
      </c>
      <c r="D1488" s="20">
        <v>0.38271713256835938</v>
      </c>
      <c r="E1488" s="20">
        <v>0.12497051060199738</v>
      </c>
    </row>
    <row r="1489" spans="1:5" x14ac:dyDescent="0.2">
      <c r="A1489" s="19">
        <v>37</v>
      </c>
      <c r="B1489" s="19">
        <v>38</v>
      </c>
      <c r="C1489" s="19" t="s">
        <v>112</v>
      </c>
      <c r="D1489" s="20">
        <v>0.38316833972930908</v>
      </c>
      <c r="E1489" s="20">
        <v>0.12527257204055786</v>
      </c>
    </row>
    <row r="1490" spans="1:5" x14ac:dyDescent="0.2">
      <c r="A1490" s="19">
        <v>37</v>
      </c>
      <c r="B1490" s="19">
        <v>39</v>
      </c>
      <c r="C1490" s="19" t="s">
        <v>112</v>
      </c>
      <c r="D1490" s="20">
        <v>0.38370314240455627</v>
      </c>
      <c r="E1490" s="20">
        <v>0.12565824389457703</v>
      </c>
    </row>
    <row r="1491" spans="1:5" x14ac:dyDescent="0.2">
      <c r="A1491" s="19">
        <v>37</v>
      </c>
      <c r="B1491" s="19">
        <v>40</v>
      </c>
      <c r="C1491" s="19" t="s">
        <v>112</v>
      </c>
      <c r="D1491" s="20">
        <v>0.38397437334060669</v>
      </c>
      <c r="E1491" s="20">
        <v>0.12578034400939941</v>
      </c>
    </row>
    <row r="1492" spans="1:5" x14ac:dyDescent="0.2">
      <c r="A1492" s="19">
        <v>38</v>
      </c>
      <c r="B1492" s="19">
        <v>1</v>
      </c>
      <c r="C1492" s="19" t="s">
        <v>112</v>
      </c>
      <c r="D1492" s="20">
        <v>0.24822534620761871</v>
      </c>
      <c r="E1492" s="20">
        <v>1.5094290720298886E-3</v>
      </c>
    </row>
    <row r="1493" spans="1:5" x14ac:dyDescent="0.2">
      <c r="A1493" s="19">
        <v>38</v>
      </c>
      <c r="B1493" s="19">
        <v>2</v>
      </c>
      <c r="C1493" s="19" t="s">
        <v>112</v>
      </c>
      <c r="D1493" s="20">
        <v>0.24809619784355164</v>
      </c>
      <c r="E1493" s="20">
        <v>1.1785316746681929E-3</v>
      </c>
    </row>
    <row r="1494" spans="1:5" x14ac:dyDescent="0.2">
      <c r="A1494" s="19">
        <v>38</v>
      </c>
      <c r="B1494" s="19">
        <v>3</v>
      </c>
      <c r="C1494" s="19" t="s">
        <v>112</v>
      </c>
      <c r="D1494" s="20">
        <v>0.24785695970058441</v>
      </c>
      <c r="E1494" s="20">
        <v>7.3754461482167244E-4</v>
      </c>
    </row>
    <row r="1495" spans="1:5" x14ac:dyDescent="0.2">
      <c r="A1495" s="19">
        <v>38</v>
      </c>
      <c r="B1495" s="19">
        <v>4</v>
      </c>
      <c r="C1495" s="19" t="s">
        <v>112</v>
      </c>
      <c r="D1495" s="20">
        <v>0.24781648814678192</v>
      </c>
      <c r="E1495" s="20">
        <v>4.9532402772456408E-4</v>
      </c>
    </row>
    <row r="1496" spans="1:5" x14ac:dyDescent="0.2">
      <c r="A1496" s="19">
        <v>38</v>
      </c>
      <c r="B1496" s="19">
        <v>5</v>
      </c>
      <c r="C1496" s="19" t="s">
        <v>112</v>
      </c>
      <c r="D1496" s="20">
        <v>0.24791540205478668</v>
      </c>
      <c r="E1496" s="20">
        <v>3.924889606423676E-4</v>
      </c>
    </row>
    <row r="1497" spans="1:5" x14ac:dyDescent="0.2">
      <c r="A1497" s="19">
        <v>38</v>
      </c>
      <c r="B1497" s="19">
        <v>6</v>
      </c>
      <c r="C1497" s="19" t="s">
        <v>112</v>
      </c>
      <c r="D1497" s="20">
        <v>0.2482990026473999</v>
      </c>
      <c r="E1497" s="20">
        <v>5.743405781686306E-4</v>
      </c>
    </row>
    <row r="1498" spans="1:5" x14ac:dyDescent="0.2">
      <c r="A1498" s="19">
        <v>38</v>
      </c>
      <c r="B1498" s="19">
        <v>7</v>
      </c>
      <c r="C1498" s="19" t="s">
        <v>112</v>
      </c>
      <c r="D1498" s="20">
        <v>0.24827657639980316</v>
      </c>
      <c r="E1498" s="20">
        <v>3.501653263811022E-4</v>
      </c>
    </row>
    <row r="1499" spans="1:5" x14ac:dyDescent="0.2">
      <c r="A1499" s="19">
        <v>38</v>
      </c>
      <c r="B1499" s="19">
        <v>8</v>
      </c>
      <c r="C1499" s="19" t="s">
        <v>112</v>
      </c>
      <c r="D1499" s="20">
        <v>0.24795997142791748</v>
      </c>
      <c r="E1499" s="20">
        <v>-1.6818863514345139E-4</v>
      </c>
    </row>
    <row r="1500" spans="1:5" x14ac:dyDescent="0.2">
      <c r="A1500" s="19">
        <v>38</v>
      </c>
      <c r="B1500" s="19">
        <v>9</v>
      </c>
      <c r="C1500" s="19" t="s">
        <v>112</v>
      </c>
      <c r="D1500" s="20">
        <v>0.24779678881168365</v>
      </c>
      <c r="E1500" s="20">
        <v>-5.3312024101614952E-4</v>
      </c>
    </row>
    <row r="1501" spans="1:5" x14ac:dyDescent="0.2">
      <c r="A1501" s="19">
        <v>38</v>
      </c>
      <c r="B1501" s="19">
        <v>10</v>
      </c>
      <c r="C1501" s="19" t="s">
        <v>112</v>
      </c>
      <c r="D1501" s="20">
        <v>0.24794431030750275</v>
      </c>
      <c r="E1501" s="20">
        <v>-5.8734772028401494E-4</v>
      </c>
    </row>
    <row r="1502" spans="1:5" x14ac:dyDescent="0.2">
      <c r="A1502" s="19">
        <v>38</v>
      </c>
      <c r="B1502" s="19">
        <v>11</v>
      </c>
      <c r="C1502" s="19" t="s">
        <v>112</v>
      </c>
      <c r="D1502" s="20">
        <v>0.24777883291244507</v>
      </c>
      <c r="E1502" s="20">
        <v>-9.5457414863631129E-4</v>
      </c>
    </row>
    <row r="1503" spans="1:5" x14ac:dyDescent="0.2">
      <c r="A1503" s="19">
        <v>38</v>
      </c>
      <c r="B1503" s="19">
        <v>12</v>
      </c>
      <c r="C1503" s="19" t="s">
        <v>112</v>
      </c>
      <c r="D1503" s="20">
        <v>0.24796789884567261</v>
      </c>
      <c r="E1503" s="20">
        <v>-9.6725719049572945E-4</v>
      </c>
    </row>
    <row r="1504" spans="1:5" x14ac:dyDescent="0.2">
      <c r="A1504" s="19">
        <v>38</v>
      </c>
      <c r="B1504" s="19">
        <v>13</v>
      </c>
      <c r="C1504" s="19" t="s">
        <v>112</v>
      </c>
      <c r="D1504" s="20">
        <v>0.24815946817398071</v>
      </c>
      <c r="E1504" s="20">
        <v>-9.7743689548224211E-4</v>
      </c>
    </row>
    <row r="1505" spans="1:5" x14ac:dyDescent="0.2">
      <c r="A1505" s="19">
        <v>38</v>
      </c>
      <c r="B1505" s="19">
        <v>14</v>
      </c>
      <c r="C1505" s="19" t="s">
        <v>112</v>
      </c>
      <c r="D1505" s="20">
        <v>0.2484382838010788</v>
      </c>
      <c r="E1505" s="20">
        <v>-9.0037018526345491E-4</v>
      </c>
    </row>
    <row r="1506" spans="1:5" x14ac:dyDescent="0.2">
      <c r="A1506" s="19">
        <v>38</v>
      </c>
      <c r="B1506" s="19">
        <v>15</v>
      </c>
      <c r="C1506" s="19" t="s">
        <v>112</v>
      </c>
      <c r="D1506" s="20">
        <v>0.24891602993011475</v>
      </c>
      <c r="E1506" s="20">
        <v>-6.2437308952212334E-4</v>
      </c>
    </row>
    <row r="1507" spans="1:5" x14ac:dyDescent="0.2">
      <c r="A1507" s="19">
        <v>38</v>
      </c>
      <c r="B1507" s="19">
        <v>16</v>
      </c>
      <c r="C1507" s="19" t="s">
        <v>112</v>
      </c>
      <c r="D1507" s="20">
        <v>0.24936822056770325</v>
      </c>
      <c r="E1507" s="20">
        <v>-3.7393142702057958E-4</v>
      </c>
    </row>
    <row r="1508" spans="1:5" x14ac:dyDescent="0.2">
      <c r="A1508" s="19">
        <v>38</v>
      </c>
      <c r="B1508" s="19">
        <v>17</v>
      </c>
      <c r="C1508" s="19" t="s">
        <v>112</v>
      </c>
      <c r="D1508" s="20">
        <v>0.25087389349937439</v>
      </c>
      <c r="E1508" s="20">
        <v>9.2999252956360579E-4</v>
      </c>
    </row>
    <row r="1509" spans="1:5" x14ac:dyDescent="0.2">
      <c r="A1509" s="19">
        <v>38</v>
      </c>
      <c r="B1509" s="19">
        <v>18</v>
      </c>
      <c r="C1509" s="19" t="s">
        <v>112</v>
      </c>
      <c r="D1509" s="20">
        <v>0.2527523934841156</v>
      </c>
      <c r="E1509" s="20">
        <v>2.6067434810101986E-3</v>
      </c>
    </row>
    <row r="1510" spans="1:5" x14ac:dyDescent="0.2">
      <c r="A1510" s="19">
        <v>38</v>
      </c>
      <c r="B1510" s="19">
        <v>19</v>
      </c>
      <c r="C1510" s="19" t="s">
        <v>112</v>
      </c>
      <c r="D1510" s="20">
        <v>0.25663566589355469</v>
      </c>
      <c r="E1510" s="20">
        <v>6.2882667407393456E-3</v>
      </c>
    </row>
    <row r="1511" spans="1:5" x14ac:dyDescent="0.2">
      <c r="A1511" s="19">
        <v>38</v>
      </c>
      <c r="B1511" s="19">
        <v>20</v>
      </c>
      <c r="C1511" s="19" t="s">
        <v>112</v>
      </c>
      <c r="D1511" s="20">
        <v>0.26341292262077332</v>
      </c>
      <c r="E1511" s="20">
        <v>1.2863774783909321E-2</v>
      </c>
    </row>
    <row r="1512" spans="1:5" x14ac:dyDescent="0.2">
      <c r="A1512" s="19">
        <v>38</v>
      </c>
      <c r="B1512" s="19">
        <v>21</v>
      </c>
      <c r="C1512" s="19" t="s">
        <v>112</v>
      </c>
      <c r="D1512" s="20">
        <v>0.27405449748039246</v>
      </c>
      <c r="E1512" s="20">
        <v>2.3303600028157234E-2</v>
      </c>
    </row>
    <row r="1513" spans="1:5" x14ac:dyDescent="0.2">
      <c r="A1513" s="19">
        <v>38</v>
      </c>
      <c r="B1513" s="19">
        <v>22</v>
      </c>
      <c r="C1513" s="19" t="s">
        <v>112</v>
      </c>
      <c r="D1513" s="20">
        <v>0.28904768824577332</v>
      </c>
      <c r="E1513" s="20">
        <v>3.8095042109489441E-2</v>
      </c>
    </row>
    <row r="1514" spans="1:5" x14ac:dyDescent="0.2">
      <c r="A1514" s="19">
        <v>38</v>
      </c>
      <c r="B1514" s="19">
        <v>23</v>
      </c>
      <c r="C1514" s="19" t="s">
        <v>112</v>
      </c>
      <c r="D1514" s="20">
        <v>0.3074859082698822</v>
      </c>
      <c r="E1514" s="20">
        <v>5.6331511586904526E-2</v>
      </c>
    </row>
    <row r="1515" spans="1:5" x14ac:dyDescent="0.2">
      <c r="A1515" s="19">
        <v>38</v>
      </c>
      <c r="B1515" s="19">
        <v>24</v>
      </c>
      <c r="C1515" s="19" t="s">
        <v>112</v>
      </c>
      <c r="D1515" s="20">
        <v>0.32581105828285217</v>
      </c>
      <c r="E1515" s="20">
        <v>7.4454911053180695E-2</v>
      </c>
    </row>
    <row r="1516" spans="1:5" x14ac:dyDescent="0.2">
      <c r="A1516" s="19">
        <v>38</v>
      </c>
      <c r="B1516" s="19">
        <v>25</v>
      </c>
      <c r="C1516" s="19" t="s">
        <v>112</v>
      </c>
      <c r="D1516" s="20">
        <v>0.34218829870223999</v>
      </c>
      <c r="E1516" s="20">
        <v>9.0630404651165009E-2</v>
      </c>
    </row>
    <row r="1517" spans="1:5" x14ac:dyDescent="0.2">
      <c r="A1517" s="19">
        <v>38</v>
      </c>
      <c r="B1517" s="19">
        <v>26</v>
      </c>
      <c r="C1517" s="19" t="s">
        <v>112</v>
      </c>
      <c r="D1517" s="20">
        <v>0.35464444756507874</v>
      </c>
      <c r="E1517" s="20">
        <v>0.10288480669260025</v>
      </c>
    </row>
    <row r="1518" spans="1:5" x14ac:dyDescent="0.2">
      <c r="A1518" s="19">
        <v>38</v>
      </c>
      <c r="B1518" s="19">
        <v>27</v>
      </c>
      <c r="C1518" s="19" t="s">
        <v>112</v>
      </c>
      <c r="D1518" s="20">
        <v>0.36379906535148621</v>
      </c>
      <c r="E1518" s="20">
        <v>0.11183767765760422</v>
      </c>
    </row>
    <row r="1519" spans="1:5" x14ac:dyDescent="0.2">
      <c r="A1519" s="19">
        <v>38</v>
      </c>
      <c r="B1519" s="19">
        <v>28</v>
      </c>
      <c r="C1519" s="19" t="s">
        <v>112</v>
      </c>
      <c r="D1519" s="20">
        <v>0.36958548426628113</v>
      </c>
      <c r="E1519" s="20">
        <v>0.11742234230041504</v>
      </c>
    </row>
    <row r="1520" spans="1:5" x14ac:dyDescent="0.2">
      <c r="A1520" s="19">
        <v>38</v>
      </c>
      <c r="B1520" s="19">
        <v>29</v>
      </c>
      <c r="C1520" s="19" t="s">
        <v>112</v>
      </c>
      <c r="D1520" s="20">
        <v>0.37273037433624268</v>
      </c>
      <c r="E1520" s="20">
        <v>0.12036548554897308</v>
      </c>
    </row>
    <row r="1521" spans="1:5" x14ac:dyDescent="0.2">
      <c r="A1521" s="19">
        <v>38</v>
      </c>
      <c r="B1521" s="19">
        <v>30</v>
      </c>
      <c r="C1521" s="19" t="s">
        <v>112</v>
      </c>
      <c r="D1521" s="20">
        <v>0.37427157163619995</v>
      </c>
      <c r="E1521" s="20">
        <v>0.12170493602752686</v>
      </c>
    </row>
    <row r="1522" spans="1:5" x14ac:dyDescent="0.2">
      <c r="A1522" s="19">
        <v>38</v>
      </c>
      <c r="B1522" s="19">
        <v>31</v>
      </c>
      <c r="C1522" s="19" t="s">
        <v>112</v>
      </c>
      <c r="D1522" s="20">
        <v>0.37535464763641357</v>
      </c>
      <c r="E1522" s="20">
        <v>0.12258625775575638</v>
      </c>
    </row>
    <row r="1523" spans="1:5" x14ac:dyDescent="0.2">
      <c r="A1523" s="19">
        <v>38</v>
      </c>
      <c r="B1523" s="19">
        <v>32</v>
      </c>
      <c r="C1523" s="19" t="s">
        <v>112</v>
      </c>
      <c r="D1523" s="20">
        <v>0.37585017085075378</v>
      </c>
      <c r="E1523" s="20">
        <v>0.12288003414869308</v>
      </c>
    </row>
    <row r="1524" spans="1:5" x14ac:dyDescent="0.2">
      <c r="A1524" s="19">
        <v>38</v>
      </c>
      <c r="B1524" s="19">
        <v>33</v>
      </c>
      <c r="C1524" s="19" t="s">
        <v>112</v>
      </c>
      <c r="D1524" s="20">
        <v>0.37654697895050049</v>
      </c>
      <c r="E1524" s="20">
        <v>0.12337509542703629</v>
      </c>
    </row>
    <row r="1525" spans="1:5" x14ac:dyDescent="0.2">
      <c r="A1525" s="19">
        <v>38</v>
      </c>
      <c r="B1525" s="19">
        <v>34</v>
      </c>
      <c r="C1525" s="19" t="s">
        <v>112</v>
      </c>
      <c r="D1525" s="20">
        <v>0.37655514478683472</v>
      </c>
      <c r="E1525" s="20">
        <v>0.12318151444196701</v>
      </c>
    </row>
    <row r="1526" spans="1:5" x14ac:dyDescent="0.2">
      <c r="A1526" s="19">
        <v>38</v>
      </c>
      <c r="B1526" s="19">
        <v>35</v>
      </c>
      <c r="C1526" s="19" t="s">
        <v>112</v>
      </c>
      <c r="D1526" s="20">
        <v>0.37644875049591064</v>
      </c>
      <c r="E1526" s="20">
        <v>0.12287336587905884</v>
      </c>
    </row>
    <row r="1527" spans="1:5" x14ac:dyDescent="0.2">
      <c r="A1527" s="19">
        <v>38</v>
      </c>
      <c r="B1527" s="19">
        <v>36</v>
      </c>
      <c r="C1527" s="19" t="s">
        <v>112</v>
      </c>
      <c r="D1527" s="20">
        <v>0.37680929899215698</v>
      </c>
      <c r="E1527" s="20">
        <v>0.12303216755390167</v>
      </c>
    </row>
    <row r="1528" spans="1:5" x14ac:dyDescent="0.2">
      <c r="A1528" s="19">
        <v>38</v>
      </c>
      <c r="B1528" s="19">
        <v>37</v>
      </c>
      <c r="C1528" s="19" t="s">
        <v>112</v>
      </c>
      <c r="D1528" s="20">
        <v>0.37704950571060181</v>
      </c>
      <c r="E1528" s="20">
        <v>0.12307062745094299</v>
      </c>
    </row>
    <row r="1529" spans="1:5" x14ac:dyDescent="0.2">
      <c r="A1529" s="19">
        <v>38</v>
      </c>
      <c r="B1529" s="19">
        <v>38</v>
      </c>
      <c r="C1529" s="19" t="s">
        <v>112</v>
      </c>
      <c r="D1529" s="20">
        <v>0.37756463885307312</v>
      </c>
      <c r="E1529" s="20">
        <v>0.12338400632143021</v>
      </c>
    </row>
    <row r="1530" spans="1:5" x14ac:dyDescent="0.2">
      <c r="A1530" s="19">
        <v>38</v>
      </c>
      <c r="B1530" s="19">
        <v>39</v>
      </c>
      <c r="C1530" s="19" t="s">
        <v>112</v>
      </c>
      <c r="D1530" s="20">
        <v>0.37735232710838318</v>
      </c>
      <c r="E1530" s="20">
        <v>0.12296994775533676</v>
      </c>
    </row>
    <row r="1531" spans="1:5" x14ac:dyDescent="0.2">
      <c r="A1531" s="19">
        <v>38</v>
      </c>
      <c r="B1531" s="19">
        <v>40</v>
      </c>
      <c r="C1531" s="19" t="s">
        <v>112</v>
      </c>
      <c r="D1531" s="20">
        <v>0.37757354974746704</v>
      </c>
      <c r="E1531" s="20">
        <v>0.12298942357301712</v>
      </c>
    </row>
    <row r="1532" spans="1:5" x14ac:dyDescent="0.2">
      <c r="A1532" s="19">
        <v>39</v>
      </c>
      <c r="B1532" s="19">
        <v>1</v>
      </c>
      <c r="C1532" s="19" t="s">
        <v>112</v>
      </c>
      <c r="D1532" s="20">
        <v>0.24676507711410522</v>
      </c>
      <c r="E1532" s="20">
        <v>2.0991323981434107E-3</v>
      </c>
    </row>
    <row r="1533" spans="1:5" x14ac:dyDescent="0.2">
      <c r="A1533" s="19">
        <v>39</v>
      </c>
      <c r="B1533" s="19">
        <v>2</v>
      </c>
      <c r="C1533" s="19" t="s">
        <v>112</v>
      </c>
      <c r="D1533" s="20">
        <v>0.24658653140068054</v>
      </c>
      <c r="E1533" s="20">
        <v>1.8352163024246693E-3</v>
      </c>
    </row>
    <row r="1534" spans="1:5" x14ac:dyDescent="0.2">
      <c r="A1534" s="19">
        <v>39</v>
      </c>
      <c r="B1534" s="19">
        <v>3</v>
      </c>
      <c r="C1534" s="19" t="s">
        <v>112</v>
      </c>
      <c r="D1534" s="20">
        <v>0.2463061660528183</v>
      </c>
      <c r="E1534" s="20">
        <v>1.4694805722683668E-3</v>
      </c>
    </row>
    <row r="1535" spans="1:5" x14ac:dyDescent="0.2">
      <c r="A1535" s="19">
        <v>39</v>
      </c>
      <c r="B1535" s="19">
        <v>4</v>
      </c>
      <c r="C1535" s="19" t="s">
        <v>112</v>
      </c>
      <c r="D1535" s="20">
        <v>0.24590390920639038</v>
      </c>
      <c r="E1535" s="20">
        <v>9.8185334354639053E-4</v>
      </c>
    </row>
    <row r="1536" spans="1:5" x14ac:dyDescent="0.2">
      <c r="A1536" s="19">
        <v>39</v>
      </c>
      <c r="B1536" s="19">
        <v>5</v>
      </c>
      <c r="C1536" s="19" t="s">
        <v>112</v>
      </c>
      <c r="D1536" s="20">
        <v>0.24576270580291748</v>
      </c>
      <c r="E1536" s="20">
        <v>7.5527961598709226E-4</v>
      </c>
    </row>
    <row r="1537" spans="1:5" x14ac:dyDescent="0.2">
      <c r="A1537" s="19">
        <v>39</v>
      </c>
      <c r="B1537" s="19">
        <v>6</v>
      </c>
      <c r="C1537" s="19" t="s">
        <v>112</v>
      </c>
      <c r="D1537" s="20">
        <v>0.24585342407226563</v>
      </c>
      <c r="E1537" s="20">
        <v>7.6062750304117799E-4</v>
      </c>
    </row>
    <row r="1538" spans="1:5" x14ac:dyDescent="0.2">
      <c r="A1538" s="19">
        <v>39</v>
      </c>
      <c r="B1538" s="19">
        <v>7</v>
      </c>
      <c r="C1538" s="19" t="s">
        <v>112</v>
      </c>
      <c r="D1538" s="20">
        <v>0.24544799327850342</v>
      </c>
      <c r="E1538" s="20">
        <v>2.6982638519257307E-4</v>
      </c>
    </row>
    <row r="1539" spans="1:5" x14ac:dyDescent="0.2">
      <c r="A1539" s="19">
        <v>39</v>
      </c>
      <c r="B1539" s="19">
        <v>8</v>
      </c>
      <c r="C1539" s="19" t="s">
        <v>112</v>
      </c>
      <c r="D1539" s="20">
        <v>0.24492722749710083</v>
      </c>
      <c r="E1539" s="20">
        <v>-3.3630974940024316E-4</v>
      </c>
    </row>
    <row r="1540" spans="1:5" x14ac:dyDescent="0.2">
      <c r="A1540" s="19">
        <v>39</v>
      </c>
      <c r="B1540" s="19">
        <v>9</v>
      </c>
      <c r="C1540" s="19" t="s">
        <v>112</v>
      </c>
      <c r="D1540" s="20">
        <v>0.24503444135189056</v>
      </c>
      <c r="E1540" s="20">
        <v>-3.1446627690456808E-4</v>
      </c>
    </row>
    <row r="1541" spans="1:5" x14ac:dyDescent="0.2">
      <c r="A1541" s="19">
        <v>39</v>
      </c>
      <c r="B1541" s="19">
        <v>10</v>
      </c>
      <c r="C1541" s="19" t="s">
        <v>112</v>
      </c>
      <c r="D1541" s="20">
        <v>0.24489733576774597</v>
      </c>
      <c r="E1541" s="20">
        <v>-5.369422142393887E-4</v>
      </c>
    </row>
    <row r="1542" spans="1:5" x14ac:dyDescent="0.2">
      <c r="A1542" s="19">
        <v>39</v>
      </c>
      <c r="B1542" s="19">
        <v>11</v>
      </c>
      <c r="C1542" s="19" t="s">
        <v>112</v>
      </c>
      <c r="D1542" s="20">
        <v>0.24482190608978271</v>
      </c>
      <c r="E1542" s="20">
        <v>-6.9774221628904343E-4</v>
      </c>
    </row>
    <row r="1543" spans="1:5" x14ac:dyDescent="0.2">
      <c r="A1543" s="19">
        <v>39</v>
      </c>
      <c r="B1543" s="19">
        <v>12</v>
      </c>
      <c r="C1543" s="19" t="s">
        <v>112</v>
      </c>
      <c r="D1543" s="20">
        <v>0.24462428689002991</v>
      </c>
      <c r="E1543" s="20">
        <v>-9.8073179833590984E-4</v>
      </c>
    </row>
    <row r="1544" spans="1:5" x14ac:dyDescent="0.2">
      <c r="A1544" s="19">
        <v>39</v>
      </c>
      <c r="B1544" s="19">
        <v>13</v>
      </c>
      <c r="C1544" s="19" t="s">
        <v>112</v>
      </c>
      <c r="D1544" s="20">
        <v>0.24475739896297455</v>
      </c>
      <c r="E1544" s="20">
        <v>-9.3299004947766662E-4</v>
      </c>
    </row>
    <row r="1545" spans="1:5" x14ac:dyDescent="0.2">
      <c r="A1545" s="19">
        <v>39</v>
      </c>
      <c r="B1545" s="19">
        <v>14</v>
      </c>
      <c r="C1545" s="19" t="s">
        <v>112</v>
      </c>
      <c r="D1545" s="20">
        <v>0.2449108362197876</v>
      </c>
      <c r="E1545" s="20">
        <v>-8.649231749586761E-4</v>
      </c>
    </row>
    <row r="1546" spans="1:5" x14ac:dyDescent="0.2">
      <c r="A1546" s="19">
        <v>39</v>
      </c>
      <c r="B1546" s="19">
        <v>15</v>
      </c>
      <c r="C1546" s="19" t="s">
        <v>112</v>
      </c>
      <c r="D1546" s="20">
        <v>0.24493104219436646</v>
      </c>
      <c r="E1546" s="20">
        <v>-9.3008752446621656E-4</v>
      </c>
    </row>
    <row r="1547" spans="1:5" x14ac:dyDescent="0.2">
      <c r="A1547" s="19">
        <v>39</v>
      </c>
      <c r="B1547" s="19">
        <v>16</v>
      </c>
      <c r="C1547" s="19" t="s">
        <v>112</v>
      </c>
      <c r="D1547" s="20">
        <v>0.24473342299461365</v>
      </c>
      <c r="E1547" s="20">
        <v>-1.213077106513083E-3</v>
      </c>
    </row>
    <row r="1548" spans="1:5" x14ac:dyDescent="0.2">
      <c r="A1548" s="19">
        <v>39</v>
      </c>
      <c r="B1548" s="19">
        <v>17</v>
      </c>
      <c r="C1548" s="19" t="s">
        <v>112</v>
      </c>
      <c r="D1548" s="20">
        <v>0.2446686178445816</v>
      </c>
      <c r="E1548" s="20">
        <v>-1.3632526388391852E-3</v>
      </c>
    </row>
    <row r="1549" spans="1:5" x14ac:dyDescent="0.2">
      <c r="A1549" s="19">
        <v>39</v>
      </c>
      <c r="B1549" s="19">
        <v>18</v>
      </c>
      <c r="C1549" s="19" t="s">
        <v>112</v>
      </c>
      <c r="D1549" s="20">
        <v>0.24476230144500732</v>
      </c>
      <c r="E1549" s="20">
        <v>-1.354939304292202E-3</v>
      </c>
    </row>
    <row r="1550" spans="1:5" x14ac:dyDescent="0.2">
      <c r="A1550" s="19">
        <v>39</v>
      </c>
      <c r="B1550" s="19">
        <v>19</v>
      </c>
      <c r="C1550" s="19" t="s">
        <v>112</v>
      </c>
      <c r="D1550" s="20">
        <v>0.24557413160800934</v>
      </c>
      <c r="E1550" s="20">
        <v>-6.2847958179190755E-4</v>
      </c>
    </row>
    <row r="1551" spans="1:5" x14ac:dyDescent="0.2">
      <c r="A1551" s="19">
        <v>39</v>
      </c>
      <c r="B1551" s="19">
        <v>20</v>
      </c>
      <c r="C1551" s="19" t="s">
        <v>112</v>
      </c>
      <c r="D1551" s="20">
        <v>0.24628372490406036</v>
      </c>
      <c r="E1551" s="20">
        <v>-4.256612101016799E-6</v>
      </c>
    </row>
    <row r="1552" spans="1:5" x14ac:dyDescent="0.2">
      <c r="A1552" s="19">
        <v>39</v>
      </c>
      <c r="B1552" s="19">
        <v>21</v>
      </c>
      <c r="C1552" s="19" t="s">
        <v>112</v>
      </c>
      <c r="D1552" s="20">
        <v>0.24768020212650299</v>
      </c>
      <c r="E1552" s="20">
        <v>1.3068502303212881E-3</v>
      </c>
    </row>
    <row r="1553" spans="1:5" x14ac:dyDescent="0.2">
      <c r="A1553" s="19">
        <v>39</v>
      </c>
      <c r="B1553" s="19">
        <v>22</v>
      </c>
      <c r="C1553" s="19" t="s">
        <v>112</v>
      </c>
      <c r="D1553" s="20">
        <v>0.25107300281524658</v>
      </c>
      <c r="E1553" s="20">
        <v>4.6142805367708206E-3</v>
      </c>
    </row>
    <row r="1554" spans="1:5" x14ac:dyDescent="0.2">
      <c r="A1554" s="19">
        <v>39</v>
      </c>
      <c r="B1554" s="19">
        <v>23</v>
      </c>
      <c r="C1554" s="19" t="s">
        <v>112</v>
      </c>
      <c r="D1554" s="20">
        <v>0.25680974125862122</v>
      </c>
      <c r="E1554" s="20">
        <v>1.0265648365020752E-2</v>
      </c>
    </row>
    <row r="1555" spans="1:5" x14ac:dyDescent="0.2">
      <c r="A1555" s="19">
        <v>39</v>
      </c>
      <c r="B1555" s="19">
        <v>24</v>
      </c>
      <c r="C1555" s="19" t="s">
        <v>112</v>
      </c>
      <c r="D1555" s="20">
        <v>0.26598340272903442</v>
      </c>
      <c r="E1555" s="20">
        <v>1.9353939220309258E-2</v>
      </c>
    </row>
    <row r="1556" spans="1:5" x14ac:dyDescent="0.2">
      <c r="A1556" s="19">
        <v>39</v>
      </c>
      <c r="B1556" s="19">
        <v>25</v>
      </c>
      <c r="C1556" s="19" t="s">
        <v>112</v>
      </c>
      <c r="D1556" s="20">
        <v>0.27985602617263794</v>
      </c>
      <c r="E1556" s="20">
        <v>3.3141192048788071E-2</v>
      </c>
    </row>
    <row r="1557" spans="1:5" x14ac:dyDescent="0.2">
      <c r="A1557" s="19">
        <v>39</v>
      </c>
      <c r="B1557" s="19">
        <v>26</v>
      </c>
      <c r="C1557" s="19" t="s">
        <v>112</v>
      </c>
      <c r="D1557" s="20">
        <v>0.29755046963691711</v>
      </c>
      <c r="E1557" s="20">
        <v>5.0750266760587692E-2</v>
      </c>
    </row>
    <row r="1558" spans="1:5" x14ac:dyDescent="0.2">
      <c r="A1558" s="19">
        <v>39</v>
      </c>
      <c r="B1558" s="19">
        <v>27</v>
      </c>
      <c r="C1558" s="19" t="s">
        <v>112</v>
      </c>
      <c r="D1558" s="20">
        <v>0.31634902954101563</v>
      </c>
      <c r="E1558" s="20">
        <v>6.9463454186916351E-2</v>
      </c>
    </row>
    <row r="1559" spans="1:5" x14ac:dyDescent="0.2">
      <c r="A1559" s="19">
        <v>39</v>
      </c>
      <c r="B1559" s="19">
        <v>28</v>
      </c>
      <c r="C1559" s="19" t="s">
        <v>112</v>
      </c>
      <c r="D1559" s="20">
        <v>0.33451837301254272</v>
      </c>
      <c r="E1559" s="20">
        <v>8.7547428905963898E-2</v>
      </c>
    </row>
    <row r="1560" spans="1:5" x14ac:dyDescent="0.2">
      <c r="A1560" s="19">
        <v>39</v>
      </c>
      <c r="B1560" s="19">
        <v>29</v>
      </c>
      <c r="C1560" s="19" t="s">
        <v>112</v>
      </c>
      <c r="D1560" s="20">
        <v>0.34925884008407593</v>
      </c>
      <c r="E1560" s="20">
        <v>0.10220252722501755</v>
      </c>
    </row>
    <row r="1561" spans="1:5" x14ac:dyDescent="0.2">
      <c r="A1561" s="19">
        <v>39</v>
      </c>
      <c r="B1561" s="19">
        <v>30</v>
      </c>
      <c r="C1561" s="19" t="s">
        <v>112</v>
      </c>
      <c r="D1561" s="20">
        <v>0.36020368337631226</v>
      </c>
      <c r="E1561" s="20">
        <v>0.11306200176477432</v>
      </c>
    </row>
    <row r="1562" spans="1:5" x14ac:dyDescent="0.2">
      <c r="A1562" s="19">
        <v>39</v>
      </c>
      <c r="B1562" s="19">
        <v>31</v>
      </c>
      <c r="C1562" s="19" t="s">
        <v>112</v>
      </c>
      <c r="D1562" s="20">
        <v>0.36674654483795166</v>
      </c>
      <c r="E1562" s="20">
        <v>0.11951948702335358</v>
      </c>
    </row>
    <row r="1563" spans="1:5" x14ac:dyDescent="0.2">
      <c r="A1563" s="19">
        <v>39</v>
      </c>
      <c r="B1563" s="19">
        <v>32</v>
      </c>
      <c r="C1563" s="19" t="s">
        <v>112</v>
      </c>
      <c r="D1563" s="20">
        <v>0.36996492743492126</v>
      </c>
      <c r="E1563" s="20">
        <v>0.12265250086784363</v>
      </c>
    </row>
    <row r="1564" spans="1:5" x14ac:dyDescent="0.2">
      <c r="A1564" s="19">
        <v>39</v>
      </c>
      <c r="B1564" s="19">
        <v>33</v>
      </c>
      <c r="C1564" s="19" t="s">
        <v>112</v>
      </c>
      <c r="D1564" s="20">
        <v>0.37214499711990356</v>
      </c>
      <c r="E1564" s="20">
        <v>0.12474720180034637</v>
      </c>
    </row>
    <row r="1565" spans="1:5" x14ac:dyDescent="0.2">
      <c r="A1565" s="19">
        <v>39</v>
      </c>
      <c r="B1565" s="19">
        <v>34</v>
      </c>
      <c r="C1565" s="19" t="s">
        <v>112</v>
      </c>
      <c r="D1565" s="20">
        <v>0.37361076474189758</v>
      </c>
      <c r="E1565" s="20">
        <v>0.12612760066986084</v>
      </c>
    </row>
    <row r="1566" spans="1:5" x14ac:dyDescent="0.2">
      <c r="A1566" s="19">
        <v>39</v>
      </c>
      <c r="B1566" s="19">
        <v>35</v>
      </c>
      <c r="C1566" s="19" t="s">
        <v>112</v>
      </c>
      <c r="D1566" s="20">
        <v>0.37463748455047607</v>
      </c>
      <c r="E1566" s="20">
        <v>0.12706895172595978</v>
      </c>
    </row>
    <row r="1567" spans="1:5" x14ac:dyDescent="0.2">
      <c r="A1567" s="19">
        <v>39</v>
      </c>
      <c r="B1567" s="19">
        <v>36</v>
      </c>
      <c r="C1567" s="19" t="s">
        <v>112</v>
      </c>
      <c r="D1567" s="20">
        <v>0.37466087937355042</v>
      </c>
      <c r="E1567" s="20">
        <v>0.12700697779655457</v>
      </c>
    </row>
    <row r="1568" spans="1:5" x14ac:dyDescent="0.2">
      <c r="A1568" s="19">
        <v>39</v>
      </c>
      <c r="B1568" s="19">
        <v>37</v>
      </c>
      <c r="C1568" s="19" t="s">
        <v>112</v>
      </c>
      <c r="D1568" s="20">
        <v>0.37482118606567383</v>
      </c>
      <c r="E1568" s="20">
        <v>0.12708191573619843</v>
      </c>
    </row>
    <row r="1569" spans="1:5" x14ac:dyDescent="0.2">
      <c r="A1569" s="19">
        <v>39</v>
      </c>
      <c r="B1569" s="19">
        <v>38</v>
      </c>
      <c r="C1569" s="19" t="s">
        <v>112</v>
      </c>
      <c r="D1569" s="20">
        <v>0.37515538930892944</v>
      </c>
      <c r="E1569" s="20">
        <v>0.12733073532581329</v>
      </c>
    </row>
    <row r="1570" spans="1:5" x14ac:dyDescent="0.2">
      <c r="A1570" s="19">
        <v>39</v>
      </c>
      <c r="B1570" s="19">
        <v>39</v>
      </c>
      <c r="C1570" s="19" t="s">
        <v>112</v>
      </c>
      <c r="D1570" s="20">
        <v>0.37576067447662354</v>
      </c>
      <c r="E1570" s="20">
        <v>0.12785065174102783</v>
      </c>
    </row>
    <row r="1571" spans="1:5" x14ac:dyDescent="0.2">
      <c r="A1571" s="19">
        <v>39</v>
      </c>
      <c r="B1571" s="19">
        <v>40</v>
      </c>
      <c r="C1571" s="19" t="s">
        <v>112</v>
      </c>
      <c r="D1571" s="20">
        <v>0.37598371505737305</v>
      </c>
      <c r="E1571" s="20">
        <v>0.12798832356929779</v>
      </c>
    </row>
    <row r="1572" spans="1:5" x14ac:dyDescent="0.2">
      <c r="A1572" s="19">
        <v>40</v>
      </c>
      <c r="B1572" s="19">
        <v>1</v>
      </c>
      <c r="C1572" s="19" t="s">
        <v>112</v>
      </c>
      <c r="D1572" s="20">
        <v>0.2465202808380127</v>
      </c>
      <c r="E1572" s="20">
        <v>1.7005248228088021E-3</v>
      </c>
    </row>
    <row r="1573" spans="1:5" x14ac:dyDescent="0.2">
      <c r="A1573" s="19">
        <v>40</v>
      </c>
      <c r="B1573" s="19">
        <v>2</v>
      </c>
      <c r="C1573" s="19" t="s">
        <v>112</v>
      </c>
      <c r="D1573" s="20">
        <v>0.2465268075466156</v>
      </c>
      <c r="E1573" s="20">
        <v>1.6049032565206289E-3</v>
      </c>
    </row>
    <row r="1574" spans="1:5" x14ac:dyDescent="0.2">
      <c r="A1574" s="19">
        <v>40</v>
      </c>
      <c r="B1574" s="19">
        <v>3</v>
      </c>
      <c r="C1574" s="19" t="s">
        <v>112</v>
      </c>
      <c r="D1574" s="20">
        <v>0.24637730419635773</v>
      </c>
      <c r="E1574" s="20">
        <v>1.3532517477869987E-3</v>
      </c>
    </row>
    <row r="1575" spans="1:5" x14ac:dyDescent="0.2">
      <c r="A1575" s="19">
        <v>40</v>
      </c>
      <c r="B1575" s="19">
        <v>4</v>
      </c>
      <c r="C1575" s="19" t="s">
        <v>112</v>
      </c>
      <c r="D1575" s="20">
        <v>0.24586582183837891</v>
      </c>
      <c r="E1575" s="20">
        <v>7.3962111491709948E-4</v>
      </c>
    </row>
    <row r="1576" spans="1:5" x14ac:dyDescent="0.2">
      <c r="A1576" s="19">
        <v>40</v>
      </c>
      <c r="B1576" s="19">
        <v>5</v>
      </c>
      <c r="C1576" s="19" t="s">
        <v>112</v>
      </c>
      <c r="D1576" s="20">
        <v>0.24602499604225159</v>
      </c>
      <c r="E1576" s="20">
        <v>7.9664710210636258E-4</v>
      </c>
    </row>
    <row r="1577" spans="1:5" x14ac:dyDescent="0.2">
      <c r="A1577" s="19">
        <v>40</v>
      </c>
      <c r="B1577" s="19">
        <v>6</v>
      </c>
      <c r="C1577" s="19" t="s">
        <v>112</v>
      </c>
      <c r="D1577" s="20">
        <v>0.24577270448207855</v>
      </c>
      <c r="E1577" s="20">
        <v>4.4220735435374081E-4</v>
      </c>
    </row>
    <row r="1578" spans="1:5" x14ac:dyDescent="0.2">
      <c r="A1578" s="19">
        <v>40</v>
      </c>
      <c r="B1578" s="19">
        <v>7</v>
      </c>
      <c r="C1578" s="19" t="s">
        <v>112</v>
      </c>
      <c r="D1578" s="20">
        <v>0.245794877409935</v>
      </c>
      <c r="E1578" s="20">
        <v>3.6223203642293811E-4</v>
      </c>
    </row>
    <row r="1579" spans="1:5" x14ac:dyDescent="0.2">
      <c r="A1579" s="19">
        <v>40</v>
      </c>
      <c r="B1579" s="19">
        <v>8</v>
      </c>
      <c r="C1579" s="19" t="s">
        <v>112</v>
      </c>
      <c r="D1579" s="20">
        <v>0.2456895112991333</v>
      </c>
      <c r="E1579" s="20">
        <v>1.5471770893782377E-4</v>
      </c>
    </row>
    <row r="1580" spans="1:5" x14ac:dyDescent="0.2">
      <c r="A1580" s="19">
        <v>40</v>
      </c>
      <c r="B1580" s="19">
        <v>9</v>
      </c>
      <c r="C1580" s="19" t="s">
        <v>112</v>
      </c>
      <c r="D1580" s="20">
        <v>0.24538783729076385</v>
      </c>
      <c r="E1580" s="20">
        <v>-2.4910451611503959E-4</v>
      </c>
    </row>
    <row r="1581" spans="1:5" x14ac:dyDescent="0.2">
      <c r="A1581" s="19">
        <v>40</v>
      </c>
      <c r="B1581" s="19">
        <v>10</v>
      </c>
      <c r="C1581" s="19" t="s">
        <v>112</v>
      </c>
      <c r="D1581" s="20">
        <v>0.24520857632160187</v>
      </c>
      <c r="E1581" s="20">
        <v>-5.3051370196044445E-4</v>
      </c>
    </row>
    <row r="1582" spans="1:5" x14ac:dyDescent="0.2">
      <c r="A1582" s="19">
        <v>40</v>
      </c>
      <c r="B1582" s="19">
        <v>11</v>
      </c>
      <c r="C1582" s="19" t="s">
        <v>112</v>
      </c>
      <c r="D1582" s="20">
        <v>0.24543187022209167</v>
      </c>
      <c r="E1582" s="20">
        <v>-4.0936801815405488E-4</v>
      </c>
    </row>
    <row r="1583" spans="1:5" x14ac:dyDescent="0.2">
      <c r="A1583" s="19">
        <v>40</v>
      </c>
      <c r="B1583" s="19">
        <v>12</v>
      </c>
      <c r="C1583" s="19" t="s">
        <v>112</v>
      </c>
      <c r="D1583" s="20">
        <v>0.24537239968776703</v>
      </c>
      <c r="E1583" s="20">
        <v>-5.7098676916211843E-4</v>
      </c>
    </row>
    <row r="1584" spans="1:5" x14ac:dyDescent="0.2">
      <c r="A1584" s="19">
        <v>40</v>
      </c>
      <c r="B1584" s="19">
        <v>13</v>
      </c>
      <c r="C1584" s="19" t="s">
        <v>112</v>
      </c>
      <c r="D1584" s="20">
        <v>0.2451835423707962</v>
      </c>
      <c r="E1584" s="20">
        <v>-8.6199230281636119E-4</v>
      </c>
    </row>
    <row r="1585" spans="1:5" x14ac:dyDescent="0.2">
      <c r="A1585" s="19">
        <v>40</v>
      </c>
      <c r="B1585" s="19">
        <v>14</v>
      </c>
      <c r="C1585" s="19" t="s">
        <v>112</v>
      </c>
      <c r="D1585" s="20">
        <v>0.24508108198642731</v>
      </c>
      <c r="E1585" s="20">
        <v>-1.0666009038686752E-3</v>
      </c>
    </row>
    <row r="1586" spans="1:5" x14ac:dyDescent="0.2">
      <c r="A1586" s="19">
        <v>40</v>
      </c>
      <c r="B1586" s="19">
        <v>15</v>
      </c>
      <c r="C1586" s="19" t="s">
        <v>112</v>
      </c>
      <c r="D1586" s="20">
        <v>0.24483165144920349</v>
      </c>
      <c r="E1586" s="20">
        <v>-1.4181797159835696E-3</v>
      </c>
    </row>
    <row r="1587" spans="1:5" x14ac:dyDescent="0.2">
      <c r="A1587" s="19">
        <v>40</v>
      </c>
      <c r="B1587" s="19">
        <v>16</v>
      </c>
      <c r="C1587" s="19" t="s">
        <v>112</v>
      </c>
      <c r="D1587" s="20">
        <v>0.24490968883037567</v>
      </c>
      <c r="E1587" s="20">
        <v>-1.4422904932871461E-3</v>
      </c>
    </row>
    <row r="1588" spans="1:5" x14ac:dyDescent="0.2">
      <c r="A1588" s="19">
        <v>40</v>
      </c>
      <c r="B1588" s="19">
        <v>17</v>
      </c>
      <c r="C1588" s="19" t="s">
        <v>112</v>
      </c>
      <c r="D1588" s="20">
        <v>0.24513590335845947</v>
      </c>
      <c r="E1588" s="20">
        <v>-1.3182242400944233E-3</v>
      </c>
    </row>
    <row r="1589" spans="1:5" x14ac:dyDescent="0.2">
      <c r="A1589" s="19">
        <v>40</v>
      </c>
      <c r="B1589" s="19">
        <v>18</v>
      </c>
      <c r="C1589" s="19" t="s">
        <v>112</v>
      </c>
      <c r="D1589" s="20">
        <v>0.24531781673431396</v>
      </c>
      <c r="E1589" s="20">
        <v>-1.2384590227156878E-3</v>
      </c>
    </row>
    <row r="1590" spans="1:5" x14ac:dyDescent="0.2">
      <c r="A1590" s="19">
        <v>40</v>
      </c>
      <c r="B1590" s="19">
        <v>19</v>
      </c>
      <c r="C1590" s="19" t="s">
        <v>112</v>
      </c>
      <c r="D1590" s="20">
        <v>0.24590067565441132</v>
      </c>
      <c r="E1590" s="20">
        <v>-7.5774837750941515E-4</v>
      </c>
    </row>
    <row r="1591" spans="1:5" x14ac:dyDescent="0.2">
      <c r="A1591" s="19">
        <v>40</v>
      </c>
      <c r="B1591" s="19">
        <v>20</v>
      </c>
      <c r="C1591" s="19" t="s">
        <v>112</v>
      </c>
      <c r="D1591" s="20">
        <v>0.24661350250244141</v>
      </c>
      <c r="E1591" s="20">
        <v>-1.4706974616274238E-4</v>
      </c>
    </row>
    <row r="1592" spans="1:5" x14ac:dyDescent="0.2">
      <c r="A1592" s="19">
        <v>40</v>
      </c>
      <c r="B1592" s="19">
        <v>21</v>
      </c>
      <c r="C1592" s="19" t="s">
        <v>112</v>
      </c>
      <c r="D1592" s="20">
        <v>0.24842143058776855</v>
      </c>
      <c r="E1592" s="20">
        <v>1.5587101224809885E-3</v>
      </c>
    </row>
    <row r="1593" spans="1:5" x14ac:dyDescent="0.2">
      <c r="A1593" s="19">
        <v>40</v>
      </c>
      <c r="B1593" s="19">
        <v>22</v>
      </c>
      <c r="C1593" s="19" t="s">
        <v>112</v>
      </c>
      <c r="D1593" s="20">
        <v>0.2515680193901062</v>
      </c>
      <c r="E1593" s="20">
        <v>4.6031507663428783E-3</v>
      </c>
    </row>
    <row r="1594" spans="1:5" x14ac:dyDescent="0.2">
      <c r="A1594" s="19">
        <v>40</v>
      </c>
      <c r="B1594" s="19">
        <v>23</v>
      </c>
      <c r="C1594" s="19" t="s">
        <v>112</v>
      </c>
      <c r="D1594" s="20">
        <v>0.25679740309715271</v>
      </c>
      <c r="E1594" s="20">
        <v>9.7303865477442741E-3</v>
      </c>
    </row>
    <row r="1595" spans="1:5" x14ac:dyDescent="0.2">
      <c r="A1595" s="19">
        <v>40</v>
      </c>
      <c r="B1595" s="19">
        <v>24</v>
      </c>
      <c r="C1595" s="19" t="s">
        <v>112</v>
      </c>
      <c r="D1595" s="20">
        <v>0.26564255356788635</v>
      </c>
      <c r="E1595" s="20">
        <v>1.8473388627171516E-2</v>
      </c>
    </row>
    <row r="1596" spans="1:5" x14ac:dyDescent="0.2">
      <c r="A1596" s="19">
        <v>40</v>
      </c>
      <c r="B1596" s="19">
        <v>25</v>
      </c>
      <c r="C1596" s="19" t="s">
        <v>112</v>
      </c>
      <c r="D1596" s="20">
        <v>0.2785913348197937</v>
      </c>
      <c r="E1596" s="20">
        <v>3.132002055644989E-2</v>
      </c>
    </row>
    <row r="1597" spans="1:5" x14ac:dyDescent="0.2">
      <c r="A1597" s="19">
        <v>40</v>
      </c>
      <c r="B1597" s="19">
        <v>26</v>
      </c>
      <c r="C1597" s="19" t="s">
        <v>112</v>
      </c>
      <c r="D1597" s="20">
        <v>0.2963860034942627</v>
      </c>
      <c r="E1597" s="20">
        <v>4.9012541770935059E-2</v>
      </c>
    </row>
    <row r="1598" spans="1:5" x14ac:dyDescent="0.2">
      <c r="A1598" s="19">
        <v>40</v>
      </c>
      <c r="B1598" s="19">
        <v>27</v>
      </c>
      <c r="C1598" s="19" t="s">
        <v>112</v>
      </c>
      <c r="D1598" s="20">
        <v>0.31541940569877625</v>
      </c>
      <c r="E1598" s="20">
        <v>6.7943796515464783E-2</v>
      </c>
    </row>
    <row r="1599" spans="1:5" x14ac:dyDescent="0.2">
      <c r="A1599" s="19">
        <v>40</v>
      </c>
      <c r="B1599" s="19">
        <v>28</v>
      </c>
      <c r="C1599" s="19" t="s">
        <v>112</v>
      </c>
      <c r="D1599" s="20">
        <v>0.33347922563552856</v>
      </c>
      <c r="E1599" s="20">
        <v>8.5901468992233276E-2</v>
      </c>
    </row>
    <row r="1600" spans="1:5" x14ac:dyDescent="0.2">
      <c r="A1600" s="19">
        <v>40</v>
      </c>
      <c r="B1600" s="19">
        <v>29</v>
      </c>
      <c r="C1600" s="19" t="s">
        <v>112</v>
      </c>
      <c r="D1600" s="20">
        <v>0.34804293513298035</v>
      </c>
      <c r="E1600" s="20">
        <v>0.10036303102970123</v>
      </c>
    </row>
    <row r="1601" spans="1:5" x14ac:dyDescent="0.2">
      <c r="A1601" s="19">
        <v>40</v>
      </c>
      <c r="B1601" s="19">
        <v>30</v>
      </c>
      <c r="C1601" s="19" t="s">
        <v>112</v>
      </c>
      <c r="D1601" s="20">
        <v>0.35867395997047424</v>
      </c>
      <c r="E1601" s="20">
        <v>0.1108919084072113</v>
      </c>
    </row>
    <row r="1602" spans="1:5" x14ac:dyDescent="0.2">
      <c r="A1602" s="19">
        <v>40</v>
      </c>
      <c r="B1602" s="19">
        <v>31</v>
      </c>
      <c r="C1602" s="19" t="s">
        <v>112</v>
      </c>
      <c r="D1602" s="20">
        <v>0.36616215109825134</v>
      </c>
      <c r="E1602" s="20">
        <v>0.11827795207500458</v>
      </c>
    </row>
    <row r="1603" spans="1:5" x14ac:dyDescent="0.2">
      <c r="A1603" s="19">
        <v>40</v>
      </c>
      <c r="B1603" s="19">
        <v>32</v>
      </c>
      <c r="C1603" s="19" t="s">
        <v>112</v>
      </c>
      <c r="D1603" s="20">
        <v>0.37012514472007751</v>
      </c>
      <c r="E1603" s="20">
        <v>0.12213879078626633</v>
      </c>
    </row>
    <row r="1604" spans="1:5" x14ac:dyDescent="0.2">
      <c r="A1604" s="19">
        <v>40</v>
      </c>
      <c r="B1604" s="19">
        <v>33</v>
      </c>
      <c r="C1604" s="19" t="s">
        <v>112</v>
      </c>
      <c r="D1604" s="20">
        <v>0.37217289209365845</v>
      </c>
      <c r="E1604" s="20">
        <v>0.12408439069986343</v>
      </c>
    </row>
    <row r="1605" spans="1:5" x14ac:dyDescent="0.2">
      <c r="A1605" s="19">
        <v>40</v>
      </c>
      <c r="B1605" s="19">
        <v>34</v>
      </c>
      <c r="C1605" s="19" t="s">
        <v>112</v>
      </c>
      <c r="D1605" s="20">
        <v>0.37338873744010925</v>
      </c>
      <c r="E1605" s="20">
        <v>0.12519809603691101</v>
      </c>
    </row>
    <row r="1606" spans="1:5" x14ac:dyDescent="0.2">
      <c r="A1606" s="19">
        <v>40</v>
      </c>
      <c r="B1606" s="19">
        <v>35</v>
      </c>
      <c r="C1606" s="19" t="s">
        <v>112</v>
      </c>
      <c r="D1606" s="20">
        <v>0.37416541576385498</v>
      </c>
      <c r="E1606" s="20">
        <v>0.12587262690067291</v>
      </c>
    </row>
    <row r="1607" spans="1:5" x14ac:dyDescent="0.2">
      <c r="A1607" s="19">
        <v>40</v>
      </c>
      <c r="B1607" s="19">
        <v>36</v>
      </c>
      <c r="C1607" s="19" t="s">
        <v>112</v>
      </c>
      <c r="D1607" s="20">
        <v>0.37454825639724731</v>
      </c>
      <c r="E1607" s="20">
        <v>0.12615330517292023</v>
      </c>
    </row>
    <row r="1608" spans="1:5" x14ac:dyDescent="0.2">
      <c r="A1608" s="19">
        <v>40</v>
      </c>
      <c r="B1608" s="19">
        <v>37</v>
      </c>
      <c r="C1608" s="19" t="s">
        <v>112</v>
      </c>
      <c r="D1608" s="20">
        <v>0.37504535913467407</v>
      </c>
      <c r="E1608" s="20">
        <v>0.12654826045036316</v>
      </c>
    </row>
    <row r="1609" spans="1:5" x14ac:dyDescent="0.2">
      <c r="A1609" s="19">
        <v>40</v>
      </c>
      <c r="B1609" s="19">
        <v>38</v>
      </c>
      <c r="C1609" s="19" t="s">
        <v>112</v>
      </c>
      <c r="D1609" s="20">
        <v>0.37514755129814148</v>
      </c>
      <c r="E1609" s="20">
        <v>0.12654830515384674</v>
      </c>
    </row>
    <row r="1610" spans="1:5" x14ac:dyDescent="0.2">
      <c r="A1610" s="19">
        <v>40</v>
      </c>
      <c r="B1610" s="19">
        <v>39</v>
      </c>
      <c r="C1610" s="19" t="s">
        <v>112</v>
      </c>
      <c r="D1610" s="20">
        <v>0.3752669095993042</v>
      </c>
      <c r="E1610" s="20">
        <v>0.12656551599502563</v>
      </c>
    </row>
    <row r="1611" spans="1:5" x14ac:dyDescent="0.2">
      <c r="A1611" s="19">
        <v>40</v>
      </c>
      <c r="B1611" s="19">
        <v>40</v>
      </c>
      <c r="C1611" s="19" t="s">
        <v>112</v>
      </c>
      <c r="D1611" s="20">
        <v>0.37497231364250183</v>
      </c>
      <c r="E1611" s="20">
        <v>0.12616877257823944</v>
      </c>
    </row>
    <row r="1612" spans="1:5" x14ac:dyDescent="0.2">
      <c r="A1612" s="19">
        <v>41</v>
      </c>
      <c r="B1612" s="19">
        <v>1</v>
      </c>
      <c r="C1612" s="19" t="s">
        <v>112</v>
      </c>
      <c r="D1612" s="20">
        <v>0.2421371191740036</v>
      </c>
      <c r="E1612" s="20">
        <v>2.8947449754923582E-3</v>
      </c>
    </row>
    <row r="1613" spans="1:5" x14ac:dyDescent="0.2">
      <c r="A1613" s="19">
        <v>41</v>
      </c>
      <c r="B1613" s="19">
        <v>2</v>
      </c>
      <c r="C1613" s="19" t="s">
        <v>112</v>
      </c>
      <c r="D1613" s="20">
        <v>0.24180953204631805</v>
      </c>
      <c r="E1613" s="20">
        <v>2.3254852276295424E-3</v>
      </c>
    </row>
    <row r="1614" spans="1:5" x14ac:dyDescent="0.2">
      <c r="A1614" s="19">
        <v>41</v>
      </c>
      <c r="B1614" s="19">
        <v>3</v>
      </c>
      <c r="C1614" s="19" t="s">
        <v>112</v>
      </c>
      <c r="D1614" s="20">
        <v>0.24136549234390259</v>
      </c>
      <c r="E1614" s="20">
        <v>1.6397727886214852E-3</v>
      </c>
    </row>
    <row r="1615" spans="1:5" x14ac:dyDescent="0.2">
      <c r="A1615" s="19">
        <v>41</v>
      </c>
      <c r="B1615" s="19">
        <v>4</v>
      </c>
      <c r="C1615" s="19" t="s">
        <v>112</v>
      </c>
      <c r="D1615" s="20">
        <v>0.24110692739486694</v>
      </c>
      <c r="E1615" s="20">
        <v>1.1395352194085717E-3</v>
      </c>
    </row>
    <row r="1616" spans="1:5" x14ac:dyDescent="0.2">
      <c r="A1616" s="19">
        <v>41</v>
      </c>
      <c r="B1616" s="19">
        <v>5</v>
      </c>
      <c r="C1616" s="19" t="s">
        <v>112</v>
      </c>
      <c r="D1616" s="20">
        <v>0.24115763604640961</v>
      </c>
      <c r="E1616" s="20">
        <v>9.4857130898162723E-4</v>
      </c>
    </row>
    <row r="1617" spans="1:5" x14ac:dyDescent="0.2">
      <c r="A1617" s="19">
        <v>41</v>
      </c>
      <c r="B1617" s="19">
        <v>6</v>
      </c>
      <c r="C1617" s="19" t="s">
        <v>112</v>
      </c>
      <c r="D1617" s="20">
        <v>0.24066348373889923</v>
      </c>
      <c r="E1617" s="20">
        <v>2.1274636674206704E-4</v>
      </c>
    </row>
    <row r="1618" spans="1:5" x14ac:dyDescent="0.2">
      <c r="A1618" s="19">
        <v>41</v>
      </c>
      <c r="B1618" s="19">
        <v>7</v>
      </c>
      <c r="C1618" s="19" t="s">
        <v>112</v>
      </c>
      <c r="D1618" s="20">
        <v>0.24026614427566528</v>
      </c>
      <c r="E1618" s="20">
        <v>-4.2626573122106493E-4</v>
      </c>
    </row>
    <row r="1619" spans="1:5" x14ac:dyDescent="0.2">
      <c r="A1619" s="19">
        <v>41</v>
      </c>
      <c r="B1619" s="19">
        <v>8</v>
      </c>
      <c r="C1619" s="19" t="s">
        <v>112</v>
      </c>
      <c r="D1619" s="20">
        <v>0.24039758741855621</v>
      </c>
      <c r="E1619" s="20">
        <v>-5.3649517940357327E-4</v>
      </c>
    </row>
    <row r="1620" spans="1:5" x14ac:dyDescent="0.2">
      <c r="A1620" s="19">
        <v>41</v>
      </c>
      <c r="B1620" s="19">
        <v>9</v>
      </c>
      <c r="C1620" s="19" t="s">
        <v>112</v>
      </c>
      <c r="D1620" s="20">
        <v>0.24023978412151337</v>
      </c>
      <c r="E1620" s="20">
        <v>-9.3597109662368894E-4</v>
      </c>
    </row>
    <row r="1621" spans="1:5" x14ac:dyDescent="0.2">
      <c r="A1621" s="19">
        <v>41</v>
      </c>
      <c r="B1621" s="19">
        <v>10</v>
      </c>
      <c r="C1621" s="19" t="s">
        <v>112</v>
      </c>
      <c r="D1621" s="20">
        <v>0.24000030755996704</v>
      </c>
      <c r="E1621" s="20">
        <v>-1.4171203365549445E-3</v>
      </c>
    </row>
    <row r="1622" spans="1:5" x14ac:dyDescent="0.2">
      <c r="A1622" s="19">
        <v>41</v>
      </c>
      <c r="B1622" s="19">
        <v>11</v>
      </c>
      <c r="C1622" s="19" t="s">
        <v>112</v>
      </c>
      <c r="D1622" s="20">
        <v>0.24039754271507263</v>
      </c>
      <c r="E1622" s="20">
        <v>-1.2615578016266227E-3</v>
      </c>
    </row>
    <row r="1623" spans="1:5" x14ac:dyDescent="0.2">
      <c r="A1623" s="19">
        <v>41</v>
      </c>
      <c r="B1623" s="19">
        <v>12</v>
      </c>
      <c r="C1623" s="19" t="s">
        <v>112</v>
      </c>
      <c r="D1623" s="20">
        <v>0.24027058482170105</v>
      </c>
      <c r="E1623" s="20">
        <v>-1.6301883151754737E-3</v>
      </c>
    </row>
    <row r="1624" spans="1:5" x14ac:dyDescent="0.2">
      <c r="A1624" s="19">
        <v>41</v>
      </c>
      <c r="B1624" s="19">
        <v>13</v>
      </c>
      <c r="C1624" s="19" t="s">
        <v>112</v>
      </c>
      <c r="D1624" s="20">
        <v>0.24064566195011139</v>
      </c>
      <c r="E1624" s="20">
        <v>-1.4967838069424033E-3</v>
      </c>
    </row>
    <row r="1625" spans="1:5" x14ac:dyDescent="0.2">
      <c r="A1625" s="19">
        <v>41</v>
      </c>
      <c r="B1625" s="19">
        <v>14</v>
      </c>
      <c r="C1625" s="19" t="s">
        <v>112</v>
      </c>
      <c r="D1625" s="20">
        <v>0.24114143848419189</v>
      </c>
      <c r="E1625" s="20">
        <v>-1.2426798930391669E-3</v>
      </c>
    </row>
    <row r="1626" spans="1:5" x14ac:dyDescent="0.2">
      <c r="A1626" s="19">
        <v>41</v>
      </c>
      <c r="B1626" s="19">
        <v>15</v>
      </c>
      <c r="C1626" s="19" t="s">
        <v>112</v>
      </c>
      <c r="D1626" s="20">
        <v>0.24220718443393707</v>
      </c>
      <c r="E1626" s="20">
        <v>-4.1860653436742723E-4</v>
      </c>
    </row>
    <row r="1627" spans="1:5" x14ac:dyDescent="0.2">
      <c r="A1627" s="19">
        <v>41</v>
      </c>
      <c r="B1627" s="19">
        <v>16</v>
      </c>
      <c r="C1627" s="19" t="s">
        <v>112</v>
      </c>
      <c r="D1627" s="20">
        <v>0.24414502084255219</v>
      </c>
      <c r="E1627" s="20">
        <v>1.2775572249665856E-3</v>
      </c>
    </row>
    <row r="1628" spans="1:5" x14ac:dyDescent="0.2">
      <c r="A1628" s="19">
        <v>41</v>
      </c>
      <c r="B1628" s="19">
        <v>17</v>
      </c>
      <c r="C1628" s="19" t="s">
        <v>112</v>
      </c>
      <c r="D1628" s="20">
        <v>0.24725662171840668</v>
      </c>
      <c r="E1628" s="20">
        <v>4.147485364228487E-3</v>
      </c>
    </row>
    <row r="1629" spans="1:5" x14ac:dyDescent="0.2">
      <c r="A1629" s="19">
        <v>41</v>
      </c>
      <c r="B1629" s="19">
        <v>18</v>
      </c>
      <c r="C1629" s="19" t="s">
        <v>112</v>
      </c>
      <c r="D1629" s="20">
        <v>0.25393345952033997</v>
      </c>
      <c r="E1629" s="20">
        <v>1.0582651011645794E-2</v>
      </c>
    </row>
    <row r="1630" spans="1:5" x14ac:dyDescent="0.2">
      <c r="A1630" s="19">
        <v>41</v>
      </c>
      <c r="B1630" s="19">
        <v>19</v>
      </c>
      <c r="C1630" s="19" t="s">
        <v>112</v>
      </c>
      <c r="D1630" s="20">
        <v>0.26465076208114624</v>
      </c>
      <c r="E1630" s="20">
        <v>2.1058280020952225E-2</v>
      </c>
    </row>
    <row r="1631" spans="1:5" x14ac:dyDescent="0.2">
      <c r="A1631" s="19">
        <v>41</v>
      </c>
      <c r="B1631" s="19">
        <v>20</v>
      </c>
      <c r="C1631" s="19" t="s">
        <v>112</v>
      </c>
      <c r="D1631" s="20">
        <v>0.27878397703170776</v>
      </c>
      <c r="E1631" s="20">
        <v>3.4949824213981628E-2</v>
      </c>
    </row>
    <row r="1632" spans="1:5" x14ac:dyDescent="0.2">
      <c r="A1632" s="19">
        <v>41</v>
      </c>
      <c r="B1632" s="19">
        <v>21</v>
      </c>
      <c r="C1632" s="19" t="s">
        <v>112</v>
      </c>
      <c r="D1632" s="20">
        <v>0.29681310057640076</v>
      </c>
      <c r="E1632" s="20">
        <v>5.2737273275852203E-2</v>
      </c>
    </row>
    <row r="1633" spans="1:5" x14ac:dyDescent="0.2">
      <c r="A1633" s="19">
        <v>41</v>
      </c>
      <c r="B1633" s="19">
        <v>22</v>
      </c>
      <c r="C1633" s="19" t="s">
        <v>112</v>
      </c>
      <c r="D1633" s="20">
        <v>0.31632399559020996</v>
      </c>
      <c r="E1633" s="20">
        <v>7.2006493806838989E-2</v>
      </c>
    </row>
    <row r="1634" spans="1:5" x14ac:dyDescent="0.2">
      <c r="A1634" s="19">
        <v>41</v>
      </c>
      <c r="B1634" s="19">
        <v>23</v>
      </c>
      <c r="C1634" s="19" t="s">
        <v>112</v>
      </c>
      <c r="D1634" s="20">
        <v>0.33289304375648499</v>
      </c>
      <c r="E1634" s="20">
        <v>8.8333874940872192E-2</v>
      </c>
    </row>
    <row r="1635" spans="1:5" x14ac:dyDescent="0.2">
      <c r="A1635" s="19">
        <v>41</v>
      </c>
      <c r="B1635" s="19">
        <v>24</v>
      </c>
      <c r="C1635" s="19" t="s">
        <v>112</v>
      </c>
      <c r="D1635" s="20">
        <v>0.34617626667022705</v>
      </c>
      <c r="E1635" s="20">
        <v>0.10137542337179184</v>
      </c>
    </row>
    <row r="1636" spans="1:5" x14ac:dyDescent="0.2">
      <c r="A1636" s="19">
        <v>41</v>
      </c>
      <c r="B1636" s="19">
        <v>25</v>
      </c>
      <c r="C1636" s="19" t="s">
        <v>112</v>
      </c>
      <c r="D1636" s="20">
        <v>0.35539063811302185</v>
      </c>
      <c r="E1636" s="20">
        <v>0.11034812033176422</v>
      </c>
    </row>
    <row r="1637" spans="1:5" x14ac:dyDescent="0.2">
      <c r="A1637" s="19">
        <v>41</v>
      </c>
      <c r="B1637" s="19">
        <v>26</v>
      </c>
      <c r="C1637" s="19" t="s">
        <v>112</v>
      </c>
      <c r="D1637" s="20">
        <v>0.3616405725479126</v>
      </c>
      <c r="E1637" s="20">
        <v>0.11635638028383255</v>
      </c>
    </row>
    <row r="1638" spans="1:5" x14ac:dyDescent="0.2">
      <c r="A1638" s="19">
        <v>41</v>
      </c>
      <c r="B1638" s="19">
        <v>27</v>
      </c>
      <c r="C1638" s="19" t="s">
        <v>112</v>
      </c>
      <c r="D1638" s="20">
        <v>0.36489313840866089</v>
      </c>
      <c r="E1638" s="20">
        <v>0.11936727911233902</v>
      </c>
    </row>
    <row r="1639" spans="1:5" x14ac:dyDescent="0.2">
      <c r="A1639" s="19">
        <v>41</v>
      </c>
      <c r="B1639" s="19">
        <v>28</v>
      </c>
      <c r="C1639" s="19" t="s">
        <v>112</v>
      </c>
      <c r="D1639" s="20">
        <v>0.36708024144172668</v>
      </c>
      <c r="E1639" s="20">
        <v>0.1213127076625824</v>
      </c>
    </row>
    <row r="1640" spans="1:5" x14ac:dyDescent="0.2">
      <c r="A1640" s="19">
        <v>41</v>
      </c>
      <c r="B1640" s="19">
        <v>29</v>
      </c>
      <c r="C1640" s="19" t="s">
        <v>112</v>
      </c>
      <c r="D1640" s="20">
        <v>0.36796557903289795</v>
      </c>
      <c r="E1640" s="20">
        <v>0.12195637077093124</v>
      </c>
    </row>
    <row r="1641" spans="1:5" x14ac:dyDescent="0.2">
      <c r="A1641" s="19">
        <v>41</v>
      </c>
      <c r="B1641" s="19">
        <v>30</v>
      </c>
      <c r="C1641" s="19" t="s">
        <v>112</v>
      </c>
      <c r="D1641" s="20">
        <v>0.36877503991127014</v>
      </c>
      <c r="E1641" s="20">
        <v>0.12252415716648102</v>
      </c>
    </row>
    <row r="1642" spans="1:5" x14ac:dyDescent="0.2">
      <c r="A1642" s="19">
        <v>41</v>
      </c>
      <c r="B1642" s="19">
        <v>31</v>
      </c>
      <c r="C1642" s="19" t="s">
        <v>112</v>
      </c>
      <c r="D1642" s="20">
        <v>0.36910927295684814</v>
      </c>
      <c r="E1642" s="20">
        <v>0.1226167231798172</v>
      </c>
    </row>
    <row r="1643" spans="1:5" x14ac:dyDescent="0.2">
      <c r="A1643" s="19">
        <v>41</v>
      </c>
      <c r="B1643" s="19">
        <v>32</v>
      </c>
      <c r="C1643" s="19" t="s">
        <v>112</v>
      </c>
      <c r="D1643" s="20">
        <v>0.36904576420783997</v>
      </c>
      <c r="E1643" s="20">
        <v>0.1223115399479866</v>
      </c>
    </row>
    <row r="1644" spans="1:5" x14ac:dyDescent="0.2">
      <c r="A1644" s="19">
        <v>41</v>
      </c>
      <c r="B1644" s="19">
        <v>33</v>
      </c>
      <c r="C1644" s="19" t="s">
        <v>112</v>
      </c>
      <c r="D1644" s="20">
        <v>0.36957234144210815</v>
      </c>
      <c r="E1644" s="20">
        <v>0.12259644269943237</v>
      </c>
    </row>
    <row r="1645" spans="1:5" x14ac:dyDescent="0.2">
      <c r="A1645" s="19">
        <v>41</v>
      </c>
      <c r="B1645" s="19">
        <v>34</v>
      </c>
      <c r="C1645" s="19" t="s">
        <v>112</v>
      </c>
      <c r="D1645" s="20">
        <v>0.37005919218063354</v>
      </c>
      <c r="E1645" s="20">
        <v>0.12284161895513535</v>
      </c>
    </row>
    <row r="1646" spans="1:5" x14ac:dyDescent="0.2">
      <c r="A1646" s="19">
        <v>41</v>
      </c>
      <c r="B1646" s="19">
        <v>35</v>
      </c>
      <c r="C1646" s="19" t="s">
        <v>112</v>
      </c>
      <c r="D1646" s="20">
        <v>0.37006226181983948</v>
      </c>
      <c r="E1646" s="20">
        <v>0.12260302156209946</v>
      </c>
    </row>
    <row r="1647" spans="1:5" x14ac:dyDescent="0.2">
      <c r="A1647" s="19">
        <v>41</v>
      </c>
      <c r="B1647" s="19">
        <v>36</v>
      </c>
      <c r="C1647" s="19" t="s">
        <v>112</v>
      </c>
      <c r="D1647" s="20">
        <v>0.3706209659576416</v>
      </c>
      <c r="E1647" s="20">
        <v>0.12292005121707916</v>
      </c>
    </row>
    <row r="1648" spans="1:5" x14ac:dyDescent="0.2">
      <c r="A1648" s="19">
        <v>41</v>
      </c>
      <c r="B1648" s="19">
        <v>37</v>
      </c>
      <c r="C1648" s="19" t="s">
        <v>112</v>
      </c>
      <c r="D1648" s="20">
        <v>0.37068721652030945</v>
      </c>
      <c r="E1648" s="20">
        <v>0.12274462729692459</v>
      </c>
    </row>
    <row r="1649" spans="1:5" x14ac:dyDescent="0.2">
      <c r="A1649" s="19">
        <v>41</v>
      </c>
      <c r="B1649" s="19">
        <v>38</v>
      </c>
      <c r="C1649" s="19" t="s">
        <v>112</v>
      </c>
      <c r="D1649" s="20">
        <v>0.37041342258453369</v>
      </c>
      <c r="E1649" s="20">
        <v>0.12222915887832642</v>
      </c>
    </row>
    <row r="1650" spans="1:5" x14ac:dyDescent="0.2">
      <c r="A1650" s="19">
        <v>41</v>
      </c>
      <c r="B1650" s="19">
        <v>39</v>
      </c>
      <c r="C1650" s="19" t="s">
        <v>112</v>
      </c>
      <c r="D1650" s="20">
        <v>0.37125885486602783</v>
      </c>
      <c r="E1650" s="20">
        <v>0.12283292412757874</v>
      </c>
    </row>
    <row r="1651" spans="1:5" x14ac:dyDescent="0.2">
      <c r="A1651" s="19">
        <v>41</v>
      </c>
      <c r="B1651" s="19">
        <v>40</v>
      </c>
      <c r="C1651" s="19" t="s">
        <v>112</v>
      </c>
      <c r="D1651" s="20">
        <v>0.37053406238555908</v>
      </c>
      <c r="E1651" s="20">
        <v>0.12186645716428757</v>
      </c>
    </row>
    <row r="1652" spans="1:5" x14ac:dyDescent="0.2">
      <c r="A1652" s="19">
        <v>42</v>
      </c>
      <c r="B1652" s="19">
        <v>1</v>
      </c>
      <c r="C1652" s="19" t="s">
        <v>112</v>
      </c>
      <c r="D1652" s="20">
        <v>0.25065594911575317</v>
      </c>
      <c r="E1652" s="20">
        <v>1.2648470001295209E-3</v>
      </c>
    </row>
    <row r="1653" spans="1:5" x14ac:dyDescent="0.2">
      <c r="A1653" s="19">
        <v>42</v>
      </c>
      <c r="B1653" s="19">
        <v>2</v>
      </c>
      <c r="C1653" s="19" t="s">
        <v>112</v>
      </c>
      <c r="D1653" s="20">
        <v>0.25061327219009399</v>
      </c>
      <c r="E1653" s="20">
        <v>1.0260785929858685E-3</v>
      </c>
    </row>
    <row r="1654" spans="1:5" x14ac:dyDescent="0.2">
      <c r="A1654" s="19">
        <v>42</v>
      </c>
      <c r="B1654" s="19">
        <v>3</v>
      </c>
      <c r="C1654" s="19" t="s">
        <v>112</v>
      </c>
      <c r="D1654" s="20">
        <v>0.25061807036399841</v>
      </c>
      <c r="E1654" s="20">
        <v>8.3478516899049282E-4</v>
      </c>
    </row>
    <row r="1655" spans="1:5" x14ac:dyDescent="0.2">
      <c r="A1655" s="19">
        <v>42</v>
      </c>
      <c r="B1655" s="19">
        <v>4</v>
      </c>
      <c r="C1655" s="19" t="s">
        <v>112</v>
      </c>
      <c r="D1655" s="20">
        <v>0.25061020255088806</v>
      </c>
      <c r="E1655" s="20">
        <v>6.3082581618800759E-4</v>
      </c>
    </row>
    <row r="1656" spans="1:5" x14ac:dyDescent="0.2">
      <c r="A1656" s="19">
        <v>42</v>
      </c>
      <c r="B1656" s="19">
        <v>5</v>
      </c>
      <c r="C1656" s="19" t="s">
        <v>112</v>
      </c>
      <c r="D1656" s="20">
        <v>0.25030508637428284</v>
      </c>
      <c r="E1656" s="20">
        <v>1.2961809989064932E-4</v>
      </c>
    </row>
    <row r="1657" spans="1:5" x14ac:dyDescent="0.2">
      <c r="A1657" s="19">
        <v>42</v>
      </c>
      <c r="B1657" s="19">
        <v>6</v>
      </c>
      <c r="C1657" s="19" t="s">
        <v>112</v>
      </c>
      <c r="D1657" s="20">
        <v>0.25057429075241089</v>
      </c>
      <c r="E1657" s="20">
        <v>2.0273092377465218E-4</v>
      </c>
    </row>
    <row r="1658" spans="1:5" x14ac:dyDescent="0.2">
      <c r="A1658" s="19">
        <v>42</v>
      </c>
      <c r="B1658" s="19">
        <v>7</v>
      </c>
      <c r="C1658" s="19" t="s">
        <v>112</v>
      </c>
      <c r="D1658" s="20">
        <v>0.2501186728477478</v>
      </c>
      <c r="E1658" s="20">
        <v>-4.4897853513248265E-4</v>
      </c>
    </row>
    <row r="1659" spans="1:5" x14ac:dyDescent="0.2">
      <c r="A1659" s="19">
        <v>42</v>
      </c>
      <c r="B1659" s="19">
        <v>8</v>
      </c>
      <c r="C1659" s="19" t="s">
        <v>112</v>
      </c>
      <c r="D1659" s="20">
        <v>0.25009343028068542</v>
      </c>
      <c r="E1659" s="20">
        <v>-6.703126709908247E-4</v>
      </c>
    </row>
    <row r="1660" spans="1:5" x14ac:dyDescent="0.2">
      <c r="A1660" s="19">
        <v>42</v>
      </c>
      <c r="B1660" s="19">
        <v>9</v>
      </c>
      <c r="C1660" s="19" t="s">
        <v>112</v>
      </c>
      <c r="D1660" s="20">
        <v>0.25071650743484497</v>
      </c>
      <c r="E1660" s="20">
        <v>-2.4332705652341247E-4</v>
      </c>
    </row>
    <row r="1661" spans="1:5" x14ac:dyDescent="0.2">
      <c r="A1661" s="19">
        <v>42</v>
      </c>
      <c r="B1661" s="19">
        <v>10</v>
      </c>
      <c r="C1661" s="19" t="s">
        <v>112</v>
      </c>
      <c r="D1661" s="20">
        <v>0.25102448463439941</v>
      </c>
      <c r="E1661" s="20">
        <v>-1.31441411213018E-4</v>
      </c>
    </row>
    <row r="1662" spans="1:5" x14ac:dyDescent="0.2">
      <c r="A1662" s="19">
        <v>42</v>
      </c>
      <c r="B1662" s="19">
        <v>11</v>
      </c>
      <c r="C1662" s="19" t="s">
        <v>112</v>
      </c>
      <c r="D1662" s="20">
        <v>0.25076735019683838</v>
      </c>
      <c r="E1662" s="20">
        <v>-5.8466737391427159E-4</v>
      </c>
    </row>
    <row r="1663" spans="1:5" x14ac:dyDescent="0.2">
      <c r="A1663" s="19">
        <v>42</v>
      </c>
      <c r="B1663" s="19">
        <v>12</v>
      </c>
      <c r="C1663" s="19" t="s">
        <v>112</v>
      </c>
      <c r="D1663" s="20">
        <v>0.25065338611602783</v>
      </c>
      <c r="E1663" s="20">
        <v>-8.9472305262461305E-4</v>
      </c>
    </row>
    <row r="1664" spans="1:5" x14ac:dyDescent="0.2">
      <c r="A1664" s="19">
        <v>42</v>
      </c>
      <c r="B1664" s="19">
        <v>13</v>
      </c>
      <c r="C1664" s="19" t="s">
        <v>112</v>
      </c>
      <c r="D1664" s="20">
        <v>0.25084790587425232</v>
      </c>
      <c r="E1664" s="20">
        <v>-8.9629483409225941E-4</v>
      </c>
    </row>
    <row r="1665" spans="1:5" x14ac:dyDescent="0.2">
      <c r="A1665" s="19">
        <v>42</v>
      </c>
      <c r="B1665" s="19">
        <v>14</v>
      </c>
      <c r="C1665" s="19" t="s">
        <v>112</v>
      </c>
      <c r="D1665" s="20">
        <v>0.2514788806438446</v>
      </c>
      <c r="E1665" s="20">
        <v>-4.6141160419210792E-4</v>
      </c>
    </row>
    <row r="1666" spans="1:5" x14ac:dyDescent="0.2">
      <c r="A1666" s="19">
        <v>42</v>
      </c>
      <c r="B1666" s="19">
        <v>15</v>
      </c>
      <c r="C1666" s="19" t="s">
        <v>112</v>
      </c>
      <c r="D1666" s="20">
        <v>0.25227034091949463</v>
      </c>
      <c r="E1666" s="20">
        <v>1.339571172138676E-4</v>
      </c>
    </row>
    <row r="1667" spans="1:5" x14ac:dyDescent="0.2">
      <c r="A1667" s="19">
        <v>42</v>
      </c>
      <c r="B1667" s="19">
        <v>16</v>
      </c>
      <c r="C1667" s="19" t="s">
        <v>112</v>
      </c>
      <c r="D1667" s="20">
        <v>0.25473171472549438</v>
      </c>
      <c r="E1667" s="20">
        <v>2.3992394562810659E-3</v>
      </c>
    </row>
    <row r="1668" spans="1:5" x14ac:dyDescent="0.2">
      <c r="A1668" s="19">
        <v>42</v>
      </c>
      <c r="B1668" s="19">
        <v>17</v>
      </c>
      <c r="C1668" s="19" t="s">
        <v>112</v>
      </c>
      <c r="D1668" s="20">
        <v>0.25885048508644104</v>
      </c>
      <c r="E1668" s="20">
        <v>6.3219182193279266E-3</v>
      </c>
    </row>
    <row r="1669" spans="1:5" x14ac:dyDescent="0.2">
      <c r="A1669" s="19">
        <v>42</v>
      </c>
      <c r="B1669" s="19">
        <v>18</v>
      </c>
      <c r="C1669" s="19" t="s">
        <v>112</v>
      </c>
      <c r="D1669" s="20">
        <v>0.26527330279350281</v>
      </c>
      <c r="E1669" s="20">
        <v>1.2548644095659256E-2</v>
      </c>
    </row>
    <row r="1670" spans="1:5" x14ac:dyDescent="0.2">
      <c r="A1670" s="19">
        <v>42</v>
      </c>
      <c r="B1670" s="19">
        <v>19</v>
      </c>
      <c r="C1670" s="19" t="s">
        <v>112</v>
      </c>
      <c r="D1670" s="20">
        <v>0.27590343356132507</v>
      </c>
      <c r="E1670" s="20">
        <v>2.2982683032751083E-2</v>
      </c>
    </row>
    <row r="1671" spans="1:5" x14ac:dyDescent="0.2">
      <c r="A1671" s="19">
        <v>42</v>
      </c>
      <c r="B1671" s="19">
        <v>20</v>
      </c>
      <c r="C1671" s="19" t="s">
        <v>112</v>
      </c>
      <c r="D1671" s="20">
        <v>0.2903556227684021</v>
      </c>
      <c r="E1671" s="20">
        <v>3.7238780409097672E-2</v>
      </c>
    </row>
    <row r="1672" spans="1:5" x14ac:dyDescent="0.2">
      <c r="A1672" s="19">
        <v>42</v>
      </c>
      <c r="B1672" s="19">
        <v>21</v>
      </c>
      <c r="C1672" s="19" t="s">
        <v>112</v>
      </c>
      <c r="D1672" s="20">
        <v>0.30872482061386108</v>
      </c>
      <c r="E1672" s="20">
        <v>5.5411886423826218E-2</v>
      </c>
    </row>
    <row r="1673" spans="1:5" x14ac:dyDescent="0.2">
      <c r="A1673" s="19">
        <v>42</v>
      </c>
      <c r="B1673" s="19">
        <v>22</v>
      </c>
      <c r="C1673" s="19" t="s">
        <v>112</v>
      </c>
      <c r="D1673" s="20">
        <v>0.32779145240783691</v>
      </c>
      <c r="E1673" s="20">
        <v>7.4282430112361908E-2</v>
      </c>
    </row>
    <row r="1674" spans="1:5" x14ac:dyDescent="0.2">
      <c r="A1674" s="19">
        <v>42</v>
      </c>
      <c r="B1674" s="19">
        <v>23</v>
      </c>
      <c r="C1674" s="19" t="s">
        <v>112</v>
      </c>
      <c r="D1674" s="20">
        <v>0.3453865647315979</v>
      </c>
      <c r="E1674" s="20">
        <v>9.1681450605392456E-2</v>
      </c>
    </row>
    <row r="1675" spans="1:5" x14ac:dyDescent="0.2">
      <c r="A1675" s="19">
        <v>42</v>
      </c>
      <c r="B1675" s="19">
        <v>24</v>
      </c>
      <c r="C1675" s="19" t="s">
        <v>112</v>
      </c>
      <c r="D1675" s="20">
        <v>0.35902529954910278</v>
      </c>
      <c r="E1675" s="20">
        <v>0.1051240935921669</v>
      </c>
    </row>
    <row r="1676" spans="1:5" x14ac:dyDescent="0.2">
      <c r="A1676" s="19">
        <v>42</v>
      </c>
      <c r="B1676" s="19">
        <v>25</v>
      </c>
      <c r="C1676" s="19" t="s">
        <v>112</v>
      </c>
      <c r="D1676" s="20">
        <v>0.36841928958892822</v>
      </c>
      <c r="E1676" s="20">
        <v>0.1143219918012619</v>
      </c>
    </row>
    <row r="1677" spans="1:5" x14ac:dyDescent="0.2">
      <c r="A1677" s="19">
        <v>42</v>
      </c>
      <c r="B1677" s="19">
        <v>26</v>
      </c>
      <c r="C1677" s="19" t="s">
        <v>112</v>
      </c>
      <c r="D1677" s="20">
        <v>0.37430757284164429</v>
      </c>
      <c r="E1677" s="20">
        <v>0.12001418322324753</v>
      </c>
    </row>
    <row r="1678" spans="1:5" x14ac:dyDescent="0.2">
      <c r="A1678" s="19">
        <v>42</v>
      </c>
      <c r="B1678" s="19">
        <v>27</v>
      </c>
      <c r="C1678" s="19" t="s">
        <v>112</v>
      </c>
      <c r="D1678" s="20">
        <v>0.3780997097492218</v>
      </c>
      <c r="E1678" s="20">
        <v>0.1236102283000946</v>
      </c>
    </row>
    <row r="1679" spans="1:5" x14ac:dyDescent="0.2">
      <c r="A1679" s="19">
        <v>42</v>
      </c>
      <c r="B1679" s="19">
        <v>28</v>
      </c>
      <c r="C1679" s="19" t="s">
        <v>112</v>
      </c>
      <c r="D1679" s="20">
        <v>0.37962603569030762</v>
      </c>
      <c r="E1679" s="20">
        <v>0.12494046241044998</v>
      </c>
    </row>
    <row r="1680" spans="1:5" x14ac:dyDescent="0.2">
      <c r="A1680" s="19">
        <v>42</v>
      </c>
      <c r="B1680" s="19">
        <v>29</v>
      </c>
      <c r="C1680" s="19" t="s">
        <v>112</v>
      </c>
      <c r="D1680" s="20">
        <v>0.38031810522079468</v>
      </c>
      <c r="E1680" s="20">
        <v>0.1254364401102066</v>
      </c>
    </row>
    <row r="1681" spans="1:5" x14ac:dyDescent="0.2">
      <c r="A1681" s="19">
        <v>42</v>
      </c>
      <c r="B1681" s="19">
        <v>30</v>
      </c>
      <c r="C1681" s="19" t="s">
        <v>112</v>
      </c>
      <c r="D1681" s="20">
        <v>0.38174453377723694</v>
      </c>
      <c r="E1681" s="20">
        <v>0.12666676938533783</v>
      </c>
    </row>
    <row r="1682" spans="1:5" x14ac:dyDescent="0.2">
      <c r="A1682" s="19">
        <v>42</v>
      </c>
      <c r="B1682" s="19">
        <v>31</v>
      </c>
      <c r="C1682" s="19" t="s">
        <v>112</v>
      </c>
      <c r="D1682" s="20">
        <v>0.38199898600578308</v>
      </c>
      <c r="E1682" s="20">
        <v>0.12672513723373413</v>
      </c>
    </row>
    <row r="1683" spans="1:5" x14ac:dyDescent="0.2">
      <c r="A1683" s="19">
        <v>42</v>
      </c>
      <c r="B1683" s="19">
        <v>32</v>
      </c>
      <c r="C1683" s="19" t="s">
        <v>112</v>
      </c>
      <c r="D1683" s="20">
        <v>0.38196486234664917</v>
      </c>
      <c r="E1683" s="20">
        <v>0.12649492919445038</v>
      </c>
    </row>
    <row r="1684" spans="1:5" x14ac:dyDescent="0.2">
      <c r="A1684" s="19">
        <v>42</v>
      </c>
      <c r="B1684" s="19">
        <v>33</v>
      </c>
      <c r="C1684" s="19" t="s">
        <v>112</v>
      </c>
      <c r="D1684" s="20">
        <v>0.38208737969398499</v>
      </c>
      <c r="E1684" s="20">
        <v>0.12642134726047516</v>
      </c>
    </row>
    <row r="1685" spans="1:5" x14ac:dyDescent="0.2">
      <c r="A1685" s="19">
        <v>42</v>
      </c>
      <c r="B1685" s="19">
        <v>34</v>
      </c>
      <c r="C1685" s="19" t="s">
        <v>112</v>
      </c>
      <c r="D1685" s="20">
        <v>0.38267397880554199</v>
      </c>
      <c r="E1685" s="20">
        <v>0.12681186199188232</v>
      </c>
    </row>
    <row r="1686" spans="1:5" x14ac:dyDescent="0.2">
      <c r="A1686" s="19">
        <v>42</v>
      </c>
      <c r="B1686" s="19">
        <v>35</v>
      </c>
      <c r="C1686" s="19" t="s">
        <v>112</v>
      </c>
      <c r="D1686" s="20">
        <v>0.38389328122138977</v>
      </c>
      <c r="E1686" s="20">
        <v>0.12783506512641907</v>
      </c>
    </row>
    <row r="1687" spans="1:5" x14ac:dyDescent="0.2">
      <c r="A1687" s="19">
        <v>42</v>
      </c>
      <c r="B1687" s="19">
        <v>36</v>
      </c>
      <c r="C1687" s="19" t="s">
        <v>112</v>
      </c>
      <c r="D1687" s="20">
        <v>0.38382846117019653</v>
      </c>
      <c r="E1687" s="20">
        <v>0.12757416069507599</v>
      </c>
    </row>
    <row r="1688" spans="1:5" x14ac:dyDescent="0.2">
      <c r="A1688" s="19">
        <v>42</v>
      </c>
      <c r="B1688" s="19">
        <v>37</v>
      </c>
      <c r="C1688" s="19" t="s">
        <v>112</v>
      </c>
      <c r="D1688" s="20">
        <v>0.38316437602043152</v>
      </c>
      <c r="E1688" s="20">
        <v>0.12671397626399994</v>
      </c>
    </row>
    <row r="1689" spans="1:5" x14ac:dyDescent="0.2">
      <c r="A1689" s="19">
        <v>42</v>
      </c>
      <c r="B1689" s="19">
        <v>38</v>
      </c>
      <c r="C1689" s="19" t="s">
        <v>112</v>
      </c>
      <c r="D1689" s="20">
        <v>0.38359051942825317</v>
      </c>
      <c r="E1689" s="20">
        <v>0.12694403529167175</v>
      </c>
    </row>
    <row r="1690" spans="1:5" x14ac:dyDescent="0.2">
      <c r="A1690" s="19">
        <v>42</v>
      </c>
      <c r="B1690" s="19">
        <v>39</v>
      </c>
      <c r="C1690" s="19" t="s">
        <v>112</v>
      </c>
      <c r="D1690" s="20">
        <v>0.38412016630172729</v>
      </c>
      <c r="E1690" s="20">
        <v>0.12727758288383484</v>
      </c>
    </row>
    <row r="1691" spans="1:5" x14ac:dyDescent="0.2">
      <c r="A1691" s="19">
        <v>42</v>
      </c>
      <c r="B1691" s="19">
        <v>40</v>
      </c>
      <c r="C1691" s="19" t="s">
        <v>112</v>
      </c>
      <c r="D1691" s="20">
        <v>0.38438940048217773</v>
      </c>
      <c r="E1691" s="20">
        <v>0.12735073268413544</v>
      </c>
    </row>
    <row r="1692" spans="1:5" x14ac:dyDescent="0.2">
      <c r="A1692" s="19">
        <v>43</v>
      </c>
      <c r="B1692" s="19">
        <v>1</v>
      </c>
      <c r="C1692" s="19" t="s">
        <v>112</v>
      </c>
      <c r="D1692" s="20">
        <v>0.25361043214797974</v>
      </c>
      <c r="E1692" s="20">
        <v>2.9807263053953648E-3</v>
      </c>
    </row>
    <row r="1693" spans="1:5" x14ac:dyDescent="0.2">
      <c r="A1693" s="19">
        <v>43</v>
      </c>
      <c r="B1693" s="19">
        <v>2</v>
      </c>
      <c r="C1693" s="19" t="s">
        <v>112</v>
      </c>
      <c r="D1693" s="20">
        <v>0.25287359952926636</v>
      </c>
      <c r="E1693" s="20">
        <v>2.2176664788275957E-3</v>
      </c>
    </row>
    <row r="1694" spans="1:5" x14ac:dyDescent="0.2">
      <c r="A1694" s="19">
        <v>43</v>
      </c>
      <c r="B1694" s="19">
        <v>3</v>
      </c>
      <c r="C1694" s="19" t="s">
        <v>112</v>
      </c>
      <c r="D1694" s="20">
        <v>0.25256156921386719</v>
      </c>
      <c r="E1694" s="20">
        <v>1.8794090719893575E-3</v>
      </c>
    </row>
    <row r="1695" spans="1:5" x14ac:dyDescent="0.2">
      <c r="A1695" s="19">
        <v>43</v>
      </c>
      <c r="B1695" s="19">
        <v>4</v>
      </c>
      <c r="C1695" s="19" t="s">
        <v>112</v>
      </c>
      <c r="D1695" s="20">
        <v>0.25238388776779175</v>
      </c>
      <c r="E1695" s="20">
        <v>1.6755005344748497E-3</v>
      </c>
    </row>
    <row r="1696" spans="1:5" x14ac:dyDescent="0.2">
      <c r="A1696" s="19">
        <v>43</v>
      </c>
      <c r="B1696" s="19">
        <v>5</v>
      </c>
      <c r="C1696" s="19" t="s">
        <v>112</v>
      </c>
      <c r="D1696" s="20">
        <v>0.25077897310256958</v>
      </c>
      <c r="E1696" s="20">
        <v>4.4358748709782958E-5</v>
      </c>
    </row>
    <row r="1697" spans="1:5" x14ac:dyDescent="0.2">
      <c r="A1697" s="19">
        <v>43</v>
      </c>
      <c r="B1697" s="19">
        <v>6</v>
      </c>
      <c r="C1697" s="19" t="s">
        <v>112</v>
      </c>
      <c r="D1697" s="20">
        <v>0.25041812658309937</v>
      </c>
      <c r="E1697" s="20">
        <v>-3.4271492040716112E-4</v>
      </c>
    </row>
    <row r="1698" spans="1:5" x14ac:dyDescent="0.2">
      <c r="A1698" s="19">
        <v>43</v>
      </c>
      <c r="B1698" s="19">
        <v>7</v>
      </c>
      <c r="C1698" s="19" t="s">
        <v>112</v>
      </c>
      <c r="D1698" s="20">
        <v>0.25079482793807983</v>
      </c>
      <c r="E1698" s="20">
        <v>7.7593122114194557E-6</v>
      </c>
    </row>
    <row r="1699" spans="1:5" x14ac:dyDescent="0.2">
      <c r="A1699" s="19">
        <v>43</v>
      </c>
      <c r="B1699" s="19">
        <v>8</v>
      </c>
      <c r="C1699" s="19" t="s">
        <v>112</v>
      </c>
      <c r="D1699" s="20">
        <v>0.25083953142166138</v>
      </c>
      <c r="E1699" s="20">
        <v>2.6235660698148422E-5</v>
      </c>
    </row>
    <row r="1700" spans="1:5" x14ac:dyDescent="0.2">
      <c r="A1700" s="19">
        <v>43</v>
      </c>
      <c r="B1700" s="19">
        <v>9</v>
      </c>
      <c r="C1700" s="19" t="s">
        <v>112</v>
      </c>
      <c r="D1700" s="20">
        <v>0.2506299614906311</v>
      </c>
      <c r="E1700" s="20">
        <v>-2.0956140360794961E-4</v>
      </c>
    </row>
    <row r="1701" spans="1:5" x14ac:dyDescent="0.2">
      <c r="A1701" s="19">
        <v>43</v>
      </c>
      <c r="B1701" s="19">
        <v>10</v>
      </c>
      <c r="C1701" s="19" t="s">
        <v>112</v>
      </c>
      <c r="D1701" s="20">
        <v>0.25058943033218384</v>
      </c>
      <c r="E1701" s="20">
        <v>-2.7631971170194447E-4</v>
      </c>
    </row>
    <row r="1702" spans="1:5" x14ac:dyDescent="0.2">
      <c r="A1702" s="19">
        <v>43</v>
      </c>
      <c r="B1702" s="19">
        <v>11</v>
      </c>
      <c r="C1702" s="19" t="s">
        <v>112</v>
      </c>
      <c r="D1702" s="20">
        <v>0.24995884299278259</v>
      </c>
      <c r="E1702" s="20">
        <v>-9.3313417164608836E-4</v>
      </c>
    </row>
    <row r="1703" spans="1:5" x14ac:dyDescent="0.2">
      <c r="A1703" s="19">
        <v>43</v>
      </c>
      <c r="B1703" s="19">
        <v>12</v>
      </c>
      <c r="C1703" s="19" t="s">
        <v>112</v>
      </c>
      <c r="D1703" s="20">
        <v>0.24977973103523254</v>
      </c>
      <c r="E1703" s="20">
        <v>-1.1384732788428664E-3</v>
      </c>
    </row>
    <row r="1704" spans="1:5" x14ac:dyDescent="0.2">
      <c r="A1704" s="19">
        <v>43</v>
      </c>
      <c r="B1704" s="19">
        <v>13</v>
      </c>
      <c r="C1704" s="19" t="s">
        <v>112</v>
      </c>
      <c r="D1704" s="20">
        <v>0.24956563115119934</v>
      </c>
      <c r="E1704" s="20">
        <v>-1.3788002543151379E-3</v>
      </c>
    </row>
    <row r="1705" spans="1:5" x14ac:dyDescent="0.2">
      <c r="A1705" s="19">
        <v>43</v>
      </c>
      <c r="B1705" s="19">
        <v>14</v>
      </c>
      <c r="C1705" s="19" t="s">
        <v>112</v>
      </c>
      <c r="D1705" s="20">
        <v>0.24965915083885193</v>
      </c>
      <c r="E1705" s="20">
        <v>-1.3115077745169401E-3</v>
      </c>
    </row>
    <row r="1706" spans="1:5" x14ac:dyDescent="0.2">
      <c r="A1706" s="19">
        <v>43</v>
      </c>
      <c r="B1706" s="19">
        <v>15</v>
      </c>
      <c r="C1706" s="19" t="s">
        <v>112</v>
      </c>
      <c r="D1706" s="20">
        <v>0.24948789179325104</v>
      </c>
      <c r="E1706" s="20">
        <v>-1.5089939115568995E-3</v>
      </c>
    </row>
    <row r="1707" spans="1:5" x14ac:dyDescent="0.2">
      <c r="A1707" s="19">
        <v>43</v>
      </c>
      <c r="B1707" s="19">
        <v>16</v>
      </c>
      <c r="C1707" s="19" t="s">
        <v>112</v>
      </c>
      <c r="D1707" s="20">
        <v>0.24947908520698547</v>
      </c>
      <c r="E1707" s="20">
        <v>-1.5440275892615318E-3</v>
      </c>
    </row>
    <row r="1708" spans="1:5" x14ac:dyDescent="0.2">
      <c r="A1708" s="19">
        <v>43</v>
      </c>
      <c r="B1708" s="19">
        <v>17</v>
      </c>
      <c r="C1708" s="19" t="s">
        <v>112</v>
      </c>
      <c r="D1708" s="20">
        <v>0.25025239586830139</v>
      </c>
      <c r="E1708" s="20">
        <v>-7.9694413580000401E-4</v>
      </c>
    </row>
    <row r="1709" spans="1:5" x14ac:dyDescent="0.2">
      <c r="A1709" s="19">
        <v>43</v>
      </c>
      <c r="B1709" s="19">
        <v>18</v>
      </c>
      <c r="C1709" s="19" t="s">
        <v>112</v>
      </c>
      <c r="D1709" s="20">
        <v>0.25091201066970825</v>
      </c>
      <c r="E1709" s="20">
        <v>-1.635564403841272E-4</v>
      </c>
    </row>
    <row r="1710" spans="1:5" x14ac:dyDescent="0.2">
      <c r="A1710" s="19">
        <v>43</v>
      </c>
      <c r="B1710" s="19">
        <v>19</v>
      </c>
      <c r="C1710" s="19" t="s">
        <v>112</v>
      </c>
      <c r="D1710" s="20">
        <v>0.25259479880332947</v>
      </c>
      <c r="E1710" s="20">
        <v>1.4930044999346137E-3</v>
      </c>
    </row>
    <row r="1711" spans="1:5" x14ac:dyDescent="0.2">
      <c r="A1711" s="19">
        <v>43</v>
      </c>
      <c r="B1711" s="19">
        <v>20</v>
      </c>
      <c r="C1711" s="19" t="s">
        <v>112</v>
      </c>
      <c r="D1711" s="20">
        <v>0.2556057870388031</v>
      </c>
      <c r="E1711" s="20">
        <v>4.4777658767998219E-3</v>
      </c>
    </row>
    <row r="1712" spans="1:5" x14ac:dyDescent="0.2">
      <c r="A1712" s="19">
        <v>43</v>
      </c>
      <c r="B1712" s="19">
        <v>21</v>
      </c>
      <c r="C1712" s="19" t="s">
        <v>112</v>
      </c>
      <c r="D1712" s="20">
        <v>0.26074633002281189</v>
      </c>
      <c r="E1712" s="20">
        <v>9.5920814201235771E-3</v>
      </c>
    </row>
    <row r="1713" spans="1:5" x14ac:dyDescent="0.2">
      <c r="A1713" s="19">
        <v>43</v>
      </c>
      <c r="B1713" s="19">
        <v>22</v>
      </c>
      <c r="C1713" s="19" t="s">
        <v>112</v>
      </c>
      <c r="D1713" s="20">
        <v>0.26954060792922974</v>
      </c>
      <c r="E1713" s="20">
        <v>1.8360132351517677E-2</v>
      </c>
    </row>
    <row r="1714" spans="1:5" x14ac:dyDescent="0.2">
      <c r="A1714" s="19">
        <v>43</v>
      </c>
      <c r="B1714" s="19">
        <v>23</v>
      </c>
      <c r="C1714" s="19" t="s">
        <v>112</v>
      </c>
      <c r="D1714" s="20">
        <v>0.28267022967338562</v>
      </c>
      <c r="E1714" s="20">
        <v>3.146352618932724E-2</v>
      </c>
    </row>
    <row r="1715" spans="1:5" x14ac:dyDescent="0.2">
      <c r="A1715" s="19">
        <v>43</v>
      </c>
      <c r="B1715" s="19">
        <v>24</v>
      </c>
      <c r="C1715" s="19" t="s">
        <v>112</v>
      </c>
      <c r="D1715" s="20">
        <v>0.29984003305435181</v>
      </c>
      <c r="E1715" s="20">
        <v>4.8607103526592255E-2</v>
      </c>
    </row>
    <row r="1716" spans="1:5" x14ac:dyDescent="0.2">
      <c r="A1716" s="19">
        <v>43</v>
      </c>
      <c r="B1716" s="19">
        <v>25</v>
      </c>
      <c r="C1716" s="19" t="s">
        <v>112</v>
      </c>
      <c r="D1716" s="20">
        <v>0.31942057609558105</v>
      </c>
      <c r="E1716" s="20">
        <v>6.8161420524120331E-2</v>
      </c>
    </row>
    <row r="1717" spans="1:5" x14ac:dyDescent="0.2">
      <c r="A1717" s="19">
        <v>43</v>
      </c>
      <c r="B1717" s="19">
        <v>26</v>
      </c>
      <c r="C1717" s="19" t="s">
        <v>112</v>
      </c>
      <c r="D1717" s="20">
        <v>0.33876988291740417</v>
      </c>
      <c r="E1717" s="20">
        <v>8.7484501302242279E-2</v>
      </c>
    </row>
    <row r="1718" spans="1:5" x14ac:dyDescent="0.2">
      <c r="A1718" s="19">
        <v>43</v>
      </c>
      <c r="B1718" s="19">
        <v>27</v>
      </c>
      <c r="C1718" s="19" t="s">
        <v>112</v>
      </c>
      <c r="D1718" s="20">
        <v>0.3535693883895874</v>
      </c>
      <c r="E1718" s="20">
        <v>0.10225778073072433</v>
      </c>
    </row>
    <row r="1719" spans="1:5" x14ac:dyDescent="0.2">
      <c r="A1719" s="19">
        <v>43</v>
      </c>
      <c r="B1719" s="19">
        <v>28</v>
      </c>
      <c r="C1719" s="19" t="s">
        <v>112</v>
      </c>
      <c r="D1719" s="20">
        <v>0.36415395140647888</v>
      </c>
      <c r="E1719" s="20">
        <v>0.11281611025333405</v>
      </c>
    </row>
    <row r="1720" spans="1:5" x14ac:dyDescent="0.2">
      <c r="A1720" s="19">
        <v>43</v>
      </c>
      <c r="B1720" s="19">
        <v>29</v>
      </c>
      <c r="C1720" s="19" t="s">
        <v>112</v>
      </c>
      <c r="D1720" s="20">
        <v>0.37156164646148682</v>
      </c>
      <c r="E1720" s="20">
        <v>0.12019757926464081</v>
      </c>
    </row>
    <row r="1721" spans="1:5" x14ac:dyDescent="0.2">
      <c r="A1721" s="19">
        <v>43</v>
      </c>
      <c r="B1721" s="19">
        <v>30</v>
      </c>
      <c r="C1721" s="19" t="s">
        <v>112</v>
      </c>
      <c r="D1721" s="20">
        <v>0.37595054507255554</v>
      </c>
      <c r="E1721" s="20">
        <v>0.12456025183200836</v>
      </c>
    </row>
    <row r="1722" spans="1:5" x14ac:dyDescent="0.2">
      <c r="A1722" s="19">
        <v>43</v>
      </c>
      <c r="B1722" s="19">
        <v>31</v>
      </c>
      <c r="C1722" s="19" t="s">
        <v>112</v>
      </c>
      <c r="D1722" s="20">
        <v>0.37784489989280701</v>
      </c>
      <c r="E1722" s="20">
        <v>0.12642838060855865</v>
      </c>
    </row>
    <row r="1723" spans="1:5" x14ac:dyDescent="0.2">
      <c r="A1723" s="19">
        <v>43</v>
      </c>
      <c r="B1723" s="19">
        <v>32</v>
      </c>
      <c r="C1723" s="19" t="s">
        <v>112</v>
      </c>
      <c r="D1723" s="20">
        <v>0.37897765636444092</v>
      </c>
      <c r="E1723" s="20">
        <v>0.12753491103649139</v>
      </c>
    </row>
    <row r="1724" spans="1:5" x14ac:dyDescent="0.2">
      <c r="A1724" s="19">
        <v>43</v>
      </c>
      <c r="B1724" s="19">
        <v>33</v>
      </c>
      <c r="C1724" s="19" t="s">
        <v>112</v>
      </c>
      <c r="D1724" s="20">
        <v>0.3795839250087738</v>
      </c>
      <c r="E1724" s="20">
        <v>0.12811495363712311</v>
      </c>
    </row>
    <row r="1725" spans="1:5" x14ac:dyDescent="0.2">
      <c r="A1725" s="19">
        <v>43</v>
      </c>
      <c r="B1725" s="19">
        <v>34</v>
      </c>
      <c r="C1725" s="19" t="s">
        <v>112</v>
      </c>
      <c r="D1725" s="20">
        <v>0.37965703010559082</v>
      </c>
      <c r="E1725" s="20">
        <v>0.12816183269023895</v>
      </c>
    </row>
    <row r="1726" spans="1:5" x14ac:dyDescent="0.2">
      <c r="A1726" s="19">
        <v>43</v>
      </c>
      <c r="B1726" s="19">
        <v>35</v>
      </c>
      <c r="C1726" s="19" t="s">
        <v>112</v>
      </c>
      <c r="D1726" s="20">
        <v>0.38044032454490662</v>
      </c>
      <c r="E1726" s="20">
        <v>0.12891890108585358</v>
      </c>
    </row>
    <row r="1727" spans="1:5" x14ac:dyDescent="0.2">
      <c r="A1727" s="19">
        <v>43</v>
      </c>
      <c r="B1727" s="19">
        <v>36</v>
      </c>
      <c r="C1727" s="19" t="s">
        <v>112</v>
      </c>
      <c r="D1727" s="20">
        <v>0.38064414262771606</v>
      </c>
      <c r="E1727" s="20">
        <v>0.12909649312496185</v>
      </c>
    </row>
    <row r="1728" spans="1:5" x14ac:dyDescent="0.2">
      <c r="A1728" s="19">
        <v>43</v>
      </c>
      <c r="B1728" s="19">
        <v>37</v>
      </c>
      <c r="C1728" s="19" t="s">
        <v>112</v>
      </c>
      <c r="D1728" s="20">
        <v>0.38164472579956055</v>
      </c>
      <c r="E1728" s="20">
        <v>0.13007085025310516</v>
      </c>
    </row>
    <row r="1729" spans="1:5" x14ac:dyDescent="0.2">
      <c r="A1729" s="19">
        <v>43</v>
      </c>
      <c r="B1729" s="19">
        <v>38</v>
      </c>
      <c r="C1729" s="19" t="s">
        <v>112</v>
      </c>
      <c r="D1729" s="20">
        <v>0.38149422407150269</v>
      </c>
      <c r="E1729" s="20">
        <v>0.12989410758018494</v>
      </c>
    </row>
    <row r="1730" spans="1:5" x14ac:dyDescent="0.2">
      <c r="A1730" s="19">
        <v>43</v>
      </c>
      <c r="B1730" s="19">
        <v>39</v>
      </c>
      <c r="C1730" s="19" t="s">
        <v>112</v>
      </c>
      <c r="D1730" s="20">
        <v>0.38146120309829712</v>
      </c>
      <c r="E1730" s="20">
        <v>0.1298348605632782</v>
      </c>
    </row>
    <row r="1731" spans="1:5" x14ac:dyDescent="0.2">
      <c r="A1731" s="19">
        <v>43</v>
      </c>
      <c r="B1731" s="19">
        <v>40</v>
      </c>
      <c r="C1731" s="19" t="s">
        <v>112</v>
      </c>
      <c r="D1731" s="20">
        <v>0.38077223300933838</v>
      </c>
      <c r="E1731" s="20">
        <v>0.12911966443061829</v>
      </c>
    </row>
    <row r="1732" spans="1:5" x14ac:dyDescent="0.2">
      <c r="A1732" s="19">
        <v>44</v>
      </c>
      <c r="B1732" s="19">
        <v>1</v>
      </c>
      <c r="C1732" s="19" t="s">
        <v>112</v>
      </c>
      <c r="D1732" s="20">
        <v>0.25358566641807556</v>
      </c>
      <c r="E1732" s="20">
        <v>1.8877484835684299E-3</v>
      </c>
    </row>
    <row r="1733" spans="1:5" x14ac:dyDescent="0.2">
      <c r="A1733" s="19">
        <v>44</v>
      </c>
      <c r="B1733" s="19">
        <v>2</v>
      </c>
      <c r="C1733" s="19" t="s">
        <v>112</v>
      </c>
      <c r="D1733" s="20">
        <v>0.253387451171875</v>
      </c>
      <c r="E1733" s="20">
        <v>1.5426967293024063E-3</v>
      </c>
    </row>
    <row r="1734" spans="1:5" x14ac:dyDescent="0.2">
      <c r="A1734" s="19">
        <v>44</v>
      </c>
      <c r="B1734" s="19">
        <v>3</v>
      </c>
      <c r="C1734" s="19" t="s">
        <v>112</v>
      </c>
      <c r="D1734" s="20">
        <v>0.25310426950454712</v>
      </c>
      <c r="E1734" s="20">
        <v>1.1126785539090633E-3</v>
      </c>
    </row>
    <row r="1735" spans="1:5" x14ac:dyDescent="0.2">
      <c r="A1735" s="19">
        <v>44</v>
      </c>
      <c r="B1735" s="19">
        <v>4</v>
      </c>
      <c r="C1735" s="19" t="s">
        <v>112</v>
      </c>
      <c r="D1735" s="20">
        <v>0.25288486480712891</v>
      </c>
      <c r="E1735" s="20">
        <v>7.4643740663304925E-4</v>
      </c>
    </row>
    <row r="1736" spans="1:5" x14ac:dyDescent="0.2">
      <c r="A1736" s="19">
        <v>44</v>
      </c>
      <c r="B1736" s="19">
        <v>5</v>
      </c>
      <c r="C1736" s="19" t="s">
        <v>112</v>
      </c>
      <c r="D1736" s="20">
        <v>0.25293922424316406</v>
      </c>
      <c r="E1736" s="20">
        <v>6.5396033460274339E-4</v>
      </c>
    </row>
    <row r="1737" spans="1:5" x14ac:dyDescent="0.2">
      <c r="A1737" s="19">
        <v>44</v>
      </c>
      <c r="B1737" s="19">
        <v>6</v>
      </c>
      <c r="C1737" s="19" t="s">
        <v>112</v>
      </c>
      <c r="D1737" s="20">
        <v>0.25289320945739746</v>
      </c>
      <c r="E1737" s="20">
        <v>4.6110904077067971E-4</v>
      </c>
    </row>
    <row r="1738" spans="1:5" x14ac:dyDescent="0.2">
      <c r="A1738" s="19">
        <v>44</v>
      </c>
      <c r="B1738" s="19">
        <v>7</v>
      </c>
      <c r="C1738" s="19" t="s">
        <v>112</v>
      </c>
      <c r="D1738" s="20">
        <v>0.25290852785110474</v>
      </c>
      <c r="E1738" s="20">
        <v>3.2959092641249299E-4</v>
      </c>
    </row>
    <row r="1739" spans="1:5" x14ac:dyDescent="0.2">
      <c r="A1739" s="19">
        <v>44</v>
      </c>
      <c r="B1739" s="19">
        <v>8</v>
      </c>
      <c r="C1739" s="19" t="s">
        <v>112</v>
      </c>
      <c r="D1739" s="20">
        <v>0.25246128439903259</v>
      </c>
      <c r="E1739" s="20">
        <v>-2.6448903372511268E-4</v>
      </c>
    </row>
    <row r="1740" spans="1:5" x14ac:dyDescent="0.2">
      <c r="A1740" s="19">
        <v>44</v>
      </c>
      <c r="B1740" s="19">
        <v>9</v>
      </c>
      <c r="C1740" s="19" t="s">
        <v>112</v>
      </c>
      <c r="D1740" s="20">
        <v>0.25238606333732605</v>
      </c>
      <c r="E1740" s="20">
        <v>-4.8654660349711776E-4</v>
      </c>
    </row>
    <row r="1741" spans="1:5" x14ac:dyDescent="0.2">
      <c r="A1741" s="19">
        <v>44</v>
      </c>
      <c r="B1741" s="19">
        <v>10</v>
      </c>
      <c r="C1741" s="19" t="s">
        <v>112</v>
      </c>
      <c r="D1741" s="20">
        <v>0.25208666920661926</v>
      </c>
      <c r="E1741" s="20">
        <v>-9.3277724226936698E-4</v>
      </c>
    </row>
    <row r="1742" spans="1:5" x14ac:dyDescent="0.2">
      <c r="A1742" s="19">
        <v>44</v>
      </c>
      <c r="B1742" s="19">
        <v>11</v>
      </c>
      <c r="C1742" s="19" t="s">
        <v>112</v>
      </c>
      <c r="D1742" s="20">
        <v>0.25238770246505737</v>
      </c>
      <c r="E1742" s="20">
        <v>-7.7858049189671874E-4</v>
      </c>
    </row>
    <row r="1743" spans="1:5" x14ac:dyDescent="0.2">
      <c r="A1743" s="19">
        <v>44</v>
      </c>
      <c r="B1743" s="19">
        <v>12</v>
      </c>
      <c r="C1743" s="19" t="s">
        <v>112</v>
      </c>
      <c r="D1743" s="20">
        <v>0.25296303629875183</v>
      </c>
      <c r="E1743" s="20">
        <v>-3.5008313716389239E-4</v>
      </c>
    </row>
    <row r="1744" spans="1:5" x14ac:dyDescent="0.2">
      <c r="A1744" s="19">
        <v>44</v>
      </c>
      <c r="B1744" s="19">
        <v>13</v>
      </c>
      <c r="C1744" s="19" t="s">
        <v>112</v>
      </c>
      <c r="D1744" s="20">
        <v>0.25273105502128601</v>
      </c>
      <c r="E1744" s="20">
        <v>-7.2890095179900527E-4</v>
      </c>
    </row>
    <row r="1745" spans="1:5" x14ac:dyDescent="0.2">
      <c r="A1745" s="19">
        <v>44</v>
      </c>
      <c r="B1745" s="19">
        <v>14</v>
      </c>
      <c r="C1745" s="19" t="s">
        <v>112</v>
      </c>
      <c r="D1745" s="20">
        <v>0.25254985690116882</v>
      </c>
      <c r="E1745" s="20">
        <v>-1.056935521773994E-3</v>
      </c>
    </row>
    <row r="1746" spans="1:5" x14ac:dyDescent="0.2">
      <c r="A1746" s="19">
        <v>44</v>
      </c>
      <c r="B1746" s="19">
        <v>15</v>
      </c>
      <c r="C1746" s="19" t="s">
        <v>112</v>
      </c>
      <c r="D1746" s="20">
        <v>0.25275453925132751</v>
      </c>
      <c r="E1746" s="20">
        <v>-9.9908967968076468E-4</v>
      </c>
    </row>
    <row r="1747" spans="1:5" x14ac:dyDescent="0.2">
      <c r="A1747" s="19">
        <v>44</v>
      </c>
      <c r="B1747" s="19">
        <v>16</v>
      </c>
      <c r="C1747" s="19" t="s">
        <v>112</v>
      </c>
      <c r="D1747" s="20">
        <v>0.25261572003364563</v>
      </c>
      <c r="E1747" s="20">
        <v>-1.2847454054281116E-3</v>
      </c>
    </row>
    <row r="1748" spans="1:5" x14ac:dyDescent="0.2">
      <c r="A1748" s="19">
        <v>44</v>
      </c>
      <c r="B1748" s="19">
        <v>17</v>
      </c>
      <c r="C1748" s="19" t="s">
        <v>112</v>
      </c>
      <c r="D1748" s="20">
        <v>0.25320836901664734</v>
      </c>
      <c r="E1748" s="20">
        <v>-8.3893293049186468E-4</v>
      </c>
    </row>
    <row r="1749" spans="1:5" x14ac:dyDescent="0.2">
      <c r="A1749" s="19">
        <v>44</v>
      </c>
      <c r="B1749" s="19">
        <v>18</v>
      </c>
      <c r="C1749" s="19" t="s">
        <v>112</v>
      </c>
      <c r="D1749" s="20">
        <v>0.25391557812690735</v>
      </c>
      <c r="E1749" s="20">
        <v>-2.7856032829731703E-4</v>
      </c>
    </row>
    <row r="1750" spans="1:5" x14ac:dyDescent="0.2">
      <c r="A1750" s="19">
        <v>44</v>
      </c>
      <c r="B1750" s="19">
        <v>19</v>
      </c>
      <c r="C1750" s="19" t="s">
        <v>112</v>
      </c>
      <c r="D1750" s="20">
        <v>0.25524663925170898</v>
      </c>
      <c r="E1750" s="20">
        <v>9.056642884388566E-4</v>
      </c>
    </row>
    <row r="1751" spans="1:5" x14ac:dyDescent="0.2">
      <c r="A1751" s="19">
        <v>44</v>
      </c>
      <c r="B1751" s="19">
        <v>20</v>
      </c>
      <c r="C1751" s="19" t="s">
        <v>112</v>
      </c>
      <c r="D1751" s="20">
        <v>0.2582780122756958</v>
      </c>
      <c r="E1751" s="20">
        <v>3.7902006879448891E-3</v>
      </c>
    </row>
    <row r="1752" spans="1:5" x14ac:dyDescent="0.2">
      <c r="A1752" s="19">
        <v>44</v>
      </c>
      <c r="B1752" s="19">
        <v>21</v>
      </c>
      <c r="C1752" s="19" t="s">
        <v>112</v>
      </c>
      <c r="D1752" s="20">
        <v>0.26350265741348267</v>
      </c>
      <c r="E1752" s="20">
        <v>8.8680097833275795E-3</v>
      </c>
    </row>
    <row r="1753" spans="1:5" x14ac:dyDescent="0.2">
      <c r="A1753" s="19">
        <v>44</v>
      </c>
      <c r="B1753" s="19">
        <v>22</v>
      </c>
      <c r="C1753" s="19" t="s">
        <v>112</v>
      </c>
      <c r="D1753" s="20">
        <v>0.27287307381629944</v>
      </c>
      <c r="E1753" s="20">
        <v>1.8091589212417603E-2</v>
      </c>
    </row>
    <row r="1754" spans="1:5" x14ac:dyDescent="0.2">
      <c r="A1754" s="19">
        <v>44</v>
      </c>
      <c r="B1754" s="19">
        <v>23</v>
      </c>
      <c r="C1754" s="19" t="s">
        <v>112</v>
      </c>
      <c r="D1754" s="20">
        <v>0.28581374883651733</v>
      </c>
      <c r="E1754" s="20">
        <v>3.0885428190231323E-2</v>
      </c>
    </row>
    <row r="1755" spans="1:5" x14ac:dyDescent="0.2">
      <c r="A1755" s="19">
        <v>44</v>
      </c>
      <c r="B1755" s="19">
        <v>24</v>
      </c>
      <c r="C1755" s="19" t="s">
        <v>112</v>
      </c>
      <c r="D1755" s="20">
        <v>0.30298298597335815</v>
      </c>
      <c r="E1755" s="20">
        <v>4.7907829284667969E-2</v>
      </c>
    </row>
    <row r="1756" spans="1:5" x14ac:dyDescent="0.2">
      <c r="A1756" s="19">
        <v>44</v>
      </c>
      <c r="B1756" s="19">
        <v>25</v>
      </c>
      <c r="C1756" s="19" t="s">
        <v>112</v>
      </c>
      <c r="D1756" s="20">
        <v>0.32243213057518005</v>
      </c>
      <c r="E1756" s="20">
        <v>6.7210137844085693E-2</v>
      </c>
    </row>
    <row r="1757" spans="1:5" x14ac:dyDescent="0.2">
      <c r="A1757" s="19">
        <v>44</v>
      </c>
      <c r="B1757" s="19">
        <v>26</v>
      </c>
      <c r="C1757" s="19" t="s">
        <v>112</v>
      </c>
      <c r="D1757" s="20">
        <v>0.34105244278907776</v>
      </c>
      <c r="E1757" s="20">
        <v>8.5683614015579224E-2</v>
      </c>
    </row>
    <row r="1758" spans="1:5" x14ac:dyDescent="0.2">
      <c r="A1758" s="19">
        <v>44</v>
      </c>
      <c r="B1758" s="19">
        <v>27</v>
      </c>
      <c r="C1758" s="19" t="s">
        <v>112</v>
      </c>
      <c r="D1758" s="20">
        <v>0.35666996240615845</v>
      </c>
      <c r="E1758" s="20">
        <v>0.10115429759025574</v>
      </c>
    </row>
    <row r="1759" spans="1:5" x14ac:dyDescent="0.2">
      <c r="A1759" s="19">
        <v>44</v>
      </c>
      <c r="B1759" s="19">
        <v>28</v>
      </c>
      <c r="C1759" s="19" t="s">
        <v>112</v>
      </c>
      <c r="D1759" s="20">
        <v>0.36791142821311951</v>
      </c>
      <c r="E1759" s="20">
        <v>0.11224892735481262</v>
      </c>
    </row>
    <row r="1760" spans="1:5" x14ac:dyDescent="0.2">
      <c r="A1760" s="19">
        <v>44</v>
      </c>
      <c r="B1760" s="19">
        <v>29</v>
      </c>
      <c r="C1760" s="19" t="s">
        <v>112</v>
      </c>
      <c r="D1760" s="20">
        <v>0.37451988458633423</v>
      </c>
      <c r="E1760" s="20">
        <v>0.11871054768562317</v>
      </c>
    </row>
    <row r="1761" spans="1:5" x14ac:dyDescent="0.2">
      <c r="A1761" s="19">
        <v>44</v>
      </c>
      <c r="B1761" s="19">
        <v>30</v>
      </c>
      <c r="C1761" s="19" t="s">
        <v>112</v>
      </c>
      <c r="D1761" s="20">
        <v>0.37833467125892639</v>
      </c>
      <c r="E1761" s="20">
        <v>0.12237849831581116</v>
      </c>
    </row>
    <row r="1762" spans="1:5" x14ac:dyDescent="0.2">
      <c r="A1762" s="19">
        <v>44</v>
      </c>
      <c r="B1762" s="19">
        <v>31</v>
      </c>
      <c r="C1762" s="19" t="s">
        <v>112</v>
      </c>
      <c r="D1762" s="20">
        <v>0.38112762570381165</v>
      </c>
      <c r="E1762" s="20">
        <v>0.12502461671829224</v>
      </c>
    </row>
    <row r="1763" spans="1:5" x14ac:dyDescent="0.2">
      <c r="A1763" s="19">
        <v>44</v>
      </c>
      <c r="B1763" s="19">
        <v>32</v>
      </c>
      <c r="C1763" s="19" t="s">
        <v>112</v>
      </c>
      <c r="D1763" s="20">
        <v>0.38191327452659607</v>
      </c>
      <c r="E1763" s="20">
        <v>0.12566342949867249</v>
      </c>
    </row>
    <row r="1764" spans="1:5" x14ac:dyDescent="0.2">
      <c r="A1764" s="19">
        <v>44</v>
      </c>
      <c r="B1764" s="19">
        <v>33</v>
      </c>
      <c r="C1764" s="19" t="s">
        <v>112</v>
      </c>
      <c r="D1764" s="20">
        <v>0.38295704126358032</v>
      </c>
      <c r="E1764" s="20">
        <v>0.12656036019325256</v>
      </c>
    </row>
    <row r="1765" spans="1:5" x14ac:dyDescent="0.2">
      <c r="A1765" s="19">
        <v>44</v>
      </c>
      <c r="B1765" s="19">
        <v>34</v>
      </c>
      <c r="C1765" s="19" t="s">
        <v>112</v>
      </c>
      <c r="D1765" s="20">
        <v>0.38384595513343811</v>
      </c>
      <c r="E1765" s="20">
        <v>0.12730243802070618</v>
      </c>
    </row>
    <row r="1766" spans="1:5" x14ac:dyDescent="0.2">
      <c r="A1766" s="19">
        <v>44</v>
      </c>
      <c r="B1766" s="19">
        <v>35</v>
      </c>
      <c r="C1766" s="19" t="s">
        <v>112</v>
      </c>
      <c r="D1766" s="20">
        <v>0.38401570916175842</v>
      </c>
      <c r="E1766" s="20">
        <v>0.12732535600662231</v>
      </c>
    </row>
    <row r="1767" spans="1:5" x14ac:dyDescent="0.2">
      <c r="A1767" s="19">
        <v>44</v>
      </c>
      <c r="B1767" s="19">
        <v>36</v>
      </c>
      <c r="C1767" s="19" t="s">
        <v>112</v>
      </c>
      <c r="D1767" s="20">
        <v>0.38371124863624573</v>
      </c>
      <c r="E1767" s="20">
        <v>0.12687405943870544</v>
      </c>
    </row>
    <row r="1768" spans="1:5" x14ac:dyDescent="0.2">
      <c r="A1768" s="19">
        <v>44</v>
      </c>
      <c r="B1768" s="19">
        <v>37</v>
      </c>
      <c r="C1768" s="19" t="s">
        <v>112</v>
      </c>
      <c r="D1768" s="20">
        <v>0.38364306092262268</v>
      </c>
      <c r="E1768" s="20">
        <v>0.12665903568267822</v>
      </c>
    </row>
    <row r="1769" spans="1:5" x14ac:dyDescent="0.2">
      <c r="A1769" s="19">
        <v>44</v>
      </c>
      <c r="B1769" s="19">
        <v>38</v>
      </c>
      <c r="C1769" s="19" t="s">
        <v>112</v>
      </c>
      <c r="D1769" s="20">
        <v>0.38467422127723694</v>
      </c>
      <c r="E1769" s="20">
        <v>0.12754335999488831</v>
      </c>
    </row>
    <row r="1770" spans="1:5" x14ac:dyDescent="0.2">
      <c r="A1770" s="19">
        <v>44</v>
      </c>
      <c r="B1770" s="19">
        <v>39</v>
      </c>
      <c r="C1770" s="19" t="s">
        <v>112</v>
      </c>
      <c r="D1770" s="20">
        <v>0.3851933479309082</v>
      </c>
      <c r="E1770" s="20">
        <v>0.1279156357049942</v>
      </c>
    </row>
    <row r="1771" spans="1:5" x14ac:dyDescent="0.2">
      <c r="A1771" s="19">
        <v>44</v>
      </c>
      <c r="B1771" s="19">
        <v>40</v>
      </c>
      <c r="C1771" s="19" t="s">
        <v>112</v>
      </c>
      <c r="D1771" s="20">
        <v>0.38535529375076294</v>
      </c>
      <c r="E1771" s="20">
        <v>0.12793074548244476</v>
      </c>
    </row>
    <row r="1772" spans="1:5" x14ac:dyDescent="0.2">
      <c r="A1772" s="19">
        <v>45</v>
      </c>
      <c r="B1772" s="19">
        <v>1</v>
      </c>
      <c r="C1772" s="19" t="s">
        <v>112</v>
      </c>
      <c r="D1772" s="20">
        <v>0.246973916888237</v>
      </c>
      <c r="E1772" s="20">
        <v>1.5466655604541302E-3</v>
      </c>
    </row>
    <row r="1773" spans="1:5" x14ac:dyDescent="0.2">
      <c r="A1773" s="19">
        <v>45</v>
      </c>
      <c r="B1773" s="19">
        <v>2</v>
      </c>
      <c r="C1773" s="19" t="s">
        <v>112</v>
      </c>
      <c r="D1773" s="20">
        <v>0.24713578820228577</v>
      </c>
      <c r="E1773" s="20">
        <v>1.6256298404186964E-3</v>
      </c>
    </row>
    <row r="1774" spans="1:5" x14ac:dyDescent="0.2">
      <c r="A1774" s="19">
        <v>45</v>
      </c>
      <c r="B1774" s="19">
        <v>3</v>
      </c>
      <c r="C1774" s="19" t="s">
        <v>112</v>
      </c>
      <c r="D1774" s="20">
        <v>0.24704612791538239</v>
      </c>
      <c r="E1774" s="20">
        <v>1.453062635846436E-3</v>
      </c>
    </row>
    <row r="1775" spans="1:5" x14ac:dyDescent="0.2">
      <c r="A1775" s="19">
        <v>45</v>
      </c>
      <c r="B1775" s="19">
        <v>4</v>
      </c>
      <c r="C1775" s="19" t="s">
        <v>112</v>
      </c>
      <c r="D1775" s="20">
        <v>0.24636228382587433</v>
      </c>
      <c r="E1775" s="20">
        <v>6.8631157046183944E-4</v>
      </c>
    </row>
    <row r="1776" spans="1:5" x14ac:dyDescent="0.2">
      <c r="A1776" s="19">
        <v>45</v>
      </c>
      <c r="B1776" s="19">
        <v>5</v>
      </c>
      <c r="C1776" s="19" t="s">
        <v>112</v>
      </c>
      <c r="D1776" s="20">
        <v>0.24585250020027161</v>
      </c>
      <c r="E1776" s="20">
        <v>9.3620968982577324E-5</v>
      </c>
    </row>
    <row r="1777" spans="1:5" x14ac:dyDescent="0.2">
      <c r="A1777" s="19">
        <v>45</v>
      </c>
      <c r="B1777" s="19">
        <v>6</v>
      </c>
      <c r="C1777" s="19" t="s">
        <v>112</v>
      </c>
      <c r="D1777" s="20">
        <v>0.24576255679130554</v>
      </c>
      <c r="E1777" s="20">
        <v>-7.9229408584069461E-5</v>
      </c>
    </row>
    <row r="1778" spans="1:5" x14ac:dyDescent="0.2">
      <c r="A1778" s="19">
        <v>45</v>
      </c>
      <c r="B1778" s="19">
        <v>7</v>
      </c>
      <c r="C1778" s="19" t="s">
        <v>112</v>
      </c>
      <c r="D1778" s="20">
        <v>0.24574103951454163</v>
      </c>
      <c r="E1778" s="20">
        <v>-1.8365365394856781E-4</v>
      </c>
    </row>
    <row r="1779" spans="1:5" x14ac:dyDescent="0.2">
      <c r="A1779" s="19">
        <v>45</v>
      </c>
      <c r="B1779" s="19">
        <v>8</v>
      </c>
      <c r="C1779" s="19" t="s">
        <v>112</v>
      </c>
      <c r="D1779" s="20">
        <v>0.24607807397842407</v>
      </c>
      <c r="E1779" s="20">
        <v>7.0473834057338536E-5</v>
      </c>
    </row>
    <row r="1780" spans="1:5" x14ac:dyDescent="0.2">
      <c r="A1780" s="19">
        <v>45</v>
      </c>
      <c r="B1780" s="19">
        <v>9</v>
      </c>
      <c r="C1780" s="19" t="s">
        <v>112</v>
      </c>
      <c r="D1780" s="20">
        <v>0.24581994116306305</v>
      </c>
      <c r="E1780" s="20">
        <v>-2.7056594262830913E-4</v>
      </c>
    </row>
    <row r="1781" spans="1:5" x14ac:dyDescent="0.2">
      <c r="A1781" s="19">
        <v>45</v>
      </c>
      <c r="B1781" s="19">
        <v>10</v>
      </c>
      <c r="C1781" s="19" t="s">
        <v>112</v>
      </c>
      <c r="D1781" s="20">
        <v>0.24556809663772583</v>
      </c>
      <c r="E1781" s="20">
        <v>-6.0531747294589877E-4</v>
      </c>
    </row>
    <row r="1782" spans="1:5" x14ac:dyDescent="0.2">
      <c r="A1782" s="19">
        <v>45</v>
      </c>
      <c r="B1782" s="19">
        <v>11</v>
      </c>
      <c r="C1782" s="19" t="s">
        <v>112</v>
      </c>
      <c r="D1782" s="20">
        <v>0.24582047760486603</v>
      </c>
      <c r="E1782" s="20">
        <v>-4.3584345257841051E-4</v>
      </c>
    </row>
    <row r="1783" spans="1:5" x14ac:dyDescent="0.2">
      <c r="A1783" s="19">
        <v>45</v>
      </c>
      <c r="B1783" s="19">
        <v>12</v>
      </c>
      <c r="C1783" s="19" t="s">
        <v>112</v>
      </c>
      <c r="D1783" s="20">
        <v>0.24555763602256775</v>
      </c>
      <c r="E1783" s="20">
        <v>-7.815919816493988E-4</v>
      </c>
    </row>
    <row r="1784" spans="1:5" x14ac:dyDescent="0.2">
      <c r="A1784" s="19">
        <v>45</v>
      </c>
      <c r="B1784" s="19">
        <v>13</v>
      </c>
      <c r="C1784" s="19" t="s">
        <v>112</v>
      </c>
      <c r="D1784" s="20">
        <v>0.2450263649225235</v>
      </c>
      <c r="E1784" s="20">
        <v>-1.3957701157778502E-3</v>
      </c>
    </row>
    <row r="1785" spans="1:5" x14ac:dyDescent="0.2">
      <c r="A1785" s="19">
        <v>45</v>
      </c>
      <c r="B1785" s="19">
        <v>14</v>
      </c>
      <c r="C1785" s="19" t="s">
        <v>112</v>
      </c>
      <c r="D1785" s="20">
        <v>0.24512355029582977</v>
      </c>
      <c r="E1785" s="20">
        <v>-1.3814916601404548E-3</v>
      </c>
    </row>
    <row r="1786" spans="1:5" x14ac:dyDescent="0.2">
      <c r="A1786" s="19">
        <v>45</v>
      </c>
      <c r="B1786" s="19">
        <v>15</v>
      </c>
      <c r="C1786" s="19" t="s">
        <v>112</v>
      </c>
      <c r="D1786" s="20">
        <v>0.24539855122566223</v>
      </c>
      <c r="E1786" s="20">
        <v>-1.1893977643921971E-3</v>
      </c>
    </row>
    <row r="1787" spans="1:5" x14ac:dyDescent="0.2">
      <c r="A1787" s="19">
        <v>45</v>
      </c>
      <c r="B1787" s="19">
        <v>16</v>
      </c>
      <c r="C1787" s="19" t="s">
        <v>112</v>
      </c>
      <c r="D1787" s="20">
        <v>0.24654801189899445</v>
      </c>
      <c r="E1787" s="20">
        <v>-1.2284400872886181E-4</v>
      </c>
    </row>
    <row r="1788" spans="1:5" x14ac:dyDescent="0.2">
      <c r="A1788" s="19">
        <v>45</v>
      </c>
      <c r="B1788" s="19">
        <v>17</v>
      </c>
      <c r="C1788" s="19" t="s">
        <v>112</v>
      </c>
      <c r="D1788" s="20">
        <v>0.24773538112640381</v>
      </c>
      <c r="E1788" s="20">
        <v>9.8161830101162195E-4</v>
      </c>
    </row>
    <row r="1789" spans="1:5" x14ac:dyDescent="0.2">
      <c r="A1789" s="19">
        <v>45</v>
      </c>
      <c r="B1789" s="19">
        <v>18</v>
      </c>
      <c r="C1789" s="19" t="s">
        <v>112</v>
      </c>
      <c r="D1789" s="20">
        <v>0.24999728798866272</v>
      </c>
      <c r="E1789" s="20">
        <v>3.1606182456016541E-3</v>
      </c>
    </row>
    <row r="1790" spans="1:5" x14ac:dyDescent="0.2">
      <c r="A1790" s="19">
        <v>45</v>
      </c>
      <c r="B1790" s="19">
        <v>19</v>
      </c>
      <c r="C1790" s="19" t="s">
        <v>112</v>
      </c>
      <c r="D1790" s="20">
        <v>0.25370606780052185</v>
      </c>
      <c r="E1790" s="20">
        <v>6.7864907905459404E-3</v>
      </c>
    </row>
    <row r="1791" spans="1:5" x14ac:dyDescent="0.2">
      <c r="A1791" s="19">
        <v>45</v>
      </c>
      <c r="B1791" s="19">
        <v>20</v>
      </c>
      <c r="C1791" s="19" t="s">
        <v>112</v>
      </c>
      <c r="D1791" s="20">
        <v>0.26022827625274658</v>
      </c>
      <c r="E1791" s="20">
        <v>1.3225792907178402E-2</v>
      </c>
    </row>
    <row r="1792" spans="1:5" x14ac:dyDescent="0.2">
      <c r="A1792" s="19">
        <v>45</v>
      </c>
      <c r="B1792" s="19">
        <v>21</v>
      </c>
      <c r="C1792" s="19" t="s">
        <v>112</v>
      </c>
      <c r="D1792" s="20">
        <v>0.27080065011978149</v>
      </c>
      <c r="E1792" s="20">
        <v>2.371525950729847E-2</v>
      </c>
    </row>
    <row r="1793" spans="1:5" x14ac:dyDescent="0.2">
      <c r="A1793" s="19">
        <v>45</v>
      </c>
      <c r="B1793" s="19">
        <v>22</v>
      </c>
      <c r="C1793" s="19" t="s">
        <v>112</v>
      </c>
      <c r="D1793" s="20">
        <v>0.28647890686988831</v>
      </c>
      <c r="E1793" s="20">
        <v>3.9310608059167862E-2</v>
      </c>
    </row>
    <row r="1794" spans="1:5" x14ac:dyDescent="0.2">
      <c r="A1794" s="19">
        <v>45</v>
      </c>
      <c r="B1794" s="19">
        <v>23</v>
      </c>
      <c r="C1794" s="19" t="s">
        <v>112</v>
      </c>
      <c r="D1794" s="20">
        <v>0.30470779538154602</v>
      </c>
      <c r="E1794" s="20">
        <v>5.7456590235233307E-2</v>
      </c>
    </row>
    <row r="1795" spans="1:5" x14ac:dyDescent="0.2">
      <c r="A1795" s="19">
        <v>45</v>
      </c>
      <c r="B1795" s="19">
        <v>24</v>
      </c>
      <c r="C1795" s="19" t="s">
        <v>112</v>
      </c>
      <c r="D1795" s="20">
        <v>0.32300281524658203</v>
      </c>
      <c r="E1795" s="20">
        <v>7.5668700039386749E-2</v>
      </c>
    </row>
    <row r="1796" spans="1:5" x14ac:dyDescent="0.2">
      <c r="A1796" s="19">
        <v>45</v>
      </c>
      <c r="B1796" s="19">
        <v>25</v>
      </c>
      <c r="C1796" s="19" t="s">
        <v>112</v>
      </c>
      <c r="D1796" s="20">
        <v>0.33932280540466309</v>
      </c>
      <c r="E1796" s="20">
        <v>9.1905787587165833E-2</v>
      </c>
    </row>
    <row r="1797" spans="1:5" x14ac:dyDescent="0.2">
      <c r="A1797" s="19">
        <v>45</v>
      </c>
      <c r="B1797" s="19">
        <v>26</v>
      </c>
      <c r="C1797" s="19" t="s">
        <v>112</v>
      </c>
      <c r="D1797" s="20">
        <v>0.35223481059074402</v>
      </c>
      <c r="E1797" s="20">
        <v>0.1047348827123642</v>
      </c>
    </row>
    <row r="1798" spans="1:5" x14ac:dyDescent="0.2">
      <c r="A1798" s="19">
        <v>45</v>
      </c>
      <c r="B1798" s="19">
        <v>27</v>
      </c>
      <c r="C1798" s="19" t="s">
        <v>112</v>
      </c>
      <c r="D1798" s="20">
        <v>0.36118033528327942</v>
      </c>
      <c r="E1798" s="20">
        <v>0.11359750479459763</v>
      </c>
    </row>
    <row r="1799" spans="1:5" x14ac:dyDescent="0.2">
      <c r="A1799" s="19">
        <v>45</v>
      </c>
      <c r="B1799" s="19">
        <v>28</v>
      </c>
      <c r="C1799" s="19" t="s">
        <v>112</v>
      </c>
      <c r="D1799" s="20">
        <v>0.36661213636398315</v>
      </c>
      <c r="E1799" s="20">
        <v>0.11894639581441879</v>
      </c>
    </row>
    <row r="1800" spans="1:5" x14ac:dyDescent="0.2">
      <c r="A1800" s="19">
        <v>45</v>
      </c>
      <c r="B1800" s="19">
        <v>29</v>
      </c>
      <c r="C1800" s="19" t="s">
        <v>112</v>
      </c>
      <c r="D1800" s="20">
        <v>0.36974191665649414</v>
      </c>
      <c r="E1800" s="20">
        <v>0.12199327349662781</v>
      </c>
    </row>
    <row r="1801" spans="1:5" x14ac:dyDescent="0.2">
      <c r="A1801" s="19">
        <v>45</v>
      </c>
      <c r="B1801" s="19">
        <v>30</v>
      </c>
      <c r="C1801" s="19" t="s">
        <v>112</v>
      </c>
      <c r="D1801" s="20">
        <v>0.37118241190910339</v>
      </c>
      <c r="E1801" s="20">
        <v>0.12335085868835449</v>
      </c>
    </row>
    <row r="1802" spans="1:5" x14ac:dyDescent="0.2">
      <c r="A1802" s="19">
        <v>45</v>
      </c>
      <c r="B1802" s="19">
        <v>31</v>
      </c>
      <c r="C1802" s="19" t="s">
        <v>112</v>
      </c>
      <c r="D1802" s="20">
        <v>0.37196388840675354</v>
      </c>
      <c r="E1802" s="20">
        <v>0.12404942512512207</v>
      </c>
    </row>
    <row r="1803" spans="1:5" x14ac:dyDescent="0.2">
      <c r="A1803" s="19">
        <v>45</v>
      </c>
      <c r="B1803" s="19">
        <v>32</v>
      </c>
      <c r="C1803" s="19" t="s">
        <v>112</v>
      </c>
      <c r="D1803" s="20">
        <v>0.37296432256698608</v>
      </c>
      <c r="E1803" s="20">
        <v>0.12496695667505264</v>
      </c>
    </row>
    <row r="1804" spans="1:5" x14ac:dyDescent="0.2">
      <c r="A1804" s="19">
        <v>45</v>
      </c>
      <c r="B1804" s="19">
        <v>33</v>
      </c>
      <c r="C1804" s="19" t="s">
        <v>112</v>
      </c>
      <c r="D1804" s="20">
        <v>0.37359324097633362</v>
      </c>
      <c r="E1804" s="20">
        <v>0.12551297247409821</v>
      </c>
    </row>
    <row r="1805" spans="1:5" x14ac:dyDescent="0.2">
      <c r="A1805" s="19">
        <v>45</v>
      </c>
      <c r="B1805" s="19">
        <v>34</v>
      </c>
      <c r="C1805" s="19" t="s">
        <v>112</v>
      </c>
      <c r="D1805" s="20">
        <v>0.37330302596092224</v>
      </c>
      <c r="E1805" s="20">
        <v>0.12513984739780426</v>
      </c>
    </row>
    <row r="1806" spans="1:5" x14ac:dyDescent="0.2">
      <c r="A1806" s="19">
        <v>45</v>
      </c>
      <c r="B1806" s="19">
        <v>35</v>
      </c>
      <c r="C1806" s="19" t="s">
        <v>112</v>
      </c>
      <c r="D1806" s="20">
        <v>0.37369132041931152</v>
      </c>
      <c r="E1806" s="20">
        <v>0.12544523179531097</v>
      </c>
    </row>
    <row r="1807" spans="1:5" x14ac:dyDescent="0.2">
      <c r="A1807" s="19">
        <v>45</v>
      </c>
      <c r="B1807" s="19">
        <v>36</v>
      </c>
      <c r="C1807" s="19" t="s">
        <v>112</v>
      </c>
      <c r="D1807" s="20">
        <v>0.37433943152427673</v>
      </c>
      <c r="E1807" s="20">
        <v>0.12601043283939362</v>
      </c>
    </row>
    <row r="1808" spans="1:5" x14ac:dyDescent="0.2">
      <c r="A1808" s="19">
        <v>45</v>
      </c>
      <c r="B1808" s="19">
        <v>37</v>
      </c>
      <c r="C1808" s="19" t="s">
        <v>112</v>
      </c>
      <c r="D1808" s="20">
        <v>0.37463569641113281</v>
      </c>
      <c r="E1808" s="20">
        <v>0.12622378766536713</v>
      </c>
    </row>
    <row r="1809" spans="1:5" x14ac:dyDescent="0.2">
      <c r="A1809" s="19">
        <v>45</v>
      </c>
      <c r="B1809" s="19">
        <v>38</v>
      </c>
      <c r="C1809" s="19" t="s">
        <v>112</v>
      </c>
      <c r="D1809" s="20">
        <v>0.37471500039100647</v>
      </c>
      <c r="E1809" s="20">
        <v>0.12622019648551941</v>
      </c>
    </row>
    <row r="1810" spans="1:5" x14ac:dyDescent="0.2">
      <c r="A1810" s="19">
        <v>45</v>
      </c>
      <c r="B1810" s="19">
        <v>39</v>
      </c>
      <c r="C1810" s="19" t="s">
        <v>112</v>
      </c>
      <c r="D1810" s="20">
        <v>0.37526088953018188</v>
      </c>
      <c r="E1810" s="20">
        <v>0.12668317556381226</v>
      </c>
    </row>
    <row r="1811" spans="1:5" x14ac:dyDescent="0.2">
      <c r="A1811" s="19">
        <v>45</v>
      </c>
      <c r="B1811" s="19">
        <v>40</v>
      </c>
      <c r="C1811" s="19" t="s">
        <v>112</v>
      </c>
      <c r="D1811" s="20">
        <v>0.37570276856422424</v>
      </c>
      <c r="E1811" s="20">
        <v>0.12704214453697205</v>
      </c>
    </row>
    <row r="1812" spans="1:5" x14ac:dyDescent="0.2">
      <c r="A1812" s="19">
        <v>46</v>
      </c>
      <c r="B1812" s="19">
        <v>1</v>
      </c>
      <c r="C1812" s="19" t="s">
        <v>112</v>
      </c>
      <c r="D1812" s="20">
        <v>0.24093978106975555</v>
      </c>
      <c r="E1812" s="20">
        <v>1.5081214951351285E-3</v>
      </c>
    </row>
    <row r="1813" spans="1:5" x14ac:dyDescent="0.2">
      <c r="A1813" s="19">
        <v>46</v>
      </c>
      <c r="B1813" s="19">
        <v>2</v>
      </c>
      <c r="C1813" s="19" t="s">
        <v>112</v>
      </c>
      <c r="D1813" s="20">
        <v>0.24098128080368042</v>
      </c>
      <c r="E1813" s="20">
        <v>1.4249723171815276E-3</v>
      </c>
    </row>
    <row r="1814" spans="1:5" x14ac:dyDescent="0.2">
      <c r="A1814" s="19">
        <v>46</v>
      </c>
      <c r="B1814" s="19">
        <v>3</v>
      </c>
      <c r="C1814" s="19" t="s">
        <v>112</v>
      </c>
      <c r="D1814" s="20">
        <v>0.24092620611190796</v>
      </c>
      <c r="E1814" s="20">
        <v>1.2452487135306001E-3</v>
      </c>
    </row>
    <row r="1815" spans="1:5" x14ac:dyDescent="0.2">
      <c r="A1815" s="19">
        <v>46</v>
      </c>
      <c r="B1815" s="19">
        <v>4</v>
      </c>
      <c r="C1815" s="19" t="s">
        <v>112</v>
      </c>
      <c r="D1815" s="20">
        <v>0.24062681198120117</v>
      </c>
      <c r="E1815" s="20">
        <v>8.2120567094534636E-4</v>
      </c>
    </row>
    <row r="1816" spans="1:5" x14ac:dyDescent="0.2">
      <c r="A1816" s="19">
        <v>46</v>
      </c>
      <c r="B1816" s="19">
        <v>5</v>
      </c>
      <c r="C1816" s="19" t="s">
        <v>112</v>
      </c>
      <c r="D1816" s="20">
        <v>0.24015995860099792</v>
      </c>
      <c r="E1816" s="20">
        <v>2.2970339341554791E-4</v>
      </c>
    </row>
    <row r="1817" spans="1:5" x14ac:dyDescent="0.2">
      <c r="A1817" s="19">
        <v>46</v>
      </c>
      <c r="B1817" s="19">
        <v>6</v>
      </c>
      <c r="C1817" s="19" t="s">
        <v>112</v>
      </c>
      <c r="D1817" s="20">
        <v>0.24032248556613922</v>
      </c>
      <c r="E1817" s="20">
        <v>2.6758143212646246E-4</v>
      </c>
    </row>
    <row r="1818" spans="1:5" x14ac:dyDescent="0.2">
      <c r="A1818" s="19">
        <v>46</v>
      </c>
      <c r="B1818" s="19">
        <v>7</v>
      </c>
      <c r="C1818" s="19" t="s">
        <v>112</v>
      </c>
      <c r="D1818" s="20">
        <v>0.24035069346427917</v>
      </c>
      <c r="E1818" s="20">
        <v>1.711404329398647E-4</v>
      </c>
    </row>
    <row r="1819" spans="1:5" x14ac:dyDescent="0.2">
      <c r="A1819" s="19">
        <v>46</v>
      </c>
      <c r="B1819" s="19">
        <v>8</v>
      </c>
      <c r="C1819" s="19" t="s">
        <v>112</v>
      </c>
      <c r="D1819" s="20">
        <v>0.24014632403850555</v>
      </c>
      <c r="E1819" s="20">
        <v>-1.5787791926413774E-4</v>
      </c>
    </row>
    <row r="1820" spans="1:5" x14ac:dyDescent="0.2">
      <c r="A1820" s="19">
        <v>46</v>
      </c>
      <c r="B1820" s="19">
        <v>9</v>
      </c>
      <c r="C1820" s="19" t="s">
        <v>112</v>
      </c>
      <c r="D1820" s="20">
        <v>0.23989461362361908</v>
      </c>
      <c r="E1820" s="20">
        <v>-5.3423724602907896E-4</v>
      </c>
    </row>
    <row r="1821" spans="1:5" x14ac:dyDescent="0.2">
      <c r="A1821" s="19">
        <v>46</v>
      </c>
      <c r="B1821" s="19">
        <v>10</v>
      </c>
      <c r="C1821" s="19" t="s">
        <v>112</v>
      </c>
      <c r="D1821" s="20">
        <v>0.23964942991733551</v>
      </c>
      <c r="E1821" s="20">
        <v>-9.040698641911149E-4</v>
      </c>
    </row>
    <row r="1822" spans="1:5" x14ac:dyDescent="0.2">
      <c r="A1822" s="19">
        <v>46</v>
      </c>
      <c r="B1822" s="19">
        <v>11</v>
      </c>
      <c r="C1822" s="19" t="s">
        <v>112</v>
      </c>
      <c r="D1822" s="20">
        <v>0.23963406682014465</v>
      </c>
      <c r="E1822" s="20">
        <v>-1.0440818732604384E-3</v>
      </c>
    </row>
    <row r="1823" spans="1:5" x14ac:dyDescent="0.2">
      <c r="A1823" s="19">
        <v>46</v>
      </c>
      <c r="B1823" s="19">
        <v>12</v>
      </c>
      <c r="C1823" s="19" t="s">
        <v>112</v>
      </c>
      <c r="D1823" s="20">
        <v>0.23966456949710846</v>
      </c>
      <c r="E1823" s="20">
        <v>-1.1382281081750989E-3</v>
      </c>
    </row>
    <row r="1824" spans="1:5" x14ac:dyDescent="0.2">
      <c r="A1824" s="19">
        <v>46</v>
      </c>
      <c r="B1824" s="19">
        <v>13</v>
      </c>
      <c r="C1824" s="19" t="s">
        <v>112</v>
      </c>
      <c r="D1824" s="20">
        <v>0.24001345038414001</v>
      </c>
      <c r="E1824" s="20">
        <v>-9.1399613302201033E-4</v>
      </c>
    </row>
    <row r="1825" spans="1:5" x14ac:dyDescent="0.2">
      <c r="A1825" s="19">
        <v>46</v>
      </c>
      <c r="B1825" s="19">
        <v>14</v>
      </c>
      <c r="C1825" s="19" t="s">
        <v>112</v>
      </c>
      <c r="D1825" s="20">
        <v>0.2400200366973877</v>
      </c>
      <c r="E1825" s="20">
        <v>-1.0320587316527963E-3</v>
      </c>
    </row>
    <row r="1826" spans="1:5" x14ac:dyDescent="0.2">
      <c r="A1826" s="19">
        <v>46</v>
      </c>
      <c r="B1826" s="19">
        <v>15</v>
      </c>
      <c r="C1826" s="19" t="s">
        <v>112</v>
      </c>
      <c r="D1826" s="20">
        <v>0.24022063612937927</v>
      </c>
      <c r="E1826" s="20">
        <v>-9.5610821153968573E-4</v>
      </c>
    </row>
    <row r="1827" spans="1:5" x14ac:dyDescent="0.2">
      <c r="A1827" s="19">
        <v>46</v>
      </c>
      <c r="B1827" s="19">
        <v>16</v>
      </c>
      <c r="C1827" s="19" t="s">
        <v>112</v>
      </c>
      <c r="D1827" s="20">
        <v>0.24128314852714539</v>
      </c>
      <c r="E1827" s="20">
        <v>-1.8244740203954279E-5</v>
      </c>
    </row>
    <row r="1828" spans="1:5" x14ac:dyDescent="0.2">
      <c r="A1828" s="19">
        <v>46</v>
      </c>
      <c r="B1828" s="19">
        <v>17</v>
      </c>
      <c r="C1828" s="19" t="s">
        <v>112</v>
      </c>
      <c r="D1828" s="20">
        <v>0.24253121018409729</v>
      </c>
      <c r="E1828" s="20">
        <v>1.1051680194213986E-3</v>
      </c>
    </row>
    <row r="1829" spans="1:5" x14ac:dyDescent="0.2">
      <c r="A1829" s="19">
        <v>46</v>
      </c>
      <c r="B1829" s="19">
        <v>18</v>
      </c>
      <c r="C1829" s="19" t="s">
        <v>112</v>
      </c>
      <c r="D1829" s="20">
        <v>0.24440954625606537</v>
      </c>
      <c r="E1829" s="20">
        <v>2.8588550630956888E-3</v>
      </c>
    </row>
    <row r="1830" spans="1:5" x14ac:dyDescent="0.2">
      <c r="A1830" s="19">
        <v>46</v>
      </c>
      <c r="B1830" s="19">
        <v>19</v>
      </c>
      <c r="C1830" s="19" t="s">
        <v>112</v>
      </c>
      <c r="D1830" s="20">
        <v>0.24803997576236725</v>
      </c>
      <c r="E1830" s="20">
        <v>6.3646356575191021E-3</v>
      </c>
    </row>
    <row r="1831" spans="1:5" x14ac:dyDescent="0.2">
      <c r="A1831" s="19">
        <v>46</v>
      </c>
      <c r="B1831" s="19">
        <v>20</v>
      </c>
      <c r="C1831" s="19" t="s">
        <v>112</v>
      </c>
      <c r="D1831" s="20">
        <v>0.25485134124755859</v>
      </c>
      <c r="E1831" s="20">
        <v>1.3051352463662624E-2</v>
      </c>
    </row>
    <row r="1832" spans="1:5" x14ac:dyDescent="0.2">
      <c r="A1832" s="19">
        <v>46</v>
      </c>
      <c r="B1832" s="19">
        <v>21</v>
      </c>
      <c r="C1832" s="19" t="s">
        <v>112</v>
      </c>
      <c r="D1832" s="20">
        <v>0.26512008905410767</v>
      </c>
      <c r="E1832" s="20">
        <v>2.3195451125502586E-2</v>
      </c>
    </row>
    <row r="1833" spans="1:5" x14ac:dyDescent="0.2">
      <c r="A1833" s="19">
        <v>46</v>
      </c>
      <c r="B1833" s="19">
        <v>22</v>
      </c>
      <c r="C1833" s="19" t="s">
        <v>112</v>
      </c>
      <c r="D1833" s="20">
        <v>0.28012815117835999</v>
      </c>
      <c r="E1833" s="20">
        <v>3.8078863173723221E-2</v>
      </c>
    </row>
    <row r="1834" spans="1:5" x14ac:dyDescent="0.2">
      <c r="A1834" s="19">
        <v>46</v>
      </c>
      <c r="B1834" s="19">
        <v>23</v>
      </c>
      <c r="C1834" s="19" t="s">
        <v>112</v>
      </c>
      <c r="D1834" s="20">
        <v>0.29808643460273743</v>
      </c>
      <c r="E1834" s="20">
        <v>5.5912498384714127E-2</v>
      </c>
    </row>
    <row r="1835" spans="1:5" x14ac:dyDescent="0.2">
      <c r="A1835" s="19">
        <v>46</v>
      </c>
      <c r="B1835" s="19">
        <v>24</v>
      </c>
      <c r="C1835" s="19" t="s">
        <v>112</v>
      </c>
      <c r="D1835" s="20">
        <v>0.31604501605033875</v>
      </c>
      <c r="E1835" s="20">
        <v>7.3746427893638611E-2</v>
      </c>
    </row>
    <row r="1836" spans="1:5" x14ac:dyDescent="0.2">
      <c r="A1836" s="19">
        <v>46</v>
      </c>
      <c r="B1836" s="19">
        <v>25</v>
      </c>
      <c r="C1836" s="19" t="s">
        <v>112</v>
      </c>
      <c r="D1836" s="20">
        <v>0.33190256357192993</v>
      </c>
      <c r="E1836" s="20">
        <v>8.9479327201843262E-2</v>
      </c>
    </row>
    <row r="1837" spans="1:5" x14ac:dyDescent="0.2">
      <c r="A1837" s="19">
        <v>46</v>
      </c>
      <c r="B1837" s="19">
        <v>26</v>
      </c>
      <c r="C1837" s="19" t="s">
        <v>112</v>
      </c>
      <c r="D1837" s="20">
        <v>0.34446704387664795</v>
      </c>
      <c r="E1837" s="20">
        <v>0.10191915929317474</v>
      </c>
    </row>
    <row r="1838" spans="1:5" x14ac:dyDescent="0.2">
      <c r="A1838" s="19">
        <v>46</v>
      </c>
      <c r="B1838" s="19">
        <v>27</v>
      </c>
      <c r="C1838" s="19" t="s">
        <v>112</v>
      </c>
      <c r="D1838" s="20">
        <v>0.35350346565246582</v>
      </c>
      <c r="E1838" s="20">
        <v>0.11083093285560608</v>
      </c>
    </row>
    <row r="1839" spans="1:5" x14ac:dyDescent="0.2">
      <c r="A1839" s="19">
        <v>46</v>
      </c>
      <c r="B1839" s="19">
        <v>28</v>
      </c>
      <c r="C1839" s="19" t="s">
        <v>112</v>
      </c>
      <c r="D1839" s="20">
        <v>0.35886171460151672</v>
      </c>
      <c r="E1839" s="20">
        <v>0.11606453359127045</v>
      </c>
    </row>
    <row r="1840" spans="1:5" x14ac:dyDescent="0.2">
      <c r="A1840" s="19">
        <v>46</v>
      </c>
      <c r="B1840" s="19">
        <v>29</v>
      </c>
      <c r="C1840" s="19" t="s">
        <v>112</v>
      </c>
      <c r="D1840" s="20">
        <v>0.36130049824714661</v>
      </c>
      <c r="E1840" s="20">
        <v>0.11837866902351379</v>
      </c>
    </row>
    <row r="1841" spans="1:5" x14ac:dyDescent="0.2">
      <c r="A1841" s="19">
        <v>46</v>
      </c>
      <c r="B1841" s="19">
        <v>30</v>
      </c>
      <c r="C1841" s="19" t="s">
        <v>112</v>
      </c>
      <c r="D1841" s="20">
        <v>0.36290085315704346</v>
      </c>
      <c r="E1841" s="20">
        <v>0.11985437572002411</v>
      </c>
    </row>
    <row r="1842" spans="1:5" x14ac:dyDescent="0.2">
      <c r="A1842" s="19">
        <v>46</v>
      </c>
      <c r="B1842" s="19">
        <v>31</v>
      </c>
      <c r="C1842" s="19" t="s">
        <v>112</v>
      </c>
      <c r="D1842" s="20">
        <v>0.36352929472923279</v>
      </c>
      <c r="E1842" s="20">
        <v>0.1203581690788269</v>
      </c>
    </row>
    <row r="1843" spans="1:5" x14ac:dyDescent="0.2">
      <c r="A1843" s="19">
        <v>46</v>
      </c>
      <c r="B1843" s="19">
        <v>32</v>
      </c>
      <c r="C1843" s="19" t="s">
        <v>112</v>
      </c>
      <c r="D1843" s="20">
        <v>0.36448425054550171</v>
      </c>
      <c r="E1843" s="20">
        <v>0.12118847668170929</v>
      </c>
    </row>
    <row r="1844" spans="1:5" x14ac:dyDescent="0.2">
      <c r="A1844" s="19">
        <v>46</v>
      </c>
      <c r="B1844" s="19">
        <v>33</v>
      </c>
      <c r="C1844" s="19" t="s">
        <v>112</v>
      </c>
      <c r="D1844" s="20">
        <v>0.36496341228485107</v>
      </c>
      <c r="E1844" s="20">
        <v>0.12154299020767212</v>
      </c>
    </row>
    <row r="1845" spans="1:5" x14ac:dyDescent="0.2">
      <c r="A1845" s="19">
        <v>46</v>
      </c>
      <c r="B1845" s="19">
        <v>34</v>
      </c>
      <c r="C1845" s="19" t="s">
        <v>112</v>
      </c>
      <c r="D1845" s="20">
        <v>0.36477077007293701</v>
      </c>
      <c r="E1845" s="20">
        <v>0.12122569978237152</v>
      </c>
    </row>
    <row r="1846" spans="1:5" x14ac:dyDescent="0.2">
      <c r="A1846" s="19">
        <v>46</v>
      </c>
      <c r="B1846" s="19">
        <v>35</v>
      </c>
      <c r="C1846" s="19" t="s">
        <v>112</v>
      </c>
      <c r="D1846" s="20">
        <v>0.36552417278289795</v>
      </c>
      <c r="E1846" s="20">
        <v>0.12185444682836533</v>
      </c>
    </row>
    <row r="1847" spans="1:5" x14ac:dyDescent="0.2">
      <c r="A1847" s="19">
        <v>46</v>
      </c>
      <c r="B1847" s="19">
        <v>36</v>
      </c>
      <c r="C1847" s="19" t="s">
        <v>112</v>
      </c>
      <c r="D1847" s="20">
        <v>0.36585456132888794</v>
      </c>
      <c r="E1847" s="20">
        <v>0.12206018716096878</v>
      </c>
    </row>
    <row r="1848" spans="1:5" x14ac:dyDescent="0.2">
      <c r="A1848" s="19">
        <v>46</v>
      </c>
      <c r="B1848" s="19">
        <v>37</v>
      </c>
      <c r="C1848" s="19" t="s">
        <v>112</v>
      </c>
      <c r="D1848" s="20">
        <v>0.36582624912261963</v>
      </c>
      <c r="E1848" s="20">
        <v>0.12190722674131393</v>
      </c>
    </row>
    <row r="1849" spans="1:5" x14ac:dyDescent="0.2">
      <c r="A1849" s="19">
        <v>46</v>
      </c>
      <c r="B1849" s="19">
        <v>38</v>
      </c>
      <c r="C1849" s="19" t="s">
        <v>112</v>
      </c>
      <c r="D1849" s="20">
        <v>0.36542755365371704</v>
      </c>
      <c r="E1849" s="20">
        <v>0.12138388305902481</v>
      </c>
    </row>
    <row r="1850" spans="1:5" x14ac:dyDescent="0.2">
      <c r="A1850" s="19">
        <v>46</v>
      </c>
      <c r="B1850" s="19">
        <v>39</v>
      </c>
      <c r="C1850" s="19" t="s">
        <v>112</v>
      </c>
      <c r="D1850" s="20">
        <v>0.36547479033470154</v>
      </c>
      <c r="E1850" s="20">
        <v>0.12130647152662277</v>
      </c>
    </row>
    <row r="1851" spans="1:5" x14ac:dyDescent="0.2">
      <c r="A1851" s="19">
        <v>46</v>
      </c>
      <c r="B1851" s="19">
        <v>40</v>
      </c>
      <c r="C1851" s="19" t="s">
        <v>112</v>
      </c>
      <c r="D1851" s="20">
        <v>0.36628460884094238</v>
      </c>
      <c r="E1851" s="20">
        <v>0.12199164181947708</v>
      </c>
    </row>
    <row r="1852" spans="1:5" x14ac:dyDescent="0.2">
      <c r="A1852" s="19">
        <v>47</v>
      </c>
      <c r="B1852" s="19">
        <v>1</v>
      </c>
      <c r="C1852" s="19" t="s">
        <v>112</v>
      </c>
      <c r="D1852" s="20">
        <v>0.23215071856975555</v>
      </c>
      <c r="E1852" s="20">
        <v>2.3230095393955708E-3</v>
      </c>
    </row>
    <row r="1853" spans="1:5" x14ac:dyDescent="0.2">
      <c r="A1853" s="19">
        <v>47</v>
      </c>
      <c r="B1853" s="19">
        <v>2</v>
      </c>
      <c r="C1853" s="19" t="s">
        <v>112</v>
      </c>
      <c r="D1853" s="20">
        <v>0.23208245635032654</v>
      </c>
      <c r="E1853" s="20">
        <v>2.143751597031951E-3</v>
      </c>
    </row>
    <row r="1854" spans="1:5" x14ac:dyDescent="0.2">
      <c r="A1854" s="19">
        <v>47</v>
      </c>
      <c r="B1854" s="19">
        <v>3</v>
      </c>
      <c r="C1854" s="19" t="s">
        <v>112</v>
      </c>
      <c r="D1854" s="20">
        <v>0.23186774551868439</v>
      </c>
      <c r="E1854" s="20">
        <v>1.8180451588705182E-3</v>
      </c>
    </row>
    <row r="1855" spans="1:5" x14ac:dyDescent="0.2">
      <c r="A1855" s="19">
        <v>47</v>
      </c>
      <c r="B1855" s="19">
        <v>4</v>
      </c>
      <c r="C1855" s="19" t="s">
        <v>112</v>
      </c>
      <c r="D1855" s="20">
        <v>0.23115123808383942</v>
      </c>
      <c r="E1855" s="20">
        <v>9.9054200109094381E-4</v>
      </c>
    </row>
    <row r="1856" spans="1:5" x14ac:dyDescent="0.2">
      <c r="A1856" s="19">
        <v>47</v>
      </c>
      <c r="B1856" s="19">
        <v>5</v>
      </c>
      <c r="C1856" s="19" t="s">
        <v>112</v>
      </c>
      <c r="D1856" s="20">
        <v>0.23056571185588837</v>
      </c>
      <c r="E1856" s="20">
        <v>2.9402010841295123E-4</v>
      </c>
    </row>
    <row r="1857" spans="1:5" x14ac:dyDescent="0.2">
      <c r="A1857" s="19">
        <v>47</v>
      </c>
      <c r="B1857" s="19">
        <v>6</v>
      </c>
      <c r="C1857" s="19" t="s">
        <v>112</v>
      </c>
      <c r="D1857" s="20">
        <v>0.23086021840572357</v>
      </c>
      <c r="E1857" s="20">
        <v>4.7753096441738307E-4</v>
      </c>
    </row>
    <row r="1858" spans="1:5" x14ac:dyDescent="0.2">
      <c r="A1858" s="19">
        <v>47</v>
      </c>
      <c r="B1858" s="19">
        <v>7</v>
      </c>
      <c r="C1858" s="19" t="s">
        <v>112</v>
      </c>
      <c r="D1858" s="20">
        <v>0.23066988587379456</v>
      </c>
      <c r="E1858" s="20">
        <v>1.7620275320950896E-4</v>
      </c>
    </row>
    <row r="1859" spans="1:5" x14ac:dyDescent="0.2">
      <c r="A1859" s="19">
        <v>47</v>
      </c>
      <c r="B1859" s="19">
        <v>8</v>
      </c>
      <c r="C1859" s="19" t="s">
        <v>112</v>
      </c>
      <c r="D1859" s="20">
        <v>0.23055440187454224</v>
      </c>
      <c r="E1859" s="20">
        <v>-5.0276921683689579E-5</v>
      </c>
    </row>
    <row r="1860" spans="1:5" x14ac:dyDescent="0.2">
      <c r="A1860" s="19">
        <v>47</v>
      </c>
      <c r="B1860" s="19">
        <v>9</v>
      </c>
      <c r="C1860" s="19" t="s">
        <v>112</v>
      </c>
      <c r="D1860" s="20">
        <v>0.23043918609619141</v>
      </c>
      <c r="E1860" s="20">
        <v>-2.7648836839944124E-4</v>
      </c>
    </row>
    <row r="1861" spans="1:5" x14ac:dyDescent="0.2">
      <c r="A1861" s="19">
        <v>47</v>
      </c>
      <c r="B1861" s="19">
        <v>10</v>
      </c>
      <c r="C1861" s="19" t="s">
        <v>112</v>
      </c>
      <c r="D1861" s="20">
        <v>0.23046335577964783</v>
      </c>
      <c r="E1861" s="20">
        <v>-3.6331437877379358E-4</v>
      </c>
    </row>
    <row r="1862" spans="1:5" x14ac:dyDescent="0.2">
      <c r="A1862" s="19">
        <v>47</v>
      </c>
      <c r="B1862" s="19">
        <v>11</v>
      </c>
      <c r="C1862" s="19" t="s">
        <v>112</v>
      </c>
      <c r="D1862" s="20">
        <v>0.23021544516086578</v>
      </c>
      <c r="E1862" s="20">
        <v>-7.2222069138661027E-4</v>
      </c>
    </row>
    <row r="1863" spans="1:5" x14ac:dyDescent="0.2">
      <c r="A1863" s="19">
        <v>47</v>
      </c>
      <c r="B1863" s="19">
        <v>12</v>
      </c>
      <c r="C1863" s="19" t="s">
        <v>112</v>
      </c>
      <c r="D1863" s="20">
        <v>0.23025056719779968</v>
      </c>
      <c r="E1863" s="20">
        <v>-7.9809431917965412E-4</v>
      </c>
    </row>
    <row r="1864" spans="1:5" x14ac:dyDescent="0.2">
      <c r="A1864" s="19">
        <v>47</v>
      </c>
      <c r="B1864" s="19">
        <v>13</v>
      </c>
      <c r="C1864" s="19" t="s">
        <v>112</v>
      </c>
      <c r="D1864" s="20">
        <v>0.23021449148654938</v>
      </c>
      <c r="E1864" s="20">
        <v>-9.4516569515690207E-4</v>
      </c>
    </row>
    <row r="1865" spans="1:5" x14ac:dyDescent="0.2">
      <c r="A1865" s="19">
        <v>47</v>
      </c>
      <c r="B1865" s="19">
        <v>14</v>
      </c>
      <c r="C1865" s="19" t="s">
        <v>112</v>
      </c>
      <c r="D1865" s="20">
        <v>0.23031841218471527</v>
      </c>
      <c r="E1865" s="20">
        <v>-9.522406617179513E-4</v>
      </c>
    </row>
    <row r="1866" spans="1:5" x14ac:dyDescent="0.2">
      <c r="A1866" s="19">
        <v>47</v>
      </c>
      <c r="B1866" s="19">
        <v>15</v>
      </c>
      <c r="C1866" s="19" t="s">
        <v>112</v>
      </c>
      <c r="D1866" s="20">
        <v>0.23030810058116913</v>
      </c>
      <c r="E1866" s="20">
        <v>-1.0735479881986976E-3</v>
      </c>
    </row>
    <row r="1867" spans="1:5" x14ac:dyDescent="0.2">
      <c r="A1867" s="19">
        <v>47</v>
      </c>
      <c r="B1867" s="19">
        <v>16</v>
      </c>
      <c r="C1867" s="19" t="s">
        <v>112</v>
      </c>
      <c r="D1867" s="20">
        <v>0.23022334277629852</v>
      </c>
      <c r="E1867" s="20">
        <v>-1.2693015160039067E-3</v>
      </c>
    </row>
    <row r="1868" spans="1:5" x14ac:dyDescent="0.2">
      <c r="A1868" s="19">
        <v>47</v>
      </c>
      <c r="B1868" s="19">
        <v>17</v>
      </c>
      <c r="C1868" s="19" t="s">
        <v>112</v>
      </c>
      <c r="D1868" s="20">
        <v>0.23009315133094788</v>
      </c>
      <c r="E1868" s="20">
        <v>-1.5104885678738356E-3</v>
      </c>
    </row>
    <row r="1869" spans="1:5" x14ac:dyDescent="0.2">
      <c r="A1869" s="19">
        <v>47</v>
      </c>
      <c r="B1869" s="19">
        <v>18</v>
      </c>
      <c r="C1869" s="19" t="s">
        <v>112</v>
      </c>
      <c r="D1869" s="20">
        <v>0.23066769540309906</v>
      </c>
      <c r="E1869" s="20">
        <v>-1.0469402186572552E-3</v>
      </c>
    </row>
    <row r="1870" spans="1:5" x14ac:dyDescent="0.2">
      <c r="A1870" s="19">
        <v>47</v>
      </c>
      <c r="B1870" s="19">
        <v>19</v>
      </c>
      <c r="C1870" s="19" t="s">
        <v>112</v>
      </c>
      <c r="D1870" s="20">
        <v>0.23125573992729187</v>
      </c>
      <c r="E1870" s="20">
        <v>-5.6989135919138789E-4</v>
      </c>
    </row>
    <row r="1871" spans="1:5" x14ac:dyDescent="0.2">
      <c r="A1871" s="19">
        <v>47</v>
      </c>
      <c r="B1871" s="19">
        <v>20</v>
      </c>
      <c r="C1871" s="19" t="s">
        <v>112</v>
      </c>
      <c r="D1871" s="20">
        <v>0.2320554107427597</v>
      </c>
      <c r="E1871" s="20">
        <v>1.187837915495038E-4</v>
      </c>
    </row>
    <row r="1872" spans="1:5" x14ac:dyDescent="0.2">
      <c r="A1872" s="19">
        <v>47</v>
      </c>
      <c r="B1872" s="19">
        <v>21</v>
      </c>
      <c r="C1872" s="19" t="s">
        <v>112</v>
      </c>
      <c r="D1872" s="20">
        <v>0.23344387114048004</v>
      </c>
      <c r="E1872" s="20">
        <v>1.396248466335237E-3</v>
      </c>
    </row>
    <row r="1873" spans="1:5" x14ac:dyDescent="0.2">
      <c r="A1873" s="19">
        <v>47</v>
      </c>
      <c r="B1873" s="19">
        <v>22</v>
      </c>
      <c r="C1873" s="19" t="s">
        <v>112</v>
      </c>
      <c r="D1873" s="20">
        <v>0.2364652156829834</v>
      </c>
      <c r="E1873" s="20">
        <v>4.3065971694886684E-3</v>
      </c>
    </row>
    <row r="1874" spans="1:5" x14ac:dyDescent="0.2">
      <c r="A1874" s="19">
        <v>47</v>
      </c>
      <c r="B1874" s="19">
        <v>23</v>
      </c>
      <c r="C1874" s="19" t="s">
        <v>112</v>
      </c>
      <c r="D1874" s="20">
        <v>0.24164071679115295</v>
      </c>
      <c r="E1874" s="20">
        <v>9.3711027875542641E-3</v>
      </c>
    </row>
    <row r="1875" spans="1:5" x14ac:dyDescent="0.2">
      <c r="A1875" s="19">
        <v>47</v>
      </c>
      <c r="B1875" s="19">
        <v>24</v>
      </c>
      <c r="C1875" s="19" t="s">
        <v>112</v>
      </c>
      <c r="D1875" s="20">
        <v>0.24991072714328766</v>
      </c>
      <c r="E1875" s="20">
        <v>1.7530117183923721E-2</v>
      </c>
    </row>
    <row r="1876" spans="1:5" x14ac:dyDescent="0.2">
      <c r="A1876" s="19">
        <v>47</v>
      </c>
      <c r="B1876" s="19">
        <v>25</v>
      </c>
      <c r="C1876" s="19" t="s">
        <v>112</v>
      </c>
      <c r="D1876" s="20">
        <v>0.26244950294494629</v>
      </c>
      <c r="E1876" s="20">
        <v>2.9957897961139679E-2</v>
      </c>
    </row>
    <row r="1877" spans="1:5" x14ac:dyDescent="0.2">
      <c r="A1877" s="19">
        <v>47</v>
      </c>
      <c r="B1877" s="19">
        <v>26</v>
      </c>
      <c r="C1877" s="19" t="s">
        <v>112</v>
      </c>
      <c r="D1877" s="20">
        <v>0.27811959385871887</v>
      </c>
      <c r="E1877" s="20">
        <v>4.5516993850469589E-2</v>
      </c>
    </row>
    <row r="1878" spans="1:5" x14ac:dyDescent="0.2">
      <c r="A1878" s="19">
        <v>47</v>
      </c>
      <c r="B1878" s="19">
        <v>27</v>
      </c>
      <c r="C1878" s="19" t="s">
        <v>112</v>
      </c>
      <c r="D1878" s="20">
        <v>0.2964019775390625</v>
      </c>
      <c r="E1878" s="20">
        <v>6.3688382506370544E-2</v>
      </c>
    </row>
    <row r="1879" spans="1:5" x14ac:dyDescent="0.2">
      <c r="A1879" s="19">
        <v>47</v>
      </c>
      <c r="B1879" s="19">
        <v>28</v>
      </c>
      <c r="C1879" s="19" t="s">
        <v>112</v>
      </c>
      <c r="D1879" s="20">
        <v>0.313041090965271</v>
      </c>
      <c r="E1879" s="20">
        <v>8.0216497182846069E-2</v>
      </c>
    </row>
    <row r="1880" spans="1:5" x14ac:dyDescent="0.2">
      <c r="A1880" s="19">
        <v>47</v>
      </c>
      <c r="B1880" s="19">
        <v>29</v>
      </c>
      <c r="C1880" s="19" t="s">
        <v>112</v>
      </c>
      <c r="D1880" s="20">
        <v>0.32588145136833191</v>
      </c>
      <c r="E1880" s="20">
        <v>9.2945866286754608E-2</v>
      </c>
    </row>
    <row r="1881" spans="1:5" x14ac:dyDescent="0.2">
      <c r="A1881" s="19">
        <v>47</v>
      </c>
      <c r="B1881" s="19">
        <v>30</v>
      </c>
      <c r="C1881" s="19" t="s">
        <v>112</v>
      </c>
      <c r="D1881" s="20">
        <v>0.33578005433082581</v>
      </c>
      <c r="E1881" s="20">
        <v>0.10273347049951553</v>
      </c>
    </row>
    <row r="1882" spans="1:5" x14ac:dyDescent="0.2">
      <c r="A1882" s="19">
        <v>47</v>
      </c>
      <c r="B1882" s="19">
        <v>31</v>
      </c>
      <c r="C1882" s="19" t="s">
        <v>112</v>
      </c>
      <c r="D1882" s="20">
        <v>0.34282535314559937</v>
      </c>
      <c r="E1882" s="20">
        <v>0.10966777056455612</v>
      </c>
    </row>
    <row r="1883" spans="1:5" x14ac:dyDescent="0.2">
      <c r="A1883" s="19">
        <v>47</v>
      </c>
      <c r="B1883" s="19">
        <v>32</v>
      </c>
      <c r="C1883" s="19" t="s">
        <v>112</v>
      </c>
      <c r="D1883" s="20">
        <v>0.34642624855041504</v>
      </c>
      <c r="E1883" s="20">
        <v>0.11315767467021942</v>
      </c>
    </row>
    <row r="1884" spans="1:5" x14ac:dyDescent="0.2">
      <c r="A1884" s="19">
        <v>47</v>
      </c>
      <c r="B1884" s="19">
        <v>33</v>
      </c>
      <c r="C1884" s="19" t="s">
        <v>112</v>
      </c>
      <c r="D1884" s="20">
        <v>0.34839102625846863</v>
      </c>
      <c r="E1884" s="20">
        <v>0.11501145362854004</v>
      </c>
    </row>
    <row r="1885" spans="1:5" x14ac:dyDescent="0.2">
      <c r="A1885" s="19">
        <v>47</v>
      </c>
      <c r="B1885" s="19">
        <v>34</v>
      </c>
      <c r="C1885" s="19" t="s">
        <v>112</v>
      </c>
      <c r="D1885" s="20">
        <v>0.34959110617637634</v>
      </c>
      <c r="E1885" s="20">
        <v>0.11610054224729538</v>
      </c>
    </row>
    <row r="1886" spans="1:5" x14ac:dyDescent="0.2">
      <c r="A1886" s="19">
        <v>47</v>
      </c>
      <c r="B1886" s="19">
        <v>35</v>
      </c>
      <c r="C1886" s="19" t="s">
        <v>112</v>
      </c>
      <c r="D1886" s="20">
        <v>0.35036444664001465</v>
      </c>
      <c r="E1886" s="20">
        <v>0.11676288396120071</v>
      </c>
    </row>
    <row r="1887" spans="1:5" x14ac:dyDescent="0.2">
      <c r="A1887" s="19">
        <v>47</v>
      </c>
      <c r="B1887" s="19">
        <v>36</v>
      </c>
      <c r="C1887" s="19" t="s">
        <v>112</v>
      </c>
      <c r="D1887" s="20">
        <v>0.35015475749969482</v>
      </c>
      <c r="E1887" s="20">
        <v>0.11644219607114792</v>
      </c>
    </row>
    <row r="1888" spans="1:5" x14ac:dyDescent="0.2">
      <c r="A1888" s="19">
        <v>47</v>
      </c>
      <c r="B1888" s="19">
        <v>37</v>
      </c>
      <c r="C1888" s="19" t="s">
        <v>112</v>
      </c>
      <c r="D1888" s="20">
        <v>0.35078266263008118</v>
      </c>
      <c r="E1888" s="20">
        <v>0.1169591099023819</v>
      </c>
    </row>
    <row r="1889" spans="1:5" x14ac:dyDescent="0.2">
      <c r="A1889" s="19">
        <v>47</v>
      </c>
      <c r="B1889" s="19">
        <v>38</v>
      </c>
      <c r="C1889" s="19" t="s">
        <v>112</v>
      </c>
      <c r="D1889" s="20">
        <v>0.35161402821540833</v>
      </c>
      <c r="E1889" s="20">
        <v>0.11767947673797607</v>
      </c>
    </row>
    <row r="1890" spans="1:5" x14ac:dyDescent="0.2">
      <c r="A1890" s="19">
        <v>47</v>
      </c>
      <c r="B1890" s="19">
        <v>39</v>
      </c>
      <c r="C1890" s="19" t="s">
        <v>112</v>
      </c>
      <c r="D1890" s="20">
        <v>0.35167136788368225</v>
      </c>
      <c r="E1890" s="20">
        <v>0.11762582510709763</v>
      </c>
    </row>
    <row r="1891" spans="1:5" x14ac:dyDescent="0.2">
      <c r="A1891" s="19">
        <v>47</v>
      </c>
      <c r="B1891" s="19">
        <v>40</v>
      </c>
      <c r="C1891" s="19" t="s">
        <v>112</v>
      </c>
      <c r="D1891" s="20">
        <v>0.35166633129119873</v>
      </c>
      <c r="E1891" s="20">
        <v>0.11750978976488113</v>
      </c>
    </row>
    <row r="1892" spans="1:5" x14ac:dyDescent="0.2">
      <c r="A1892" s="19">
        <v>48</v>
      </c>
      <c r="B1892" s="19">
        <v>1</v>
      </c>
      <c r="C1892" s="19" t="s">
        <v>112</v>
      </c>
      <c r="D1892" s="20">
        <v>0.26259267330169678</v>
      </c>
      <c r="E1892" s="20">
        <v>1.3719695853069425E-3</v>
      </c>
    </row>
    <row r="1893" spans="1:5" x14ac:dyDescent="0.2">
      <c r="A1893" s="19">
        <v>48</v>
      </c>
      <c r="B1893" s="19">
        <v>2</v>
      </c>
      <c r="C1893" s="19" t="s">
        <v>112</v>
      </c>
      <c r="D1893" s="20">
        <v>0.26263055205345154</v>
      </c>
      <c r="E1893" s="20">
        <v>1.2766759609803557E-3</v>
      </c>
    </row>
    <row r="1894" spans="1:5" x14ac:dyDescent="0.2">
      <c r="A1894" s="19">
        <v>48</v>
      </c>
      <c r="B1894" s="19">
        <v>3</v>
      </c>
      <c r="C1894" s="19" t="s">
        <v>112</v>
      </c>
      <c r="D1894" s="20">
        <v>0.2625696063041687</v>
      </c>
      <c r="E1894" s="20">
        <v>1.0825578356161714E-3</v>
      </c>
    </row>
    <row r="1895" spans="1:5" x14ac:dyDescent="0.2">
      <c r="A1895" s="19">
        <v>48</v>
      </c>
      <c r="B1895" s="19">
        <v>4</v>
      </c>
      <c r="C1895" s="19" t="s">
        <v>112</v>
      </c>
      <c r="D1895" s="20">
        <v>0.26263940334320068</v>
      </c>
      <c r="E1895" s="20">
        <v>1.0191824985668063E-3</v>
      </c>
    </row>
    <row r="1896" spans="1:5" x14ac:dyDescent="0.2">
      <c r="A1896" s="19">
        <v>48</v>
      </c>
      <c r="B1896" s="19">
        <v>5</v>
      </c>
      <c r="C1896" s="19" t="s">
        <v>112</v>
      </c>
      <c r="D1896" s="20">
        <v>0.26266318559646606</v>
      </c>
      <c r="E1896" s="20">
        <v>9.0979243395850062E-4</v>
      </c>
    </row>
    <row r="1897" spans="1:5" x14ac:dyDescent="0.2">
      <c r="A1897" s="19">
        <v>48</v>
      </c>
      <c r="B1897" s="19">
        <v>6</v>
      </c>
      <c r="C1897" s="19" t="s">
        <v>112</v>
      </c>
      <c r="D1897" s="20">
        <v>0.26241269707679749</v>
      </c>
      <c r="E1897" s="20">
        <v>5.2613159641623497E-4</v>
      </c>
    </row>
    <row r="1898" spans="1:5" x14ac:dyDescent="0.2">
      <c r="A1898" s="19">
        <v>48</v>
      </c>
      <c r="B1898" s="19">
        <v>7</v>
      </c>
      <c r="C1898" s="19" t="s">
        <v>112</v>
      </c>
      <c r="D1898" s="20">
        <v>0.26237726211547852</v>
      </c>
      <c r="E1898" s="20">
        <v>3.5752428811974823E-4</v>
      </c>
    </row>
    <row r="1899" spans="1:5" x14ac:dyDescent="0.2">
      <c r="A1899" s="19">
        <v>48</v>
      </c>
      <c r="B1899" s="19">
        <v>8</v>
      </c>
      <c r="C1899" s="19" t="s">
        <v>112</v>
      </c>
      <c r="D1899" s="20">
        <v>0.26210254430770874</v>
      </c>
      <c r="E1899" s="20">
        <v>-5.0365881179459393E-5</v>
      </c>
    </row>
    <row r="1900" spans="1:5" x14ac:dyDescent="0.2">
      <c r="A1900" s="19">
        <v>48</v>
      </c>
      <c r="B1900" s="19">
        <v>9</v>
      </c>
      <c r="C1900" s="19" t="s">
        <v>112</v>
      </c>
      <c r="D1900" s="20">
        <v>0.26208958029747009</v>
      </c>
      <c r="E1900" s="20">
        <v>-1.9650223839562386E-4</v>
      </c>
    </row>
    <row r="1901" spans="1:5" x14ac:dyDescent="0.2">
      <c r="A1901" s="19">
        <v>48</v>
      </c>
      <c r="B1901" s="19">
        <v>10</v>
      </c>
      <c r="C1901" s="19" t="s">
        <v>112</v>
      </c>
      <c r="D1901" s="20">
        <v>0.26221463084220886</v>
      </c>
      <c r="E1901" s="20">
        <v>-2.0462404063437134E-4</v>
      </c>
    </row>
    <row r="1902" spans="1:5" x14ac:dyDescent="0.2">
      <c r="A1902" s="19">
        <v>48</v>
      </c>
      <c r="B1902" s="19">
        <v>11</v>
      </c>
      <c r="C1902" s="19" t="s">
        <v>112</v>
      </c>
      <c r="D1902" s="20">
        <v>0.26171740889549255</v>
      </c>
      <c r="E1902" s="20">
        <v>-8.3501834888011217E-4</v>
      </c>
    </row>
    <row r="1903" spans="1:5" x14ac:dyDescent="0.2">
      <c r="A1903" s="19">
        <v>48</v>
      </c>
      <c r="B1903" s="19">
        <v>12</v>
      </c>
      <c r="C1903" s="19" t="s">
        <v>112</v>
      </c>
      <c r="D1903" s="20">
        <v>0.26147451996803284</v>
      </c>
      <c r="E1903" s="20">
        <v>-1.2110796524211764E-3</v>
      </c>
    </row>
    <row r="1904" spans="1:5" x14ac:dyDescent="0.2">
      <c r="A1904" s="19">
        <v>48</v>
      </c>
      <c r="B1904" s="19">
        <v>13</v>
      </c>
      <c r="C1904" s="19" t="s">
        <v>112</v>
      </c>
      <c r="D1904" s="20">
        <v>0.26199254393577576</v>
      </c>
      <c r="E1904" s="20">
        <v>-8.2622800255194306E-4</v>
      </c>
    </row>
    <row r="1905" spans="1:5" x14ac:dyDescent="0.2">
      <c r="A1905" s="19">
        <v>48</v>
      </c>
      <c r="B1905" s="19">
        <v>14</v>
      </c>
      <c r="C1905" s="19" t="s">
        <v>112</v>
      </c>
      <c r="D1905" s="20">
        <v>0.26225990056991577</v>
      </c>
      <c r="E1905" s="20">
        <v>-6.9204374449327588E-4</v>
      </c>
    </row>
    <row r="1906" spans="1:5" x14ac:dyDescent="0.2">
      <c r="A1906" s="19">
        <v>48</v>
      </c>
      <c r="B1906" s="19">
        <v>15</v>
      </c>
      <c r="C1906" s="19" t="s">
        <v>112</v>
      </c>
      <c r="D1906" s="20">
        <v>0.26208272576332092</v>
      </c>
      <c r="E1906" s="20">
        <v>-1.0023908689618111E-3</v>
      </c>
    </row>
    <row r="1907" spans="1:5" x14ac:dyDescent="0.2">
      <c r="A1907" s="19">
        <v>48</v>
      </c>
      <c r="B1907" s="19">
        <v>16</v>
      </c>
      <c r="C1907" s="19" t="s">
        <v>112</v>
      </c>
      <c r="D1907" s="20">
        <v>0.26187744736671448</v>
      </c>
      <c r="E1907" s="20">
        <v>-1.3408416416496038E-3</v>
      </c>
    </row>
    <row r="1908" spans="1:5" x14ac:dyDescent="0.2">
      <c r="A1908" s="19">
        <v>48</v>
      </c>
      <c r="B1908" s="19">
        <v>17</v>
      </c>
      <c r="C1908" s="19" t="s">
        <v>112</v>
      </c>
      <c r="D1908" s="20">
        <v>0.26196089386940002</v>
      </c>
      <c r="E1908" s="20">
        <v>-1.3905675150454044E-3</v>
      </c>
    </row>
    <row r="1909" spans="1:5" x14ac:dyDescent="0.2">
      <c r="A1909" s="19">
        <v>48</v>
      </c>
      <c r="B1909" s="19">
        <v>18</v>
      </c>
      <c r="C1909" s="19" t="s">
        <v>112</v>
      </c>
      <c r="D1909" s="20">
        <v>0.26232326030731201</v>
      </c>
      <c r="E1909" s="20">
        <v>-1.1613733367994428E-3</v>
      </c>
    </row>
    <row r="1910" spans="1:5" x14ac:dyDescent="0.2">
      <c r="A1910" s="19">
        <v>48</v>
      </c>
      <c r="B1910" s="19">
        <v>19</v>
      </c>
      <c r="C1910" s="19" t="s">
        <v>112</v>
      </c>
      <c r="D1910" s="20">
        <v>0.2626616358757019</v>
      </c>
      <c r="E1910" s="20">
        <v>-9.5617014449089766E-4</v>
      </c>
    </row>
    <row r="1911" spans="1:5" x14ac:dyDescent="0.2">
      <c r="A1911" s="19">
        <v>48</v>
      </c>
      <c r="B1911" s="19">
        <v>20</v>
      </c>
      <c r="C1911" s="19" t="s">
        <v>112</v>
      </c>
      <c r="D1911" s="20">
        <v>0.26364076137542725</v>
      </c>
      <c r="E1911" s="20">
        <v>-1.1021701357094571E-4</v>
      </c>
    </row>
    <row r="1912" spans="1:5" x14ac:dyDescent="0.2">
      <c r="A1912" s="19">
        <v>48</v>
      </c>
      <c r="B1912" s="19">
        <v>21</v>
      </c>
      <c r="C1912" s="19" t="s">
        <v>112</v>
      </c>
      <c r="D1912" s="20">
        <v>0.26545542478561401</v>
      </c>
      <c r="E1912" s="20">
        <v>1.5712740132585168E-3</v>
      </c>
    </row>
    <row r="1913" spans="1:5" x14ac:dyDescent="0.2">
      <c r="A1913" s="19">
        <v>48</v>
      </c>
      <c r="B1913" s="19">
        <v>22</v>
      </c>
      <c r="C1913" s="19" t="s">
        <v>112</v>
      </c>
      <c r="D1913" s="20">
        <v>0.2685282826423645</v>
      </c>
      <c r="E1913" s="20">
        <v>4.5109596103429794E-3</v>
      </c>
    </row>
    <row r="1914" spans="1:5" x14ac:dyDescent="0.2">
      <c r="A1914" s="19">
        <v>48</v>
      </c>
      <c r="B1914" s="19">
        <v>23</v>
      </c>
      <c r="C1914" s="19" t="s">
        <v>112</v>
      </c>
      <c r="D1914" s="20">
        <v>0.27365055680274963</v>
      </c>
      <c r="E1914" s="20">
        <v>9.5000611618161201E-3</v>
      </c>
    </row>
    <row r="1915" spans="1:5" x14ac:dyDescent="0.2">
      <c r="A1915" s="19">
        <v>48</v>
      </c>
      <c r="B1915" s="19">
        <v>24</v>
      </c>
      <c r="C1915" s="19" t="s">
        <v>112</v>
      </c>
      <c r="D1915" s="20">
        <v>0.28262248635292053</v>
      </c>
      <c r="E1915" s="20">
        <v>1.8338818103075027E-2</v>
      </c>
    </row>
    <row r="1916" spans="1:5" x14ac:dyDescent="0.2">
      <c r="A1916" s="19">
        <v>48</v>
      </c>
      <c r="B1916" s="19">
        <v>25</v>
      </c>
      <c r="C1916" s="19" t="s">
        <v>112</v>
      </c>
      <c r="D1916" s="20">
        <v>0.29602622985839844</v>
      </c>
      <c r="E1916" s="20">
        <v>3.1609389930963516E-2</v>
      </c>
    </row>
    <row r="1917" spans="1:5" x14ac:dyDescent="0.2">
      <c r="A1917" s="19">
        <v>48</v>
      </c>
      <c r="B1917" s="19">
        <v>26</v>
      </c>
      <c r="C1917" s="19" t="s">
        <v>112</v>
      </c>
      <c r="D1917" s="20">
        <v>0.31301277875900269</v>
      </c>
      <c r="E1917" s="20">
        <v>4.8462767153978348E-2</v>
      </c>
    </row>
    <row r="1918" spans="1:5" x14ac:dyDescent="0.2">
      <c r="A1918" s="19">
        <v>48</v>
      </c>
      <c r="B1918" s="19">
        <v>27</v>
      </c>
      <c r="C1918" s="19" t="s">
        <v>112</v>
      </c>
      <c r="D1918" s="20">
        <v>0.33220162987709045</v>
      </c>
      <c r="E1918" s="20">
        <v>6.7518442869186401E-2</v>
      </c>
    </row>
    <row r="1919" spans="1:5" x14ac:dyDescent="0.2">
      <c r="A1919" s="19">
        <v>48</v>
      </c>
      <c r="B1919" s="19">
        <v>28</v>
      </c>
      <c r="C1919" s="19" t="s">
        <v>112</v>
      </c>
      <c r="D1919" s="20">
        <v>0.34999841451644897</v>
      </c>
      <c r="E1919" s="20">
        <v>8.5182055830955505E-2</v>
      </c>
    </row>
    <row r="1920" spans="1:5" x14ac:dyDescent="0.2">
      <c r="A1920" s="19">
        <v>48</v>
      </c>
      <c r="B1920" s="19">
        <v>29</v>
      </c>
      <c r="C1920" s="19" t="s">
        <v>112</v>
      </c>
      <c r="D1920" s="20">
        <v>0.36518341302871704</v>
      </c>
      <c r="E1920" s="20">
        <v>0.10023388266563416</v>
      </c>
    </row>
    <row r="1921" spans="1:5" x14ac:dyDescent="0.2">
      <c r="A1921" s="19">
        <v>48</v>
      </c>
      <c r="B1921" s="19">
        <v>30</v>
      </c>
      <c r="C1921" s="19" t="s">
        <v>112</v>
      </c>
      <c r="D1921" s="20">
        <v>0.3761100172996521</v>
      </c>
      <c r="E1921" s="20">
        <v>0.1110273152589798</v>
      </c>
    </row>
    <row r="1922" spans="1:5" x14ac:dyDescent="0.2">
      <c r="A1922" s="19">
        <v>48</v>
      </c>
      <c r="B1922" s="19">
        <v>31</v>
      </c>
      <c r="C1922" s="19" t="s">
        <v>112</v>
      </c>
      <c r="D1922" s="20">
        <v>0.38306203484535217</v>
      </c>
      <c r="E1922" s="20">
        <v>0.11784616112709045</v>
      </c>
    </row>
    <row r="1923" spans="1:5" x14ac:dyDescent="0.2">
      <c r="A1923" s="19">
        <v>48</v>
      </c>
      <c r="B1923" s="19">
        <v>32</v>
      </c>
      <c r="C1923" s="19" t="s">
        <v>112</v>
      </c>
      <c r="D1923" s="20">
        <v>0.38674727082252502</v>
      </c>
      <c r="E1923" s="20">
        <v>0.12139822542667389</v>
      </c>
    </row>
    <row r="1924" spans="1:5" x14ac:dyDescent="0.2">
      <c r="A1924" s="19">
        <v>48</v>
      </c>
      <c r="B1924" s="19">
        <v>33</v>
      </c>
      <c r="C1924" s="19" t="s">
        <v>112</v>
      </c>
      <c r="D1924" s="20">
        <v>0.38929536938667297</v>
      </c>
      <c r="E1924" s="20">
        <v>0.12381315231323242</v>
      </c>
    </row>
    <row r="1925" spans="1:5" x14ac:dyDescent="0.2">
      <c r="A1925" s="19">
        <v>48</v>
      </c>
      <c r="B1925" s="19">
        <v>34</v>
      </c>
      <c r="C1925" s="19" t="s">
        <v>112</v>
      </c>
      <c r="D1925" s="20">
        <v>0.39014473557472229</v>
      </c>
      <c r="E1925" s="20">
        <v>0.12452934682369232</v>
      </c>
    </row>
    <row r="1926" spans="1:5" x14ac:dyDescent="0.2">
      <c r="A1926" s="19">
        <v>48</v>
      </c>
      <c r="B1926" s="19">
        <v>35</v>
      </c>
      <c r="C1926" s="19" t="s">
        <v>112</v>
      </c>
      <c r="D1926" s="20">
        <v>0.39079561829566956</v>
      </c>
      <c r="E1926" s="20">
        <v>0.12504705786705017</v>
      </c>
    </row>
    <row r="1927" spans="1:5" x14ac:dyDescent="0.2">
      <c r="A1927" s="19">
        <v>48</v>
      </c>
      <c r="B1927" s="19">
        <v>36</v>
      </c>
      <c r="C1927" s="19" t="s">
        <v>112</v>
      </c>
      <c r="D1927" s="20">
        <v>0.3908921480178833</v>
      </c>
      <c r="E1927" s="20">
        <v>0.1250104159116745</v>
      </c>
    </row>
    <row r="1928" spans="1:5" x14ac:dyDescent="0.2">
      <c r="A1928" s="19">
        <v>48</v>
      </c>
      <c r="B1928" s="19">
        <v>37</v>
      </c>
      <c r="C1928" s="19" t="s">
        <v>112</v>
      </c>
      <c r="D1928" s="20">
        <v>0.3916342556476593</v>
      </c>
      <c r="E1928" s="20">
        <v>0.12561935186386108</v>
      </c>
    </row>
    <row r="1929" spans="1:5" x14ac:dyDescent="0.2">
      <c r="A1929" s="19">
        <v>48</v>
      </c>
      <c r="B1929" s="19">
        <v>38</v>
      </c>
      <c r="C1929" s="19" t="s">
        <v>112</v>
      </c>
      <c r="D1929" s="20">
        <v>0.39221552014350891</v>
      </c>
      <c r="E1929" s="20">
        <v>0.12606744468212128</v>
      </c>
    </row>
    <row r="1930" spans="1:5" x14ac:dyDescent="0.2">
      <c r="A1930" s="19">
        <v>48</v>
      </c>
      <c r="B1930" s="19">
        <v>39</v>
      </c>
      <c r="C1930" s="19" t="s">
        <v>112</v>
      </c>
      <c r="D1930" s="20">
        <v>0.39204737544059753</v>
      </c>
      <c r="E1930" s="20">
        <v>0.12576612830162048</v>
      </c>
    </row>
    <row r="1931" spans="1:5" x14ac:dyDescent="0.2">
      <c r="A1931" s="19">
        <v>48</v>
      </c>
      <c r="B1931" s="19">
        <v>40</v>
      </c>
      <c r="C1931" s="19" t="s">
        <v>112</v>
      </c>
      <c r="D1931" s="20">
        <v>0.39196351170539856</v>
      </c>
      <c r="E1931" s="20">
        <v>0.12554909288883209</v>
      </c>
    </row>
    <row r="1932" spans="1:5" x14ac:dyDescent="0.2">
      <c r="A1932" s="19">
        <v>49</v>
      </c>
      <c r="B1932" s="19">
        <v>1</v>
      </c>
      <c r="C1932" s="19" t="s">
        <v>112</v>
      </c>
      <c r="D1932" s="20">
        <v>0.25134772062301636</v>
      </c>
      <c r="E1932" s="20">
        <v>1.717698760330677E-3</v>
      </c>
    </row>
    <row r="1933" spans="1:5" x14ac:dyDescent="0.2">
      <c r="A1933" s="19">
        <v>49</v>
      </c>
      <c r="B1933" s="19">
        <v>2</v>
      </c>
      <c r="C1933" s="19" t="s">
        <v>112</v>
      </c>
      <c r="D1933" s="20">
        <v>0.25130924582481384</v>
      </c>
      <c r="E1933" s="20">
        <v>1.4168975176289678E-3</v>
      </c>
    </row>
    <row r="1934" spans="1:5" x14ac:dyDescent="0.2">
      <c r="A1934" s="19">
        <v>49</v>
      </c>
      <c r="B1934" s="19">
        <v>3</v>
      </c>
      <c r="C1934" s="19" t="s">
        <v>112</v>
      </c>
      <c r="D1934" s="20">
        <v>0.25079378485679626</v>
      </c>
      <c r="E1934" s="20">
        <v>6.3911016331985593E-4</v>
      </c>
    </row>
    <row r="1935" spans="1:5" x14ac:dyDescent="0.2">
      <c r="A1935" s="19">
        <v>49</v>
      </c>
      <c r="B1935" s="19">
        <v>4</v>
      </c>
      <c r="C1935" s="19" t="s">
        <v>112</v>
      </c>
      <c r="D1935" s="20">
        <v>0.25075408816337585</v>
      </c>
      <c r="E1935" s="20">
        <v>3.3708702540025115E-4</v>
      </c>
    </row>
    <row r="1936" spans="1:5" x14ac:dyDescent="0.2">
      <c r="A1936" s="19">
        <v>49</v>
      </c>
      <c r="B1936" s="19">
        <v>5</v>
      </c>
      <c r="C1936" s="19" t="s">
        <v>112</v>
      </c>
      <c r="D1936" s="20">
        <v>0.25114536285400391</v>
      </c>
      <c r="E1936" s="20">
        <v>4.6603530063293874E-4</v>
      </c>
    </row>
    <row r="1937" spans="1:5" x14ac:dyDescent="0.2">
      <c r="A1937" s="19">
        <v>49</v>
      </c>
      <c r="B1937" s="19">
        <v>6</v>
      </c>
      <c r="C1937" s="19" t="s">
        <v>112</v>
      </c>
      <c r="D1937" s="20">
        <v>0.25130701065063477</v>
      </c>
      <c r="E1937" s="20">
        <v>3.653566527646035E-4</v>
      </c>
    </row>
    <row r="1938" spans="1:5" x14ac:dyDescent="0.2">
      <c r="A1938" s="19">
        <v>49</v>
      </c>
      <c r="B1938" s="19">
        <v>7</v>
      </c>
      <c r="C1938" s="19" t="s">
        <v>112</v>
      </c>
      <c r="D1938" s="20">
        <v>0.25111100077629089</v>
      </c>
      <c r="E1938" s="20">
        <v>-9.2979644250590354E-5</v>
      </c>
    </row>
    <row r="1939" spans="1:5" x14ac:dyDescent="0.2">
      <c r="A1939" s="19">
        <v>49</v>
      </c>
      <c r="B1939" s="19">
        <v>8</v>
      </c>
      <c r="C1939" s="19" t="s">
        <v>112</v>
      </c>
      <c r="D1939" s="20">
        <v>0.25084754824638367</v>
      </c>
      <c r="E1939" s="20">
        <v>-6.1875861138105392E-4</v>
      </c>
    </row>
    <row r="1940" spans="1:5" x14ac:dyDescent="0.2">
      <c r="A1940" s="19">
        <v>49</v>
      </c>
      <c r="B1940" s="19">
        <v>9</v>
      </c>
      <c r="C1940" s="19" t="s">
        <v>112</v>
      </c>
      <c r="D1940" s="20">
        <v>0.25104507803916931</v>
      </c>
      <c r="E1940" s="20">
        <v>-6.8355526309460402E-4</v>
      </c>
    </row>
    <row r="1941" spans="1:5" x14ac:dyDescent="0.2">
      <c r="A1941" s="19">
        <v>49</v>
      </c>
      <c r="B1941" s="19">
        <v>10</v>
      </c>
      <c r="C1941" s="19" t="s">
        <v>112</v>
      </c>
      <c r="D1941" s="20">
        <v>0.25148484110832214</v>
      </c>
      <c r="E1941" s="20">
        <v>-5.0611858023330569E-4</v>
      </c>
    </row>
    <row r="1942" spans="1:5" x14ac:dyDescent="0.2">
      <c r="A1942" s="19">
        <v>49</v>
      </c>
      <c r="B1942" s="19">
        <v>11</v>
      </c>
      <c r="C1942" s="19" t="s">
        <v>112</v>
      </c>
      <c r="D1942" s="20">
        <v>0.25137990713119507</v>
      </c>
      <c r="E1942" s="20">
        <v>-8.7337900185957551E-4</v>
      </c>
    </row>
    <row r="1943" spans="1:5" x14ac:dyDescent="0.2">
      <c r="A1943" s="19">
        <v>49</v>
      </c>
      <c r="B1943" s="19">
        <v>12</v>
      </c>
      <c r="C1943" s="19" t="s">
        <v>112</v>
      </c>
      <c r="D1943" s="20">
        <v>0.25153523683547974</v>
      </c>
      <c r="E1943" s="20">
        <v>-9.8037568386644125E-4</v>
      </c>
    </row>
    <row r="1944" spans="1:5" x14ac:dyDescent="0.2">
      <c r="A1944" s="19">
        <v>49</v>
      </c>
      <c r="B1944" s="19">
        <v>13</v>
      </c>
      <c r="C1944" s="19" t="s">
        <v>112</v>
      </c>
      <c r="D1944" s="20">
        <v>0.25202533602714539</v>
      </c>
      <c r="E1944" s="20">
        <v>-7.5260293669998646E-4</v>
      </c>
    </row>
    <row r="1945" spans="1:5" x14ac:dyDescent="0.2">
      <c r="A1945" s="19">
        <v>49</v>
      </c>
      <c r="B1945" s="19">
        <v>14</v>
      </c>
      <c r="C1945" s="19" t="s">
        <v>112</v>
      </c>
      <c r="D1945" s="20">
        <v>0.25336134433746338</v>
      </c>
      <c r="E1945" s="20">
        <v>3.2107892911881208E-4</v>
      </c>
    </row>
    <row r="1946" spans="1:5" x14ac:dyDescent="0.2">
      <c r="A1946" s="19">
        <v>49</v>
      </c>
      <c r="B1946" s="19">
        <v>15</v>
      </c>
      <c r="C1946" s="19" t="s">
        <v>112</v>
      </c>
      <c r="D1946" s="20">
        <v>0.25568169355392456</v>
      </c>
      <c r="E1946" s="20">
        <v>2.3791017010807991E-3</v>
      </c>
    </row>
    <row r="1947" spans="1:5" x14ac:dyDescent="0.2">
      <c r="A1947" s="19">
        <v>49</v>
      </c>
      <c r="B1947" s="19">
        <v>16</v>
      </c>
      <c r="C1947" s="19" t="s">
        <v>112</v>
      </c>
      <c r="D1947" s="20">
        <v>0.25993248820304871</v>
      </c>
      <c r="E1947" s="20">
        <v>6.3675697892904282E-3</v>
      </c>
    </row>
    <row r="1948" spans="1:5" x14ac:dyDescent="0.2">
      <c r="A1948" s="19">
        <v>49</v>
      </c>
      <c r="B1948" s="19">
        <v>17</v>
      </c>
      <c r="C1948" s="19" t="s">
        <v>112</v>
      </c>
      <c r="D1948" s="20">
        <v>0.26619672775268555</v>
      </c>
      <c r="E1948" s="20">
        <v>1.2369482778012753E-2</v>
      </c>
    </row>
    <row r="1949" spans="1:5" x14ac:dyDescent="0.2">
      <c r="A1949" s="19">
        <v>49</v>
      </c>
      <c r="B1949" s="19">
        <v>18</v>
      </c>
      <c r="C1949" s="19" t="s">
        <v>112</v>
      </c>
      <c r="D1949" s="20">
        <v>0.27734386920928955</v>
      </c>
      <c r="E1949" s="20">
        <v>2.325429767370224E-2</v>
      </c>
    </row>
    <row r="1950" spans="1:5" x14ac:dyDescent="0.2">
      <c r="A1950" s="19">
        <v>49</v>
      </c>
      <c r="B1950" s="19">
        <v>19</v>
      </c>
      <c r="C1950" s="19" t="s">
        <v>112</v>
      </c>
      <c r="D1950" s="20">
        <v>0.29216232895851135</v>
      </c>
      <c r="E1950" s="20">
        <v>3.7810429930686951E-2</v>
      </c>
    </row>
    <row r="1951" spans="1:5" x14ac:dyDescent="0.2">
      <c r="A1951" s="19">
        <v>49</v>
      </c>
      <c r="B1951" s="19">
        <v>20</v>
      </c>
      <c r="C1951" s="19" t="s">
        <v>112</v>
      </c>
      <c r="D1951" s="20">
        <v>0.31026989221572876</v>
      </c>
      <c r="E1951" s="20">
        <v>5.5655669420957565E-2</v>
      </c>
    </row>
    <row r="1952" spans="1:5" x14ac:dyDescent="0.2">
      <c r="A1952" s="19">
        <v>49</v>
      </c>
      <c r="B1952" s="19">
        <v>21</v>
      </c>
      <c r="C1952" s="19" t="s">
        <v>112</v>
      </c>
      <c r="D1952" s="20">
        <v>0.32812610268592834</v>
      </c>
      <c r="E1952" s="20">
        <v>7.3249548673629761E-2</v>
      </c>
    </row>
    <row r="1953" spans="1:5" x14ac:dyDescent="0.2">
      <c r="A1953" s="19">
        <v>49</v>
      </c>
      <c r="B1953" s="19">
        <v>22</v>
      </c>
      <c r="C1953" s="19" t="s">
        <v>112</v>
      </c>
      <c r="D1953" s="20">
        <v>0.34419161081314087</v>
      </c>
      <c r="E1953" s="20">
        <v>8.9052736759185791E-2</v>
      </c>
    </row>
    <row r="1954" spans="1:5" x14ac:dyDescent="0.2">
      <c r="A1954" s="19">
        <v>49</v>
      </c>
      <c r="B1954" s="19">
        <v>23</v>
      </c>
      <c r="C1954" s="19" t="s">
        <v>112</v>
      </c>
      <c r="D1954" s="20">
        <v>0.35654383897781372</v>
      </c>
      <c r="E1954" s="20">
        <v>0.10114263743162155</v>
      </c>
    </row>
    <row r="1955" spans="1:5" x14ac:dyDescent="0.2">
      <c r="A1955" s="19">
        <v>49</v>
      </c>
      <c r="B1955" s="19">
        <v>24</v>
      </c>
      <c r="C1955" s="19" t="s">
        <v>112</v>
      </c>
      <c r="D1955" s="20">
        <v>0.36502119898796082</v>
      </c>
      <c r="E1955" s="20">
        <v>0.10935766994953156</v>
      </c>
    </row>
    <row r="1956" spans="1:5" x14ac:dyDescent="0.2">
      <c r="A1956" s="19">
        <v>49</v>
      </c>
      <c r="B1956" s="19">
        <v>25</v>
      </c>
      <c r="C1956" s="19" t="s">
        <v>112</v>
      </c>
      <c r="D1956" s="20">
        <v>0.3704407811164856</v>
      </c>
      <c r="E1956" s="20">
        <v>0.11451492458581924</v>
      </c>
    </row>
    <row r="1957" spans="1:5" x14ac:dyDescent="0.2">
      <c r="A1957" s="19">
        <v>49</v>
      </c>
      <c r="B1957" s="19">
        <v>26</v>
      </c>
      <c r="C1957" s="19" t="s">
        <v>112</v>
      </c>
      <c r="D1957" s="20">
        <v>0.37326306104660034</v>
      </c>
      <c r="E1957" s="20">
        <v>0.1170748770236969</v>
      </c>
    </row>
    <row r="1958" spans="1:5" x14ac:dyDescent="0.2">
      <c r="A1958" s="19">
        <v>49</v>
      </c>
      <c r="B1958" s="19">
        <v>27</v>
      </c>
      <c r="C1958" s="19" t="s">
        <v>112</v>
      </c>
      <c r="D1958" s="20">
        <v>0.375144362449646</v>
      </c>
      <c r="E1958" s="20">
        <v>0.11869385093450546</v>
      </c>
    </row>
    <row r="1959" spans="1:5" x14ac:dyDescent="0.2">
      <c r="A1959" s="19">
        <v>49</v>
      </c>
      <c r="B1959" s="19">
        <v>28</v>
      </c>
      <c r="C1959" s="19" t="s">
        <v>112</v>
      </c>
      <c r="D1959" s="20">
        <v>0.37637624144554138</v>
      </c>
      <c r="E1959" s="20">
        <v>0.11966340243816376</v>
      </c>
    </row>
    <row r="1960" spans="1:5" x14ac:dyDescent="0.2">
      <c r="A1960" s="19">
        <v>49</v>
      </c>
      <c r="B1960" s="19">
        <v>29</v>
      </c>
      <c r="C1960" s="19" t="s">
        <v>112</v>
      </c>
      <c r="D1960" s="20">
        <v>0.37641572952270508</v>
      </c>
      <c r="E1960" s="20">
        <v>0.11944057047367096</v>
      </c>
    </row>
    <row r="1961" spans="1:5" x14ac:dyDescent="0.2">
      <c r="A1961" s="19">
        <v>49</v>
      </c>
      <c r="B1961" s="19">
        <v>30</v>
      </c>
      <c r="C1961" s="19" t="s">
        <v>112</v>
      </c>
      <c r="D1961" s="20">
        <v>0.3767763078212738</v>
      </c>
      <c r="E1961" s="20">
        <v>0.11953882128000259</v>
      </c>
    </row>
    <row r="1962" spans="1:5" x14ac:dyDescent="0.2">
      <c r="A1962" s="19">
        <v>49</v>
      </c>
      <c r="B1962" s="19">
        <v>31</v>
      </c>
      <c r="C1962" s="19" t="s">
        <v>112</v>
      </c>
      <c r="D1962" s="20">
        <v>0.37714329361915588</v>
      </c>
      <c r="E1962" s="20">
        <v>0.11964347958564758</v>
      </c>
    </row>
    <row r="1963" spans="1:5" x14ac:dyDescent="0.2">
      <c r="A1963" s="19">
        <v>49</v>
      </c>
      <c r="B1963" s="19">
        <v>32</v>
      </c>
      <c r="C1963" s="19" t="s">
        <v>112</v>
      </c>
      <c r="D1963" s="20">
        <v>0.37755239009857178</v>
      </c>
      <c r="E1963" s="20">
        <v>0.11979024857282639</v>
      </c>
    </row>
    <row r="1964" spans="1:5" x14ac:dyDescent="0.2">
      <c r="A1964" s="19">
        <v>49</v>
      </c>
      <c r="B1964" s="19">
        <v>33</v>
      </c>
      <c r="C1964" s="19" t="s">
        <v>112</v>
      </c>
      <c r="D1964" s="20">
        <v>0.37776461243629456</v>
      </c>
      <c r="E1964" s="20">
        <v>0.11974014341831207</v>
      </c>
    </row>
    <row r="1965" spans="1:5" x14ac:dyDescent="0.2">
      <c r="A1965" s="19">
        <v>49</v>
      </c>
      <c r="B1965" s="19">
        <v>34</v>
      </c>
      <c r="C1965" s="19" t="s">
        <v>112</v>
      </c>
      <c r="D1965" s="20">
        <v>0.37788385152816772</v>
      </c>
      <c r="E1965" s="20">
        <v>0.11959705501794815</v>
      </c>
    </row>
    <row r="1966" spans="1:5" x14ac:dyDescent="0.2">
      <c r="A1966" s="19">
        <v>49</v>
      </c>
      <c r="B1966" s="19">
        <v>35</v>
      </c>
      <c r="C1966" s="19" t="s">
        <v>112</v>
      </c>
      <c r="D1966" s="20">
        <v>0.37807640433311462</v>
      </c>
      <c r="E1966" s="20">
        <v>0.11952728033065796</v>
      </c>
    </row>
    <row r="1967" spans="1:5" x14ac:dyDescent="0.2">
      <c r="A1967" s="19">
        <v>49</v>
      </c>
      <c r="B1967" s="19">
        <v>36</v>
      </c>
      <c r="C1967" s="19" t="s">
        <v>112</v>
      </c>
      <c r="D1967" s="20">
        <v>0.37854850292205811</v>
      </c>
      <c r="E1967" s="20">
        <v>0.11973705887794495</v>
      </c>
    </row>
    <row r="1968" spans="1:5" x14ac:dyDescent="0.2">
      <c r="A1968" s="19">
        <v>49</v>
      </c>
      <c r="B1968" s="19">
        <v>37</v>
      </c>
      <c r="C1968" s="19" t="s">
        <v>112</v>
      </c>
      <c r="D1968" s="20">
        <v>0.3785998523235321</v>
      </c>
      <c r="E1968" s="20">
        <v>0.11952608078718185</v>
      </c>
    </row>
    <row r="1969" spans="1:5" x14ac:dyDescent="0.2">
      <c r="A1969" s="19">
        <v>49</v>
      </c>
      <c r="B1969" s="19">
        <v>38</v>
      </c>
      <c r="C1969" s="19" t="s">
        <v>112</v>
      </c>
      <c r="D1969" s="20">
        <v>0.37874683737754822</v>
      </c>
      <c r="E1969" s="20">
        <v>0.11941073834896088</v>
      </c>
    </row>
    <row r="1970" spans="1:5" x14ac:dyDescent="0.2">
      <c r="A1970" s="19">
        <v>49</v>
      </c>
      <c r="B1970" s="19">
        <v>39</v>
      </c>
      <c r="C1970" s="19" t="s">
        <v>112</v>
      </c>
      <c r="D1970" s="20">
        <v>0.37911334633827209</v>
      </c>
      <c r="E1970" s="20">
        <v>0.11951491981744766</v>
      </c>
    </row>
    <row r="1971" spans="1:5" x14ac:dyDescent="0.2">
      <c r="A1971" s="19">
        <v>49</v>
      </c>
      <c r="B1971" s="19">
        <v>40</v>
      </c>
      <c r="C1971" s="19" t="s">
        <v>112</v>
      </c>
      <c r="D1971" s="20">
        <v>0.37982121109962463</v>
      </c>
      <c r="E1971" s="20">
        <v>0.11996045708656311</v>
      </c>
    </row>
    <row r="1972" spans="1:5" x14ac:dyDescent="0.2">
      <c r="A1972" s="19">
        <v>50</v>
      </c>
      <c r="B1972" s="19">
        <v>1</v>
      </c>
      <c r="C1972" s="19" t="s">
        <v>112</v>
      </c>
      <c r="D1972" s="20">
        <v>0.24378873407840729</v>
      </c>
      <c r="E1972" s="20">
        <v>2.2005685605108738E-3</v>
      </c>
    </row>
    <row r="1973" spans="1:5" x14ac:dyDescent="0.2">
      <c r="A1973" s="19">
        <v>50</v>
      </c>
      <c r="B1973" s="19">
        <v>2</v>
      </c>
      <c r="C1973" s="19" t="s">
        <v>112</v>
      </c>
      <c r="D1973" s="20">
        <v>0.24358023703098297</v>
      </c>
      <c r="E1973" s="20">
        <v>1.7518424428999424E-3</v>
      </c>
    </row>
    <row r="1974" spans="1:5" x14ac:dyDescent="0.2">
      <c r="A1974" s="19">
        <v>50</v>
      </c>
      <c r="B1974" s="19">
        <v>3</v>
      </c>
      <c r="C1974" s="19" t="s">
        <v>112</v>
      </c>
      <c r="D1974" s="20">
        <v>0.24292269349098206</v>
      </c>
      <c r="E1974" s="20">
        <v>8.5406971629709005E-4</v>
      </c>
    </row>
    <row r="1975" spans="1:5" x14ac:dyDescent="0.2">
      <c r="A1975" s="19">
        <v>50</v>
      </c>
      <c r="B1975" s="19">
        <v>4</v>
      </c>
      <c r="C1975" s="19" t="s">
        <v>112</v>
      </c>
      <c r="D1975" s="20">
        <v>0.2428206205368042</v>
      </c>
      <c r="E1975" s="20">
        <v>5.117676337249577E-4</v>
      </c>
    </row>
    <row r="1976" spans="1:5" x14ac:dyDescent="0.2">
      <c r="A1976" s="19">
        <v>50</v>
      </c>
      <c r="B1976" s="19">
        <v>5</v>
      </c>
      <c r="C1976" s="19" t="s">
        <v>112</v>
      </c>
      <c r="D1976" s="20">
        <v>0.24296192824840546</v>
      </c>
      <c r="E1976" s="20">
        <v>4.1284615872427821E-4</v>
      </c>
    </row>
    <row r="1977" spans="1:5" x14ac:dyDescent="0.2">
      <c r="A1977" s="19">
        <v>50</v>
      </c>
      <c r="B1977" s="19">
        <v>6</v>
      </c>
      <c r="C1977" s="19" t="s">
        <v>112</v>
      </c>
      <c r="D1977" s="20">
        <v>0.24282072484493256</v>
      </c>
      <c r="E1977" s="20">
        <v>3.1413612305186689E-5</v>
      </c>
    </row>
    <row r="1978" spans="1:5" x14ac:dyDescent="0.2">
      <c r="A1978" s="19">
        <v>50</v>
      </c>
      <c r="B1978" s="19">
        <v>7</v>
      </c>
      <c r="C1978" s="19" t="s">
        <v>112</v>
      </c>
      <c r="D1978" s="20">
        <v>0.24261312186717987</v>
      </c>
      <c r="E1978" s="20">
        <v>-4.1641850839368999E-4</v>
      </c>
    </row>
    <row r="1979" spans="1:5" x14ac:dyDescent="0.2">
      <c r="A1979" s="19">
        <v>50</v>
      </c>
      <c r="B1979" s="19">
        <v>8</v>
      </c>
      <c r="C1979" s="19" t="s">
        <v>112</v>
      </c>
      <c r="D1979" s="20">
        <v>0.24277222156524658</v>
      </c>
      <c r="E1979" s="20">
        <v>-4.9754796782508492E-4</v>
      </c>
    </row>
    <row r="1980" spans="1:5" x14ac:dyDescent="0.2">
      <c r="A1980" s="19">
        <v>50</v>
      </c>
      <c r="B1980" s="19">
        <v>9</v>
      </c>
      <c r="C1980" s="19" t="s">
        <v>112</v>
      </c>
      <c r="D1980" s="20">
        <v>0.24295030534267426</v>
      </c>
      <c r="E1980" s="20">
        <v>-5.5969331879168749E-4</v>
      </c>
    </row>
    <row r="1981" spans="1:5" x14ac:dyDescent="0.2">
      <c r="A1981" s="19">
        <v>50</v>
      </c>
      <c r="B1981" s="19">
        <v>10</v>
      </c>
      <c r="C1981" s="19" t="s">
        <v>112</v>
      </c>
      <c r="D1981" s="20">
        <v>0.2430914044380188</v>
      </c>
      <c r="E1981" s="20">
        <v>-6.5882341004908085E-4</v>
      </c>
    </row>
    <row r="1982" spans="1:5" x14ac:dyDescent="0.2">
      <c r="A1982" s="19">
        <v>50</v>
      </c>
      <c r="B1982" s="19">
        <v>11</v>
      </c>
      <c r="C1982" s="19" t="s">
        <v>112</v>
      </c>
      <c r="D1982" s="20">
        <v>0.24309226870536804</v>
      </c>
      <c r="E1982" s="20">
        <v>-8.9818827109411359E-4</v>
      </c>
    </row>
    <row r="1983" spans="1:5" x14ac:dyDescent="0.2">
      <c r="A1983" s="19">
        <v>50</v>
      </c>
      <c r="B1983" s="19">
        <v>12</v>
      </c>
      <c r="C1983" s="19" t="s">
        <v>112</v>
      </c>
      <c r="D1983" s="20">
        <v>0.24350850284099579</v>
      </c>
      <c r="E1983" s="20">
        <v>-7.2218332206830382E-4</v>
      </c>
    </row>
    <row r="1984" spans="1:5" x14ac:dyDescent="0.2">
      <c r="A1984" s="19">
        <v>50</v>
      </c>
      <c r="B1984" s="19">
        <v>13</v>
      </c>
      <c r="C1984" s="19" t="s">
        <v>112</v>
      </c>
      <c r="D1984" s="20">
        <v>0.24380229413509369</v>
      </c>
      <c r="E1984" s="20">
        <v>-6.6862115636467934E-4</v>
      </c>
    </row>
    <row r="1985" spans="1:5" x14ac:dyDescent="0.2">
      <c r="A1985" s="19">
        <v>50</v>
      </c>
      <c r="B1985" s="19">
        <v>14</v>
      </c>
      <c r="C1985" s="19" t="s">
        <v>112</v>
      </c>
      <c r="D1985" s="20">
        <v>0.24498468637466431</v>
      </c>
      <c r="E1985" s="20">
        <v>2.7354192570783198E-4</v>
      </c>
    </row>
    <row r="1986" spans="1:5" x14ac:dyDescent="0.2">
      <c r="A1986" s="19">
        <v>50</v>
      </c>
      <c r="B1986" s="19">
        <v>15</v>
      </c>
      <c r="C1986" s="19" t="s">
        <v>112</v>
      </c>
      <c r="D1986" s="20">
        <v>0.24728921055793762</v>
      </c>
      <c r="E1986" s="20">
        <v>2.3378368932753801E-3</v>
      </c>
    </row>
    <row r="1987" spans="1:5" x14ac:dyDescent="0.2">
      <c r="A1987" s="19">
        <v>50</v>
      </c>
      <c r="B1987" s="19">
        <v>16</v>
      </c>
      <c r="C1987" s="19" t="s">
        <v>112</v>
      </c>
      <c r="D1987" s="20">
        <v>0.25108391046524048</v>
      </c>
      <c r="E1987" s="20">
        <v>5.8923074975609779E-3</v>
      </c>
    </row>
    <row r="1988" spans="1:5" x14ac:dyDescent="0.2">
      <c r="A1988" s="19">
        <v>50</v>
      </c>
      <c r="B1988" s="19">
        <v>17</v>
      </c>
      <c r="C1988" s="19" t="s">
        <v>112</v>
      </c>
      <c r="D1988" s="20">
        <v>0.25799092650413513</v>
      </c>
      <c r="E1988" s="20">
        <v>1.2559094466269016E-2</v>
      </c>
    </row>
    <row r="1989" spans="1:5" x14ac:dyDescent="0.2">
      <c r="A1989" s="19">
        <v>50</v>
      </c>
      <c r="B1989" s="19">
        <v>18</v>
      </c>
      <c r="C1989" s="19" t="s">
        <v>112</v>
      </c>
      <c r="D1989" s="20">
        <v>0.26848655939102173</v>
      </c>
      <c r="E1989" s="20">
        <v>2.2814499214291573E-2</v>
      </c>
    </row>
    <row r="1990" spans="1:5" x14ac:dyDescent="0.2">
      <c r="A1990" s="19">
        <v>50</v>
      </c>
      <c r="B1990" s="19">
        <v>19</v>
      </c>
      <c r="C1990" s="19" t="s">
        <v>112</v>
      </c>
      <c r="D1990" s="20">
        <v>0.28360402584075928</v>
      </c>
      <c r="E1990" s="20">
        <v>3.7691734731197357E-2</v>
      </c>
    </row>
    <row r="1991" spans="1:5" x14ac:dyDescent="0.2">
      <c r="A1991" s="19">
        <v>50</v>
      </c>
      <c r="B1991" s="19">
        <v>20</v>
      </c>
      <c r="C1991" s="19" t="s">
        <v>112</v>
      </c>
      <c r="D1991" s="20">
        <v>0.30167955160140991</v>
      </c>
      <c r="E1991" s="20">
        <v>5.5527031421661377E-2</v>
      </c>
    </row>
    <row r="1992" spans="1:5" x14ac:dyDescent="0.2">
      <c r="A1992" s="19">
        <v>50</v>
      </c>
      <c r="B1992" s="19">
        <v>21</v>
      </c>
      <c r="C1992" s="19" t="s">
        <v>112</v>
      </c>
      <c r="D1992" s="20">
        <v>0.31931573152542114</v>
      </c>
      <c r="E1992" s="20">
        <v>7.2922982275485992E-2</v>
      </c>
    </row>
    <row r="1993" spans="1:5" x14ac:dyDescent="0.2">
      <c r="A1993" s="19">
        <v>50</v>
      </c>
      <c r="B1993" s="19">
        <v>22</v>
      </c>
      <c r="C1993" s="19" t="s">
        <v>112</v>
      </c>
      <c r="D1993" s="20">
        <v>0.33505737781524658</v>
      </c>
      <c r="E1993" s="20">
        <v>8.8424399495124817E-2</v>
      </c>
    </row>
    <row r="1994" spans="1:5" x14ac:dyDescent="0.2">
      <c r="A1994" s="19">
        <v>50</v>
      </c>
      <c r="B1994" s="19">
        <v>23</v>
      </c>
      <c r="C1994" s="19" t="s">
        <v>112</v>
      </c>
      <c r="D1994" s="20">
        <v>0.34715583920478821</v>
      </c>
      <c r="E1994" s="20">
        <v>0.10028263181447983</v>
      </c>
    </row>
    <row r="1995" spans="1:5" x14ac:dyDescent="0.2">
      <c r="A1995" s="19">
        <v>50</v>
      </c>
      <c r="B1995" s="19">
        <v>24</v>
      </c>
      <c r="C1995" s="19" t="s">
        <v>112</v>
      </c>
      <c r="D1995" s="20">
        <v>0.35591086745262146</v>
      </c>
      <c r="E1995" s="20">
        <v>0.10879743099212646</v>
      </c>
    </row>
    <row r="1996" spans="1:5" x14ac:dyDescent="0.2">
      <c r="A1996" s="19">
        <v>50</v>
      </c>
      <c r="B1996" s="19">
        <v>25</v>
      </c>
      <c r="C1996" s="19" t="s">
        <v>112</v>
      </c>
      <c r="D1996" s="20">
        <v>0.36134600639343262</v>
      </c>
      <c r="E1996" s="20">
        <v>0.11399234086275101</v>
      </c>
    </row>
    <row r="1997" spans="1:5" x14ac:dyDescent="0.2">
      <c r="A1997" s="19">
        <v>50</v>
      </c>
      <c r="B1997" s="19">
        <v>26</v>
      </c>
      <c r="C1997" s="19" t="s">
        <v>112</v>
      </c>
      <c r="D1997" s="20">
        <v>0.36465495824813843</v>
      </c>
      <c r="E1997" s="20">
        <v>0.1170610636472702</v>
      </c>
    </row>
    <row r="1998" spans="1:5" x14ac:dyDescent="0.2">
      <c r="A1998" s="19">
        <v>50</v>
      </c>
      <c r="B1998" s="19">
        <v>27</v>
      </c>
      <c r="C1998" s="19" t="s">
        <v>112</v>
      </c>
      <c r="D1998" s="20">
        <v>0.3664698600769043</v>
      </c>
      <c r="E1998" s="20">
        <v>0.11863573640584946</v>
      </c>
    </row>
    <row r="1999" spans="1:5" x14ac:dyDescent="0.2">
      <c r="A1999" s="19">
        <v>50</v>
      </c>
      <c r="B1999" s="19">
        <v>28</v>
      </c>
      <c r="C1999" s="19" t="s">
        <v>112</v>
      </c>
      <c r="D1999" s="20">
        <v>0.36739310622215271</v>
      </c>
      <c r="E1999" s="20">
        <v>0.11931875348091125</v>
      </c>
    </row>
    <row r="2000" spans="1:5" x14ac:dyDescent="0.2">
      <c r="A2000" s="19">
        <v>50</v>
      </c>
      <c r="B2000" s="19">
        <v>29</v>
      </c>
      <c r="C2000" s="19" t="s">
        <v>112</v>
      </c>
      <c r="D2000" s="20">
        <v>0.36748474836349487</v>
      </c>
      <c r="E2000" s="20">
        <v>0.1191701665520668</v>
      </c>
    </row>
    <row r="2001" spans="1:5" x14ac:dyDescent="0.2">
      <c r="A2001" s="19">
        <v>50</v>
      </c>
      <c r="B2001" s="19">
        <v>30</v>
      </c>
      <c r="C2001" s="19" t="s">
        <v>112</v>
      </c>
      <c r="D2001" s="20">
        <v>0.3682725727558136</v>
      </c>
      <c r="E2001" s="20">
        <v>0.11971776187419891</v>
      </c>
    </row>
    <row r="2002" spans="1:5" x14ac:dyDescent="0.2">
      <c r="A2002" s="19">
        <v>50</v>
      </c>
      <c r="B2002" s="19">
        <v>31</v>
      </c>
      <c r="C2002" s="19" t="s">
        <v>112</v>
      </c>
      <c r="D2002" s="20">
        <v>0.36842069029808044</v>
      </c>
      <c r="E2002" s="20">
        <v>0.11962565034627914</v>
      </c>
    </row>
    <row r="2003" spans="1:5" x14ac:dyDescent="0.2">
      <c r="A2003" s="19">
        <v>50</v>
      </c>
      <c r="B2003" s="19">
        <v>32</v>
      </c>
      <c r="C2003" s="19" t="s">
        <v>112</v>
      </c>
      <c r="D2003" s="20">
        <v>0.36880126595497131</v>
      </c>
      <c r="E2003" s="20">
        <v>0.1197659969329834</v>
      </c>
    </row>
    <row r="2004" spans="1:5" x14ac:dyDescent="0.2">
      <c r="A2004" s="19">
        <v>50</v>
      </c>
      <c r="B2004" s="19">
        <v>33</v>
      </c>
      <c r="C2004" s="19" t="s">
        <v>112</v>
      </c>
      <c r="D2004" s="20">
        <v>0.36897382140159607</v>
      </c>
      <c r="E2004" s="20">
        <v>0.11969832330942154</v>
      </c>
    </row>
    <row r="2005" spans="1:5" x14ac:dyDescent="0.2">
      <c r="A2005" s="19">
        <v>50</v>
      </c>
      <c r="B2005" s="19">
        <v>34</v>
      </c>
      <c r="C2005" s="19" t="s">
        <v>112</v>
      </c>
      <c r="D2005" s="20">
        <v>0.36988919973373413</v>
      </c>
      <c r="E2005" s="20">
        <v>0.12037347257137299</v>
      </c>
    </row>
    <row r="2006" spans="1:5" x14ac:dyDescent="0.2">
      <c r="A2006" s="19">
        <v>50</v>
      </c>
      <c r="B2006" s="19">
        <v>35</v>
      </c>
      <c r="C2006" s="19" t="s">
        <v>112</v>
      </c>
      <c r="D2006" s="20">
        <v>0.3701004683971405</v>
      </c>
      <c r="E2006" s="20">
        <v>0.12034451216459274</v>
      </c>
    </row>
    <row r="2007" spans="1:5" x14ac:dyDescent="0.2">
      <c r="A2007" s="19">
        <v>50</v>
      </c>
      <c r="B2007" s="19">
        <v>36</v>
      </c>
      <c r="C2007" s="19" t="s">
        <v>112</v>
      </c>
      <c r="D2007" s="20">
        <v>0.36979624629020691</v>
      </c>
      <c r="E2007" s="20">
        <v>0.11980006098747253</v>
      </c>
    </row>
    <row r="2008" spans="1:5" x14ac:dyDescent="0.2">
      <c r="A2008" s="19">
        <v>50</v>
      </c>
      <c r="B2008" s="19">
        <v>37</v>
      </c>
      <c r="C2008" s="19" t="s">
        <v>112</v>
      </c>
      <c r="D2008" s="20">
        <v>0.36995193362236023</v>
      </c>
      <c r="E2008" s="20">
        <v>0.11971551924943924</v>
      </c>
    </row>
    <row r="2009" spans="1:5" x14ac:dyDescent="0.2">
      <c r="A2009" s="19">
        <v>50</v>
      </c>
      <c r="B2009" s="19">
        <v>38</v>
      </c>
      <c r="C2009" s="19" t="s">
        <v>112</v>
      </c>
      <c r="D2009" s="20">
        <v>0.37015315890312195</v>
      </c>
      <c r="E2009" s="20">
        <v>0.11967651546001434</v>
      </c>
    </row>
    <row r="2010" spans="1:5" x14ac:dyDescent="0.2">
      <c r="A2010" s="19">
        <v>50</v>
      </c>
      <c r="B2010" s="19">
        <v>39</v>
      </c>
      <c r="C2010" s="19" t="s">
        <v>112</v>
      </c>
      <c r="D2010" s="20">
        <v>0.37044462561607361</v>
      </c>
      <c r="E2010" s="20">
        <v>0.11972775310277939</v>
      </c>
    </row>
    <row r="2011" spans="1:5" x14ac:dyDescent="0.2">
      <c r="A2011" s="19">
        <v>50</v>
      </c>
      <c r="B2011" s="19">
        <v>40</v>
      </c>
      <c r="C2011" s="19" t="s">
        <v>112</v>
      </c>
      <c r="D2011" s="20">
        <v>0.37081053853034973</v>
      </c>
      <c r="E2011" s="20">
        <v>0.1198534369468689</v>
      </c>
    </row>
    <row r="2012" spans="1:5" x14ac:dyDescent="0.2">
      <c r="A2012" s="19">
        <v>51</v>
      </c>
      <c r="B2012" s="19">
        <v>1</v>
      </c>
      <c r="C2012" s="19" t="s">
        <v>112</v>
      </c>
      <c r="D2012" s="20">
        <v>0.24694272875785828</v>
      </c>
      <c r="E2012" s="20">
        <v>2.206187229603529E-3</v>
      </c>
    </row>
    <row r="2013" spans="1:5" x14ac:dyDescent="0.2">
      <c r="A2013" s="19">
        <v>51</v>
      </c>
      <c r="B2013" s="19">
        <v>2</v>
      </c>
      <c r="C2013" s="19" t="s">
        <v>112</v>
      </c>
      <c r="D2013" s="20">
        <v>0.24685078859329224</v>
      </c>
      <c r="E2013" s="20">
        <v>1.935926266014576E-3</v>
      </c>
    </row>
    <row r="2014" spans="1:5" x14ac:dyDescent="0.2">
      <c r="A2014" s="19">
        <v>51</v>
      </c>
      <c r="B2014" s="19">
        <v>3</v>
      </c>
      <c r="C2014" s="19" t="s">
        <v>112</v>
      </c>
      <c r="D2014" s="20">
        <v>0.24656705558300018</v>
      </c>
      <c r="E2014" s="20">
        <v>1.4738723402842879E-3</v>
      </c>
    </row>
    <row r="2015" spans="1:5" x14ac:dyDescent="0.2">
      <c r="A2015" s="19">
        <v>51</v>
      </c>
      <c r="B2015" s="19">
        <v>4</v>
      </c>
      <c r="C2015" s="19" t="s">
        <v>112</v>
      </c>
      <c r="D2015" s="20">
        <v>0.24639332294464111</v>
      </c>
      <c r="E2015" s="20">
        <v>1.1218189029023051E-3</v>
      </c>
    </row>
    <row r="2016" spans="1:5" x14ac:dyDescent="0.2">
      <c r="A2016" s="19">
        <v>51</v>
      </c>
      <c r="B2016" s="19">
        <v>5</v>
      </c>
      <c r="C2016" s="19" t="s">
        <v>112</v>
      </c>
      <c r="D2016" s="20">
        <v>0.24603673815727234</v>
      </c>
      <c r="E2016" s="20">
        <v>5.8691337471827865E-4</v>
      </c>
    </row>
    <row r="2017" spans="1:5" x14ac:dyDescent="0.2">
      <c r="A2017" s="19">
        <v>51</v>
      </c>
      <c r="B2017" s="19">
        <v>6</v>
      </c>
      <c r="C2017" s="19" t="s">
        <v>112</v>
      </c>
      <c r="D2017" s="20">
        <v>0.24591235816478729</v>
      </c>
      <c r="E2017" s="20">
        <v>2.8421255410648882E-4</v>
      </c>
    </row>
    <row r="2018" spans="1:5" x14ac:dyDescent="0.2">
      <c r="A2018" s="19">
        <v>51</v>
      </c>
      <c r="B2018" s="19">
        <v>7</v>
      </c>
      <c r="C2018" s="19" t="s">
        <v>112</v>
      </c>
      <c r="D2018" s="20">
        <v>0.24604099988937378</v>
      </c>
      <c r="E2018" s="20">
        <v>2.3453346511814743E-4</v>
      </c>
    </row>
    <row r="2019" spans="1:5" x14ac:dyDescent="0.2">
      <c r="A2019" s="19">
        <v>51</v>
      </c>
      <c r="B2019" s="19">
        <v>8</v>
      </c>
      <c r="C2019" s="19" t="s">
        <v>112</v>
      </c>
      <c r="D2019" s="20">
        <v>0.24561916291713715</v>
      </c>
      <c r="E2019" s="20">
        <v>-3.6562432069331408E-4</v>
      </c>
    </row>
    <row r="2020" spans="1:5" x14ac:dyDescent="0.2">
      <c r="A2020" s="19">
        <v>51</v>
      </c>
      <c r="B2020" s="19">
        <v>9</v>
      </c>
      <c r="C2020" s="19" t="s">
        <v>112</v>
      </c>
      <c r="D2020" s="20">
        <v>0.24560226500034332</v>
      </c>
      <c r="E2020" s="20">
        <v>-5.608430365100503E-4</v>
      </c>
    </row>
    <row r="2021" spans="1:5" x14ac:dyDescent="0.2">
      <c r="A2021" s="19">
        <v>51</v>
      </c>
      <c r="B2021" s="19">
        <v>10</v>
      </c>
      <c r="C2021" s="19" t="s">
        <v>112</v>
      </c>
      <c r="D2021" s="20">
        <v>0.24539907276630402</v>
      </c>
      <c r="E2021" s="20">
        <v>-9.4235606957226992E-4</v>
      </c>
    </row>
    <row r="2022" spans="1:5" x14ac:dyDescent="0.2">
      <c r="A2022" s="19">
        <v>51</v>
      </c>
      <c r="B2022" s="19">
        <v>11</v>
      </c>
      <c r="C2022" s="19" t="s">
        <v>112</v>
      </c>
      <c r="D2022" s="20">
        <v>0.24533134698867798</v>
      </c>
      <c r="E2022" s="20">
        <v>-1.1884026462212205E-3</v>
      </c>
    </row>
    <row r="2023" spans="1:5" x14ac:dyDescent="0.2">
      <c r="A2023" s="19">
        <v>51</v>
      </c>
      <c r="B2023" s="19">
        <v>12</v>
      </c>
      <c r="C2023" s="19" t="s">
        <v>112</v>
      </c>
      <c r="D2023" s="20">
        <v>0.24563761055469513</v>
      </c>
      <c r="E2023" s="20">
        <v>-1.0604598792269826E-3</v>
      </c>
    </row>
    <row r="2024" spans="1:5" x14ac:dyDescent="0.2">
      <c r="A2024" s="19">
        <v>51</v>
      </c>
      <c r="B2024" s="19">
        <v>13</v>
      </c>
      <c r="C2024" s="19" t="s">
        <v>112</v>
      </c>
      <c r="D2024" s="20">
        <v>0.24564515054225922</v>
      </c>
      <c r="E2024" s="20">
        <v>-1.2312406906858087E-3</v>
      </c>
    </row>
    <row r="2025" spans="1:5" x14ac:dyDescent="0.2">
      <c r="A2025" s="19">
        <v>51</v>
      </c>
      <c r="B2025" s="19">
        <v>14</v>
      </c>
      <c r="C2025" s="19" t="s">
        <v>112</v>
      </c>
      <c r="D2025" s="20">
        <v>0.24594910442829132</v>
      </c>
      <c r="E2025" s="20">
        <v>-1.1056076036766171E-3</v>
      </c>
    </row>
    <row r="2026" spans="1:5" x14ac:dyDescent="0.2">
      <c r="A2026" s="19">
        <v>51</v>
      </c>
      <c r="B2026" s="19">
        <v>15</v>
      </c>
      <c r="C2026" s="19" t="s">
        <v>112</v>
      </c>
      <c r="D2026" s="20">
        <v>0.24607288837432861</v>
      </c>
      <c r="E2026" s="20">
        <v>-1.1601444566622376E-3</v>
      </c>
    </row>
    <row r="2027" spans="1:5" x14ac:dyDescent="0.2">
      <c r="A2027" s="19">
        <v>51</v>
      </c>
      <c r="B2027" s="19">
        <v>16</v>
      </c>
      <c r="C2027" s="19" t="s">
        <v>112</v>
      </c>
      <c r="D2027" s="20">
        <v>0.24627654254436493</v>
      </c>
      <c r="E2027" s="20">
        <v>-1.1348112020641565E-3</v>
      </c>
    </row>
    <row r="2028" spans="1:5" x14ac:dyDescent="0.2">
      <c r="A2028" s="19">
        <v>51</v>
      </c>
      <c r="B2028" s="19">
        <v>17</v>
      </c>
      <c r="C2028" s="19" t="s">
        <v>112</v>
      </c>
      <c r="D2028" s="20">
        <v>0.24742789566516876</v>
      </c>
      <c r="E2028" s="20">
        <v>-1.6177883662749082E-4</v>
      </c>
    </row>
    <row r="2029" spans="1:5" x14ac:dyDescent="0.2">
      <c r="A2029" s="19">
        <v>51</v>
      </c>
      <c r="B2029" s="19">
        <v>18</v>
      </c>
      <c r="C2029" s="19" t="s">
        <v>112</v>
      </c>
      <c r="D2029" s="20">
        <v>0.24895879626274109</v>
      </c>
      <c r="E2029" s="20">
        <v>1.1908009182661772E-3</v>
      </c>
    </row>
    <row r="2030" spans="1:5" x14ac:dyDescent="0.2">
      <c r="A2030" s="19">
        <v>51</v>
      </c>
      <c r="B2030" s="19">
        <v>19</v>
      </c>
      <c r="C2030" s="19" t="s">
        <v>112</v>
      </c>
      <c r="D2030" s="20">
        <v>0.25196543335914612</v>
      </c>
      <c r="E2030" s="20">
        <v>4.0191174484789371E-3</v>
      </c>
    </row>
    <row r="2031" spans="1:5" x14ac:dyDescent="0.2">
      <c r="A2031" s="19">
        <v>51</v>
      </c>
      <c r="B2031" s="19">
        <v>20</v>
      </c>
      <c r="C2031" s="19" t="s">
        <v>112</v>
      </c>
      <c r="D2031" s="20">
        <v>0.25738504528999329</v>
      </c>
      <c r="E2031" s="20">
        <v>9.2604085803031921E-3</v>
      </c>
    </row>
    <row r="2032" spans="1:5" x14ac:dyDescent="0.2">
      <c r="A2032" s="19">
        <v>51</v>
      </c>
      <c r="B2032" s="19">
        <v>21</v>
      </c>
      <c r="C2032" s="19" t="s">
        <v>112</v>
      </c>
      <c r="D2032" s="20">
        <v>0.26629850268363953</v>
      </c>
      <c r="E2032" s="20">
        <v>1.7995545640587807E-2</v>
      </c>
    </row>
    <row r="2033" spans="1:5" x14ac:dyDescent="0.2">
      <c r="A2033" s="19">
        <v>51</v>
      </c>
      <c r="B2033" s="19">
        <v>22</v>
      </c>
      <c r="C2033" s="19" t="s">
        <v>112</v>
      </c>
      <c r="D2033" s="20">
        <v>0.27968510985374451</v>
      </c>
      <c r="E2033" s="20">
        <v>3.1203830614686012E-2</v>
      </c>
    </row>
    <row r="2034" spans="1:5" x14ac:dyDescent="0.2">
      <c r="A2034" s="19">
        <v>51</v>
      </c>
      <c r="B2034" s="19">
        <v>23</v>
      </c>
      <c r="C2034" s="19" t="s">
        <v>112</v>
      </c>
      <c r="D2034" s="20">
        <v>0.2975136935710907</v>
      </c>
      <c r="E2034" s="20">
        <v>4.8854093998670578E-2</v>
      </c>
    </row>
    <row r="2035" spans="1:5" x14ac:dyDescent="0.2">
      <c r="A2035" s="19">
        <v>51</v>
      </c>
      <c r="B2035" s="19">
        <v>24</v>
      </c>
      <c r="C2035" s="19" t="s">
        <v>112</v>
      </c>
      <c r="D2035" s="20">
        <v>0.31649598479270935</v>
      </c>
      <c r="E2035" s="20">
        <v>6.7658066749572754E-2</v>
      </c>
    </row>
    <row r="2036" spans="1:5" x14ac:dyDescent="0.2">
      <c r="A2036" s="19">
        <v>51</v>
      </c>
      <c r="B2036" s="19">
        <v>25</v>
      </c>
      <c r="C2036" s="19" t="s">
        <v>112</v>
      </c>
      <c r="D2036" s="20">
        <v>0.33442756533622742</v>
      </c>
      <c r="E2036" s="20">
        <v>8.5411325097084045E-2</v>
      </c>
    </row>
    <row r="2037" spans="1:5" x14ac:dyDescent="0.2">
      <c r="A2037" s="19">
        <v>51</v>
      </c>
      <c r="B2037" s="19">
        <v>26</v>
      </c>
      <c r="C2037" s="19" t="s">
        <v>112</v>
      </c>
      <c r="D2037" s="20">
        <v>0.34923741221427917</v>
      </c>
      <c r="E2037" s="20">
        <v>0.10004284977912903</v>
      </c>
    </row>
    <row r="2038" spans="1:5" x14ac:dyDescent="0.2">
      <c r="A2038" s="19">
        <v>51</v>
      </c>
      <c r="B2038" s="19">
        <v>27</v>
      </c>
      <c r="C2038" s="19" t="s">
        <v>112</v>
      </c>
      <c r="D2038" s="20">
        <v>0.35956278443336487</v>
      </c>
      <c r="E2038" s="20">
        <v>0.11018989980220795</v>
      </c>
    </row>
    <row r="2039" spans="1:5" x14ac:dyDescent="0.2">
      <c r="A2039" s="19">
        <v>51</v>
      </c>
      <c r="B2039" s="19">
        <v>28</v>
      </c>
      <c r="C2039" s="19" t="s">
        <v>112</v>
      </c>
      <c r="D2039" s="20">
        <v>0.36623865365982056</v>
      </c>
      <c r="E2039" s="20">
        <v>0.11668744683265686</v>
      </c>
    </row>
    <row r="2040" spans="1:5" x14ac:dyDescent="0.2">
      <c r="A2040" s="19">
        <v>51</v>
      </c>
      <c r="B2040" s="19">
        <v>29</v>
      </c>
      <c r="C2040" s="19" t="s">
        <v>112</v>
      </c>
      <c r="D2040" s="20">
        <v>0.36987918615341187</v>
      </c>
      <c r="E2040" s="20">
        <v>0.12014966458082199</v>
      </c>
    </row>
    <row r="2041" spans="1:5" x14ac:dyDescent="0.2">
      <c r="A2041" s="19">
        <v>51</v>
      </c>
      <c r="B2041" s="19">
        <v>30</v>
      </c>
      <c r="C2041" s="19" t="s">
        <v>112</v>
      </c>
      <c r="D2041" s="20">
        <v>0.37249442934989929</v>
      </c>
      <c r="E2041" s="20">
        <v>0.12258658558130264</v>
      </c>
    </row>
    <row r="2042" spans="1:5" x14ac:dyDescent="0.2">
      <c r="A2042" s="19">
        <v>51</v>
      </c>
      <c r="B2042" s="19">
        <v>31</v>
      </c>
      <c r="C2042" s="19" t="s">
        <v>112</v>
      </c>
      <c r="D2042" s="20">
        <v>0.3736240565776825</v>
      </c>
      <c r="E2042" s="20">
        <v>0.12353789061307907</v>
      </c>
    </row>
    <row r="2043" spans="1:5" x14ac:dyDescent="0.2">
      <c r="A2043" s="19">
        <v>51</v>
      </c>
      <c r="B2043" s="19">
        <v>32</v>
      </c>
      <c r="C2043" s="19" t="s">
        <v>112</v>
      </c>
      <c r="D2043" s="20">
        <v>0.37377446889877319</v>
      </c>
      <c r="E2043" s="20">
        <v>0.12350998073816299</v>
      </c>
    </row>
    <row r="2044" spans="1:5" x14ac:dyDescent="0.2">
      <c r="A2044" s="19">
        <v>51</v>
      </c>
      <c r="B2044" s="19">
        <v>33</v>
      </c>
      <c r="C2044" s="19" t="s">
        <v>112</v>
      </c>
      <c r="D2044" s="20">
        <v>0.37349614500999451</v>
      </c>
      <c r="E2044" s="20">
        <v>0.12305333465337753</v>
      </c>
    </row>
    <row r="2045" spans="1:5" x14ac:dyDescent="0.2">
      <c r="A2045" s="19">
        <v>51</v>
      </c>
      <c r="B2045" s="19">
        <v>34</v>
      </c>
      <c r="C2045" s="19" t="s">
        <v>112</v>
      </c>
      <c r="D2045" s="20">
        <v>0.37440004944801331</v>
      </c>
      <c r="E2045" s="20">
        <v>0.12377892434597015</v>
      </c>
    </row>
    <row r="2046" spans="1:5" x14ac:dyDescent="0.2">
      <c r="A2046" s="19">
        <v>51</v>
      </c>
      <c r="B2046" s="19">
        <v>35</v>
      </c>
      <c r="C2046" s="19" t="s">
        <v>112</v>
      </c>
      <c r="D2046" s="20">
        <v>0.37527909874916077</v>
      </c>
      <c r="E2046" s="20">
        <v>0.12447965145111084</v>
      </c>
    </row>
    <row r="2047" spans="1:5" x14ac:dyDescent="0.2">
      <c r="A2047" s="19">
        <v>51</v>
      </c>
      <c r="B2047" s="19">
        <v>36</v>
      </c>
      <c r="C2047" s="19" t="s">
        <v>112</v>
      </c>
      <c r="D2047" s="20">
        <v>0.37508624792098999</v>
      </c>
      <c r="E2047" s="20">
        <v>0.12410847842693329</v>
      </c>
    </row>
    <row r="2048" spans="1:5" x14ac:dyDescent="0.2">
      <c r="A2048" s="19">
        <v>51</v>
      </c>
      <c r="B2048" s="19">
        <v>37</v>
      </c>
      <c r="C2048" s="19" t="s">
        <v>112</v>
      </c>
      <c r="D2048" s="20">
        <v>0.37550953030586243</v>
      </c>
      <c r="E2048" s="20">
        <v>0.12435343861579895</v>
      </c>
    </row>
    <row r="2049" spans="1:5" x14ac:dyDescent="0.2">
      <c r="A2049" s="19">
        <v>51</v>
      </c>
      <c r="B2049" s="19">
        <v>38</v>
      </c>
      <c r="C2049" s="19" t="s">
        <v>112</v>
      </c>
      <c r="D2049" s="20">
        <v>0.37534630298614502</v>
      </c>
      <c r="E2049" s="20">
        <v>0.12401188910007477</v>
      </c>
    </row>
    <row r="2050" spans="1:5" x14ac:dyDescent="0.2">
      <c r="A2050" s="19">
        <v>51</v>
      </c>
      <c r="B2050" s="19">
        <v>39</v>
      </c>
      <c r="C2050" s="19" t="s">
        <v>112</v>
      </c>
      <c r="D2050" s="20">
        <v>0.37571409344673157</v>
      </c>
      <c r="E2050" s="20">
        <v>0.12420136481523514</v>
      </c>
    </row>
    <row r="2051" spans="1:5" x14ac:dyDescent="0.2">
      <c r="A2051" s="19">
        <v>51</v>
      </c>
      <c r="B2051" s="19">
        <v>40</v>
      </c>
      <c r="C2051" s="19" t="s">
        <v>112</v>
      </c>
      <c r="D2051" s="20">
        <v>0.37607568502426147</v>
      </c>
      <c r="E2051" s="20">
        <v>0.12438463419675827</v>
      </c>
    </row>
    <row r="2052" spans="1:5" x14ac:dyDescent="0.2">
      <c r="A2052" s="19">
        <v>52</v>
      </c>
      <c r="B2052" s="19">
        <v>1</v>
      </c>
      <c r="C2052" s="19" t="s">
        <v>112</v>
      </c>
      <c r="D2052" s="20">
        <v>0.24647694826126099</v>
      </c>
      <c r="E2052" s="20">
        <v>2.921063918620348E-3</v>
      </c>
    </row>
    <row r="2053" spans="1:5" x14ac:dyDescent="0.2">
      <c r="A2053" s="19">
        <v>52</v>
      </c>
      <c r="B2053" s="19">
        <v>2</v>
      </c>
      <c r="C2053" s="19" t="s">
        <v>112</v>
      </c>
      <c r="D2053" s="20">
        <v>0.24652090668678284</v>
      </c>
      <c r="E2053" s="20">
        <v>2.7473901864141226E-3</v>
      </c>
    </row>
    <row r="2054" spans="1:5" x14ac:dyDescent="0.2">
      <c r="A2054" s="19">
        <v>52</v>
      </c>
      <c r="B2054" s="19">
        <v>3</v>
      </c>
      <c r="C2054" s="19" t="s">
        <v>112</v>
      </c>
      <c r="D2054" s="20">
        <v>0.24563325941562653</v>
      </c>
      <c r="E2054" s="20">
        <v>1.6421108739450574E-3</v>
      </c>
    </row>
    <row r="2055" spans="1:5" x14ac:dyDescent="0.2">
      <c r="A2055" s="19">
        <v>52</v>
      </c>
      <c r="B2055" s="19">
        <v>4</v>
      </c>
      <c r="C2055" s="19" t="s">
        <v>112</v>
      </c>
      <c r="D2055" s="20">
        <v>0.24536359310150146</v>
      </c>
      <c r="E2055" s="20">
        <v>1.1548125185072422E-3</v>
      </c>
    </row>
    <row r="2056" spans="1:5" x14ac:dyDescent="0.2">
      <c r="A2056" s="19">
        <v>52</v>
      </c>
      <c r="B2056" s="19">
        <v>5</v>
      </c>
      <c r="C2056" s="19" t="s">
        <v>112</v>
      </c>
      <c r="D2056" s="20">
        <v>0.2452787458896637</v>
      </c>
      <c r="E2056" s="20">
        <v>8.5233326535671949E-4</v>
      </c>
    </row>
    <row r="2057" spans="1:5" x14ac:dyDescent="0.2">
      <c r="A2057" s="19">
        <v>52</v>
      </c>
      <c r="B2057" s="19">
        <v>6</v>
      </c>
      <c r="C2057" s="19" t="s">
        <v>112</v>
      </c>
      <c r="D2057" s="20">
        <v>0.24508209526538849</v>
      </c>
      <c r="E2057" s="20">
        <v>4.3805059976875782E-4</v>
      </c>
    </row>
    <row r="2058" spans="1:5" x14ac:dyDescent="0.2">
      <c r="A2058" s="19">
        <v>52</v>
      </c>
      <c r="B2058" s="19">
        <v>7</v>
      </c>
      <c r="C2058" s="19" t="s">
        <v>112</v>
      </c>
      <c r="D2058" s="20">
        <v>0.2448599636554718</v>
      </c>
      <c r="E2058" s="20">
        <v>-1.7130491869465914E-6</v>
      </c>
    </row>
    <row r="2059" spans="1:5" x14ac:dyDescent="0.2">
      <c r="A2059" s="19">
        <v>52</v>
      </c>
      <c r="B2059" s="19">
        <v>8</v>
      </c>
      <c r="C2059" s="19" t="s">
        <v>112</v>
      </c>
      <c r="D2059" s="20">
        <v>0.24469700455665588</v>
      </c>
      <c r="E2059" s="20">
        <v>-3.8230419158935547E-4</v>
      </c>
    </row>
    <row r="2060" spans="1:5" x14ac:dyDescent="0.2">
      <c r="A2060" s="19">
        <v>52</v>
      </c>
      <c r="B2060" s="19">
        <v>9</v>
      </c>
      <c r="C2060" s="19" t="s">
        <v>112</v>
      </c>
      <c r="D2060" s="20">
        <v>0.2446722537279129</v>
      </c>
      <c r="E2060" s="20">
        <v>-6.2468706164509058E-4</v>
      </c>
    </row>
    <row r="2061" spans="1:5" x14ac:dyDescent="0.2">
      <c r="A2061" s="19">
        <v>52</v>
      </c>
      <c r="B2061" s="19">
        <v>10</v>
      </c>
      <c r="C2061" s="19" t="s">
        <v>112</v>
      </c>
      <c r="D2061" s="20">
        <v>0.24465833604335785</v>
      </c>
      <c r="E2061" s="20">
        <v>-8.5623678751289845E-4</v>
      </c>
    </row>
    <row r="2062" spans="1:5" x14ac:dyDescent="0.2">
      <c r="A2062" s="19">
        <v>52</v>
      </c>
      <c r="B2062" s="19">
        <v>11</v>
      </c>
      <c r="C2062" s="19" t="s">
        <v>112</v>
      </c>
      <c r="D2062" s="20">
        <v>0.24489277601242065</v>
      </c>
      <c r="E2062" s="20">
        <v>-8.3942885976284742E-4</v>
      </c>
    </row>
    <row r="2063" spans="1:5" x14ac:dyDescent="0.2">
      <c r="A2063" s="19">
        <v>52</v>
      </c>
      <c r="B2063" s="19">
        <v>12</v>
      </c>
      <c r="C2063" s="19" t="s">
        <v>112</v>
      </c>
      <c r="D2063" s="20">
        <v>0.24451762437820435</v>
      </c>
      <c r="E2063" s="20">
        <v>-1.4322125352919102E-3</v>
      </c>
    </row>
    <row r="2064" spans="1:5" x14ac:dyDescent="0.2">
      <c r="A2064" s="19">
        <v>52</v>
      </c>
      <c r="B2064" s="19">
        <v>13</v>
      </c>
      <c r="C2064" s="19" t="s">
        <v>112</v>
      </c>
      <c r="D2064" s="20">
        <v>0.24429558217525482</v>
      </c>
      <c r="E2064" s="20">
        <v>-1.8718867795541883E-3</v>
      </c>
    </row>
    <row r="2065" spans="1:5" x14ac:dyDescent="0.2">
      <c r="A2065" s="19">
        <v>52</v>
      </c>
      <c r="B2065" s="19">
        <v>14</v>
      </c>
      <c r="C2065" s="19" t="s">
        <v>112</v>
      </c>
      <c r="D2065" s="20">
        <v>0.24460583925247192</v>
      </c>
      <c r="E2065" s="20">
        <v>-1.7792617436498404E-3</v>
      </c>
    </row>
    <row r="2066" spans="1:5" x14ac:dyDescent="0.2">
      <c r="A2066" s="19">
        <v>52</v>
      </c>
      <c r="B2066" s="19">
        <v>15</v>
      </c>
      <c r="C2066" s="19" t="s">
        <v>112</v>
      </c>
      <c r="D2066" s="20">
        <v>0.24524830281734467</v>
      </c>
      <c r="E2066" s="20">
        <v>-1.3544302200898528E-3</v>
      </c>
    </row>
    <row r="2067" spans="1:5" x14ac:dyDescent="0.2">
      <c r="A2067" s="19">
        <v>52</v>
      </c>
      <c r="B2067" s="19">
        <v>16</v>
      </c>
      <c r="C2067" s="19" t="s">
        <v>112</v>
      </c>
      <c r="D2067" s="20">
        <v>0.24603466689586639</v>
      </c>
      <c r="E2067" s="20">
        <v>-7.8569818288087845E-4</v>
      </c>
    </row>
    <row r="2068" spans="1:5" x14ac:dyDescent="0.2">
      <c r="A2068" s="19">
        <v>52</v>
      </c>
      <c r="B2068" s="19">
        <v>17</v>
      </c>
      <c r="C2068" s="19" t="s">
        <v>112</v>
      </c>
      <c r="D2068" s="20">
        <v>0.24714265763759613</v>
      </c>
      <c r="E2068" s="20">
        <v>1.0466049570823088E-4</v>
      </c>
    </row>
    <row r="2069" spans="1:5" x14ac:dyDescent="0.2">
      <c r="A2069" s="19">
        <v>52</v>
      </c>
      <c r="B2069" s="19">
        <v>18</v>
      </c>
      <c r="C2069" s="19" t="s">
        <v>112</v>
      </c>
      <c r="D2069" s="20">
        <v>0.24864529073238373</v>
      </c>
      <c r="E2069" s="20">
        <v>1.3896615710109472E-3</v>
      </c>
    </row>
    <row r="2070" spans="1:5" x14ac:dyDescent="0.2">
      <c r="A2070" s="19">
        <v>52</v>
      </c>
      <c r="B2070" s="19">
        <v>19</v>
      </c>
      <c r="C2070" s="19" t="s">
        <v>112</v>
      </c>
      <c r="D2070" s="20">
        <v>0.25181949138641357</v>
      </c>
      <c r="E2070" s="20">
        <v>4.3462300673127174E-3</v>
      </c>
    </row>
    <row r="2071" spans="1:5" x14ac:dyDescent="0.2">
      <c r="A2071" s="19">
        <v>52</v>
      </c>
      <c r="B2071" s="19">
        <v>20</v>
      </c>
      <c r="C2071" s="19" t="s">
        <v>112</v>
      </c>
      <c r="D2071" s="20">
        <v>0.25728997588157654</v>
      </c>
      <c r="E2071" s="20">
        <v>9.5990821719169617E-3</v>
      </c>
    </row>
    <row r="2072" spans="1:5" x14ac:dyDescent="0.2">
      <c r="A2072" s="19">
        <v>52</v>
      </c>
      <c r="B2072" s="19">
        <v>21</v>
      </c>
      <c r="C2072" s="19" t="s">
        <v>112</v>
      </c>
      <c r="D2072" s="20">
        <v>0.26626664400100708</v>
      </c>
      <c r="E2072" s="20">
        <v>1.8358118832111359E-2</v>
      </c>
    </row>
    <row r="2073" spans="1:5" x14ac:dyDescent="0.2">
      <c r="A2073" s="19">
        <v>52</v>
      </c>
      <c r="B2073" s="19">
        <v>22</v>
      </c>
      <c r="C2073" s="19" t="s">
        <v>112</v>
      </c>
      <c r="D2073" s="20">
        <v>0.27980479598045349</v>
      </c>
      <c r="E2073" s="20">
        <v>3.1678639352321625E-2</v>
      </c>
    </row>
    <row r="2074" spans="1:5" x14ac:dyDescent="0.2">
      <c r="A2074" s="19">
        <v>52</v>
      </c>
      <c r="B2074" s="19">
        <v>23</v>
      </c>
      <c r="C2074" s="19" t="s">
        <v>112</v>
      </c>
      <c r="D2074" s="20">
        <v>0.29801958799362183</v>
      </c>
      <c r="E2074" s="20">
        <v>4.9675799906253815E-2</v>
      </c>
    </row>
    <row r="2075" spans="1:5" x14ac:dyDescent="0.2">
      <c r="A2075" s="19">
        <v>52</v>
      </c>
      <c r="B2075" s="19">
        <v>24</v>
      </c>
      <c r="C2075" s="19" t="s">
        <v>112</v>
      </c>
      <c r="D2075" s="20">
        <v>0.31763118505477905</v>
      </c>
      <c r="E2075" s="20">
        <v>6.9069765508174896E-2</v>
      </c>
    </row>
    <row r="2076" spans="1:5" x14ac:dyDescent="0.2">
      <c r="A2076" s="19">
        <v>52</v>
      </c>
      <c r="B2076" s="19">
        <v>25</v>
      </c>
      <c r="C2076" s="19" t="s">
        <v>112</v>
      </c>
      <c r="D2076" s="20">
        <v>0.33502113819122314</v>
      </c>
      <c r="E2076" s="20">
        <v>8.6242087185382843E-2</v>
      </c>
    </row>
    <row r="2077" spans="1:5" x14ac:dyDescent="0.2">
      <c r="A2077" s="19">
        <v>52</v>
      </c>
      <c r="B2077" s="19">
        <v>26</v>
      </c>
      <c r="C2077" s="19" t="s">
        <v>112</v>
      </c>
      <c r="D2077" s="20">
        <v>0.34982725977897644</v>
      </c>
      <c r="E2077" s="20">
        <v>0.10083057731389999</v>
      </c>
    </row>
    <row r="2078" spans="1:5" x14ac:dyDescent="0.2">
      <c r="A2078" s="19">
        <v>52</v>
      </c>
      <c r="B2078" s="19">
        <v>27</v>
      </c>
      <c r="C2078" s="19" t="s">
        <v>112</v>
      </c>
      <c r="D2078" s="20">
        <v>0.36033666133880615</v>
      </c>
      <c r="E2078" s="20">
        <v>0.11112234741449356</v>
      </c>
    </row>
    <row r="2079" spans="1:5" x14ac:dyDescent="0.2">
      <c r="A2079" s="19">
        <v>52</v>
      </c>
      <c r="B2079" s="19">
        <v>28</v>
      </c>
      <c r="C2079" s="19" t="s">
        <v>112</v>
      </c>
      <c r="D2079" s="20">
        <v>0.36684706807136536</v>
      </c>
      <c r="E2079" s="20">
        <v>0.11741511523723602</v>
      </c>
    </row>
    <row r="2080" spans="1:5" x14ac:dyDescent="0.2">
      <c r="A2080" s="19">
        <v>52</v>
      </c>
      <c r="B2080" s="19">
        <v>29</v>
      </c>
      <c r="C2080" s="19" t="s">
        <v>112</v>
      </c>
      <c r="D2080" s="20">
        <v>0.37005773186683655</v>
      </c>
      <c r="E2080" s="20">
        <v>0.12040814757347107</v>
      </c>
    </row>
    <row r="2081" spans="1:5" x14ac:dyDescent="0.2">
      <c r="A2081" s="19">
        <v>52</v>
      </c>
      <c r="B2081" s="19">
        <v>30</v>
      </c>
      <c r="C2081" s="19" t="s">
        <v>112</v>
      </c>
      <c r="D2081" s="20">
        <v>0.37156471610069275</v>
      </c>
      <c r="E2081" s="20">
        <v>0.12169750034809113</v>
      </c>
    </row>
    <row r="2082" spans="1:5" x14ac:dyDescent="0.2">
      <c r="A2082" s="19">
        <v>52</v>
      </c>
      <c r="B2082" s="19">
        <v>31</v>
      </c>
      <c r="C2082" s="19" t="s">
        <v>112</v>
      </c>
      <c r="D2082" s="20">
        <v>0.37291538715362549</v>
      </c>
      <c r="E2082" s="20">
        <v>0.12283053994178772</v>
      </c>
    </row>
    <row r="2083" spans="1:5" x14ac:dyDescent="0.2">
      <c r="A2083" s="19">
        <v>52</v>
      </c>
      <c r="B2083" s="19">
        <v>32</v>
      </c>
      <c r="C2083" s="19" t="s">
        <v>112</v>
      </c>
      <c r="D2083" s="20">
        <v>0.37367367744445801</v>
      </c>
      <c r="E2083" s="20">
        <v>0.12337119877338409</v>
      </c>
    </row>
    <row r="2084" spans="1:5" x14ac:dyDescent="0.2">
      <c r="A2084" s="19">
        <v>52</v>
      </c>
      <c r="B2084" s="19">
        <v>33</v>
      </c>
      <c r="C2084" s="19" t="s">
        <v>112</v>
      </c>
      <c r="D2084" s="20">
        <v>0.37350475788116455</v>
      </c>
      <c r="E2084" s="20">
        <v>0.12298464775085449</v>
      </c>
    </row>
    <row r="2085" spans="1:5" x14ac:dyDescent="0.2">
      <c r="A2085" s="19">
        <v>52</v>
      </c>
      <c r="B2085" s="19">
        <v>34</v>
      </c>
      <c r="C2085" s="19" t="s">
        <v>112</v>
      </c>
      <c r="D2085" s="20">
        <v>0.37432226538658142</v>
      </c>
      <c r="E2085" s="20">
        <v>0.12358452379703522</v>
      </c>
    </row>
    <row r="2086" spans="1:5" x14ac:dyDescent="0.2">
      <c r="A2086" s="19">
        <v>52</v>
      </c>
      <c r="B2086" s="19">
        <v>35</v>
      </c>
      <c r="C2086" s="19" t="s">
        <v>112</v>
      </c>
      <c r="D2086" s="20">
        <v>0.37476491928100586</v>
      </c>
      <c r="E2086" s="20">
        <v>0.12380954623222351</v>
      </c>
    </row>
    <row r="2087" spans="1:5" x14ac:dyDescent="0.2">
      <c r="A2087" s="19">
        <v>52</v>
      </c>
      <c r="B2087" s="19">
        <v>36</v>
      </c>
      <c r="C2087" s="19" t="s">
        <v>112</v>
      </c>
      <c r="D2087" s="20">
        <v>0.37517896294593811</v>
      </c>
      <c r="E2087" s="20">
        <v>0.12400595843791962</v>
      </c>
    </row>
    <row r="2088" spans="1:5" x14ac:dyDescent="0.2">
      <c r="A2088" s="19">
        <v>52</v>
      </c>
      <c r="B2088" s="19">
        <v>37</v>
      </c>
      <c r="C2088" s="19" t="s">
        <v>112</v>
      </c>
      <c r="D2088" s="20">
        <v>0.37531477212905884</v>
      </c>
      <c r="E2088" s="20">
        <v>0.1239241361618042</v>
      </c>
    </row>
    <row r="2089" spans="1:5" x14ac:dyDescent="0.2">
      <c r="A2089" s="19">
        <v>52</v>
      </c>
      <c r="B2089" s="19">
        <v>38</v>
      </c>
      <c r="C2089" s="19" t="s">
        <v>112</v>
      </c>
      <c r="D2089" s="20">
        <v>0.37508124113082886</v>
      </c>
      <c r="E2089" s="20">
        <v>0.12347297370433807</v>
      </c>
    </row>
    <row r="2090" spans="1:5" x14ac:dyDescent="0.2">
      <c r="A2090" s="19">
        <v>52</v>
      </c>
      <c r="B2090" s="19">
        <v>39</v>
      </c>
      <c r="C2090" s="19" t="s">
        <v>112</v>
      </c>
      <c r="D2090" s="20">
        <v>0.37488722801208496</v>
      </c>
      <c r="E2090" s="20">
        <v>0.12306132912635803</v>
      </c>
    </row>
    <row r="2091" spans="1:5" x14ac:dyDescent="0.2">
      <c r="A2091" s="19">
        <v>52</v>
      </c>
      <c r="B2091" s="19">
        <v>40</v>
      </c>
      <c r="C2091" s="19" t="s">
        <v>112</v>
      </c>
      <c r="D2091" s="20">
        <v>0.37547510862350464</v>
      </c>
      <c r="E2091" s="20">
        <v>0.12343157082796097</v>
      </c>
    </row>
    <row r="2092" spans="1:5" x14ac:dyDescent="0.2">
      <c r="A2092" s="19">
        <v>53</v>
      </c>
      <c r="B2092" s="19">
        <v>1</v>
      </c>
      <c r="C2092" s="19" t="s">
        <v>112</v>
      </c>
      <c r="D2092" s="20">
        <v>0.24648100137710571</v>
      </c>
      <c r="E2092" s="20">
        <v>1.7369373235851526E-3</v>
      </c>
    </row>
    <row r="2093" spans="1:5" x14ac:dyDescent="0.2">
      <c r="A2093" s="19">
        <v>53</v>
      </c>
      <c r="B2093" s="19">
        <v>2</v>
      </c>
      <c r="C2093" s="19" t="s">
        <v>112</v>
      </c>
      <c r="D2093" s="20">
        <v>0.24644511938095093</v>
      </c>
      <c r="E2093" s="20">
        <v>1.2719955993816257E-3</v>
      </c>
    </row>
    <row r="2094" spans="1:5" x14ac:dyDescent="0.2">
      <c r="A2094" s="19">
        <v>53</v>
      </c>
      <c r="B2094" s="19">
        <v>3</v>
      </c>
      <c r="C2094" s="19" t="s">
        <v>112</v>
      </c>
      <c r="D2094" s="20">
        <v>0.24640226364135742</v>
      </c>
      <c r="E2094" s="20">
        <v>8.0007995711639524E-4</v>
      </c>
    </row>
    <row r="2095" spans="1:5" x14ac:dyDescent="0.2">
      <c r="A2095" s="19">
        <v>53</v>
      </c>
      <c r="B2095" s="19">
        <v>4</v>
      </c>
      <c r="C2095" s="19" t="s">
        <v>112</v>
      </c>
      <c r="D2095" s="20">
        <v>0.24648509919643402</v>
      </c>
      <c r="E2095" s="20">
        <v>4.5385566772893071E-4</v>
      </c>
    </row>
    <row r="2096" spans="1:5" x14ac:dyDescent="0.2">
      <c r="A2096" s="19">
        <v>53</v>
      </c>
      <c r="B2096" s="19">
        <v>5</v>
      </c>
      <c r="C2096" s="19" t="s">
        <v>112</v>
      </c>
      <c r="D2096" s="20">
        <v>0.24710242450237274</v>
      </c>
      <c r="E2096" s="20">
        <v>6.4212112920358777E-4</v>
      </c>
    </row>
    <row r="2097" spans="1:5" x14ac:dyDescent="0.2">
      <c r="A2097" s="19">
        <v>53</v>
      </c>
      <c r="B2097" s="19">
        <v>6</v>
      </c>
      <c r="C2097" s="19" t="s">
        <v>112</v>
      </c>
      <c r="D2097" s="20">
        <v>0.24706210196018219</v>
      </c>
      <c r="E2097" s="20">
        <v>1.7273874254897237E-4</v>
      </c>
    </row>
    <row r="2098" spans="1:5" x14ac:dyDescent="0.2">
      <c r="A2098" s="19">
        <v>53</v>
      </c>
      <c r="B2098" s="19">
        <v>7</v>
      </c>
      <c r="C2098" s="19" t="s">
        <v>112</v>
      </c>
      <c r="D2098" s="20">
        <v>0.2475249171257019</v>
      </c>
      <c r="E2098" s="20">
        <v>2.0649406360462308E-4</v>
      </c>
    </row>
    <row r="2099" spans="1:5" x14ac:dyDescent="0.2">
      <c r="A2099" s="19">
        <v>53</v>
      </c>
      <c r="B2099" s="19">
        <v>8</v>
      </c>
      <c r="C2099" s="19" t="s">
        <v>112</v>
      </c>
      <c r="D2099" s="20">
        <v>0.24753177165985107</v>
      </c>
      <c r="E2099" s="20">
        <v>-2.1571124671027064E-4</v>
      </c>
    </row>
    <row r="2100" spans="1:5" x14ac:dyDescent="0.2">
      <c r="A2100" s="19">
        <v>53</v>
      </c>
      <c r="B2100" s="19">
        <v>9</v>
      </c>
      <c r="C2100" s="19" t="s">
        <v>112</v>
      </c>
      <c r="D2100" s="20">
        <v>0.24780400097370148</v>
      </c>
      <c r="E2100" s="20">
        <v>-3.7254177732393146E-4</v>
      </c>
    </row>
    <row r="2101" spans="1:5" x14ac:dyDescent="0.2">
      <c r="A2101" s="19">
        <v>53</v>
      </c>
      <c r="B2101" s="19">
        <v>10</v>
      </c>
      <c r="C2101" s="19" t="s">
        <v>112</v>
      </c>
      <c r="D2101" s="20">
        <v>0.24783904850482941</v>
      </c>
      <c r="E2101" s="20">
        <v>-7.6655409066006541E-4</v>
      </c>
    </row>
    <row r="2102" spans="1:5" x14ac:dyDescent="0.2">
      <c r="A2102" s="19">
        <v>53</v>
      </c>
      <c r="B2102" s="19">
        <v>11</v>
      </c>
      <c r="C2102" s="19" t="s">
        <v>112</v>
      </c>
      <c r="D2102" s="20">
        <v>0.24784253537654877</v>
      </c>
      <c r="E2102" s="20">
        <v>-1.1921270051971078E-3</v>
      </c>
    </row>
    <row r="2103" spans="1:5" x14ac:dyDescent="0.2">
      <c r="A2103" s="19">
        <v>53</v>
      </c>
      <c r="B2103" s="19">
        <v>12</v>
      </c>
      <c r="C2103" s="19" t="s">
        <v>112</v>
      </c>
      <c r="D2103" s="20">
        <v>0.24796576797962189</v>
      </c>
      <c r="E2103" s="20">
        <v>-1.4979542465880513E-3</v>
      </c>
    </row>
    <row r="2104" spans="1:5" x14ac:dyDescent="0.2">
      <c r="A2104" s="19">
        <v>53</v>
      </c>
      <c r="B2104" s="19">
        <v>13</v>
      </c>
      <c r="C2104" s="19" t="s">
        <v>112</v>
      </c>
      <c r="D2104" s="20">
        <v>0.24842198193073273</v>
      </c>
      <c r="E2104" s="20">
        <v>-1.4708001399412751E-3</v>
      </c>
    </row>
    <row r="2105" spans="1:5" x14ac:dyDescent="0.2">
      <c r="A2105" s="19">
        <v>53</v>
      </c>
      <c r="B2105" s="19">
        <v>14</v>
      </c>
      <c r="C2105" s="19" t="s">
        <v>112</v>
      </c>
      <c r="D2105" s="20">
        <v>0.24937853217124939</v>
      </c>
      <c r="E2105" s="20">
        <v>-9.4330980209633708E-4</v>
      </c>
    </row>
    <row r="2106" spans="1:5" x14ac:dyDescent="0.2">
      <c r="A2106" s="19">
        <v>53</v>
      </c>
      <c r="B2106" s="19">
        <v>15</v>
      </c>
      <c r="C2106" s="19" t="s">
        <v>112</v>
      </c>
      <c r="D2106" s="20">
        <v>0.25143870711326599</v>
      </c>
      <c r="E2106" s="20">
        <v>6.8780529545620084E-4</v>
      </c>
    </row>
    <row r="2107" spans="1:5" x14ac:dyDescent="0.2">
      <c r="A2107" s="19">
        <v>53</v>
      </c>
      <c r="B2107" s="19">
        <v>16</v>
      </c>
      <c r="C2107" s="19" t="s">
        <v>112</v>
      </c>
      <c r="D2107" s="20">
        <v>0.25467586517333984</v>
      </c>
      <c r="E2107" s="20">
        <v>3.4959034528583288E-3</v>
      </c>
    </row>
    <row r="2108" spans="1:5" x14ac:dyDescent="0.2">
      <c r="A2108" s="19">
        <v>53</v>
      </c>
      <c r="B2108" s="19">
        <v>17</v>
      </c>
      <c r="C2108" s="19" t="s">
        <v>112</v>
      </c>
      <c r="D2108" s="20">
        <v>0.26098138093948364</v>
      </c>
      <c r="E2108" s="20">
        <v>9.3723591417074203E-3</v>
      </c>
    </row>
    <row r="2109" spans="1:5" x14ac:dyDescent="0.2">
      <c r="A2109" s="19">
        <v>53</v>
      </c>
      <c r="B2109" s="19">
        <v>18</v>
      </c>
      <c r="C2109" s="19" t="s">
        <v>112</v>
      </c>
      <c r="D2109" s="20">
        <v>0.27047732472419739</v>
      </c>
      <c r="E2109" s="20">
        <v>1.8439242616295815E-2</v>
      </c>
    </row>
    <row r="2110" spans="1:5" x14ac:dyDescent="0.2">
      <c r="A2110" s="19">
        <v>53</v>
      </c>
      <c r="B2110" s="19">
        <v>19</v>
      </c>
      <c r="C2110" s="19" t="s">
        <v>112</v>
      </c>
      <c r="D2110" s="20">
        <v>0.28479212522506714</v>
      </c>
      <c r="E2110" s="20">
        <v>3.2324984669685364E-2</v>
      </c>
    </row>
    <row r="2111" spans="1:5" x14ac:dyDescent="0.2">
      <c r="A2111" s="19">
        <v>53</v>
      </c>
      <c r="B2111" s="19">
        <v>20</v>
      </c>
      <c r="C2111" s="19" t="s">
        <v>112</v>
      </c>
      <c r="D2111" s="20">
        <v>0.30313140153884888</v>
      </c>
      <c r="E2111" s="20">
        <v>5.0235200673341751E-2</v>
      </c>
    </row>
    <row r="2112" spans="1:5" x14ac:dyDescent="0.2">
      <c r="A2112" s="19">
        <v>53</v>
      </c>
      <c r="B2112" s="19">
        <v>21</v>
      </c>
      <c r="C2112" s="19" t="s">
        <v>112</v>
      </c>
      <c r="D2112" s="20">
        <v>0.32145559787750244</v>
      </c>
      <c r="E2112" s="20">
        <v>6.8130336701869965E-2</v>
      </c>
    </row>
    <row r="2113" spans="1:5" x14ac:dyDescent="0.2">
      <c r="A2113" s="19">
        <v>53</v>
      </c>
      <c r="B2113" s="19">
        <v>22</v>
      </c>
      <c r="C2113" s="19" t="s">
        <v>112</v>
      </c>
      <c r="D2113" s="20">
        <v>0.33883440494537354</v>
      </c>
      <c r="E2113" s="20">
        <v>8.5080087184906006E-2</v>
      </c>
    </row>
    <row r="2114" spans="1:5" x14ac:dyDescent="0.2">
      <c r="A2114" s="19">
        <v>53</v>
      </c>
      <c r="B2114" s="19">
        <v>23</v>
      </c>
      <c r="C2114" s="19" t="s">
        <v>112</v>
      </c>
      <c r="D2114" s="20">
        <v>0.3524152934551239</v>
      </c>
      <c r="E2114" s="20">
        <v>9.8231911659240723E-2</v>
      </c>
    </row>
    <row r="2115" spans="1:5" x14ac:dyDescent="0.2">
      <c r="A2115" s="19">
        <v>53</v>
      </c>
      <c r="B2115" s="19">
        <v>24</v>
      </c>
      <c r="C2115" s="19" t="s">
        <v>112</v>
      </c>
      <c r="D2115" s="20">
        <v>0.36265838146209717</v>
      </c>
      <c r="E2115" s="20">
        <v>0.10804594308137894</v>
      </c>
    </row>
    <row r="2116" spans="1:5" x14ac:dyDescent="0.2">
      <c r="A2116" s="19">
        <v>53</v>
      </c>
      <c r="B2116" s="19">
        <v>25</v>
      </c>
      <c r="C2116" s="19" t="s">
        <v>112</v>
      </c>
      <c r="D2116" s="20">
        <v>0.36956378817558289</v>
      </c>
      <c r="E2116" s="20">
        <v>0.11452228575944901</v>
      </c>
    </row>
    <row r="2117" spans="1:5" x14ac:dyDescent="0.2">
      <c r="A2117" s="19">
        <v>53</v>
      </c>
      <c r="B2117" s="19">
        <v>26</v>
      </c>
      <c r="C2117" s="19" t="s">
        <v>112</v>
      </c>
      <c r="D2117" s="20">
        <v>0.37335234880447388</v>
      </c>
      <c r="E2117" s="20">
        <v>0.11788178980350494</v>
      </c>
    </row>
    <row r="2118" spans="1:5" x14ac:dyDescent="0.2">
      <c r="A2118" s="19">
        <v>53</v>
      </c>
      <c r="B2118" s="19">
        <v>27</v>
      </c>
      <c r="C2118" s="19" t="s">
        <v>112</v>
      </c>
      <c r="D2118" s="20">
        <v>0.37455615401268005</v>
      </c>
      <c r="E2118" s="20">
        <v>0.11865653097629547</v>
      </c>
    </row>
    <row r="2119" spans="1:5" x14ac:dyDescent="0.2">
      <c r="A2119" s="19">
        <v>53</v>
      </c>
      <c r="B2119" s="19">
        <v>28</v>
      </c>
      <c r="C2119" s="19" t="s">
        <v>112</v>
      </c>
      <c r="D2119" s="20">
        <v>0.37589454650878906</v>
      </c>
      <c r="E2119" s="20">
        <v>0.11956586688756943</v>
      </c>
    </row>
    <row r="2120" spans="1:5" x14ac:dyDescent="0.2">
      <c r="A2120" s="19">
        <v>53</v>
      </c>
      <c r="B2120" s="19">
        <v>29</v>
      </c>
      <c r="C2120" s="19" t="s">
        <v>112</v>
      </c>
      <c r="D2120" s="20">
        <v>0.37636014819145203</v>
      </c>
      <c r="E2120" s="20">
        <v>0.11960241198539734</v>
      </c>
    </row>
    <row r="2121" spans="1:5" x14ac:dyDescent="0.2">
      <c r="A2121" s="19">
        <v>53</v>
      </c>
      <c r="B2121" s="19">
        <v>30</v>
      </c>
      <c r="C2121" s="19" t="s">
        <v>112</v>
      </c>
      <c r="D2121" s="20">
        <v>0.37666136026382446</v>
      </c>
      <c r="E2121" s="20">
        <v>0.11947456002235413</v>
      </c>
    </row>
    <row r="2122" spans="1:5" x14ac:dyDescent="0.2">
      <c r="A2122" s="19">
        <v>53</v>
      </c>
      <c r="B2122" s="19">
        <v>31</v>
      </c>
      <c r="C2122" s="19" t="s">
        <v>112</v>
      </c>
      <c r="D2122" s="20">
        <v>0.3770519495010376</v>
      </c>
      <c r="E2122" s="20">
        <v>0.11943609267473221</v>
      </c>
    </row>
    <row r="2123" spans="1:5" x14ac:dyDescent="0.2">
      <c r="A2123" s="19">
        <v>53</v>
      </c>
      <c r="B2123" s="19">
        <v>32</v>
      </c>
      <c r="C2123" s="19" t="s">
        <v>112</v>
      </c>
      <c r="D2123" s="20">
        <v>0.37777701020240784</v>
      </c>
      <c r="E2123" s="20">
        <v>0.1197320893406868</v>
      </c>
    </row>
    <row r="2124" spans="1:5" x14ac:dyDescent="0.2">
      <c r="A2124" s="19">
        <v>53</v>
      </c>
      <c r="B2124" s="19">
        <v>33</v>
      </c>
      <c r="C2124" s="19" t="s">
        <v>112</v>
      </c>
      <c r="D2124" s="20">
        <v>0.37843963503837585</v>
      </c>
      <c r="E2124" s="20">
        <v>0.11996565759181976</v>
      </c>
    </row>
    <row r="2125" spans="1:5" x14ac:dyDescent="0.2">
      <c r="A2125" s="19">
        <v>53</v>
      </c>
      <c r="B2125" s="19">
        <v>34</v>
      </c>
      <c r="C2125" s="19" t="s">
        <v>112</v>
      </c>
      <c r="D2125" s="20">
        <v>0.37887769937515259</v>
      </c>
      <c r="E2125" s="20">
        <v>0.11997465789318085</v>
      </c>
    </row>
    <row r="2126" spans="1:5" x14ac:dyDescent="0.2">
      <c r="A2126" s="19">
        <v>53</v>
      </c>
      <c r="B2126" s="19">
        <v>35</v>
      </c>
      <c r="C2126" s="19" t="s">
        <v>112</v>
      </c>
      <c r="D2126" s="20">
        <v>0.37852904200553894</v>
      </c>
      <c r="E2126" s="20">
        <v>0.11919694393873215</v>
      </c>
    </row>
    <row r="2127" spans="1:5" x14ac:dyDescent="0.2">
      <c r="A2127" s="19">
        <v>53</v>
      </c>
      <c r="B2127" s="19">
        <v>36</v>
      </c>
      <c r="C2127" s="19" t="s">
        <v>112</v>
      </c>
      <c r="D2127" s="20">
        <v>0.37861430644989014</v>
      </c>
      <c r="E2127" s="20">
        <v>0.11885314434766769</v>
      </c>
    </row>
    <row r="2128" spans="1:5" x14ac:dyDescent="0.2">
      <c r="A2128" s="19">
        <v>53</v>
      </c>
      <c r="B2128" s="19">
        <v>37</v>
      </c>
      <c r="C2128" s="19" t="s">
        <v>112</v>
      </c>
      <c r="D2128" s="20">
        <v>0.37947776913642883</v>
      </c>
      <c r="E2128" s="20">
        <v>0.11928755044937134</v>
      </c>
    </row>
    <row r="2129" spans="1:5" x14ac:dyDescent="0.2">
      <c r="A2129" s="19">
        <v>53</v>
      </c>
      <c r="B2129" s="19">
        <v>38</v>
      </c>
      <c r="C2129" s="19" t="s">
        <v>112</v>
      </c>
      <c r="D2129" s="20">
        <v>0.37966838479042053</v>
      </c>
      <c r="E2129" s="20">
        <v>0.11904910951852798</v>
      </c>
    </row>
    <row r="2130" spans="1:5" x14ac:dyDescent="0.2">
      <c r="A2130" s="19">
        <v>53</v>
      </c>
      <c r="B2130" s="19">
        <v>39</v>
      </c>
      <c r="C2130" s="19" t="s">
        <v>112</v>
      </c>
      <c r="D2130" s="20">
        <v>0.37916833162307739</v>
      </c>
      <c r="E2130" s="20">
        <v>0.1181199923157692</v>
      </c>
    </row>
    <row r="2131" spans="1:5" x14ac:dyDescent="0.2">
      <c r="A2131" s="19">
        <v>53</v>
      </c>
      <c r="B2131" s="19">
        <v>40</v>
      </c>
      <c r="C2131" s="19" t="s">
        <v>112</v>
      </c>
      <c r="D2131" s="20">
        <v>0.3793979287147522</v>
      </c>
      <c r="E2131" s="20">
        <v>0.11792053282260895</v>
      </c>
    </row>
    <row r="2132" spans="1:5" x14ac:dyDescent="0.2">
      <c r="A2132" s="19">
        <v>54</v>
      </c>
      <c r="B2132" s="19">
        <v>1</v>
      </c>
      <c r="C2132" s="19" t="s">
        <v>112</v>
      </c>
      <c r="D2132" s="20">
        <v>0.24431051313877106</v>
      </c>
      <c r="E2132" s="20">
        <v>2.9861512593924999E-3</v>
      </c>
    </row>
    <row r="2133" spans="1:5" x14ac:dyDescent="0.2">
      <c r="A2133" s="19">
        <v>54</v>
      </c>
      <c r="B2133" s="19">
        <v>2</v>
      </c>
      <c r="C2133" s="19" t="s">
        <v>112</v>
      </c>
      <c r="D2133" s="20">
        <v>0.24437931180000305</v>
      </c>
      <c r="E2133" s="20">
        <v>2.7539916336536407E-3</v>
      </c>
    </row>
    <row r="2134" spans="1:5" x14ac:dyDescent="0.2">
      <c r="A2134" s="19">
        <v>54</v>
      </c>
      <c r="B2134" s="19">
        <v>3</v>
      </c>
      <c r="C2134" s="19" t="s">
        <v>112</v>
      </c>
      <c r="D2134" s="20">
        <v>0.24403282999992371</v>
      </c>
      <c r="E2134" s="20">
        <v>2.1065515466034412E-3</v>
      </c>
    </row>
    <row r="2135" spans="1:5" x14ac:dyDescent="0.2">
      <c r="A2135" s="19">
        <v>54</v>
      </c>
      <c r="B2135" s="19">
        <v>4</v>
      </c>
      <c r="C2135" s="19" t="s">
        <v>112</v>
      </c>
      <c r="D2135" s="20">
        <v>0.24275057017803192</v>
      </c>
      <c r="E2135" s="20">
        <v>5.2333355415612459E-4</v>
      </c>
    </row>
    <row r="2136" spans="1:5" x14ac:dyDescent="0.2">
      <c r="A2136" s="19">
        <v>54</v>
      </c>
      <c r="B2136" s="19">
        <v>5</v>
      </c>
      <c r="C2136" s="19" t="s">
        <v>112</v>
      </c>
      <c r="D2136" s="20">
        <v>0.24256782233715057</v>
      </c>
      <c r="E2136" s="20">
        <v>3.962742630392313E-5</v>
      </c>
    </row>
    <row r="2137" spans="1:5" x14ac:dyDescent="0.2">
      <c r="A2137" s="19">
        <v>54</v>
      </c>
      <c r="B2137" s="19">
        <v>6</v>
      </c>
      <c r="C2137" s="19" t="s">
        <v>112</v>
      </c>
      <c r="D2137" s="20">
        <v>0.24321666359901428</v>
      </c>
      <c r="E2137" s="20">
        <v>3.8751043030060828E-4</v>
      </c>
    </row>
    <row r="2138" spans="1:5" x14ac:dyDescent="0.2">
      <c r="A2138" s="19">
        <v>54</v>
      </c>
      <c r="B2138" s="19">
        <v>7</v>
      </c>
      <c r="C2138" s="19" t="s">
        <v>112</v>
      </c>
      <c r="D2138" s="20">
        <v>0.24308918416500092</v>
      </c>
      <c r="E2138" s="20">
        <v>-4.0927268855739385E-5</v>
      </c>
    </row>
    <row r="2139" spans="1:5" x14ac:dyDescent="0.2">
      <c r="A2139" s="19">
        <v>54</v>
      </c>
      <c r="B2139" s="19">
        <v>8</v>
      </c>
      <c r="C2139" s="19" t="s">
        <v>112</v>
      </c>
      <c r="D2139" s="20">
        <v>0.24278846383094788</v>
      </c>
      <c r="E2139" s="20">
        <v>-6.4260588260367513E-4</v>
      </c>
    </row>
    <row r="2140" spans="1:5" x14ac:dyDescent="0.2">
      <c r="A2140" s="19">
        <v>54</v>
      </c>
      <c r="B2140" s="19">
        <v>9</v>
      </c>
      <c r="C2140" s="19" t="s">
        <v>112</v>
      </c>
      <c r="D2140" s="20">
        <v>0.24279069900512695</v>
      </c>
      <c r="E2140" s="20">
        <v>-9.4132893718779087E-4</v>
      </c>
    </row>
    <row r="2141" spans="1:5" x14ac:dyDescent="0.2">
      <c r="A2141" s="19">
        <v>54</v>
      </c>
      <c r="B2141" s="19">
        <v>10</v>
      </c>
      <c r="C2141" s="19" t="s">
        <v>112</v>
      </c>
      <c r="D2141" s="20">
        <v>0.24258969724178314</v>
      </c>
      <c r="E2141" s="20">
        <v>-1.4432889875024557E-3</v>
      </c>
    </row>
    <row r="2142" spans="1:5" x14ac:dyDescent="0.2">
      <c r="A2142" s="19">
        <v>54</v>
      </c>
      <c r="B2142" s="19">
        <v>11</v>
      </c>
      <c r="C2142" s="19" t="s">
        <v>112</v>
      </c>
      <c r="D2142" s="20">
        <v>0.24264052510261536</v>
      </c>
      <c r="E2142" s="20">
        <v>-1.6934194136410952E-3</v>
      </c>
    </row>
    <row r="2143" spans="1:5" x14ac:dyDescent="0.2">
      <c r="A2143" s="19">
        <v>54</v>
      </c>
      <c r="B2143" s="19">
        <v>12</v>
      </c>
      <c r="C2143" s="19" t="s">
        <v>112</v>
      </c>
      <c r="D2143" s="20">
        <v>0.24305218458175659</v>
      </c>
      <c r="E2143" s="20">
        <v>-1.5827181050553918E-3</v>
      </c>
    </row>
    <row r="2144" spans="1:5" x14ac:dyDescent="0.2">
      <c r="A2144" s="19">
        <v>54</v>
      </c>
      <c r="B2144" s="19">
        <v>13</v>
      </c>
      <c r="C2144" s="19" t="s">
        <v>112</v>
      </c>
      <c r="D2144" s="20">
        <v>0.24420034885406494</v>
      </c>
      <c r="E2144" s="20">
        <v>-7.3551211971789598E-4</v>
      </c>
    </row>
    <row r="2145" spans="1:5" x14ac:dyDescent="0.2">
      <c r="A2145" s="19">
        <v>54</v>
      </c>
      <c r="B2145" s="19">
        <v>14</v>
      </c>
      <c r="C2145" s="19" t="s">
        <v>112</v>
      </c>
      <c r="D2145" s="20">
        <v>0.24462784826755524</v>
      </c>
      <c r="E2145" s="20">
        <v>-6.0897099319845438E-4</v>
      </c>
    </row>
    <row r="2146" spans="1:5" x14ac:dyDescent="0.2">
      <c r="A2146" s="19">
        <v>54</v>
      </c>
      <c r="B2146" s="19">
        <v>15</v>
      </c>
      <c r="C2146" s="19" t="s">
        <v>112</v>
      </c>
      <c r="D2146" s="20">
        <v>0.24654227495193481</v>
      </c>
      <c r="E2146" s="20">
        <v>1.0044974042102695E-3</v>
      </c>
    </row>
    <row r="2147" spans="1:5" x14ac:dyDescent="0.2">
      <c r="A2147" s="19">
        <v>54</v>
      </c>
      <c r="B2147" s="19">
        <v>16</v>
      </c>
      <c r="C2147" s="19" t="s">
        <v>112</v>
      </c>
      <c r="D2147" s="20">
        <v>0.24946598708629608</v>
      </c>
      <c r="E2147" s="20">
        <v>3.6272513680160046E-3</v>
      </c>
    </row>
    <row r="2148" spans="1:5" x14ac:dyDescent="0.2">
      <c r="A2148" s="19">
        <v>54</v>
      </c>
      <c r="B2148" s="19">
        <v>17</v>
      </c>
      <c r="C2148" s="19" t="s">
        <v>112</v>
      </c>
      <c r="D2148" s="20">
        <v>0.25477901101112366</v>
      </c>
      <c r="E2148" s="20">
        <v>8.6393170058727264E-3</v>
      </c>
    </row>
    <row r="2149" spans="1:5" x14ac:dyDescent="0.2">
      <c r="A2149" s="19">
        <v>54</v>
      </c>
      <c r="B2149" s="19">
        <v>18</v>
      </c>
      <c r="C2149" s="19" t="s">
        <v>112</v>
      </c>
      <c r="D2149" s="20">
        <v>0.26514533162117004</v>
      </c>
      <c r="E2149" s="20">
        <v>1.8704678863286972E-2</v>
      </c>
    </row>
    <row r="2150" spans="1:5" x14ac:dyDescent="0.2">
      <c r="A2150" s="19">
        <v>54</v>
      </c>
      <c r="B2150" s="19">
        <v>19</v>
      </c>
      <c r="C2150" s="19" t="s">
        <v>112</v>
      </c>
      <c r="D2150" s="20">
        <v>0.27892988920211792</v>
      </c>
      <c r="E2150" s="20">
        <v>3.2188277691602707E-2</v>
      </c>
    </row>
    <row r="2151" spans="1:5" x14ac:dyDescent="0.2">
      <c r="A2151" s="19">
        <v>54</v>
      </c>
      <c r="B2151" s="19">
        <v>20</v>
      </c>
      <c r="C2151" s="19" t="s">
        <v>112</v>
      </c>
      <c r="D2151" s="20">
        <v>0.29653522372245789</v>
      </c>
      <c r="E2151" s="20">
        <v>4.9492653459310532E-2</v>
      </c>
    </row>
    <row r="2152" spans="1:5" x14ac:dyDescent="0.2">
      <c r="A2152" s="19">
        <v>54</v>
      </c>
      <c r="B2152" s="19">
        <v>21</v>
      </c>
      <c r="C2152" s="19" t="s">
        <v>112</v>
      </c>
      <c r="D2152" s="20">
        <v>0.31615462899208069</v>
      </c>
      <c r="E2152" s="20">
        <v>6.8811103701591492E-2</v>
      </c>
    </row>
    <row r="2153" spans="1:5" x14ac:dyDescent="0.2">
      <c r="A2153" s="19">
        <v>54</v>
      </c>
      <c r="B2153" s="19">
        <v>22</v>
      </c>
      <c r="C2153" s="19" t="s">
        <v>112</v>
      </c>
      <c r="D2153" s="20">
        <v>0.33332076668739319</v>
      </c>
      <c r="E2153" s="20">
        <v>8.5676282644271851E-2</v>
      </c>
    </row>
    <row r="2154" spans="1:5" x14ac:dyDescent="0.2">
      <c r="A2154" s="19">
        <v>54</v>
      </c>
      <c r="B2154" s="19">
        <v>23</v>
      </c>
      <c r="C2154" s="19" t="s">
        <v>112</v>
      </c>
      <c r="D2154" s="20">
        <v>0.34668424725532532</v>
      </c>
      <c r="E2154" s="20">
        <v>9.8738804459571838E-2</v>
      </c>
    </row>
    <row r="2155" spans="1:5" x14ac:dyDescent="0.2">
      <c r="A2155" s="19">
        <v>54</v>
      </c>
      <c r="B2155" s="19">
        <v>24</v>
      </c>
      <c r="C2155" s="19" t="s">
        <v>112</v>
      </c>
      <c r="D2155" s="20">
        <v>0.35672640800476074</v>
      </c>
      <c r="E2155" s="20">
        <v>0.10848000645637512</v>
      </c>
    </row>
    <row r="2156" spans="1:5" x14ac:dyDescent="0.2">
      <c r="A2156" s="19">
        <v>54</v>
      </c>
      <c r="B2156" s="19">
        <v>25</v>
      </c>
      <c r="C2156" s="19" t="s">
        <v>112</v>
      </c>
      <c r="D2156" s="20">
        <v>0.36310064792633057</v>
      </c>
      <c r="E2156" s="20">
        <v>0.11455328762531281</v>
      </c>
    </row>
    <row r="2157" spans="1:5" x14ac:dyDescent="0.2">
      <c r="A2157" s="19">
        <v>54</v>
      </c>
      <c r="B2157" s="19">
        <v>26</v>
      </c>
      <c r="C2157" s="19" t="s">
        <v>112</v>
      </c>
      <c r="D2157" s="20">
        <v>0.36753660440444946</v>
      </c>
      <c r="E2157" s="20">
        <v>0.11868828535079956</v>
      </c>
    </row>
    <row r="2158" spans="1:5" x14ac:dyDescent="0.2">
      <c r="A2158" s="19">
        <v>54</v>
      </c>
      <c r="B2158" s="19">
        <v>27</v>
      </c>
      <c r="C2158" s="19" t="s">
        <v>112</v>
      </c>
      <c r="D2158" s="20">
        <v>0.36929619312286377</v>
      </c>
      <c r="E2158" s="20">
        <v>0.12014691531658173</v>
      </c>
    </row>
    <row r="2159" spans="1:5" x14ac:dyDescent="0.2">
      <c r="A2159" s="19">
        <v>54</v>
      </c>
      <c r="B2159" s="19">
        <v>28</v>
      </c>
      <c r="C2159" s="19" t="s">
        <v>112</v>
      </c>
      <c r="D2159" s="20">
        <v>0.36964172124862671</v>
      </c>
      <c r="E2159" s="20">
        <v>0.12019148468971252</v>
      </c>
    </row>
    <row r="2160" spans="1:5" x14ac:dyDescent="0.2">
      <c r="A2160" s="19">
        <v>54</v>
      </c>
      <c r="B2160" s="19">
        <v>29</v>
      </c>
      <c r="C2160" s="19" t="s">
        <v>112</v>
      </c>
      <c r="D2160" s="20">
        <v>0.36987769603729248</v>
      </c>
      <c r="E2160" s="20">
        <v>0.12012650072574615</v>
      </c>
    </row>
    <row r="2161" spans="1:5" x14ac:dyDescent="0.2">
      <c r="A2161" s="19">
        <v>54</v>
      </c>
      <c r="B2161" s="19">
        <v>30</v>
      </c>
      <c r="C2161" s="19" t="s">
        <v>112</v>
      </c>
      <c r="D2161" s="20">
        <v>0.37041452527046204</v>
      </c>
      <c r="E2161" s="20">
        <v>0.12036237120628357</v>
      </c>
    </row>
    <row r="2162" spans="1:5" x14ac:dyDescent="0.2">
      <c r="A2162" s="19">
        <v>54</v>
      </c>
      <c r="B2162" s="19">
        <v>31</v>
      </c>
      <c r="C2162" s="19" t="s">
        <v>112</v>
      </c>
      <c r="D2162" s="20">
        <v>0.37091940641403198</v>
      </c>
      <c r="E2162" s="20">
        <v>0.12056629359722137</v>
      </c>
    </row>
    <row r="2163" spans="1:5" x14ac:dyDescent="0.2">
      <c r="A2163" s="19">
        <v>54</v>
      </c>
      <c r="B2163" s="19">
        <v>32</v>
      </c>
      <c r="C2163" s="19" t="s">
        <v>112</v>
      </c>
      <c r="D2163" s="20">
        <v>0.37118780612945557</v>
      </c>
      <c r="E2163" s="20">
        <v>0.12053373456001282</v>
      </c>
    </row>
    <row r="2164" spans="1:5" x14ac:dyDescent="0.2">
      <c r="A2164" s="19">
        <v>54</v>
      </c>
      <c r="B2164" s="19">
        <v>33</v>
      </c>
      <c r="C2164" s="19" t="s">
        <v>112</v>
      </c>
      <c r="D2164" s="20">
        <v>0.37118902802467346</v>
      </c>
      <c r="E2164" s="20">
        <v>0.12023400515317917</v>
      </c>
    </row>
    <row r="2165" spans="1:5" x14ac:dyDescent="0.2">
      <c r="A2165" s="19">
        <v>54</v>
      </c>
      <c r="B2165" s="19">
        <v>34</v>
      </c>
      <c r="C2165" s="19" t="s">
        <v>112</v>
      </c>
      <c r="D2165" s="20">
        <v>0.37133798003196716</v>
      </c>
      <c r="E2165" s="20">
        <v>0.12008199840784073</v>
      </c>
    </row>
    <row r="2166" spans="1:5" x14ac:dyDescent="0.2">
      <c r="A2166" s="19">
        <v>54</v>
      </c>
      <c r="B2166" s="19">
        <v>35</v>
      </c>
      <c r="C2166" s="19" t="s">
        <v>112</v>
      </c>
      <c r="D2166" s="20">
        <v>0.37206593155860901</v>
      </c>
      <c r="E2166" s="20">
        <v>0.12050899118185043</v>
      </c>
    </row>
    <row r="2167" spans="1:5" x14ac:dyDescent="0.2">
      <c r="A2167" s="19">
        <v>54</v>
      </c>
      <c r="B2167" s="19">
        <v>36</v>
      </c>
      <c r="C2167" s="19" t="s">
        <v>112</v>
      </c>
      <c r="D2167" s="20">
        <v>0.37221613526344299</v>
      </c>
      <c r="E2167" s="20">
        <v>0.12035823613405228</v>
      </c>
    </row>
    <row r="2168" spans="1:5" x14ac:dyDescent="0.2">
      <c r="A2168" s="19">
        <v>54</v>
      </c>
      <c r="B2168" s="19">
        <v>37</v>
      </c>
      <c r="C2168" s="19" t="s">
        <v>112</v>
      </c>
      <c r="D2168" s="20">
        <v>0.37230122089385986</v>
      </c>
      <c r="E2168" s="20">
        <v>0.12014236301183701</v>
      </c>
    </row>
    <row r="2169" spans="1:5" x14ac:dyDescent="0.2">
      <c r="A2169" s="19">
        <v>54</v>
      </c>
      <c r="B2169" s="19">
        <v>38</v>
      </c>
      <c r="C2169" s="19" t="s">
        <v>112</v>
      </c>
      <c r="D2169" s="20">
        <v>0.37249413132667542</v>
      </c>
      <c r="E2169" s="20">
        <v>0.12003431469202042</v>
      </c>
    </row>
    <row r="2170" spans="1:5" x14ac:dyDescent="0.2">
      <c r="A2170" s="19">
        <v>54</v>
      </c>
      <c r="B2170" s="19">
        <v>39</v>
      </c>
      <c r="C2170" s="19" t="s">
        <v>112</v>
      </c>
      <c r="D2170" s="20">
        <v>0.37294897437095642</v>
      </c>
      <c r="E2170" s="20">
        <v>0.12018819898366928</v>
      </c>
    </row>
    <row r="2171" spans="1:5" x14ac:dyDescent="0.2">
      <c r="A2171" s="19">
        <v>54</v>
      </c>
      <c r="B2171" s="19">
        <v>40</v>
      </c>
      <c r="C2171" s="19" t="s">
        <v>112</v>
      </c>
      <c r="D2171" s="20">
        <v>0.37295264005661011</v>
      </c>
      <c r="E2171" s="20">
        <v>0.11989090591669083</v>
      </c>
    </row>
    <row r="2172" spans="1:5" x14ac:dyDescent="0.2">
      <c r="A2172" s="19">
        <v>55</v>
      </c>
      <c r="B2172" s="19">
        <v>1</v>
      </c>
      <c r="C2172" s="19" t="s">
        <v>112</v>
      </c>
      <c r="D2172" s="20">
        <v>0.25228720903396606</v>
      </c>
      <c r="E2172" s="20">
        <v>1.3951408909633756E-3</v>
      </c>
    </row>
    <row r="2173" spans="1:5" x14ac:dyDescent="0.2">
      <c r="A2173" s="19">
        <v>55</v>
      </c>
      <c r="B2173" s="19">
        <v>2</v>
      </c>
      <c r="C2173" s="19" t="s">
        <v>112</v>
      </c>
      <c r="D2173" s="20">
        <v>0.25173038244247437</v>
      </c>
      <c r="E2173" s="20">
        <v>6.6137028625234962E-4</v>
      </c>
    </row>
    <row r="2174" spans="1:5" x14ac:dyDescent="0.2">
      <c r="A2174" s="19">
        <v>55</v>
      </c>
      <c r="B2174" s="19">
        <v>3</v>
      </c>
      <c r="C2174" s="19" t="s">
        <v>112</v>
      </c>
      <c r="D2174" s="20">
        <v>0.25159972906112671</v>
      </c>
      <c r="E2174" s="20">
        <v>3.5377286258153617E-4</v>
      </c>
    </row>
    <row r="2175" spans="1:5" x14ac:dyDescent="0.2">
      <c r="A2175" s="19">
        <v>55</v>
      </c>
      <c r="B2175" s="19">
        <v>4</v>
      </c>
      <c r="C2175" s="19" t="s">
        <v>112</v>
      </c>
      <c r="D2175" s="20">
        <v>0.2522030770778656</v>
      </c>
      <c r="E2175" s="20">
        <v>7.8017683699727058E-4</v>
      </c>
    </row>
    <row r="2176" spans="1:5" x14ac:dyDescent="0.2">
      <c r="A2176" s="19">
        <v>55</v>
      </c>
      <c r="B2176" s="19">
        <v>5</v>
      </c>
      <c r="C2176" s="19" t="s">
        <v>112</v>
      </c>
      <c r="D2176" s="20">
        <v>0.25247049331665039</v>
      </c>
      <c r="E2176" s="20">
        <v>8.7064900435507298E-4</v>
      </c>
    </row>
    <row r="2177" spans="1:5" x14ac:dyDescent="0.2">
      <c r="A2177" s="19">
        <v>55</v>
      </c>
      <c r="B2177" s="19">
        <v>6</v>
      </c>
      <c r="C2177" s="19" t="s">
        <v>112</v>
      </c>
      <c r="D2177" s="20">
        <v>0.25247642397880554</v>
      </c>
      <c r="E2177" s="20">
        <v>6.9963559508323669E-4</v>
      </c>
    </row>
    <row r="2178" spans="1:5" x14ac:dyDescent="0.2">
      <c r="A2178" s="19">
        <v>55</v>
      </c>
      <c r="B2178" s="19">
        <v>7</v>
      </c>
      <c r="C2178" s="19" t="s">
        <v>112</v>
      </c>
      <c r="D2178" s="20">
        <v>0.25225242972373962</v>
      </c>
      <c r="E2178" s="20">
        <v>2.9869726859033108E-4</v>
      </c>
    </row>
    <row r="2179" spans="1:5" x14ac:dyDescent="0.2">
      <c r="A2179" s="19">
        <v>55</v>
      </c>
      <c r="B2179" s="19">
        <v>8</v>
      </c>
      <c r="C2179" s="19" t="s">
        <v>112</v>
      </c>
      <c r="D2179" s="20">
        <v>0.25205278396606445</v>
      </c>
      <c r="E2179" s="20">
        <v>-7.7892531407997012E-5</v>
      </c>
    </row>
    <row r="2180" spans="1:5" x14ac:dyDescent="0.2">
      <c r="A2180" s="19">
        <v>55</v>
      </c>
      <c r="B2180" s="19">
        <v>9</v>
      </c>
      <c r="C2180" s="19" t="s">
        <v>112</v>
      </c>
      <c r="D2180" s="20">
        <v>0.25190821290016174</v>
      </c>
      <c r="E2180" s="20">
        <v>-3.9940766873769462E-4</v>
      </c>
    </row>
    <row r="2181" spans="1:5" x14ac:dyDescent="0.2">
      <c r="A2181" s="19">
        <v>55</v>
      </c>
      <c r="B2181" s="19">
        <v>10</v>
      </c>
      <c r="C2181" s="19" t="s">
        <v>112</v>
      </c>
      <c r="D2181" s="20">
        <v>0.25186160206794739</v>
      </c>
      <c r="E2181" s="20">
        <v>-6.2296254327520728E-4</v>
      </c>
    </row>
    <row r="2182" spans="1:5" x14ac:dyDescent="0.2">
      <c r="A2182" s="19">
        <v>55</v>
      </c>
      <c r="B2182" s="19">
        <v>11</v>
      </c>
      <c r="C2182" s="19" t="s">
        <v>112</v>
      </c>
      <c r="D2182" s="20">
        <v>0.25180855393409729</v>
      </c>
      <c r="E2182" s="20">
        <v>-8.5295474855229259E-4</v>
      </c>
    </row>
    <row r="2183" spans="1:5" x14ac:dyDescent="0.2">
      <c r="A2183" s="19">
        <v>55</v>
      </c>
      <c r="B2183" s="19">
        <v>12</v>
      </c>
      <c r="C2183" s="19" t="s">
        <v>112</v>
      </c>
      <c r="D2183" s="20">
        <v>0.25218504667282104</v>
      </c>
      <c r="E2183" s="20">
        <v>-6.5340608125552535E-4</v>
      </c>
    </row>
    <row r="2184" spans="1:5" x14ac:dyDescent="0.2">
      <c r="A2184" s="19">
        <v>55</v>
      </c>
      <c r="B2184" s="19">
        <v>13</v>
      </c>
      <c r="C2184" s="19" t="s">
        <v>112</v>
      </c>
      <c r="D2184" s="20">
        <v>0.25197577476501465</v>
      </c>
      <c r="E2184" s="20">
        <v>-1.0396220022812486E-3</v>
      </c>
    </row>
    <row r="2185" spans="1:5" x14ac:dyDescent="0.2">
      <c r="A2185" s="19">
        <v>55</v>
      </c>
      <c r="B2185" s="19">
        <v>14</v>
      </c>
      <c r="C2185" s="19" t="s">
        <v>112</v>
      </c>
      <c r="D2185" s="20">
        <v>0.25172716379165649</v>
      </c>
      <c r="E2185" s="20">
        <v>-1.4651770470663905E-3</v>
      </c>
    </row>
    <row r="2186" spans="1:5" x14ac:dyDescent="0.2">
      <c r="A2186" s="19">
        <v>55</v>
      </c>
      <c r="B2186" s="19">
        <v>15</v>
      </c>
      <c r="C2186" s="19" t="s">
        <v>112</v>
      </c>
      <c r="D2186" s="20">
        <v>0.2523658275604248</v>
      </c>
      <c r="E2186" s="20">
        <v>-1.0034573497250676E-3</v>
      </c>
    </row>
    <row r="2187" spans="1:5" x14ac:dyDescent="0.2">
      <c r="A2187" s="19">
        <v>55</v>
      </c>
      <c r="B2187" s="19">
        <v>16</v>
      </c>
      <c r="C2187" s="19" t="s">
        <v>112</v>
      </c>
      <c r="D2187" s="20">
        <v>0.25273698568344116</v>
      </c>
      <c r="E2187" s="20">
        <v>-8.0924329813569784E-4</v>
      </c>
    </row>
    <row r="2188" spans="1:5" x14ac:dyDescent="0.2">
      <c r="A2188" s="19">
        <v>55</v>
      </c>
      <c r="B2188" s="19">
        <v>17</v>
      </c>
      <c r="C2188" s="19" t="s">
        <v>112</v>
      </c>
      <c r="D2188" s="20">
        <v>0.25306853652000427</v>
      </c>
      <c r="E2188" s="20">
        <v>-6.5463647479191422E-4</v>
      </c>
    </row>
    <row r="2189" spans="1:5" x14ac:dyDescent="0.2">
      <c r="A2189" s="19">
        <v>55</v>
      </c>
      <c r="B2189" s="19">
        <v>18</v>
      </c>
      <c r="C2189" s="19" t="s">
        <v>112</v>
      </c>
      <c r="D2189" s="20">
        <v>0.25483787059783936</v>
      </c>
      <c r="E2189" s="20">
        <v>9.3775353161618114E-4</v>
      </c>
    </row>
    <row r="2190" spans="1:5" x14ac:dyDescent="0.2">
      <c r="A2190" s="19">
        <v>55</v>
      </c>
      <c r="B2190" s="19">
        <v>19</v>
      </c>
      <c r="C2190" s="19" t="s">
        <v>112</v>
      </c>
      <c r="D2190" s="20">
        <v>0.2577151358127594</v>
      </c>
      <c r="E2190" s="20">
        <v>3.6380747333168983E-3</v>
      </c>
    </row>
    <row r="2191" spans="1:5" x14ac:dyDescent="0.2">
      <c r="A2191" s="19">
        <v>55</v>
      </c>
      <c r="B2191" s="19">
        <v>20</v>
      </c>
      <c r="C2191" s="19" t="s">
        <v>112</v>
      </c>
      <c r="D2191" s="20">
        <v>0.26262286305427551</v>
      </c>
      <c r="E2191" s="20">
        <v>8.3688581362366676E-3</v>
      </c>
    </row>
    <row r="2192" spans="1:5" x14ac:dyDescent="0.2">
      <c r="A2192" s="19">
        <v>55</v>
      </c>
      <c r="B2192" s="19">
        <v>21</v>
      </c>
      <c r="C2192" s="19" t="s">
        <v>112</v>
      </c>
      <c r="D2192" s="20">
        <v>0.2702714204788208</v>
      </c>
      <c r="E2192" s="20">
        <v>1.5840470790863037E-2</v>
      </c>
    </row>
    <row r="2193" spans="1:5" x14ac:dyDescent="0.2">
      <c r="A2193" s="19">
        <v>55</v>
      </c>
      <c r="B2193" s="19">
        <v>22</v>
      </c>
      <c r="C2193" s="19" t="s">
        <v>112</v>
      </c>
      <c r="D2193" s="20">
        <v>0.2829093337059021</v>
      </c>
      <c r="E2193" s="20">
        <v>2.8301440179347992E-2</v>
      </c>
    </row>
    <row r="2194" spans="1:5" x14ac:dyDescent="0.2">
      <c r="A2194" s="19">
        <v>55</v>
      </c>
      <c r="B2194" s="19">
        <v>23</v>
      </c>
      <c r="C2194" s="19" t="s">
        <v>112</v>
      </c>
      <c r="D2194" s="20">
        <v>0.29987022280693054</v>
      </c>
      <c r="E2194" s="20">
        <v>4.508538544178009E-2</v>
      </c>
    </row>
    <row r="2195" spans="1:5" x14ac:dyDescent="0.2">
      <c r="A2195" s="19">
        <v>55</v>
      </c>
      <c r="B2195" s="19">
        <v>24</v>
      </c>
      <c r="C2195" s="19" t="s">
        <v>112</v>
      </c>
      <c r="D2195" s="20">
        <v>0.31899315118789673</v>
      </c>
      <c r="E2195" s="20">
        <v>6.4031369984149933E-2</v>
      </c>
    </row>
    <row r="2196" spans="1:5" x14ac:dyDescent="0.2">
      <c r="A2196" s="19">
        <v>55</v>
      </c>
      <c r="B2196" s="19">
        <v>25</v>
      </c>
      <c r="C2196" s="19" t="s">
        <v>112</v>
      </c>
      <c r="D2196" s="20">
        <v>0.33840596675872803</v>
      </c>
      <c r="E2196" s="20">
        <v>8.3267241716384888E-2</v>
      </c>
    </row>
    <row r="2197" spans="1:5" x14ac:dyDescent="0.2">
      <c r="A2197" s="19">
        <v>55</v>
      </c>
      <c r="B2197" s="19">
        <v>26</v>
      </c>
      <c r="C2197" s="19" t="s">
        <v>112</v>
      </c>
      <c r="D2197" s="20">
        <v>0.35454416275024414</v>
      </c>
      <c r="E2197" s="20">
        <v>9.9228493869304657E-2</v>
      </c>
    </row>
    <row r="2198" spans="1:5" x14ac:dyDescent="0.2">
      <c r="A2198" s="19">
        <v>55</v>
      </c>
      <c r="B2198" s="19">
        <v>27</v>
      </c>
      <c r="C2198" s="19" t="s">
        <v>112</v>
      </c>
      <c r="D2198" s="20">
        <v>0.36563766002655029</v>
      </c>
      <c r="E2198" s="20">
        <v>0.11014504730701447</v>
      </c>
    </row>
    <row r="2199" spans="1:5" x14ac:dyDescent="0.2">
      <c r="A2199" s="19">
        <v>55</v>
      </c>
      <c r="B2199" s="19">
        <v>28</v>
      </c>
      <c r="C2199" s="19" t="s">
        <v>112</v>
      </c>
      <c r="D2199" s="20">
        <v>0.37405350804328918</v>
      </c>
      <c r="E2199" s="20">
        <v>0.11838395148515701</v>
      </c>
    </row>
    <row r="2200" spans="1:5" x14ac:dyDescent="0.2">
      <c r="A2200" s="19">
        <v>55</v>
      </c>
      <c r="B2200" s="19">
        <v>29</v>
      </c>
      <c r="C2200" s="19" t="s">
        <v>112</v>
      </c>
      <c r="D2200" s="20">
        <v>0.37868291139602661</v>
      </c>
      <c r="E2200" s="20">
        <v>0.1228364109992981</v>
      </c>
    </row>
    <row r="2201" spans="1:5" x14ac:dyDescent="0.2">
      <c r="A2201" s="19">
        <v>55</v>
      </c>
      <c r="B2201" s="19">
        <v>30</v>
      </c>
      <c r="C2201" s="19" t="s">
        <v>112</v>
      </c>
      <c r="D2201" s="20">
        <v>0.38108614087104797</v>
      </c>
      <c r="E2201" s="20">
        <v>0.12506268918514252</v>
      </c>
    </row>
    <row r="2202" spans="1:5" x14ac:dyDescent="0.2">
      <c r="A2202" s="19">
        <v>55</v>
      </c>
      <c r="B2202" s="19">
        <v>31</v>
      </c>
      <c r="C2202" s="19" t="s">
        <v>112</v>
      </c>
      <c r="D2202" s="20">
        <v>0.38185223937034607</v>
      </c>
      <c r="E2202" s="20">
        <v>0.12565185129642487</v>
      </c>
    </row>
    <row r="2203" spans="1:5" x14ac:dyDescent="0.2">
      <c r="A2203" s="19">
        <v>55</v>
      </c>
      <c r="B2203" s="19">
        <v>32</v>
      </c>
      <c r="C2203" s="19" t="s">
        <v>112</v>
      </c>
      <c r="D2203" s="20">
        <v>0.38303697109222412</v>
      </c>
      <c r="E2203" s="20">
        <v>0.12665963172912598</v>
      </c>
    </row>
    <row r="2204" spans="1:5" x14ac:dyDescent="0.2">
      <c r="A2204" s="19">
        <v>55</v>
      </c>
      <c r="B2204" s="19">
        <v>33</v>
      </c>
      <c r="C2204" s="19" t="s">
        <v>112</v>
      </c>
      <c r="D2204" s="20">
        <v>0.38326764106750488</v>
      </c>
      <c r="E2204" s="20">
        <v>0.12671336531639099</v>
      </c>
    </row>
    <row r="2205" spans="1:5" x14ac:dyDescent="0.2">
      <c r="A2205" s="19">
        <v>55</v>
      </c>
      <c r="B2205" s="19">
        <v>34</v>
      </c>
      <c r="C2205" s="19" t="s">
        <v>112</v>
      </c>
      <c r="D2205" s="20">
        <v>0.38315832614898682</v>
      </c>
      <c r="E2205" s="20">
        <v>0.12642709910869598</v>
      </c>
    </row>
    <row r="2206" spans="1:5" x14ac:dyDescent="0.2">
      <c r="A2206" s="19">
        <v>55</v>
      </c>
      <c r="B2206" s="19">
        <v>35</v>
      </c>
      <c r="C2206" s="19" t="s">
        <v>112</v>
      </c>
      <c r="D2206" s="20">
        <v>0.38375157117843628</v>
      </c>
      <c r="E2206" s="20">
        <v>0.1268434077501297</v>
      </c>
    </row>
    <row r="2207" spans="1:5" x14ac:dyDescent="0.2">
      <c r="A2207" s="19">
        <v>55</v>
      </c>
      <c r="B2207" s="19">
        <v>36</v>
      </c>
      <c r="C2207" s="19" t="s">
        <v>112</v>
      </c>
      <c r="D2207" s="20">
        <v>0.3845001757144928</v>
      </c>
      <c r="E2207" s="20">
        <v>0.12741506099700928</v>
      </c>
    </row>
    <row r="2208" spans="1:5" x14ac:dyDescent="0.2">
      <c r="A2208" s="19">
        <v>55</v>
      </c>
      <c r="B2208" s="19">
        <v>37</v>
      </c>
      <c r="C2208" s="19" t="s">
        <v>112</v>
      </c>
      <c r="D2208" s="20">
        <v>0.38458624482154846</v>
      </c>
      <c r="E2208" s="20">
        <v>0.12732419371604919</v>
      </c>
    </row>
    <row r="2209" spans="1:5" x14ac:dyDescent="0.2">
      <c r="A2209" s="19">
        <v>55</v>
      </c>
      <c r="B2209" s="19">
        <v>38</v>
      </c>
      <c r="C2209" s="19" t="s">
        <v>112</v>
      </c>
      <c r="D2209" s="20">
        <v>0.38508367538452148</v>
      </c>
      <c r="E2209" s="20">
        <v>0.12764467298984528</v>
      </c>
    </row>
    <row r="2210" spans="1:5" x14ac:dyDescent="0.2">
      <c r="A2210" s="19">
        <v>55</v>
      </c>
      <c r="B2210" s="19">
        <v>39</v>
      </c>
      <c r="C2210" s="19" t="s">
        <v>112</v>
      </c>
      <c r="D2210" s="20">
        <v>0.3853704035282135</v>
      </c>
      <c r="E2210" s="20">
        <v>0.12775446474552155</v>
      </c>
    </row>
    <row r="2211" spans="1:5" x14ac:dyDescent="0.2">
      <c r="A2211" s="19">
        <v>55</v>
      </c>
      <c r="B2211" s="19">
        <v>40</v>
      </c>
      <c r="C2211" s="19" t="s">
        <v>112</v>
      </c>
      <c r="D2211" s="20">
        <v>0.38546803593635559</v>
      </c>
      <c r="E2211" s="20">
        <v>0.12767514586448669</v>
      </c>
    </row>
    <row r="2212" spans="1:5" x14ac:dyDescent="0.2">
      <c r="A2212" s="19">
        <v>56</v>
      </c>
      <c r="B2212" s="19">
        <v>1</v>
      </c>
      <c r="C2212" s="19" t="s">
        <v>112</v>
      </c>
      <c r="D2212" s="20">
        <v>0.25291925668716431</v>
      </c>
      <c r="E2212" s="20">
        <v>2.4418889079242945E-3</v>
      </c>
    </row>
    <row r="2213" spans="1:5" x14ac:dyDescent="0.2">
      <c r="A2213" s="19">
        <v>56</v>
      </c>
      <c r="B2213" s="19">
        <v>2</v>
      </c>
      <c r="C2213" s="19" t="s">
        <v>112</v>
      </c>
      <c r="D2213" s="20">
        <v>0.25245305895805359</v>
      </c>
      <c r="E2213" s="20">
        <v>1.8992400728166103E-3</v>
      </c>
    </row>
    <row r="2214" spans="1:5" x14ac:dyDescent="0.2">
      <c r="A2214" s="19">
        <v>56</v>
      </c>
      <c r="B2214" s="19">
        <v>3</v>
      </c>
      <c r="C2214" s="19" t="s">
        <v>112</v>
      </c>
      <c r="D2214" s="20">
        <v>0.2521720826625824</v>
      </c>
      <c r="E2214" s="20">
        <v>1.5418126713484526E-3</v>
      </c>
    </row>
    <row r="2215" spans="1:5" x14ac:dyDescent="0.2">
      <c r="A2215" s="19">
        <v>56</v>
      </c>
      <c r="B2215" s="19">
        <v>4</v>
      </c>
      <c r="C2215" s="19" t="s">
        <v>112</v>
      </c>
      <c r="D2215" s="20">
        <v>0.25189808011054993</v>
      </c>
      <c r="E2215" s="20">
        <v>1.1913588969036937E-3</v>
      </c>
    </row>
    <row r="2216" spans="1:5" x14ac:dyDescent="0.2">
      <c r="A2216" s="19">
        <v>56</v>
      </c>
      <c r="B2216" s="19">
        <v>5</v>
      </c>
      <c r="C2216" s="19" t="s">
        <v>112</v>
      </c>
      <c r="D2216" s="20">
        <v>0.25156015157699585</v>
      </c>
      <c r="E2216" s="20">
        <v>7.7697919914498925E-4</v>
      </c>
    </row>
    <row r="2217" spans="1:5" x14ac:dyDescent="0.2">
      <c r="A2217" s="19">
        <v>56</v>
      </c>
      <c r="B2217" s="19">
        <v>6</v>
      </c>
      <c r="C2217" s="19" t="s">
        <v>112</v>
      </c>
      <c r="D2217" s="20">
        <v>0.25133243203163147</v>
      </c>
      <c r="E2217" s="20">
        <v>4.7280848957598209E-4</v>
      </c>
    </row>
    <row r="2218" spans="1:5" x14ac:dyDescent="0.2">
      <c r="A2218" s="19">
        <v>56</v>
      </c>
      <c r="B2218" s="19">
        <v>7</v>
      </c>
      <c r="C2218" s="19" t="s">
        <v>112</v>
      </c>
      <c r="D2218" s="20">
        <v>0.25105708837509155</v>
      </c>
      <c r="E2218" s="20">
        <v>1.2101364700356498E-4</v>
      </c>
    </row>
    <row r="2219" spans="1:5" x14ac:dyDescent="0.2">
      <c r="A2219" s="19">
        <v>56</v>
      </c>
      <c r="B2219" s="19">
        <v>8</v>
      </c>
      <c r="C2219" s="19" t="s">
        <v>112</v>
      </c>
      <c r="D2219" s="20">
        <v>0.25054892897605896</v>
      </c>
      <c r="E2219" s="20">
        <v>-4.6359692350961268E-4</v>
      </c>
    </row>
    <row r="2220" spans="1:5" x14ac:dyDescent="0.2">
      <c r="A2220" s="19">
        <v>56</v>
      </c>
      <c r="B2220" s="19">
        <v>9</v>
      </c>
      <c r="C2220" s="19" t="s">
        <v>112</v>
      </c>
      <c r="D2220" s="20">
        <v>0.25022006034851074</v>
      </c>
      <c r="E2220" s="20">
        <v>-8.6891674436628819E-4</v>
      </c>
    </row>
    <row r="2221" spans="1:5" x14ac:dyDescent="0.2">
      <c r="A2221" s="19">
        <v>56</v>
      </c>
      <c r="B2221" s="19">
        <v>10</v>
      </c>
      <c r="C2221" s="19" t="s">
        <v>112</v>
      </c>
      <c r="D2221" s="20">
        <v>0.24998407065868378</v>
      </c>
      <c r="E2221" s="20">
        <v>-1.1813575401902199E-3</v>
      </c>
    </row>
    <row r="2222" spans="1:5" x14ac:dyDescent="0.2">
      <c r="A2222" s="19">
        <v>56</v>
      </c>
      <c r="B2222" s="19">
        <v>11</v>
      </c>
      <c r="C2222" s="19" t="s">
        <v>112</v>
      </c>
      <c r="D2222" s="20">
        <v>0.25003203749656677</v>
      </c>
      <c r="E2222" s="20">
        <v>-1.2098419247195125E-3</v>
      </c>
    </row>
    <row r="2223" spans="1:5" x14ac:dyDescent="0.2">
      <c r="A2223" s="19">
        <v>56</v>
      </c>
      <c r="B2223" s="19">
        <v>12</v>
      </c>
      <c r="C2223" s="19" t="s">
        <v>112</v>
      </c>
      <c r="D2223" s="20">
        <v>0.25005224347114563</v>
      </c>
      <c r="E2223" s="20">
        <v>-1.2660871725529432E-3</v>
      </c>
    </row>
    <row r="2224" spans="1:5" x14ac:dyDescent="0.2">
      <c r="A2224" s="19">
        <v>56</v>
      </c>
      <c r="B2224" s="19">
        <v>13</v>
      </c>
      <c r="C2224" s="19" t="s">
        <v>112</v>
      </c>
      <c r="D2224" s="20">
        <v>0.25038313865661621</v>
      </c>
      <c r="E2224" s="20">
        <v>-1.0116430930793285E-3</v>
      </c>
    </row>
    <row r="2225" spans="1:5" x14ac:dyDescent="0.2">
      <c r="A2225" s="19">
        <v>56</v>
      </c>
      <c r="B2225" s="19">
        <v>14</v>
      </c>
      <c r="C2225" s="19" t="s">
        <v>112</v>
      </c>
      <c r="D2225" s="20">
        <v>0.25028154253959656</v>
      </c>
      <c r="E2225" s="20">
        <v>-1.18969043251127E-3</v>
      </c>
    </row>
    <row r="2226" spans="1:5" x14ac:dyDescent="0.2">
      <c r="A2226" s="19">
        <v>56</v>
      </c>
      <c r="B2226" s="19">
        <v>15</v>
      </c>
      <c r="C2226" s="19" t="s">
        <v>112</v>
      </c>
      <c r="D2226" s="20">
        <v>0.2502264678478241</v>
      </c>
      <c r="E2226" s="20">
        <v>-1.3212162302806973E-3</v>
      </c>
    </row>
    <row r="2227" spans="1:5" x14ac:dyDescent="0.2">
      <c r="A2227" s="19">
        <v>56</v>
      </c>
      <c r="B2227" s="19">
        <v>16</v>
      </c>
      <c r="C2227" s="19" t="s">
        <v>112</v>
      </c>
      <c r="D2227" s="20">
        <v>0.25092431902885437</v>
      </c>
      <c r="E2227" s="20">
        <v>-6.998162716627121E-4</v>
      </c>
    </row>
    <row r="2228" spans="1:5" x14ac:dyDescent="0.2">
      <c r="A2228" s="19">
        <v>56</v>
      </c>
      <c r="B2228" s="19">
        <v>17</v>
      </c>
      <c r="C2228" s="19" t="s">
        <v>112</v>
      </c>
      <c r="D2228" s="20">
        <v>0.25164952874183655</v>
      </c>
      <c r="E2228" s="20">
        <v>-5.105773379909806E-5</v>
      </c>
    </row>
    <row r="2229" spans="1:5" x14ac:dyDescent="0.2">
      <c r="A2229" s="19">
        <v>56</v>
      </c>
      <c r="B2229" s="19">
        <v>18</v>
      </c>
      <c r="C2229" s="19" t="s">
        <v>112</v>
      </c>
      <c r="D2229" s="20">
        <v>0.25322830677032471</v>
      </c>
      <c r="E2229" s="20">
        <v>1.4512691413983703E-3</v>
      </c>
    </row>
    <row r="2230" spans="1:5" x14ac:dyDescent="0.2">
      <c r="A2230" s="19">
        <v>56</v>
      </c>
      <c r="B2230" s="19">
        <v>19</v>
      </c>
      <c r="C2230" s="19" t="s">
        <v>112</v>
      </c>
      <c r="D2230" s="20">
        <v>0.2555614709854126</v>
      </c>
      <c r="E2230" s="20">
        <v>3.7079821340739727E-3</v>
      </c>
    </row>
    <row r="2231" spans="1:5" x14ac:dyDescent="0.2">
      <c r="A2231" s="19">
        <v>56</v>
      </c>
      <c r="B2231" s="19">
        <v>20</v>
      </c>
      <c r="C2231" s="19" t="s">
        <v>112</v>
      </c>
      <c r="D2231" s="20">
        <v>0.25956127047538757</v>
      </c>
      <c r="E2231" s="20">
        <v>7.6313302852213383E-3</v>
      </c>
    </row>
    <row r="2232" spans="1:5" x14ac:dyDescent="0.2">
      <c r="A2232" s="19">
        <v>56</v>
      </c>
      <c r="B2232" s="19">
        <v>21</v>
      </c>
      <c r="C2232" s="19" t="s">
        <v>112</v>
      </c>
      <c r="D2232" s="20">
        <v>0.26743179559707642</v>
      </c>
      <c r="E2232" s="20">
        <v>1.5425404533743858E-2</v>
      </c>
    </row>
    <row r="2233" spans="1:5" x14ac:dyDescent="0.2">
      <c r="A2233" s="19">
        <v>56</v>
      </c>
      <c r="B2233" s="19">
        <v>22</v>
      </c>
      <c r="C2233" s="19" t="s">
        <v>112</v>
      </c>
      <c r="D2233" s="20">
        <v>0.27884310483932495</v>
      </c>
      <c r="E2233" s="20">
        <v>2.6760263368487358E-2</v>
      </c>
    </row>
    <row r="2234" spans="1:5" x14ac:dyDescent="0.2">
      <c r="A2234" s="19">
        <v>56</v>
      </c>
      <c r="B2234" s="19">
        <v>23</v>
      </c>
      <c r="C2234" s="19" t="s">
        <v>112</v>
      </c>
      <c r="D2234" s="20">
        <v>0.29533001780509949</v>
      </c>
      <c r="E2234" s="20">
        <v>4.317072406411171E-2</v>
      </c>
    </row>
    <row r="2235" spans="1:5" x14ac:dyDescent="0.2">
      <c r="A2235" s="19">
        <v>56</v>
      </c>
      <c r="B2235" s="19">
        <v>24</v>
      </c>
      <c r="C2235" s="19" t="s">
        <v>112</v>
      </c>
      <c r="D2235" s="20">
        <v>0.3149181604385376</v>
      </c>
      <c r="E2235" s="20">
        <v>6.2682412564754486E-2</v>
      </c>
    </row>
    <row r="2236" spans="1:5" x14ac:dyDescent="0.2">
      <c r="A2236" s="19">
        <v>56</v>
      </c>
      <c r="B2236" s="19">
        <v>25</v>
      </c>
      <c r="C2236" s="19" t="s">
        <v>112</v>
      </c>
      <c r="D2236" s="20">
        <v>0.33378395438194275</v>
      </c>
      <c r="E2236" s="20">
        <v>8.1471756100654602E-2</v>
      </c>
    </row>
    <row r="2237" spans="1:5" x14ac:dyDescent="0.2">
      <c r="A2237" s="19">
        <v>56</v>
      </c>
      <c r="B2237" s="19">
        <v>26</v>
      </c>
      <c r="C2237" s="19" t="s">
        <v>112</v>
      </c>
      <c r="D2237" s="20">
        <v>0.3500969409942627</v>
      </c>
      <c r="E2237" s="20">
        <v>9.7708292305469513E-2</v>
      </c>
    </row>
    <row r="2238" spans="1:5" x14ac:dyDescent="0.2">
      <c r="A2238" s="19">
        <v>56</v>
      </c>
      <c r="B2238" s="19">
        <v>27</v>
      </c>
      <c r="C2238" s="19" t="s">
        <v>112</v>
      </c>
      <c r="D2238" s="20">
        <v>0.36223635077476501</v>
      </c>
      <c r="E2238" s="20">
        <v>0.1097712516784668</v>
      </c>
    </row>
    <row r="2239" spans="1:5" x14ac:dyDescent="0.2">
      <c r="A2239" s="19">
        <v>56</v>
      </c>
      <c r="B2239" s="19">
        <v>28</v>
      </c>
      <c r="C2239" s="19" t="s">
        <v>112</v>
      </c>
      <c r="D2239" s="20">
        <v>0.37006521224975586</v>
      </c>
      <c r="E2239" s="20">
        <v>0.11752366274595261</v>
      </c>
    </row>
    <row r="2240" spans="1:5" x14ac:dyDescent="0.2">
      <c r="A2240" s="19">
        <v>56</v>
      </c>
      <c r="B2240" s="19">
        <v>29</v>
      </c>
      <c r="C2240" s="19" t="s">
        <v>112</v>
      </c>
      <c r="D2240" s="20">
        <v>0.3751380443572998</v>
      </c>
      <c r="E2240" s="20">
        <v>0.12252004444599152</v>
      </c>
    </row>
    <row r="2241" spans="1:5" x14ac:dyDescent="0.2">
      <c r="A2241" s="19">
        <v>56</v>
      </c>
      <c r="B2241" s="19">
        <v>30</v>
      </c>
      <c r="C2241" s="19" t="s">
        <v>112</v>
      </c>
      <c r="D2241" s="20">
        <v>0.37760436534881592</v>
      </c>
      <c r="E2241" s="20">
        <v>0.12490991503000259</v>
      </c>
    </row>
    <row r="2242" spans="1:5" x14ac:dyDescent="0.2">
      <c r="A2242" s="19">
        <v>56</v>
      </c>
      <c r="B2242" s="19">
        <v>31</v>
      </c>
      <c r="C2242" s="19" t="s">
        <v>112</v>
      </c>
      <c r="D2242" s="20">
        <v>0.37909427285194397</v>
      </c>
      <c r="E2242" s="20">
        <v>0.12632337212562561</v>
      </c>
    </row>
    <row r="2243" spans="1:5" x14ac:dyDescent="0.2">
      <c r="A2243" s="19">
        <v>56</v>
      </c>
      <c r="B2243" s="19">
        <v>32</v>
      </c>
      <c r="C2243" s="19" t="s">
        <v>112</v>
      </c>
      <c r="D2243" s="20">
        <v>0.37976875901222229</v>
      </c>
      <c r="E2243" s="20">
        <v>0.1269214004278183</v>
      </c>
    </row>
    <row r="2244" spans="1:5" x14ac:dyDescent="0.2">
      <c r="A2244" s="19">
        <v>56</v>
      </c>
      <c r="B2244" s="19">
        <v>33</v>
      </c>
      <c r="C2244" s="19" t="s">
        <v>112</v>
      </c>
      <c r="D2244" s="20">
        <v>0.37966248393058777</v>
      </c>
      <c r="E2244" s="20">
        <v>0.12673868238925934</v>
      </c>
    </row>
    <row r="2245" spans="1:5" x14ac:dyDescent="0.2">
      <c r="A2245" s="19">
        <v>56</v>
      </c>
      <c r="B2245" s="19">
        <v>34</v>
      </c>
      <c r="C2245" s="19" t="s">
        <v>112</v>
      </c>
      <c r="D2245" s="20">
        <v>0.38068848848342896</v>
      </c>
      <c r="E2245" s="20">
        <v>0.12768822908401489</v>
      </c>
    </row>
    <row r="2246" spans="1:5" x14ac:dyDescent="0.2">
      <c r="A2246" s="19">
        <v>56</v>
      </c>
      <c r="B2246" s="19">
        <v>35</v>
      </c>
      <c r="C2246" s="19" t="s">
        <v>112</v>
      </c>
      <c r="D2246" s="20">
        <v>0.38207712769508362</v>
      </c>
      <c r="E2246" s="20">
        <v>0.12900042533874512</v>
      </c>
    </row>
    <row r="2247" spans="1:5" x14ac:dyDescent="0.2">
      <c r="A2247" s="19">
        <v>56</v>
      </c>
      <c r="B2247" s="19">
        <v>36</v>
      </c>
      <c r="C2247" s="19" t="s">
        <v>112</v>
      </c>
      <c r="D2247" s="20">
        <v>0.38255169987678528</v>
      </c>
      <c r="E2247" s="20">
        <v>0.12939853966236115</v>
      </c>
    </row>
    <row r="2248" spans="1:5" x14ac:dyDescent="0.2">
      <c r="A2248" s="19">
        <v>56</v>
      </c>
      <c r="B2248" s="19">
        <v>37</v>
      </c>
      <c r="C2248" s="19" t="s">
        <v>112</v>
      </c>
      <c r="D2248" s="20">
        <v>0.38203996419906616</v>
      </c>
      <c r="E2248" s="20">
        <v>0.12881036102771759</v>
      </c>
    </row>
    <row r="2249" spans="1:5" x14ac:dyDescent="0.2">
      <c r="A2249" s="19">
        <v>56</v>
      </c>
      <c r="B2249" s="19">
        <v>38</v>
      </c>
      <c r="C2249" s="19" t="s">
        <v>112</v>
      </c>
      <c r="D2249" s="20">
        <v>0.3821626603603363</v>
      </c>
      <c r="E2249" s="20">
        <v>0.1288565993309021</v>
      </c>
    </row>
    <row r="2250" spans="1:5" x14ac:dyDescent="0.2">
      <c r="A2250" s="19">
        <v>56</v>
      </c>
      <c r="B2250" s="19">
        <v>39</v>
      </c>
      <c r="C2250" s="19" t="s">
        <v>112</v>
      </c>
      <c r="D2250" s="20">
        <v>0.38260942697525024</v>
      </c>
      <c r="E2250" s="20">
        <v>0.12922690808773041</v>
      </c>
    </row>
    <row r="2251" spans="1:5" x14ac:dyDescent="0.2">
      <c r="A2251" s="19">
        <v>56</v>
      </c>
      <c r="B2251" s="19">
        <v>40</v>
      </c>
      <c r="C2251" s="19" t="s">
        <v>112</v>
      </c>
      <c r="D2251" s="20">
        <v>0.38311105966567993</v>
      </c>
      <c r="E2251" s="20">
        <v>0.12965209782123566</v>
      </c>
    </row>
    <row r="2252" spans="1:5" x14ac:dyDescent="0.2">
      <c r="A2252" s="19">
        <v>57</v>
      </c>
      <c r="B2252" s="19">
        <v>1</v>
      </c>
      <c r="C2252" s="19" t="s">
        <v>112</v>
      </c>
      <c r="D2252" s="20">
        <v>0.24925291538238525</v>
      </c>
      <c r="E2252" s="20">
        <v>9.2743383720517159E-4</v>
      </c>
    </row>
    <row r="2253" spans="1:5" x14ac:dyDescent="0.2">
      <c r="A2253" s="19">
        <v>57</v>
      </c>
      <c r="B2253" s="19">
        <v>2</v>
      </c>
      <c r="C2253" s="19" t="s">
        <v>112</v>
      </c>
      <c r="D2253" s="20">
        <v>0.24913947284221649</v>
      </c>
      <c r="E2253" s="20">
        <v>7.0398126263171434E-4</v>
      </c>
    </row>
    <row r="2254" spans="1:5" x14ac:dyDescent="0.2">
      <c r="A2254" s="19">
        <v>57</v>
      </c>
      <c r="B2254" s="19">
        <v>3</v>
      </c>
      <c r="C2254" s="19" t="s">
        <v>112</v>
      </c>
      <c r="D2254" s="20">
        <v>0.24897997081279755</v>
      </c>
      <c r="E2254" s="20">
        <v>4.3446922791190445E-4</v>
      </c>
    </row>
    <row r="2255" spans="1:5" x14ac:dyDescent="0.2">
      <c r="A2255" s="19">
        <v>57</v>
      </c>
      <c r="B2255" s="19">
        <v>4</v>
      </c>
      <c r="C2255" s="19" t="s">
        <v>112</v>
      </c>
      <c r="D2255" s="20">
        <v>0.24884970486164093</v>
      </c>
      <c r="E2255" s="20">
        <v>1.9419324235059321E-4</v>
      </c>
    </row>
    <row r="2256" spans="1:5" x14ac:dyDescent="0.2">
      <c r="A2256" s="19">
        <v>57</v>
      </c>
      <c r="B2256" s="19">
        <v>5</v>
      </c>
      <c r="C2256" s="19" t="s">
        <v>112</v>
      </c>
      <c r="D2256" s="20">
        <v>0.24886983633041382</v>
      </c>
      <c r="E2256" s="20">
        <v>1.0431467671878636E-4</v>
      </c>
    </row>
    <row r="2257" spans="1:5" x14ac:dyDescent="0.2">
      <c r="A2257" s="19">
        <v>57</v>
      </c>
      <c r="B2257" s="19">
        <v>6</v>
      </c>
      <c r="C2257" s="19" t="s">
        <v>112</v>
      </c>
      <c r="D2257" s="20">
        <v>0.24925439059734344</v>
      </c>
      <c r="E2257" s="20">
        <v>3.7885890924371779E-4</v>
      </c>
    </row>
    <row r="2258" spans="1:5" x14ac:dyDescent="0.2">
      <c r="A2258" s="19">
        <v>57</v>
      </c>
      <c r="B2258" s="19">
        <v>7</v>
      </c>
      <c r="C2258" s="19" t="s">
        <v>112</v>
      </c>
      <c r="D2258" s="20">
        <v>0.24907039105892181</v>
      </c>
      <c r="E2258" s="20">
        <v>8.484934369334951E-5</v>
      </c>
    </row>
    <row r="2259" spans="1:5" x14ac:dyDescent="0.2">
      <c r="A2259" s="19">
        <v>57</v>
      </c>
      <c r="B2259" s="19">
        <v>8</v>
      </c>
      <c r="C2259" s="19" t="s">
        <v>112</v>
      </c>
      <c r="D2259" s="20">
        <v>0.24864523112773895</v>
      </c>
      <c r="E2259" s="20">
        <v>-4.5032062917016447E-4</v>
      </c>
    </row>
    <row r="2260" spans="1:5" x14ac:dyDescent="0.2">
      <c r="A2260" s="19">
        <v>57</v>
      </c>
      <c r="B2260" s="19">
        <v>9</v>
      </c>
      <c r="C2260" s="19" t="s">
        <v>112</v>
      </c>
      <c r="D2260" s="20">
        <v>0.24850103259086609</v>
      </c>
      <c r="E2260" s="20">
        <v>-7.0452917134389281E-4</v>
      </c>
    </row>
    <row r="2261" spans="1:5" x14ac:dyDescent="0.2">
      <c r="A2261" s="19">
        <v>57</v>
      </c>
      <c r="B2261" s="19">
        <v>10</v>
      </c>
      <c r="C2261" s="19" t="s">
        <v>112</v>
      </c>
      <c r="D2261" s="20">
        <v>0.24928708374500275</v>
      </c>
      <c r="E2261" s="20">
        <v>-2.8488073439802974E-5</v>
      </c>
    </row>
    <row r="2262" spans="1:5" x14ac:dyDescent="0.2">
      <c r="A2262" s="19">
        <v>57</v>
      </c>
      <c r="B2262" s="19">
        <v>11</v>
      </c>
      <c r="C2262" s="19" t="s">
        <v>112</v>
      </c>
      <c r="D2262" s="20">
        <v>0.2490304708480835</v>
      </c>
      <c r="E2262" s="20">
        <v>-3.9511101203970611E-4</v>
      </c>
    </row>
    <row r="2263" spans="1:5" x14ac:dyDescent="0.2">
      <c r="A2263" s="19">
        <v>57</v>
      </c>
      <c r="B2263" s="19">
        <v>12</v>
      </c>
      <c r="C2263" s="19" t="s">
        <v>112</v>
      </c>
      <c r="D2263" s="20">
        <v>0.24872094392776489</v>
      </c>
      <c r="E2263" s="20">
        <v>-8.146479376591742E-4</v>
      </c>
    </row>
    <row r="2264" spans="1:5" x14ac:dyDescent="0.2">
      <c r="A2264" s="19">
        <v>57</v>
      </c>
      <c r="B2264" s="19">
        <v>13</v>
      </c>
      <c r="C2264" s="19" t="s">
        <v>112</v>
      </c>
      <c r="D2264" s="20">
        <v>0.24926230311393738</v>
      </c>
      <c r="E2264" s="20">
        <v>-3.8329881499521434E-4</v>
      </c>
    </row>
    <row r="2265" spans="1:5" x14ac:dyDescent="0.2">
      <c r="A2265" s="19">
        <v>57</v>
      </c>
      <c r="B2265" s="19">
        <v>14</v>
      </c>
      <c r="C2265" s="19" t="s">
        <v>112</v>
      </c>
      <c r="D2265" s="20">
        <v>0.24958702921867371</v>
      </c>
      <c r="E2265" s="20">
        <v>-1.6858273011166602E-4</v>
      </c>
    </row>
    <row r="2266" spans="1:5" x14ac:dyDescent="0.2">
      <c r="A2266" s="19">
        <v>57</v>
      </c>
      <c r="B2266" s="19">
        <v>15</v>
      </c>
      <c r="C2266" s="19" t="s">
        <v>112</v>
      </c>
      <c r="D2266" s="20">
        <v>0.25161391496658325</v>
      </c>
      <c r="E2266" s="20">
        <v>1.7482929397374392E-3</v>
      </c>
    </row>
    <row r="2267" spans="1:5" x14ac:dyDescent="0.2">
      <c r="A2267" s="19">
        <v>57</v>
      </c>
      <c r="B2267" s="19">
        <v>16</v>
      </c>
      <c r="C2267" s="19" t="s">
        <v>112</v>
      </c>
      <c r="D2267" s="20">
        <v>0.2553977370262146</v>
      </c>
      <c r="E2267" s="20">
        <v>5.4221050813794136E-3</v>
      </c>
    </row>
    <row r="2268" spans="1:5" x14ac:dyDescent="0.2">
      <c r="A2268" s="19">
        <v>57</v>
      </c>
      <c r="B2268" s="19">
        <v>17</v>
      </c>
      <c r="C2268" s="19" t="s">
        <v>112</v>
      </c>
      <c r="D2268" s="20">
        <v>0.261980801820755</v>
      </c>
      <c r="E2268" s="20">
        <v>1.1895160190761089E-2</v>
      </c>
    </row>
    <row r="2269" spans="1:5" x14ac:dyDescent="0.2">
      <c r="A2269" s="19">
        <v>57</v>
      </c>
      <c r="B2269" s="19">
        <v>18</v>
      </c>
      <c r="C2269" s="19" t="s">
        <v>112</v>
      </c>
      <c r="D2269" s="20">
        <v>0.27216529846191406</v>
      </c>
      <c r="E2269" s="20">
        <v>2.1969646215438843E-2</v>
      </c>
    </row>
    <row r="2270" spans="1:5" x14ac:dyDescent="0.2">
      <c r="A2270" s="19">
        <v>57</v>
      </c>
      <c r="B2270" s="19">
        <v>19</v>
      </c>
      <c r="C2270" s="19" t="s">
        <v>112</v>
      </c>
      <c r="D2270" s="20">
        <v>0.286173015832901</v>
      </c>
      <c r="E2270" s="20">
        <v>3.5867352038621902E-2</v>
      </c>
    </row>
    <row r="2271" spans="1:5" x14ac:dyDescent="0.2">
      <c r="A2271" s="19">
        <v>57</v>
      </c>
      <c r="B2271" s="19">
        <v>20</v>
      </c>
      <c r="C2271" s="19" t="s">
        <v>112</v>
      </c>
      <c r="D2271" s="20">
        <v>0.30426543951034546</v>
      </c>
      <c r="E2271" s="20">
        <v>5.384976789355278E-2</v>
      </c>
    </row>
    <row r="2272" spans="1:5" x14ac:dyDescent="0.2">
      <c r="A2272" s="19">
        <v>57</v>
      </c>
      <c r="B2272" s="19">
        <v>21</v>
      </c>
      <c r="C2272" s="19" t="s">
        <v>112</v>
      </c>
      <c r="D2272" s="20">
        <v>0.32251965999603271</v>
      </c>
      <c r="E2272" s="20">
        <v>7.1993976831436157E-2</v>
      </c>
    </row>
    <row r="2273" spans="1:5" x14ac:dyDescent="0.2">
      <c r="A2273" s="19">
        <v>57</v>
      </c>
      <c r="B2273" s="19">
        <v>22</v>
      </c>
      <c r="C2273" s="19" t="s">
        <v>112</v>
      </c>
      <c r="D2273" s="20">
        <v>0.34006503224372864</v>
      </c>
      <c r="E2273" s="20">
        <v>8.94293412566185E-2</v>
      </c>
    </row>
    <row r="2274" spans="1:5" x14ac:dyDescent="0.2">
      <c r="A2274" s="19">
        <v>57</v>
      </c>
      <c r="B2274" s="19">
        <v>23</v>
      </c>
      <c r="C2274" s="19" t="s">
        <v>112</v>
      </c>
      <c r="D2274" s="20">
        <v>0.35380429029464722</v>
      </c>
      <c r="E2274" s="20">
        <v>0.1030585914850235</v>
      </c>
    </row>
    <row r="2275" spans="1:5" x14ac:dyDescent="0.2">
      <c r="A2275" s="19">
        <v>57</v>
      </c>
      <c r="B2275" s="19">
        <v>24</v>
      </c>
      <c r="C2275" s="19" t="s">
        <v>112</v>
      </c>
      <c r="D2275" s="20">
        <v>0.36332395672798157</v>
      </c>
      <c r="E2275" s="20">
        <v>0.11246824264526367</v>
      </c>
    </row>
    <row r="2276" spans="1:5" x14ac:dyDescent="0.2">
      <c r="A2276" s="19">
        <v>57</v>
      </c>
      <c r="B2276" s="19">
        <v>25</v>
      </c>
      <c r="C2276" s="19" t="s">
        <v>112</v>
      </c>
      <c r="D2276" s="20">
        <v>0.36981689929962158</v>
      </c>
      <c r="E2276" s="20">
        <v>0.11885117739439011</v>
      </c>
    </row>
    <row r="2277" spans="1:5" x14ac:dyDescent="0.2">
      <c r="A2277" s="19">
        <v>57</v>
      </c>
      <c r="B2277" s="19">
        <v>26</v>
      </c>
      <c r="C2277" s="19" t="s">
        <v>112</v>
      </c>
      <c r="D2277" s="20">
        <v>0.37322080135345459</v>
      </c>
      <c r="E2277" s="20">
        <v>0.12214507162570953</v>
      </c>
    </row>
    <row r="2278" spans="1:5" x14ac:dyDescent="0.2">
      <c r="A2278" s="19">
        <v>57</v>
      </c>
      <c r="B2278" s="19">
        <v>27</v>
      </c>
      <c r="C2278" s="19" t="s">
        <v>112</v>
      </c>
      <c r="D2278" s="20">
        <v>0.37524175643920898</v>
      </c>
      <c r="E2278" s="20">
        <v>0.12405601143836975</v>
      </c>
    </row>
    <row r="2279" spans="1:5" x14ac:dyDescent="0.2">
      <c r="A2279" s="19">
        <v>57</v>
      </c>
      <c r="B2279" s="19">
        <v>28</v>
      </c>
      <c r="C2279" s="19" t="s">
        <v>112</v>
      </c>
      <c r="D2279" s="20">
        <v>0.37587785720825195</v>
      </c>
      <c r="E2279" s="20">
        <v>0.12458210438489914</v>
      </c>
    </row>
    <row r="2280" spans="1:5" x14ac:dyDescent="0.2">
      <c r="A2280" s="19">
        <v>57</v>
      </c>
      <c r="B2280" s="19">
        <v>29</v>
      </c>
      <c r="C2280" s="19" t="s">
        <v>112</v>
      </c>
      <c r="D2280" s="20">
        <v>0.37628906965255737</v>
      </c>
      <c r="E2280" s="20">
        <v>0.12488330900669098</v>
      </c>
    </row>
    <row r="2281" spans="1:5" x14ac:dyDescent="0.2">
      <c r="A2281" s="19">
        <v>57</v>
      </c>
      <c r="B2281" s="19">
        <v>30</v>
      </c>
      <c r="C2281" s="19" t="s">
        <v>112</v>
      </c>
      <c r="D2281" s="20">
        <v>0.37707749009132385</v>
      </c>
      <c r="E2281" s="20">
        <v>0.12556171417236328</v>
      </c>
    </row>
    <row r="2282" spans="1:5" x14ac:dyDescent="0.2">
      <c r="A2282" s="19">
        <v>57</v>
      </c>
      <c r="B2282" s="19">
        <v>31</v>
      </c>
      <c r="C2282" s="19" t="s">
        <v>112</v>
      </c>
      <c r="D2282" s="20">
        <v>0.37759789824485779</v>
      </c>
      <c r="E2282" s="20">
        <v>0.12597212195396423</v>
      </c>
    </row>
    <row r="2283" spans="1:5" x14ac:dyDescent="0.2">
      <c r="A2283" s="19">
        <v>57</v>
      </c>
      <c r="B2283" s="19">
        <v>32</v>
      </c>
      <c r="C2283" s="19" t="s">
        <v>112</v>
      </c>
      <c r="D2283" s="20">
        <v>0.37745529413223267</v>
      </c>
      <c r="E2283" s="20">
        <v>0.12571950256824493</v>
      </c>
    </row>
    <row r="2284" spans="1:5" x14ac:dyDescent="0.2">
      <c r="A2284" s="19">
        <v>57</v>
      </c>
      <c r="B2284" s="19">
        <v>33</v>
      </c>
      <c r="C2284" s="19" t="s">
        <v>112</v>
      </c>
      <c r="D2284" s="20">
        <v>0.37782561779022217</v>
      </c>
      <c r="E2284" s="20">
        <v>0.12597981095314026</v>
      </c>
    </row>
    <row r="2285" spans="1:5" x14ac:dyDescent="0.2">
      <c r="A2285" s="19">
        <v>57</v>
      </c>
      <c r="B2285" s="19">
        <v>34</v>
      </c>
      <c r="C2285" s="19" t="s">
        <v>112</v>
      </c>
      <c r="D2285" s="20">
        <v>0.37789583206176758</v>
      </c>
      <c r="E2285" s="20">
        <v>0.12594002485275269</v>
      </c>
    </row>
    <row r="2286" spans="1:5" x14ac:dyDescent="0.2">
      <c r="A2286" s="19">
        <v>57</v>
      </c>
      <c r="B2286" s="19">
        <v>35</v>
      </c>
      <c r="C2286" s="19" t="s">
        <v>112</v>
      </c>
      <c r="D2286" s="20">
        <v>0.37839424610137939</v>
      </c>
      <c r="E2286" s="20">
        <v>0.12632842361927032</v>
      </c>
    </row>
    <row r="2287" spans="1:5" x14ac:dyDescent="0.2">
      <c r="A2287" s="19">
        <v>57</v>
      </c>
      <c r="B2287" s="19">
        <v>36</v>
      </c>
      <c r="C2287" s="19" t="s">
        <v>112</v>
      </c>
      <c r="D2287" s="20">
        <v>0.37837588787078857</v>
      </c>
      <c r="E2287" s="20">
        <v>0.12620005011558533</v>
      </c>
    </row>
    <row r="2288" spans="1:5" x14ac:dyDescent="0.2">
      <c r="A2288" s="19">
        <v>57</v>
      </c>
      <c r="B2288" s="19">
        <v>37</v>
      </c>
      <c r="C2288" s="19" t="s">
        <v>112</v>
      </c>
      <c r="D2288" s="20">
        <v>0.37847793102264404</v>
      </c>
      <c r="E2288" s="20">
        <v>0.12619209289550781</v>
      </c>
    </row>
    <row r="2289" spans="1:5" x14ac:dyDescent="0.2">
      <c r="A2289" s="19">
        <v>57</v>
      </c>
      <c r="B2289" s="19">
        <v>38</v>
      </c>
      <c r="C2289" s="19" t="s">
        <v>112</v>
      </c>
      <c r="D2289" s="20">
        <v>0.37860655784606934</v>
      </c>
      <c r="E2289" s="20">
        <v>0.12621070444583893</v>
      </c>
    </row>
    <row r="2290" spans="1:5" x14ac:dyDescent="0.2">
      <c r="A2290" s="19">
        <v>57</v>
      </c>
      <c r="B2290" s="19">
        <v>39</v>
      </c>
      <c r="C2290" s="19" t="s">
        <v>112</v>
      </c>
      <c r="D2290" s="20">
        <v>0.37889748811721802</v>
      </c>
      <c r="E2290" s="20">
        <v>0.12639161944389343</v>
      </c>
    </row>
    <row r="2291" spans="1:5" x14ac:dyDescent="0.2">
      <c r="A2291" s="19">
        <v>57</v>
      </c>
      <c r="B2291" s="19">
        <v>40</v>
      </c>
      <c r="C2291" s="19" t="s">
        <v>112</v>
      </c>
      <c r="D2291" s="20">
        <v>0.37926501035690308</v>
      </c>
      <c r="E2291" s="20">
        <v>0.12664914131164551</v>
      </c>
    </row>
    <row r="2292" spans="1:5" x14ac:dyDescent="0.2">
      <c r="A2292" s="19">
        <v>58</v>
      </c>
      <c r="B2292" s="19">
        <v>1</v>
      </c>
      <c r="C2292" s="19" t="s">
        <v>112</v>
      </c>
      <c r="D2292" s="20">
        <v>0.24967809021472931</v>
      </c>
      <c r="E2292" s="20">
        <v>1.7615822143852711E-3</v>
      </c>
    </row>
    <row r="2293" spans="1:5" x14ac:dyDescent="0.2">
      <c r="A2293" s="19">
        <v>58</v>
      </c>
      <c r="B2293" s="19">
        <v>2</v>
      </c>
      <c r="C2293" s="19" t="s">
        <v>112</v>
      </c>
      <c r="D2293" s="20">
        <v>0.24983538687229156</v>
      </c>
      <c r="E2293" s="20">
        <v>1.6790874069556594E-3</v>
      </c>
    </row>
    <row r="2294" spans="1:5" x14ac:dyDescent="0.2">
      <c r="A2294" s="19">
        <v>58</v>
      </c>
      <c r="B2294" s="19">
        <v>3</v>
      </c>
      <c r="C2294" s="19" t="s">
        <v>112</v>
      </c>
      <c r="D2294" s="20">
        <v>0.24980711936950684</v>
      </c>
      <c r="E2294" s="20">
        <v>1.4110284391790628E-3</v>
      </c>
    </row>
    <row r="2295" spans="1:5" x14ac:dyDescent="0.2">
      <c r="A2295" s="19">
        <v>58</v>
      </c>
      <c r="B2295" s="19">
        <v>4</v>
      </c>
      <c r="C2295" s="19" t="s">
        <v>112</v>
      </c>
      <c r="D2295" s="20">
        <v>0.24947088956832886</v>
      </c>
      <c r="E2295" s="20">
        <v>8.3500711480155587E-4</v>
      </c>
    </row>
    <row r="2296" spans="1:5" x14ac:dyDescent="0.2">
      <c r="A2296" s="19">
        <v>58</v>
      </c>
      <c r="B2296" s="19">
        <v>5</v>
      </c>
      <c r="C2296" s="19" t="s">
        <v>112</v>
      </c>
      <c r="D2296" s="20">
        <v>0.24929454922676086</v>
      </c>
      <c r="E2296" s="20">
        <v>4.1887530824169517E-4</v>
      </c>
    </row>
    <row r="2297" spans="1:5" x14ac:dyDescent="0.2">
      <c r="A2297" s="19">
        <v>58</v>
      </c>
      <c r="B2297" s="19">
        <v>6</v>
      </c>
      <c r="C2297" s="19" t="s">
        <v>112</v>
      </c>
      <c r="D2297" s="20">
        <v>0.24930849671363831</v>
      </c>
      <c r="E2297" s="20">
        <v>1.930313155753538E-4</v>
      </c>
    </row>
    <row r="2298" spans="1:5" x14ac:dyDescent="0.2">
      <c r="A2298" s="19">
        <v>58</v>
      </c>
      <c r="B2298" s="19">
        <v>7</v>
      </c>
      <c r="C2298" s="19" t="s">
        <v>112</v>
      </c>
      <c r="D2298" s="20">
        <v>0.24923908710479736</v>
      </c>
      <c r="E2298" s="20">
        <v>-1.1616978008532897E-4</v>
      </c>
    </row>
    <row r="2299" spans="1:5" x14ac:dyDescent="0.2">
      <c r="A2299" s="19">
        <v>58</v>
      </c>
      <c r="B2299" s="19">
        <v>8</v>
      </c>
      <c r="C2299" s="19" t="s">
        <v>112</v>
      </c>
      <c r="D2299" s="20">
        <v>0.24901770055294037</v>
      </c>
      <c r="E2299" s="20">
        <v>-5.7734781876206398E-4</v>
      </c>
    </row>
    <row r="2300" spans="1:5" x14ac:dyDescent="0.2">
      <c r="A2300" s="19">
        <v>58</v>
      </c>
      <c r="B2300" s="19">
        <v>9</v>
      </c>
      <c r="C2300" s="19" t="s">
        <v>112</v>
      </c>
      <c r="D2300" s="20">
        <v>0.24925923347473145</v>
      </c>
      <c r="E2300" s="20">
        <v>-5.7560636196285486E-4</v>
      </c>
    </row>
    <row r="2301" spans="1:5" x14ac:dyDescent="0.2">
      <c r="A2301" s="19">
        <v>58</v>
      </c>
      <c r="B2301" s="19">
        <v>10</v>
      </c>
      <c r="C2301" s="19" t="s">
        <v>112</v>
      </c>
      <c r="D2301" s="20">
        <v>0.24913620948791504</v>
      </c>
      <c r="E2301" s="20">
        <v>-9.3842187197878957E-4</v>
      </c>
    </row>
    <row r="2302" spans="1:5" x14ac:dyDescent="0.2">
      <c r="A2302" s="19">
        <v>58</v>
      </c>
      <c r="B2302" s="19">
        <v>11</v>
      </c>
      <c r="C2302" s="19" t="s">
        <v>112</v>
      </c>
      <c r="D2302" s="20">
        <v>0.24887318909168243</v>
      </c>
      <c r="E2302" s="20">
        <v>-1.4412336749956012E-3</v>
      </c>
    </row>
    <row r="2303" spans="1:5" x14ac:dyDescent="0.2">
      <c r="A2303" s="19">
        <v>58</v>
      </c>
      <c r="B2303" s="19">
        <v>12</v>
      </c>
      <c r="C2303" s="19" t="s">
        <v>112</v>
      </c>
      <c r="D2303" s="20">
        <v>0.24893057346343994</v>
      </c>
      <c r="E2303" s="20">
        <v>-1.6236408846452832E-3</v>
      </c>
    </row>
    <row r="2304" spans="1:5" x14ac:dyDescent="0.2">
      <c r="A2304" s="19">
        <v>58</v>
      </c>
      <c r="B2304" s="19">
        <v>13</v>
      </c>
      <c r="C2304" s="19" t="s">
        <v>112</v>
      </c>
      <c r="D2304" s="20">
        <v>0.2491023987531662</v>
      </c>
      <c r="E2304" s="20">
        <v>-1.6916070599108934E-3</v>
      </c>
    </row>
    <row r="2305" spans="1:5" x14ac:dyDescent="0.2">
      <c r="A2305" s="19">
        <v>58</v>
      </c>
      <c r="B2305" s="19">
        <v>14</v>
      </c>
      <c r="C2305" s="19" t="s">
        <v>112</v>
      </c>
      <c r="D2305" s="20">
        <v>0.25024127960205078</v>
      </c>
      <c r="E2305" s="20">
        <v>-7.9251767601817846E-4</v>
      </c>
    </row>
    <row r="2306" spans="1:5" x14ac:dyDescent="0.2">
      <c r="A2306" s="19">
        <v>58</v>
      </c>
      <c r="B2306" s="19">
        <v>15</v>
      </c>
      <c r="C2306" s="19" t="s">
        <v>112</v>
      </c>
      <c r="D2306" s="20">
        <v>0.25205686688423157</v>
      </c>
      <c r="E2306" s="20">
        <v>7.8327814117074013E-4</v>
      </c>
    </row>
    <row r="2307" spans="1:5" x14ac:dyDescent="0.2">
      <c r="A2307" s="19">
        <v>58</v>
      </c>
      <c r="B2307" s="19">
        <v>16</v>
      </c>
      <c r="C2307" s="19" t="s">
        <v>112</v>
      </c>
      <c r="D2307" s="20">
        <v>0.25562870502471924</v>
      </c>
      <c r="E2307" s="20">
        <v>4.1153249330818653E-3</v>
      </c>
    </row>
    <row r="2308" spans="1:5" x14ac:dyDescent="0.2">
      <c r="A2308" s="19">
        <v>58</v>
      </c>
      <c r="B2308" s="19">
        <v>17</v>
      </c>
      <c r="C2308" s="19" t="s">
        <v>112</v>
      </c>
      <c r="D2308" s="20">
        <v>0.26138138771057129</v>
      </c>
      <c r="E2308" s="20">
        <v>9.6282158046960831E-3</v>
      </c>
    </row>
    <row r="2309" spans="1:5" x14ac:dyDescent="0.2">
      <c r="A2309" s="19">
        <v>58</v>
      </c>
      <c r="B2309" s="19">
        <v>18</v>
      </c>
      <c r="C2309" s="19" t="s">
        <v>112</v>
      </c>
      <c r="D2309" s="20">
        <v>0.27089992165565491</v>
      </c>
      <c r="E2309" s="20">
        <v>1.8906958401203156E-2</v>
      </c>
    </row>
    <row r="2310" spans="1:5" x14ac:dyDescent="0.2">
      <c r="A2310" s="19">
        <v>58</v>
      </c>
      <c r="B2310" s="19">
        <v>19</v>
      </c>
      <c r="C2310" s="19" t="s">
        <v>112</v>
      </c>
      <c r="D2310" s="20">
        <v>0.28494691848754883</v>
      </c>
      <c r="E2310" s="20">
        <v>3.2714162021875381E-2</v>
      </c>
    </row>
    <row r="2311" spans="1:5" x14ac:dyDescent="0.2">
      <c r="A2311" s="19">
        <v>58</v>
      </c>
      <c r="B2311" s="19">
        <v>20</v>
      </c>
      <c r="C2311" s="19" t="s">
        <v>112</v>
      </c>
      <c r="D2311" s="20">
        <v>0.30241683125495911</v>
      </c>
      <c r="E2311" s="20">
        <v>4.9944285303354263E-2</v>
      </c>
    </row>
    <row r="2312" spans="1:5" x14ac:dyDescent="0.2">
      <c r="A2312" s="19">
        <v>58</v>
      </c>
      <c r="B2312" s="19">
        <v>21</v>
      </c>
      <c r="C2312" s="19" t="s">
        <v>112</v>
      </c>
      <c r="D2312" s="20">
        <v>0.32122534513473511</v>
      </c>
      <c r="E2312" s="20">
        <v>6.8513005971908569E-2</v>
      </c>
    </row>
    <row r="2313" spans="1:5" x14ac:dyDescent="0.2">
      <c r="A2313" s="19">
        <v>58</v>
      </c>
      <c r="B2313" s="19">
        <v>22</v>
      </c>
      <c r="C2313" s="19" t="s">
        <v>112</v>
      </c>
      <c r="D2313" s="20">
        <v>0.33871757984161377</v>
      </c>
      <c r="E2313" s="20">
        <v>8.5765451192855835E-2</v>
      </c>
    </row>
    <row r="2314" spans="1:5" x14ac:dyDescent="0.2">
      <c r="A2314" s="19">
        <v>58</v>
      </c>
      <c r="B2314" s="19">
        <v>23</v>
      </c>
      <c r="C2314" s="19" t="s">
        <v>112</v>
      </c>
      <c r="D2314" s="20">
        <v>0.35197284817695618</v>
      </c>
      <c r="E2314" s="20">
        <v>9.8780930042266846E-2</v>
      </c>
    </row>
    <row r="2315" spans="1:5" x14ac:dyDescent="0.2">
      <c r="A2315" s="19">
        <v>58</v>
      </c>
      <c r="B2315" s="19">
        <v>24</v>
      </c>
      <c r="C2315" s="19" t="s">
        <v>112</v>
      </c>
      <c r="D2315" s="20">
        <v>0.36194181442260742</v>
      </c>
      <c r="E2315" s="20">
        <v>0.1085100993514061</v>
      </c>
    </row>
    <row r="2316" spans="1:5" x14ac:dyDescent="0.2">
      <c r="A2316" s="19">
        <v>58</v>
      </c>
      <c r="B2316" s="19">
        <v>25</v>
      </c>
      <c r="C2316" s="19" t="s">
        <v>112</v>
      </c>
      <c r="D2316" s="20">
        <v>0.36823540925979614</v>
      </c>
      <c r="E2316" s="20">
        <v>0.11456390470266342</v>
      </c>
    </row>
    <row r="2317" spans="1:5" x14ac:dyDescent="0.2">
      <c r="A2317" s="19">
        <v>58</v>
      </c>
      <c r="B2317" s="19">
        <v>26</v>
      </c>
      <c r="C2317" s="19" t="s">
        <v>112</v>
      </c>
      <c r="D2317" s="20">
        <v>0.37172120809555054</v>
      </c>
      <c r="E2317" s="20">
        <v>0.11780991405248642</v>
      </c>
    </row>
    <row r="2318" spans="1:5" x14ac:dyDescent="0.2">
      <c r="A2318" s="19">
        <v>58</v>
      </c>
      <c r="B2318" s="19">
        <v>27</v>
      </c>
      <c r="C2318" s="19" t="s">
        <v>112</v>
      </c>
      <c r="D2318" s="20">
        <v>0.37397283315658569</v>
      </c>
      <c r="E2318" s="20">
        <v>0.11982174962759018</v>
      </c>
    </row>
    <row r="2319" spans="1:5" x14ac:dyDescent="0.2">
      <c r="A2319" s="19">
        <v>58</v>
      </c>
      <c r="B2319" s="19">
        <v>28</v>
      </c>
      <c r="C2319" s="19" t="s">
        <v>112</v>
      </c>
      <c r="D2319" s="20">
        <v>0.37444362044334412</v>
      </c>
      <c r="E2319" s="20">
        <v>0.12005273997783661</v>
      </c>
    </row>
    <row r="2320" spans="1:5" x14ac:dyDescent="0.2">
      <c r="A2320" s="19">
        <v>58</v>
      </c>
      <c r="B2320" s="19">
        <v>29</v>
      </c>
      <c r="C2320" s="19" t="s">
        <v>112</v>
      </c>
      <c r="D2320" s="20">
        <v>0.37471649050712585</v>
      </c>
      <c r="E2320" s="20">
        <v>0.12008582055568695</v>
      </c>
    </row>
    <row r="2321" spans="1:5" x14ac:dyDescent="0.2">
      <c r="A2321" s="19">
        <v>58</v>
      </c>
      <c r="B2321" s="19">
        <v>30</v>
      </c>
      <c r="C2321" s="19" t="s">
        <v>112</v>
      </c>
      <c r="D2321" s="20">
        <v>0.37547418475151062</v>
      </c>
      <c r="E2321" s="20">
        <v>0.12060372531414032</v>
      </c>
    </row>
    <row r="2322" spans="1:5" x14ac:dyDescent="0.2">
      <c r="A2322" s="19">
        <v>58</v>
      </c>
      <c r="B2322" s="19">
        <v>31</v>
      </c>
      <c r="C2322" s="19" t="s">
        <v>112</v>
      </c>
      <c r="D2322" s="20">
        <v>0.3760254979133606</v>
      </c>
      <c r="E2322" s="20">
        <v>0.1209152489900589</v>
      </c>
    </row>
    <row r="2323" spans="1:5" x14ac:dyDescent="0.2">
      <c r="A2323" s="19">
        <v>58</v>
      </c>
      <c r="B2323" s="19">
        <v>32</v>
      </c>
      <c r="C2323" s="19" t="s">
        <v>112</v>
      </c>
      <c r="D2323" s="20">
        <v>0.37633699178695679</v>
      </c>
      <c r="E2323" s="20">
        <v>0.1209869459271431</v>
      </c>
    </row>
    <row r="2324" spans="1:5" x14ac:dyDescent="0.2">
      <c r="A2324" s="19">
        <v>58</v>
      </c>
      <c r="B2324" s="19">
        <v>33</v>
      </c>
      <c r="C2324" s="19" t="s">
        <v>112</v>
      </c>
      <c r="D2324" s="20">
        <v>0.37631288170814514</v>
      </c>
      <c r="E2324" s="20">
        <v>0.12072304636240005</v>
      </c>
    </row>
    <row r="2325" spans="1:5" x14ac:dyDescent="0.2">
      <c r="A2325" s="19">
        <v>58</v>
      </c>
      <c r="B2325" s="19">
        <v>34</v>
      </c>
      <c r="C2325" s="19" t="s">
        <v>112</v>
      </c>
      <c r="D2325" s="20">
        <v>0.37670862674713135</v>
      </c>
      <c r="E2325" s="20">
        <v>0.12087900191545486</v>
      </c>
    </row>
    <row r="2326" spans="1:5" x14ac:dyDescent="0.2">
      <c r="A2326" s="19">
        <v>58</v>
      </c>
      <c r="B2326" s="19">
        <v>35</v>
      </c>
      <c r="C2326" s="19" t="s">
        <v>112</v>
      </c>
      <c r="D2326" s="20">
        <v>0.37699079513549805</v>
      </c>
      <c r="E2326" s="20">
        <v>0.12092137336730957</v>
      </c>
    </row>
    <row r="2327" spans="1:5" x14ac:dyDescent="0.2">
      <c r="A2327" s="19">
        <v>58</v>
      </c>
      <c r="B2327" s="19">
        <v>36</v>
      </c>
      <c r="C2327" s="19" t="s">
        <v>112</v>
      </c>
      <c r="D2327" s="20">
        <v>0.37701842188835144</v>
      </c>
      <c r="E2327" s="20">
        <v>0.12070921063423157</v>
      </c>
    </row>
    <row r="2328" spans="1:5" x14ac:dyDescent="0.2">
      <c r="A2328" s="19">
        <v>58</v>
      </c>
      <c r="B2328" s="19">
        <v>37</v>
      </c>
      <c r="C2328" s="19" t="s">
        <v>112</v>
      </c>
      <c r="D2328" s="20">
        <v>0.37664374709129333</v>
      </c>
      <c r="E2328" s="20">
        <v>0.12009474635124207</v>
      </c>
    </row>
    <row r="2329" spans="1:5" x14ac:dyDescent="0.2">
      <c r="A2329" s="19">
        <v>58</v>
      </c>
      <c r="B2329" s="19">
        <v>38</v>
      </c>
      <c r="C2329" s="19" t="s">
        <v>112</v>
      </c>
      <c r="D2329" s="20">
        <v>0.37723302841186523</v>
      </c>
      <c r="E2329" s="20">
        <v>0.12044423818588257</v>
      </c>
    </row>
    <row r="2330" spans="1:5" x14ac:dyDescent="0.2">
      <c r="A2330" s="19">
        <v>58</v>
      </c>
      <c r="B2330" s="19">
        <v>39</v>
      </c>
      <c r="C2330" s="19" t="s">
        <v>112</v>
      </c>
      <c r="D2330" s="20">
        <v>0.37735658884048462</v>
      </c>
      <c r="E2330" s="20">
        <v>0.12032800167798996</v>
      </c>
    </row>
    <row r="2331" spans="1:5" x14ac:dyDescent="0.2">
      <c r="A2331" s="19">
        <v>58</v>
      </c>
      <c r="B2331" s="19">
        <v>40</v>
      </c>
      <c r="C2331" s="19" t="s">
        <v>112</v>
      </c>
      <c r="D2331" s="20">
        <v>0.3779451847076416</v>
      </c>
      <c r="E2331" s="20">
        <v>0.12067680805921555</v>
      </c>
    </row>
    <row r="2332" spans="1:5" x14ac:dyDescent="0.2">
      <c r="A2332" s="19">
        <v>59</v>
      </c>
      <c r="B2332" s="19">
        <v>1</v>
      </c>
      <c r="C2332" s="19" t="s">
        <v>112</v>
      </c>
      <c r="D2332" s="20">
        <v>0.2358531653881073</v>
      </c>
      <c r="E2332" s="20">
        <v>1.7798518529161811E-3</v>
      </c>
    </row>
    <row r="2333" spans="1:5" x14ac:dyDescent="0.2">
      <c r="A2333" s="19">
        <v>59</v>
      </c>
      <c r="B2333" s="19">
        <v>2</v>
      </c>
      <c r="C2333" s="19" t="s">
        <v>112</v>
      </c>
      <c r="D2333" s="20">
        <v>0.23557659983634949</v>
      </c>
      <c r="E2333" s="20">
        <v>1.3511015567928553E-3</v>
      </c>
    </row>
    <row r="2334" spans="1:5" x14ac:dyDescent="0.2">
      <c r="A2334" s="19">
        <v>59</v>
      </c>
      <c r="B2334" s="19">
        <v>3</v>
      </c>
      <c r="C2334" s="19" t="s">
        <v>112</v>
      </c>
      <c r="D2334" s="20">
        <v>0.23547282814979553</v>
      </c>
      <c r="E2334" s="20">
        <v>1.095145009458065E-3</v>
      </c>
    </row>
    <row r="2335" spans="1:5" x14ac:dyDescent="0.2">
      <c r="A2335" s="19">
        <v>59</v>
      </c>
      <c r="B2335" s="19">
        <v>4</v>
      </c>
      <c r="C2335" s="19" t="s">
        <v>112</v>
      </c>
      <c r="D2335" s="20">
        <v>0.23560915887355804</v>
      </c>
      <c r="E2335" s="20">
        <v>1.0792909888550639E-3</v>
      </c>
    </row>
    <row r="2336" spans="1:5" x14ac:dyDescent="0.2">
      <c r="A2336" s="19">
        <v>59</v>
      </c>
      <c r="B2336" s="19">
        <v>5</v>
      </c>
      <c r="C2336" s="19" t="s">
        <v>112</v>
      </c>
      <c r="D2336" s="20">
        <v>0.2355775386095047</v>
      </c>
      <c r="E2336" s="20">
        <v>8.9548592222854495E-4</v>
      </c>
    </row>
    <row r="2337" spans="1:5" x14ac:dyDescent="0.2">
      <c r="A2337" s="19">
        <v>59</v>
      </c>
      <c r="B2337" s="19">
        <v>6</v>
      </c>
      <c r="C2337" s="19" t="s">
        <v>112</v>
      </c>
      <c r="D2337" s="20">
        <v>0.23518547415733337</v>
      </c>
      <c r="E2337" s="20">
        <v>3.5123669658787549E-4</v>
      </c>
    </row>
    <row r="2338" spans="1:5" x14ac:dyDescent="0.2">
      <c r="A2338" s="19">
        <v>59</v>
      </c>
      <c r="B2338" s="19">
        <v>7</v>
      </c>
      <c r="C2338" s="19" t="s">
        <v>112</v>
      </c>
      <c r="D2338" s="20">
        <v>0.23498152196407318</v>
      </c>
      <c r="E2338" s="20">
        <v>-4.900290605291957E-6</v>
      </c>
    </row>
    <row r="2339" spans="1:5" x14ac:dyDescent="0.2">
      <c r="A2339" s="19">
        <v>59</v>
      </c>
      <c r="B2339" s="19">
        <v>8</v>
      </c>
      <c r="C2339" s="19" t="s">
        <v>112</v>
      </c>
      <c r="D2339" s="20">
        <v>0.23491580784320831</v>
      </c>
      <c r="E2339" s="20">
        <v>-2.227992081316188E-4</v>
      </c>
    </row>
    <row r="2340" spans="1:5" x14ac:dyDescent="0.2">
      <c r="A2340" s="19">
        <v>59</v>
      </c>
      <c r="B2340" s="19">
        <v>9</v>
      </c>
      <c r="C2340" s="19" t="s">
        <v>112</v>
      </c>
      <c r="D2340" s="20">
        <v>0.23459002375602722</v>
      </c>
      <c r="E2340" s="20">
        <v>-7.0076808333396912E-4</v>
      </c>
    </row>
    <row r="2341" spans="1:5" x14ac:dyDescent="0.2">
      <c r="A2341" s="19">
        <v>59</v>
      </c>
      <c r="B2341" s="19">
        <v>10</v>
      </c>
      <c r="C2341" s="19" t="s">
        <v>112</v>
      </c>
      <c r="D2341" s="20">
        <v>0.23464405536651611</v>
      </c>
      <c r="E2341" s="20">
        <v>-7.9892127541825175E-4</v>
      </c>
    </row>
    <row r="2342" spans="1:5" x14ac:dyDescent="0.2">
      <c r="A2342" s="19">
        <v>59</v>
      </c>
      <c r="B2342" s="19">
        <v>11</v>
      </c>
      <c r="C2342" s="19" t="s">
        <v>112</v>
      </c>
      <c r="D2342" s="20">
        <v>0.23485630750656128</v>
      </c>
      <c r="E2342" s="20">
        <v>-7.3885393794625998E-4</v>
      </c>
    </row>
    <row r="2343" spans="1:5" x14ac:dyDescent="0.2">
      <c r="A2343" s="19">
        <v>59</v>
      </c>
      <c r="B2343" s="19">
        <v>12</v>
      </c>
      <c r="C2343" s="19" t="s">
        <v>112</v>
      </c>
      <c r="D2343" s="20">
        <v>0.23478546738624573</v>
      </c>
      <c r="E2343" s="20">
        <v>-9.6187880262732506E-4</v>
      </c>
    </row>
    <row r="2344" spans="1:5" x14ac:dyDescent="0.2">
      <c r="A2344" s="19">
        <v>59</v>
      </c>
      <c r="B2344" s="19">
        <v>13</v>
      </c>
      <c r="C2344" s="19" t="s">
        <v>112</v>
      </c>
      <c r="D2344" s="20">
        <v>0.2344810962677002</v>
      </c>
      <c r="E2344" s="20">
        <v>-1.4184347819536924E-3</v>
      </c>
    </row>
    <row r="2345" spans="1:5" x14ac:dyDescent="0.2">
      <c r="A2345" s="19">
        <v>59</v>
      </c>
      <c r="B2345" s="19">
        <v>14</v>
      </c>
      <c r="C2345" s="19" t="s">
        <v>112</v>
      </c>
      <c r="D2345" s="20">
        <v>0.23463217914104462</v>
      </c>
      <c r="E2345" s="20">
        <v>-1.4195366529747844E-3</v>
      </c>
    </row>
    <row r="2346" spans="1:5" x14ac:dyDescent="0.2">
      <c r="A2346" s="19">
        <v>59</v>
      </c>
      <c r="B2346" s="19">
        <v>15</v>
      </c>
      <c r="C2346" s="19" t="s">
        <v>112</v>
      </c>
      <c r="D2346" s="20">
        <v>0.23514711856842041</v>
      </c>
      <c r="E2346" s="20">
        <v>-1.0567819699645042E-3</v>
      </c>
    </row>
    <row r="2347" spans="1:5" x14ac:dyDescent="0.2">
      <c r="A2347" s="19">
        <v>59</v>
      </c>
      <c r="B2347" s="19">
        <v>16</v>
      </c>
      <c r="C2347" s="19" t="s">
        <v>112</v>
      </c>
      <c r="D2347" s="20">
        <v>0.23577249050140381</v>
      </c>
      <c r="E2347" s="20">
        <v>-5.8359489776194096E-4</v>
      </c>
    </row>
    <row r="2348" spans="1:5" x14ac:dyDescent="0.2">
      <c r="A2348" s="19">
        <v>59</v>
      </c>
      <c r="B2348" s="19">
        <v>17</v>
      </c>
      <c r="C2348" s="19" t="s">
        <v>112</v>
      </c>
      <c r="D2348" s="20">
        <v>0.23607301712036133</v>
      </c>
      <c r="E2348" s="20">
        <v>-4.3525305227376521E-4</v>
      </c>
    </row>
    <row r="2349" spans="1:5" x14ac:dyDescent="0.2">
      <c r="A2349" s="19">
        <v>59</v>
      </c>
      <c r="B2349" s="19">
        <v>18</v>
      </c>
      <c r="C2349" s="19" t="s">
        <v>112</v>
      </c>
      <c r="D2349" s="20">
        <v>0.23765414953231812</v>
      </c>
      <c r="E2349" s="20">
        <v>9.9369452800601721E-4</v>
      </c>
    </row>
    <row r="2350" spans="1:5" x14ac:dyDescent="0.2">
      <c r="A2350" s="19">
        <v>59</v>
      </c>
      <c r="B2350" s="19">
        <v>19</v>
      </c>
      <c r="C2350" s="19" t="s">
        <v>112</v>
      </c>
      <c r="D2350" s="20">
        <v>0.24073950946331024</v>
      </c>
      <c r="E2350" s="20">
        <v>3.9268694818019867E-3</v>
      </c>
    </row>
    <row r="2351" spans="1:5" x14ac:dyDescent="0.2">
      <c r="A2351" s="19">
        <v>59</v>
      </c>
      <c r="B2351" s="19">
        <v>20</v>
      </c>
      <c r="C2351" s="19" t="s">
        <v>112</v>
      </c>
      <c r="D2351" s="20">
        <v>0.24468722939491272</v>
      </c>
      <c r="E2351" s="20">
        <v>7.7224047854542732E-3</v>
      </c>
    </row>
    <row r="2352" spans="1:5" x14ac:dyDescent="0.2">
      <c r="A2352" s="19">
        <v>59</v>
      </c>
      <c r="B2352" s="19">
        <v>21</v>
      </c>
      <c r="C2352" s="19" t="s">
        <v>112</v>
      </c>
      <c r="D2352" s="20">
        <v>0.25236958265304565</v>
      </c>
      <c r="E2352" s="20">
        <v>1.5252573415637016E-2</v>
      </c>
    </row>
    <row r="2353" spans="1:5" x14ac:dyDescent="0.2">
      <c r="A2353" s="19">
        <v>59</v>
      </c>
      <c r="B2353" s="19">
        <v>22</v>
      </c>
      <c r="C2353" s="19" t="s">
        <v>112</v>
      </c>
      <c r="D2353" s="20">
        <v>0.26422333717346191</v>
      </c>
      <c r="E2353" s="20">
        <v>2.695414237678051E-2</v>
      </c>
    </row>
    <row r="2354" spans="1:5" x14ac:dyDescent="0.2">
      <c r="A2354" s="19">
        <v>59</v>
      </c>
      <c r="B2354" s="19">
        <v>23</v>
      </c>
      <c r="C2354" s="19" t="s">
        <v>112</v>
      </c>
      <c r="D2354" s="20">
        <v>0.28035363554954529</v>
      </c>
      <c r="E2354" s="20">
        <v>4.2932257056236267E-2</v>
      </c>
    </row>
    <row r="2355" spans="1:5" x14ac:dyDescent="0.2">
      <c r="A2355" s="19">
        <v>59</v>
      </c>
      <c r="B2355" s="19">
        <v>24</v>
      </c>
      <c r="C2355" s="19" t="s">
        <v>112</v>
      </c>
      <c r="D2355" s="20">
        <v>0.29864534735679626</v>
      </c>
      <c r="E2355" s="20">
        <v>6.1071783304214478E-2</v>
      </c>
    </row>
    <row r="2356" spans="1:5" x14ac:dyDescent="0.2">
      <c r="A2356" s="19">
        <v>59</v>
      </c>
      <c r="B2356" s="19">
        <v>25</v>
      </c>
      <c r="C2356" s="19" t="s">
        <v>112</v>
      </c>
      <c r="D2356" s="20">
        <v>0.31603863835334778</v>
      </c>
      <c r="E2356" s="20">
        <v>7.8312888741493225E-2</v>
      </c>
    </row>
    <row r="2357" spans="1:5" x14ac:dyDescent="0.2">
      <c r="A2357" s="19">
        <v>59</v>
      </c>
      <c r="B2357" s="19">
        <v>26</v>
      </c>
      <c r="C2357" s="19" t="s">
        <v>112</v>
      </c>
      <c r="D2357" s="20">
        <v>0.33097955584526062</v>
      </c>
      <c r="E2357" s="20">
        <v>9.3101620674133301E-2</v>
      </c>
    </row>
    <row r="2358" spans="1:5" x14ac:dyDescent="0.2">
      <c r="A2358" s="19">
        <v>59</v>
      </c>
      <c r="B2358" s="19">
        <v>27</v>
      </c>
      <c r="C2358" s="19" t="s">
        <v>112</v>
      </c>
      <c r="D2358" s="20">
        <v>0.34194284677505493</v>
      </c>
      <c r="E2358" s="20">
        <v>0.10391272604465485</v>
      </c>
    </row>
    <row r="2359" spans="1:5" x14ac:dyDescent="0.2">
      <c r="A2359" s="19">
        <v>59</v>
      </c>
      <c r="B2359" s="19">
        <v>28</v>
      </c>
      <c r="C2359" s="19" t="s">
        <v>112</v>
      </c>
      <c r="D2359" s="20">
        <v>0.34929102659225464</v>
      </c>
      <c r="E2359" s="20">
        <v>0.11110872030258179</v>
      </c>
    </row>
    <row r="2360" spans="1:5" x14ac:dyDescent="0.2">
      <c r="A2360" s="19">
        <v>59</v>
      </c>
      <c r="B2360" s="19">
        <v>29</v>
      </c>
      <c r="C2360" s="19" t="s">
        <v>112</v>
      </c>
      <c r="D2360" s="20">
        <v>0.3536466658115387</v>
      </c>
      <c r="E2360" s="20">
        <v>0.11531218141317368</v>
      </c>
    </row>
    <row r="2361" spans="1:5" x14ac:dyDescent="0.2">
      <c r="A2361" s="19">
        <v>59</v>
      </c>
      <c r="B2361" s="19">
        <v>30</v>
      </c>
      <c r="C2361" s="19" t="s">
        <v>112</v>
      </c>
      <c r="D2361" s="20">
        <v>0.35606688261032104</v>
      </c>
      <c r="E2361" s="20">
        <v>0.11758021265268326</v>
      </c>
    </row>
    <row r="2362" spans="1:5" x14ac:dyDescent="0.2">
      <c r="A2362" s="19">
        <v>59</v>
      </c>
      <c r="B2362" s="19">
        <v>31</v>
      </c>
      <c r="C2362" s="19" t="s">
        <v>112</v>
      </c>
      <c r="D2362" s="20">
        <v>0.3570200502872467</v>
      </c>
      <c r="E2362" s="20">
        <v>0.11838119477033615</v>
      </c>
    </row>
    <row r="2363" spans="1:5" x14ac:dyDescent="0.2">
      <c r="A2363" s="19">
        <v>59</v>
      </c>
      <c r="B2363" s="19">
        <v>32</v>
      </c>
      <c r="C2363" s="19" t="s">
        <v>112</v>
      </c>
      <c r="D2363" s="20">
        <v>0.35730266571044922</v>
      </c>
      <c r="E2363" s="20">
        <v>0.1185116246342659</v>
      </c>
    </row>
    <row r="2364" spans="1:5" x14ac:dyDescent="0.2">
      <c r="A2364" s="19">
        <v>59</v>
      </c>
      <c r="B2364" s="19">
        <v>33</v>
      </c>
      <c r="C2364" s="19" t="s">
        <v>112</v>
      </c>
      <c r="D2364" s="20">
        <v>0.35803768038749695</v>
      </c>
      <c r="E2364" s="20">
        <v>0.11909445375204086</v>
      </c>
    </row>
    <row r="2365" spans="1:5" x14ac:dyDescent="0.2">
      <c r="A2365" s="19">
        <v>59</v>
      </c>
      <c r="B2365" s="19">
        <v>34</v>
      </c>
      <c r="C2365" s="19" t="s">
        <v>112</v>
      </c>
      <c r="D2365" s="20">
        <v>0.35907647013664246</v>
      </c>
      <c r="E2365" s="20">
        <v>0.1199810579419136</v>
      </c>
    </row>
    <row r="2366" spans="1:5" x14ac:dyDescent="0.2">
      <c r="A2366" s="19">
        <v>59</v>
      </c>
      <c r="B2366" s="19">
        <v>35</v>
      </c>
      <c r="C2366" s="19" t="s">
        <v>112</v>
      </c>
      <c r="D2366" s="20">
        <v>0.35849738121032715</v>
      </c>
      <c r="E2366" s="20">
        <v>0.11924978345632553</v>
      </c>
    </row>
    <row r="2367" spans="1:5" x14ac:dyDescent="0.2">
      <c r="A2367" s="19">
        <v>59</v>
      </c>
      <c r="B2367" s="19">
        <v>36</v>
      </c>
      <c r="C2367" s="19" t="s">
        <v>112</v>
      </c>
      <c r="D2367" s="20">
        <v>0.35860413312911987</v>
      </c>
      <c r="E2367" s="20">
        <v>0.11920434981584549</v>
      </c>
    </row>
    <row r="2368" spans="1:5" x14ac:dyDescent="0.2">
      <c r="A2368" s="19">
        <v>59</v>
      </c>
      <c r="B2368" s="19">
        <v>37</v>
      </c>
      <c r="C2368" s="19" t="s">
        <v>112</v>
      </c>
      <c r="D2368" s="20">
        <v>0.35891172289848328</v>
      </c>
      <c r="E2368" s="20">
        <v>0.11935975402593613</v>
      </c>
    </row>
    <row r="2369" spans="1:5" x14ac:dyDescent="0.2">
      <c r="A2369" s="19">
        <v>59</v>
      </c>
      <c r="B2369" s="19">
        <v>38</v>
      </c>
      <c r="C2369" s="19" t="s">
        <v>112</v>
      </c>
      <c r="D2369" s="20">
        <v>0.35955291986465454</v>
      </c>
      <c r="E2369" s="20">
        <v>0.11984876543283463</v>
      </c>
    </row>
    <row r="2370" spans="1:5" x14ac:dyDescent="0.2">
      <c r="A2370" s="19">
        <v>59</v>
      </c>
      <c r="B2370" s="19">
        <v>39</v>
      </c>
      <c r="C2370" s="19" t="s">
        <v>112</v>
      </c>
      <c r="D2370" s="20">
        <v>0.36010921001434326</v>
      </c>
      <c r="E2370" s="20">
        <v>0.12025287747383118</v>
      </c>
    </row>
    <row r="2371" spans="1:5" x14ac:dyDescent="0.2">
      <c r="A2371" s="19">
        <v>59</v>
      </c>
      <c r="B2371" s="19">
        <v>40</v>
      </c>
      <c r="C2371" s="19" t="s">
        <v>112</v>
      </c>
      <c r="D2371" s="20">
        <v>0.36030140519142151</v>
      </c>
      <c r="E2371" s="20">
        <v>0.12029288709163666</v>
      </c>
    </row>
    <row r="2372" spans="1:5" x14ac:dyDescent="0.2">
      <c r="A2372" s="19">
        <v>60</v>
      </c>
      <c r="B2372" s="19">
        <v>1</v>
      </c>
      <c r="C2372" s="19" t="s">
        <v>112</v>
      </c>
      <c r="D2372" s="20">
        <v>0.25596544146537781</v>
      </c>
      <c r="E2372" s="20">
        <v>2.6104103308171034E-3</v>
      </c>
    </row>
    <row r="2373" spans="1:5" x14ac:dyDescent="0.2">
      <c r="A2373" s="19">
        <v>60</v>
      </c>
      <c r="B2373" s="19">
        <v>2</v>
      </c>
      <c r="C2373" s="19" t="s">
        <v>112</v>
      </c>
      <c r="D2373" s="20">
        <v>0.25575754046440125</v>
      </c>
      <c r="E2373" s="20">
        <v>2.2583289537578821E-3</v>
      </c>
    </row>
    <row r="2374" spans="1:5" x14ac:dyDescent="0.2">
      <c r="A2374" s="19">
        <v>60</v>
      </c>
      <c r="B2374" s="19">
        <v>3</v>
      </c>
      <c r="C2374" s="19" t="s">
        <v>112</v>
      </c>
      <c r="D2374" s="20">
        <v>0.25496366620063782</v>
      </c>
      <c r="E2374" s="20">
        <v>1.3202744303271174E-3</v>
      </c>
    </row>
    <row r="2375" spans="1:5" x14ac:dyDescent="0.2">
      <c r="A2375" s="19">
        <v>60</v>
      </c>
      <c r="B2375" s="19">
        <v>4</v>
      </c>
      <c r="C2375" s="19" t="s">
        <v>112</v>
      </c>
      <c r="D2375" s="20">
        <v>0.25460946559906006</v>
      </c>
      <c r="E2375" s="20">
        <v>8.218935108743608E-4</v>
      </c>
    </row>
    <row r="2376" spans="1:5" x14ac:dyDescent="0.2">
      <c r="A2376" s="19">
        <v>60</v>
      </c>
      <c r="B2376" s="19">
        <v>5</v>
      </c>
      <c r="C2376" s="19" t="s">
        <v>112</v>
      </c>
      <c r="D2376" s="20">
        <v>0.25452229380607605</v>
      </c>
      <c r="E2376" s="20">
        <v>5.9054134180769324E-4</v>
      </c>
    </row>
    <row r="2377" spans="1:5" x14ac:dyDescent="0.2">
      <c r="A2377" s="19">
        <v>60</v>
      </c>
      <c r="B2377" s="19">
        <v>6</v>
      </c>
      <c r="C2377" s="19" t="s">
        <v>112</v>
      </c>
      <c r="D2377" s="20">
        <v>0.25433668494224548</v>
      </c>
      <c r="E2377" s="20">
        <v>2.6075213099829853E-4</v>
      </c>
    </row>
    <row r="2378" spans="1:5" x14ac:dyDescent="0.2">
      <c r="A2378" s="19">
        <v>60</v>
      </c>
      <c r="B2378" s="19">
        <v>7</v>
      </c>
      <c r="C2378" s="19" t="s">
        <v>112</v>
      </c>
      <c r="D2378" s="20">
        <v>0.25427389144897461</v>
      </c>
      <c r="E2378" s="20">
        <v>5.3778290748596191E-5</v>
      </c>
    </row>
    <row r="2379" spans="1:5" x14ac:dyDescent="0.2">
      <c r="A2379" s="19">
        <v>60</v>
      </c>
      <c r="B2379" s="19">
        <v>8</v>
      </c>
      <c r="C2379" s="19" t="s">
        <v>112</v>
      </c>
      <c r="D2379" s="20">
        <v>0.25444474816322327</v>
      </c>
      <c r="E2379" s="20">
        <v>8.0454658018425107E-5</v>
      </c>
    </row>
    <row r="2380" spans="1:5" x14ac:dyDescent="0.2">
      <c r="A2380" s="19">
        <v>60</v>
      </c>
      <c r="B2380" s="19">
        <v>9</v>
      </c>
      <c r="C2380" s="19" t="s">
        <v>112</v>
      </c>
      <c r="D2380" s="20">
        <v>0.25408381223678589</v>
      </c>
      <c r="E2380" s="20">
        <v>-4.2466161539778113E-4</v>
      </c>
    </row>
    <row r="2381" spans="1:5" x14ac:dyDescent="0.2">
      <c r="A2381" s="19">
        <v>60</v>
      </c>
      <c r="B2381" s="19">
        <v>10</v>
      </c>
      <c r="C2381" s="19" t="s">
        <v>112</v>
      </c>
      <c r="D2381" s="20">
        <v>0.25371566414833069</v>
      </c>
      <c r="E2381" s="20">
        <v>-9.369900799356401E-4</v>
      </c>
    </row>
    <row r="2382" spans="1:5" x14ac:dyDescent="0.2">
      <c r="A2382" s="19">
        <v>60</v>
      </c>
      <c r="B2382" s="19">
        <v>11</v>
      </c>
      <c r="C2382" s="19" t="s">
        <v>112</v>
      </c>
      <c r="D2382" s="20">
        <v>0.25365987420082092</v>
      </c>
      <c r="E2382" s="20">
        <v>-1.1369603453204036E-3</v>
      </c>
    </row>
    <row r="2383" spans="1:5" x14ac:dyDescent="0.2">
      <c r="A2383" s="19">
        <v>60</v>
      </c>
      <c r="B2383" s="19">
        <v>12</v>
      </c>
      <c r="C2383" s="19" t="s">
        <v>112</v>
      </c>
      <c r="D2383" s="20">
        <v>0.25392425060272217</v>
      </c>
      <c r="E2383" s="20">
        <v>-1.0167643195018172E-3</v>
      </c>
    </row>
    <row r="2384" spans="1:5" x14ac:dyDescent="0.2">
      <c r="A2384" s="19">
        <v>60</v>
      </c>
      <c r="B2384" s="19">
        <v>13</v>
      </c>
      <c r="C2384" s="19" t="s">
        <v>112</v>
      </c>
      <c r="D2384" s="20">
        <v>0.25391289591789246</v>
      </c>
      <c r="E2384" s="20">
        <v>-1.1722993804141879E-3</v>
      </c>
    </row>
    <row r="2385" spans="1:5" x14ac:dyDescent="0.2">
      <c r="A2385" s="19">
        <v>60</v>
      </c>
      <c r="B2385" s="19">
        <v>14</v>
      </c>
      <c r="C2385" s="19" t="s">
        <v>112</v>
      </c>
      <c r="D2385" s="20">
        <v>0.25405010581016541</v>
      </c>
      <c r="E2385" s="20">
        <v>-1.1792697478085756E-3</v>
      </c>
    </row>
    <row r="2386" spans="1:5" x14ac:dyDescent="0.2">
      <c r="A2386" s="19">
        <v>60</v>
      </c>
      <c r="B2386" s="19">
        <v>15</v>
      </c>
      <c r="C2386" s="19" t="s">
        <v>112</v>
      </c>
      <c r="D2386" s="20">
        <v>0.25473049283027649</v>
      </c>
      <c r="E2386" s="20">
        <v>-6.4306310378015041E-4</v>
      </c>
    </row>
    <row r="2387" spans="1:5" x14ac:dyDescent="0.2">
      <c r="A2387" s="19">
        <v>60</v>
      </c>
      <c r="B2387" s="19">
        <v>16</v>
      </c>
      <c r="C2387" s="19" t="s">
        <v>112</v>
      </c>
      <c r="D2387" s="20">
        <v>0.25478029251098633</v>
      </c>
      <c r="E2387" s="20">
        <v>-7.3744379915297031E-4</v>
      </c>
    </row>
    <row r="2388" spans="1:5" x14ac:dyDescent="0.2">
      <c r="A2388" s="19">
        <v>60</v>
      </c>
      <c r="B2388" s="19">
        <v>17</v>
      </c>
      <c r="C2388" s="19" t="s">
        <v>112</v>
      </c>
      <c r="D2388" s="20">
        <v>0.25526294112205505</v>
      </c>
      <c r="E2388" s="20">
        <v>-3.9897553506307304E-4</v>
      </c>
    </row>
    <row r="2389" spans="1:5" x14ac:dyDescent="0.2">
      <c r="A2389" s="19">
        <v>60</v>
      </c>
      <c r="B2389" s="19">
        <v>18</v>
      </c>
      <c r="C2389" s="19" t="s">
        <v>112</v>
      </c>
      <c r="D2389" s="20">
        <v>0.25657084584236145</v>
      </c>
      <c r="E2389" s="20">
        <v>7.6474883826449513E-4</v>
      </c>
    </row>
    <row r="2390" spans="1:5" x14ac:dyDescent="0.2">
      <c r="A2390" s="19">
        <v>60</v>
      </c>
      <c r="B2390" s="19">
        <v>19</v>
      </c>
      <c r="C2390" s="19" t="s">
        <v>112</v>
      </c>
      <c r="D2390" s="20">
        <v>0.25970426201820374</v>
      </c>
      <c r="E2390" s="20">
        <v>3.7539845798164606E-3</v>
      </c>
    </row>
    <row r="2391" spans="1:5" x14ac:dyDescent="0.2">
      <c r="A2391" s="19">
        <v>60</v>
      </c>
      <c r="B2391" s="19">
        <v>20</v>
      </c>
      <c r="C2391" s="19" t="s">
        <v>112</v>
      </c>
      <c r="D2391" s="20">
        <v>0.26469528675079346</v>
      </c>
      <c r="E2391" s="20">
        <v>8.6008291691541672E-3</v>
      </c>
    </row>
    <row r="2392" spans="1:5" x14ac:dyDescent="0.2">
      <c r="A2392" s="19">
        <v>60</v>
      </c>
      <c r="B2392" s="19">
        <v>21</v>
      </c>
      <c r="C2392" s="19" t="s">
        <v>112</v>
      </c>
      <c r="D2392" s="20">
        <v>0.27339693903923035</v>
      </c>
      <c r="E2392" s="20">
        <v>1.7158301547169685E-2</v>
      </c>
    </row>
    <row r="2393" spans="1:5" x14ac:dyDescent="0.2">
      <c r="A2393" s="19">
        <v>60</v>
      </c>
      <c r="B2393" s="19">
        <v>22</v>
      </c>
      <c r="C2393" s="19" t="s">
        <v>112</v>
      </c>
      <c r="D2393" s="20">
        <v>0.28595411777496338</v>
      </c>
      <c r="E2393" s="20">
        <v>2.9571298509836197E-2</v>
      </c>
    </row>
    <row r="2394" spans="1:5" x14ac:dyDescent="0.2">
      <c r="A2394" s="19">
        <v>60</v>
      </c>
      <c r="B2394" s="19">
        <v>23</v>
      </c>
      <c r="C2394" s="19" t="s">
        <v>112</v>
      </c>
      <c r="D2394" s="20">
        <v>0.3021526038646698</v>
      </c>
      <c r="E2394" s="20">
        <v>4.5625604689121246E-2</v>
      </c>
    </row>
    <row r="2395" spans="1:5" x14ac:dyDescent="0.2">
      <c r="A2395" s="19">
        <v>60</v>
      </c>
      <c r="B2395" s="19">
        <v>24</v>
      </c>
      <c r="C2395" s="19" t="s">
        <v>112</v>
      </c>
      <c r="D2395" s="20">
        <v>0.32061848044395447</v>
      </c>
      <c r="E2395" s="20">
        <v>6.3947305083274841E-2</v>
      </c>
    </row>
    <row r="2396" spans="1:5" x14ac:dyDescent="0.2">
      <c r="A2396" s="19">
        <v>60</v>
      </c>
      <c r="B2396" s="19">
        <v>25</v>
      </c>
      <c r="C2396" s="19" t="s">
        <v>112</v>
      </c>
      <c r="D2396" s="20">
        <v>0.3388441801071167</v>
      </c>
      <c r="E2396" s="20">
        <v>8.2028821110725403E-2</v>
      </c>
    </row>
    <row r="2397" spans="1:5" x14ac:dyDescent="0.2">
      <c r="A2397" s="19">
        <v>60</v>
      </c>
      <c r="B2397" s="19">
        <v>26</v>
      </c>
      <c r="C2397" s="19" t="s">
        <v>112</v>
      </c>
      <c r="D2397" s="20">
        <v>0.35356736183166504</v>
      </c>
      <c r="E2397" s="20">
        <v>9.6607819199562073E-2</v>
      </c>
    </row>
    <row r="2398" spans="1:5" x14ac:dyDescent="0.2">
      <c r="A2398" s="19">
        <v>60</v>
      </c>
      <c r="B2398" s="19">
        <v>27</v>
      </c>
      <c r="C2398" s="19" t="s">
        <v>112</v>
      </c>
      <c r="D2398" s="20">
        <v>0.36484956741333008</v>
      </c>
      <c r="E2398" s="20">
        <v>0.10774584859609604</v>
      </c>
    </row>
    <row r="2399" spans="1:5" x14ac:dyDescent="0.2">
      <c r="A2399" s="19">
        <v>60</v>
      </c>
      <c r="B2399" s="19">
        <v>28</v>
      </c>
      <c r="C2399" s="19" t="s">
        <v>112</v>
      </c>
      <c r="D2399" s="20">
        <v>0.37253674864768982</v>
      </c>
      <c r="E2399" s="20">
        <v>0.11528884619474411</v>
      </c>
    </row>
    <row r="2400" spans="1:5" x14ac:dyDescent="0.2">
      <c r="A2400" s="19">
        <v>60</v>
      </c>
      <c r="B2400" s="19">
        <v>29</v>
      </c>
      <c r="C2400" s="19" t="s">
        <v>112</v>
      </c>
      <c r="D2400" s="20">
        <v>0.37742936611175537</v>
      </c>
      <c r="E2400" s="20">
        <v>0.12003728747367859</v>
      </c>
    </row>
    <row r="2401" spans="1:5" x14ac:dyDescent="0.2">
      <c r="A2401" s="19">
        <v>60</v>
      </c>
      <c r="B2401" s="19">
        <v>30</v>
      </c>
      <c r="C2401" s="19" t="s">
        <v>112</v>
      </c>
      <c r="D2401" s="20">
        <v>0.37956535816192627</v>
      </c>
      <c r="E2401" s="20">
        <v>0.12202909588813782</v>
      </c>
    </row>
    <row r="2402" spans="1:5" x14ac:dyDescent="0.2">
      <c r="A2402" s="19">
        <v>60</v>
      </c>
      <c r="B2402" s="19">
        <v>31</v>
      </c>
      <c r="C2402" s="19" t="s">
        <v>112</v>
      </c>
      <c r="D2402" s="20">
        <v>0.38064149022102356</v>
      </c>
      <c r="E2402" s="20">
        <v>0.12296105176210403</v>
      </c>
    </row>
    <row r="2403" spans="1:5" x14ac:dyDescent="0.2">
      <c r="A2403" s="19">
        <v>60</v>
      </c>
      <c r="B2403" s="19">
        <v>32</v>
      </c>
      <c r="C2403" s="19" t="s">
        <v>112</v>
      </c>
      <c r="D2403" s="20">
        <v>0.38165780901908875</v>
      </c>
      <c r="E2403" s="20">
        <v>0.12383318692445755</v>
      </c>
    </row>
    <row r="2404" spans="1:5" x14ac:dyDescent="0.2">
      <c r="A2404" s="19">
        <v>60</v>
      </c>
      <c r="B2404" s="19">
        <v>33</v>
      </c>
      <c r="C2404" s="19" t="s">
        <v>112</v>
      </c>
      <c r="D2404" s="20">
        <v>0.38224515318870544</v>
      </c>
      <c r="E2404" s="20">
        <v>0.12427634745836258</v>
      </c>
    </row>
    <row r="2405" spans="1:5" x14ac:dyDescent="0.2">
      <c r="A2405" s="19">
        <v>60</v>
      </c>
      <c r="B2405" s="19">
        <v>34</v>
      </c>
      <c r="C2405" s="19" t="s">
        <v>112</v>
      </c>
      <c r="D2405" s="20">
        <v>0.38254424929618835</v>
      </c>
      <c r="E2405" s="20">
        <v>0.12443126738071442</v>
      </c>
    </row>
    <row r="2406" spans="1:5" x14ac:dyDescent="0.2">
      <c r="A2406" s="19">
        <v>60</v>
      </c>
      <c r="B2406" s="19">
        <v>35</v>
      </c>
      <c r="C2406" s="19" t="s">
        <v>112</v>
      </c>
      <c r="D2406" s="20">
        <v>0.383119136095047</v>
      </c>
      <c r="E2406" s="20">
        <v>0.12486197054386139</v>
      </c>
    </row>
    <row r="2407" spans="1:5" x14ac:dyDescent="0.2">
      <c r="A2407" s="19">
        <v>60</v>
      </c>
      <c r="B2407" s="19">
        <v>36</v>
      </c>
      <c r="C2407" s="19" t="s">
        <v>112</v>
      </c>
      <c r="D2407" s="20">
        <v>0.38322308659553528</v>
      </c>
      <c r="E2407" s="20">
        <v>0.1248217448592186</v>
      </c>
    </row>
    <row r="2408" spans="1:5" x14ac:dyDescent="0.2">
      <c r="A2408" s="19">
        <v>60</v>
      </c>
      <c r="B2408" s="19">
        <v>37</v>
      </c>
      <c r="C2408" s="19" t="s">
        <v>112</v>
      </c>
      <c r="D2408" s="20">
        <v>0.38331863284111023</v>
      </c>
      <c r="E2408" s="20">
        <v>0.12477310746908188</v>
      </c>
    </row>
    <row r="2409" spans="1:5" x14ac:dyDescent="0.2">
      <c r="A2409" s="19">
        <v>60</v>
      </c>
      <c r="B2409" s="19">
        <v>38</v>
      </c>
      <c r="C2409" s="19" t="s">
        <v>112</v>
      </c>
      <c r="D2409" s="20">
        <v>0.38410556316375732</v>
      </c>
      <c r="E2409" s="20">
        <v>0.1254158616065979</v>
      </c>
    </row>
    <row r="2410" spans="1:5" x14ac:dyDescent="0.2">
      <c r="A2410" s="19">
        <v>60</v>
      </c>
      <c r="B2410" s="19">
        <v>39</v>
      </c>
      <c r="C2410" s="19" t="s">
        <v>112</v>
      </c>
      <c r="D2410" s="20">
        <v>0.38434204459190369</v>
      </c>
      <c r="E2410" s="20">
        <v>0.12550815939903259</v>
      </c>
    </row>
    <row r="2411" spans="1:5" x14ac:dyDescent="0.2">
      <c r="A2411" s="19">
        <v>60</v>
      </c>
      <c r="B2411" s="19">
        <v>40</v>
      </c>
      <c r="C2411" s="19" t="s">
        <v>112</v>
      </c>
      <c r="D2411" s="20">
        <v>0.38444310426712036</v>
      </c>
      <c r="E2411" s="20">
        <v>0.1254650354385376</v>
      </c>
    </row>
    <row r="2412" spans="1:5" x14ac:dyDescent="0.2">
      <c r="A2412" s="19">
        <v>61</v>
      </c>
      <c r="B2412" s="19">
        <v>1</v>
      </c>
      <c r="C2412" s="19" t="s">
        <v>112</v>
      </c>
      <c r="D2412" s="20">
        <v>0.24794511497020721</v>
      </c>
      <c r="E2412" s="20">
        <v>2.4049228522926569E-3</v>
      </c>
    </row>
    <row r="2413" spans="1:5" x14ac:dyDescent="0.2">
      <c r="A2413" s="19">
        <v>61</v>
      </c>
      <c r="B2413" s="19">
        <v>2</v>
      </c>
      <c r="C2413" s="19" t="s">
        <v>112</v>
      </c>
      <c r="D2413" s="20">
        <v>0.24800725281238556</v>
      </c>
      <c r="E2413" s="20">
        <v>2.2189058363437653E-3</v>
      </c>
    </row>
    <row r="2414" spans="1:5" x14ac:dyDescent="0.2">
      <c r="A2414" s="19">
        <v>61</v>
      </c>
      <c r="B2414" s="19">
        <v>3</v>
      </c>
      <c r="C2414" s="19" t="s">
        <v>112</v>
      </c>
      <c r="D2414" s="20">
        <v>0.24771925806999207</v>
      </c>
      <c r="E2414" s="20">
        <v>1.6827564686536789E-3</v>
      </c>
    </row>
    <row r="2415" spans="1:5" x14ac:dyDescent="0.2">
      <c r="A2415" s="19">
        <v>61</v>
      </c>
      <c r="B2415" s="19">
        <v>4</v>
      </c>
      <c r="C2415" s="19" t="s">
        <v>112</v>
      </c>
      <c r="D2415" s="20">
        <v>0.24760136008262634</v>
      </c>
      <c r="E2415" s="20">
        <v>1.3167037395760417E-3</v>
      </c>
    </row>
    <row r="2416" spans="1:5" x14ac:dyDescent="0.2">
      <c r="A2416" s="19">
        <v>61</v>
      </c>
      <c r="B2416" s="19">
        <v>5</v>
      </c>
      <c r="C2416" s="19" t="s">
        <v>112</v>
      </c>
      <c r="D2416" s="20">
        <v>0.24747978150844574</v>
      </c>
      <c r="E2416" s="20">
        <v>9.4697042368352413E-4</v>
      </c>
    </row>
    <row r="2417" spans="1:5" x14ac:dyDescent="0.2">
      <c r="A2417" s="19">
        <v>61</v>
      </c>
      <c r="B2417" s="19">
        <v>6</v>
      </c>
      <c r="C2417" s="19" t="s">
        <v>112</v>
      </c>
      <c r="D2417" s="20">
        <v>0.24710729718208313</v>
      </c>
      <c r="E2417" s="20">
        <v>3.2633138471283019E-4</v>
      </c>
    </row>
    <row r="2418" spans="1:5" x14ac:dyDescent="0.2">
      <c r="A2418" s="19">
        <v>61</v>
      </c>
      <c r="B2418" s="19">
        <v>7</v>
      </c>
      <c r="C2418" s="19" t="s">
        <v>112</v>
      </c>
      <c r="D2418" s="20">
        <v>0.24670909345149994</v>
      </c>
      <c r="E2418" s="20">
        <v>-3.2002708758227527E-4</v>
      </c>
    </row>
    <row r="2419" spans="1:5" x14ac:dyDescent="0.2">
      <c r="A2419" s="19">
        <v>61</v>
      </c>
      <c r="B2419" s="19">
        <v>8</v>
      </c>
      <c r="C2419" s="19" t="s">
        <v>112</v>
      </c>
      <c r="D2419" s="20">
        <v>0.2464478611946106</v>
      </c>
      <c r="E2419" s="20">
        <v>-8.2941405707970262E-4</v>
      </c>
    </row>
    <row r="2420" spans="1:5" x14ac:dyDescent="0.2">
      <c r="A2420" s="19">
        <v>61</v>
      </c>
      <c r="B2420" s="19">
        <v>9</v>
      </c>
      <c r="C2420" s="19" t="s">
        <v>112</v>
      </c>
      <c r="D2420" s="20">
        <v>0.24634374678134918</v>
      </c>
      <c r="E2420" s="20">
        <v>-1.1816831538453698E-3</v>
      </c>
    </row>
    <row r="2421" spans="1:5" x14ac:dyDescent="0.2">
      <c r="A2421" s="19">
        <v>61</v>
      </c>
      <c r="B2421" s="19">
        <v>10</v>
      </c>
      <c r="C2421" s="19" t="s">
        <v>112</v>
      </c>
      <c r="D2421" s="20">
        <v>0.24626459181308746</v>
      </c>
      <c r="E2421" s="20">
        <v>-1.5089928638190031E-3</v>
      </c>
    </row>
    <row r="2422" spans="1:5" x14ac:dyDescent="0.2">
      <c r="A2422" s="19">
        <v>61</v>
      </c>
      <c r="B2422" s="19">
        <v>11</v>
      </c>
      <c r="C2422" s="19" t="s">
        <v>112</v>
      </c>
      <c r="D2422" s="20">
        <v>0.24632023274898529</v>
      </c>
      <c r="E2422" s="20">
        <v>-1.7015066696330905E-3</v>
      </c>
    </row>
    <row r="2423" spans="1:5" x14ac:dyDescent="0.2">
      <c r="A2423" s="19">
        <v>61</v>
      </c>
      <c r="B2423" s="19">
        <v>12</v>
      </c>
      <c r="C2423" s="19" t="s">
        <v>112</v>
      </c>
      <c r="D2423" s="20">
        <v>0.24714446067810059</v>
      </c>
      <c r="E2423" s="20">
        <v>-1.1254334822297096E-3</v>
      </c>
    </row>
    <row r="2424" spans="1:5" x14ac:dyDescent="0.2">
      <c r="A2424" s="19">
        <v>61</v>
      </c>
      <c r="B2424" s="19">
        <v>13</v>
      </c>
      <c r="C2424" s="19" t="s">
        <v>112</v>
      </c>
      <c r="D2424" s="20">
        <v>0.24724613130092621</v>
      </c>
      <c r="E2424" s="20">
        <v>-1.2719176011160016E-3</v>
      </c>
    </row>
    <row r="2425" spans="1:5" x14ac:dyDescent="0.2">
      <c r="A2425" s="19">
        <v>61</v>
      </c>
      <c r="B2425" s="19">
        <v>14</v>
      </c>
      <c r="C2425" s="19" t="s">
        <v>112</v>
      </c>
      <c r="D2425" s="20">
        <v>0.24748034775257111</v>
      </c>
      <c r="E2425" s="20">
        <v>-1.2858558911830187E-3</v>
      </c>
    </row>
    <row r="2426" spans="1:5" x14ac:dyDescent="0.2">
      <c r="A2426" s="19">
        <v>61</v>
      </c>
      <c r="B2426" s="19">
        <v>15</v>
      </c>
      <c r="C2426" s="19" t="s">
        <v>112</v>
      </c>
      <c r="D2426" s="20">
        <v>0.24832159280776978</v>
      </c>
      <c r="E2426" s="20">
        <v>-6.9276557769626379E-4</v>
      </c>
    </row>
    <row r="2427" spans="1:5" x14ac:dyDescent="0.2">
      <c r="A2427" s="19">
        <v>61</v>
      </c>
      <c r="B2427" s="19">
        <v>16</v>
      </c>
      <c r="C2427" s="19" t="s">
        <v>112</v>
      </c>
      <c r="D2427" s="20">
        <v>0.25048187375068665</v>
      </c>
      <c r="E2427" s="20">
        <v>1.2193606235086918E-3</v>
      </c>
    </row>
    <row r="2428" spans="1:5" x14ac:dyDescent="0.2">
      <c r="A2428" s="19">
        <v>61</v>
      </c>
      <c r="B2428" s="19">
        <v>17</v>
      </c>
      <c r="C2428" s="19" t="s">
        <v>112</v>
      </c>
      <c r="D2428" s="20">
        <v>0.25393614172935486</v>
      </c>
      <c r="E2428" s="20">
        <v>4.425473976880312E-3</v>
      </c>
    </row>
    <row r="2429" spans="1:5" x14ac:dyDescent="0.2">
      <c r="A2429" s="19">
        <v>61</v>
      </c>
      <c r="B2429" s="19">
        <v>18</v>
      </c>
      <c r="C2429" s="19" t="s">
        <v>112</v>
      </c>
      <c r="D2429" s="20">
        <v>0.25997793674468994</v>
      </c>
      <c r="E2429" s="20">
        <v>1.0219113901257515E-2</v>
      </c>
    </row>
    <row r="2430" spans="1:5" x14ac:dyDescent="0.2">
      <c r="A2430" s="19">
        <v>61</v>
      </c>
      <c r="B2430" s="19">
        <v>19</v>
      </c>
      <c r="C2430" s="19" t="s">
        <v>112</v>
      </c>
      <c r="D2430" s="20">
        <v>0.26986199617385864</v>
      </c>
      <c r="E2430" s="20">
        <v>1.9855018705129623E-2</v>
      </c>
    </row>
    <row r="2431" spans="1:5" x14ac:dyDescent="0.2">
      <c r="A2431" s="19">
        <v>61</v>
      </c>
      <c r="B2431" s="19">
        <v>20</v>
      </c>
      <c r="C2431" s="19" t="s">
        <v>112</v>
      </c>
      <c r="D2431" s="20">
        <v>0.28431954979896545</v>
      </c>
      <c r="E2431" s="20">
        <v>3.4064419567584991E-2</v>
      </c>
    </row>
    <row r="2432" spans="1:5" x14ac:dyDescent="0.2">
      <c r="A2432" s="19">
        <v>61</v>
      </c>
      <c r="B2432" s="19">
        <v>21</v>
      </c>
      <c r="C2432" s="19" t="s">
        <v>112</v>
      </c>
      <c r="D2432" s="20">
        <v>0.30176985263824463</v>
      </c>
      <c r="E2432" s="20">
        <v>5.1266565918922424E-2</v>
      </c>
    </row>
    <row r="2433" spans="1:5" x14ac:dyDescent="0.2">
      <c r="A2433" s="19">
        <v>61</v>
      </c>
      <c r="B2433" s="19">
        <v>22</v>
      </c>
      <c r="C2433" s="19" t="s">
        <v>112</v>
      </c>
      <c r="D2433" s="20">
        <v>0.31997320055961609</v>
      </c>
      <c r="E2433" s="20">
        <v>6.9221757352352142E-2</v>
      </c>
    </row>
    <row r="2434" spans="1:5" x14ac:dyDescent="0.2">
      <c r="A2434" s="19">
        <v>61</v>
      </c>
      <c r="B2434" s="19">
        <v>23</v>
      </c>
      <c r="C2434" s="19" t="s">
        <v>112</v>
      </c>
      <c r="D2434" s="20">
        <v>0.33632421493530273</v>
      </c>
      <c r="E2434" s="20">
        <v>8.5324615240097046E-2</v>
      </c>
    </row>
    <row r="2435" spans="1:5" x14ac:dyDescent="0.2">
      <c r="A2435" s="19">
        <v>61</v>
      </c>
      <c r="B2435" s="19">
        <v>24</v>
      </c>
      <c r="C2435" s="19" t="s">
        <v>112</v>
      </c>
      <c r="D2435" s="20">
        <v>0.34969890117645264</v>
      </c>
      <c r="E2435" s="20">
        <v>9.8451152443885803E-2</v>
      </c>
    </row>
    <row r="2436" spans="1:5" x14ac:dyDescent="0.2">
      <c r="A2436" s="19">
        <v>61</v>
      </c>
      <c r="B2436" s="19">
        <v>25</v>
      </c>
      <c r="C2436" s="19" t="s">
        <v>112</v>
      </c>
      <c r="D2436" s="20">
        <v>0.35929256677627563</v>
      </c>
      <c r="E2436" s="20">
        <v>0.10779666155576706</v>
      </c>
    </row>
    <row r="2437" spans="1:5" x14ac:dyDescent="0.2">
      <c r="A2437" s="19">
        <v>61</v>
      </c>
      <c r="B2437" s="19">
        <v>26</v>
      </c>
      <c r="C2437" s="19" t="s">
        <v>112</v>
      </c>
      <c r="D2437" s="20">
        <v>0.36548423767089844</v>
      </c>
      <c r="E2437" s="20">
        <v>0.11374017596244812</v>
      </c>
    </row>
    <row r="2438" spans="1:5" x14ac:dyDescent="0.2">
      <c r="A2438" s="19">
        <v>61</v>
      </c>
      <c r="B2438" s="19">
        <v>27</v>
      </c>
      <c r="C2438" s="19" t="s">
        <v>112</v>
      </c>
      <c r="D2438" s="20">
        <v>0.36897602677345276</v>
      </c>
      <c r="E2438" s="20">
        <v>0.1169838085770607</v>
      </c>
    </row>
    <row r="2439" spans="1:5" x14ac:dyDescent="0.2">
      <c r="A2439" s="19">
        <v>61</v>
      </c>
      <c r="B2439" s="19">
        <v>28</v>
      </c>
      <c r="C2439" s="19" t="s">
        <v>112</v>
      </c>
      <c r="D2439" s="20">
        <v>0.37086975574493408</v>
      </c>
      <c r="E2439" s="20">
        <v>0.11862938851118088</v>
      </c>
    </row>
    <row r="2440" spans="1:5" x14ac:dyDescent="0.2">
      <c r="A2440" s="19">
        <v>61</v>
      </c>
      <c r="B2440" s="19">
        <v>29</v>
      </c>
      <c r="C2440" s="19" t="s">
        <v>112</v>
      </c>
      <c r="D2440" s="20">
        <v>0.37193825840950012</v>
      </c>
      <c r="E2440" s="20">
        <v>0.11944973468780518</v>
      </c>
    </row>
    <row r="2441" spans="1:5" x14ac:dyDescent="0.2">
      <c r="A2441" s="19">
        <v>61</v>
      </c>
      <c r="B2441" s="19">
        <v>30</v>
      </c>
      <c r="C2441" s="19" t="s">
        <v>112</v>
      </c>
      <c r="D2441" s="20">
        <v>0.37255582213401794</v>
      </c>
      <c r="E2441" s="20">
        <v>0.11981914192438126</v>
      </c>
    </row>
    <row r="2442" spans="1:5" x14ac:dyDescent="0.2">
      <c r="A2442" s="19">
        <v>61</v>
      </c>
      <c r="B2442" s="19">
        <v>31</v>
      </c>
      <c r="C2442" s="19" t="s">
        <v>112</v>
      </c>
      <c r="D2442" s="20">
        <v>0.37294080853462219</v>
      </c>
      <c r="E2442" s="20">
        <v>0.11995597183704376</v>
      </c>
    </row>
    <row r="2443" spans="1:5" x14ac:dyDescent="0.2">
      <c r="A2443" s="19">
        <v>61</v>
      </c>
      <c r="B2443" s="19">
        <v>32</v>
      </c>
      <c r="C2443" s="19" t="s">
        <v>112</v>
      </c>
      <c r="D2443" s="20">
        <v>0.37311092019081116</v>
      </c>
      <c r="E2443" s="20">
        <v>0.11987793445587158</v>
      </c>
    </row>
    <row r="2444" spans="1:5" x14ac:dyDescent="0.2">
      <c r="A2444" s="19">
        <v>61</v>
      </c>
      <c r="B2444" s="19">
        <v>33</v>
      </c>
      <c r="C2444" s="19" t="s">
        <v>112</v>
      </c>
      <c r="D2444" s="20">
        <v>0.37352484464645386</v>
      </c>
      <c r="E2444" s="20">
        <v>0.12004370242357254</v>
      </c>
    </row>
    <row r="2445" spans="1:5" x14ac:dyDescent="0.2">
      <c r="A2445" s="19">
        <v>61</v>
      </c>
      <c r="B2445" s="19">
        <v>34</v>
      </c>
      <c r="C2445" s="19" t="s">
        <v>112</v>
      </c>
      <c r="D2445" s="20">
        <v>0.37361949682235718</v>
      </c>
      <c r="E2445" s="20">
        <v>0.11989019811153412</v>
      </c>
    </row>
    <row r="2446" spans="1:5" x14ac:dyDescent="0.2">
      <c r="A2446" s="19">
        <v>61</v>
      </c>
      <c r="B2446" s="19">
        <v>35</v>
      </c>
      <c r="C2446" s="19" t="s">
        <v>112</v>
      </c>
      <c r="D2446" s="20">
        <v>0.37412869930267334</v>
      </c>
      <c r="E2446" s="20">
        <v>0.12015124410390854</v>
      </c>
    </row>
    <row r="2447" spans="1:5" x14ac:dyDescent="0.2">
      <c r="A2447" s="19">
        <v>61</v>
      </c>
      <c r="B2447" s="19">
        <v>36</v>
      </c>
      <c r="C2447" s="19" t="s">
        <v>112</v>
      </c>
      <c r="D2447" s="20">
        <v>0.37450647354125977</v>
      </c>
      <c r="E2447" s="20">
        <v>0.12028086930513382</v>
      </c>
    </row>
    <row r="2448" spans="1:5" x14ac:dyDescent="0.2">
      <c r="A2448" s="19">
        <v>61</v>
      </c>
      <c r="B2448" s="19">
        <v>37</v>
      </c>
      <c r="C2448" s="19" t="s">
        <v>112</v>
      </c>
      <c r="D2448" s="20">
        <v>0.37449809908866882</v>
      </c>
      <c r="E2448" s="20">
        <v>0.12002433836460114</v>
      </c>
    </row>
    <row r="2449" spans="1:5" x14ac:dyDescent="0.2">
      <c r="A2449" s="19">
        <v>61</v>
      </c>
      <c r="B2449" s="19">
        <v>38</v>
      </c>
      <c r="C2449" s="19" t="s">
        <v>112</v>
      </c>
      <c r="D2449" s="20">
        <v>0.37491700053215027</v>
      </c>
      <c r="E2449" s="20">
        <v>0.12019508332014084</v>
      </c>
    </row>
    <row r="2450" spans="1:5" x14ac:dyDescent="0.2">
      <c r="A2450" s="19">
        <v>61</v>
      </c>
      <c r="B2450" s="19">
        <v>39</v>
      </c>
      <c r="C2450" s="19" t="s">
        <v>112</v>
      </c>
      <c r="D2450" s="20">
        <v>0.37516412138938904</v>
      </c>
      <c r="E2450" s="20">
        <v>0.12019404768943787</v>
      </c>
    </row>
    <row r="2451" spans="1:5" x14ac:dyDescent="0.2">
      <c r="A2451" s="19">
        <v>61</v>
      </c>
      <c r="B2451" s="19">
        <v>40</v>
      </c>
      <c r="C2451" s="19" t="s">
        <v>112</v>
      </c>
      <c r="D2451" s="20">
        <v>0.37555888295173645</v>
      </c>
      <c r="E2451" s="20">
        <v>0.12034065276384354</v>
      </c>
    </row>
    <row r="2452" spans="1:5" x14ac:dyDescent="0.2">
      <c r="A2452" s="19">
        <v>62</v>
      </c>
      <c r="B2452" s="19">
        <v>1</v>
      </c>
      <c r="C2452" s="19" t="s">
        <v>112</v>
      </c>
      <c r="D2452" s="20">
        <v>0.24730168282985687</v>
      </c>
      <c r="E2452" s="20">
        <v>2.733252476900816E-3</v>
      </c>
    </row>
    <row r="2453" spans="1:5" x14ac:dyDescent="0.2">
      <c r="A2453" s="19">
        <v>62</v>
      </c>
      <c r="B2453" s="19">
        <v>2</v>
      </c>
      <c r="C2453" s="19" t="s">
        <v>112</v>
      </c>
      <c r="D2453" s="20">
        <v>0.24723954498767853</v>
      </c>
      <c r="E2453" s="20">
        <v>2.3485238198190928E-3</v>
      </c>
    </row>
    <row r="2454" spans="1:5" x14ac:dyDescent="0.2">
      <c r="A2454" s="19">
        <v>62</v>
      </c>
      <c r="B2454" s="19">
        <v>3</v>
      </c>
      <c r="C2454" s="19" t="s">
        <v>112</v>
      </c>
      <c r="D2454" s="20">
        <v>0.24685302376747131</v>
      </c>
      <c r="E2454" s="20">
        <v>1.6394120175391436E-3</v>
      </c>
    </row>
    <row r="2455" spans="1:5" x14ac:dyDescent="0.2">
      <c r="A2455" s="19">
        <v>62</v>
      </c>
      <c r="B2455" s="19">
        <v>4</v>
      </c>
      <c r="C2455" s="19" t="s">
        <v>112</v>
      </c>
      <c r="D2455" s="20">
        <v>0.24688275158405304</v>
      </c>
      <c r="E2455" s="20">
        <v>1.3465490192174911E-3</v>
      </c>
    </row>
    <row r="2456" spans="1:5" x14ac:dyDescent="0.2">
      <c r="A2456" s="19">
        <v>62</v>
      </c>
      <c r="B2456" s="19">
        <v>5</v>
      </c>
      <c r="C2456" s="19" t="s">
        <v>112</v>
      </c>
      <c r="D2456" s="20">
        <v>0.24663668870925903</v>
      </c>
      <c r="E2456" s="20">
        <v>7.7789550414308906E-4</v>
      </c>
    </row>
    <row r="2457" spans="1:5" x14ac:dyDescent="0.2">
      <c r="A2457" s="19">
        <v>62</v>
      </c>
      <c r="B2457" s="19">
        <v>6</v>
      </c>
      <c r="C2457" s="19" t="s">
        <v>112</v>
      </c>
      <c r="D2457" s="20">
        <v>0.24625858664512634</v>
      </c>
      <c r="E2457" s="20">
        <v>7.7202705142553896E-5</v>
      </c>
    </row>
    <row r="2458" spans="1:5" x14ac:dyDescent="0.2">
      <c r="A2458" s="19">
        <v>62</v>
      </c>
      <c r="B2458" s="19">
        <v>7</v>
      </c>
      <c r="C2458" s="19" t="s">
        <v>112</v>
      </c>
      <c r="D2458" s="20">
        <v>0.24638932943344116</v>
      </c>
      <c r="E2458" s="20">
        <v>-1.1464522685855627E-4</v>
      </c>
    </row>
    <row r="2459" spans="1:5" x14ac:dyDescent="0.2">
      <c r="A2459" s="19">
        <v>62</v>
      </c>
      <c r="B2459" s="19">
        <v>8</v>
      </c>
      <c r="C2459" s="19" t="s">
        <v>112</v>
      </c>
      <c r="D2459" s="20">
        <v>0.24628691375255585</v>
      </c>
      <c r="E2459" s="20">
        <v>-5.3965160623192787E-4</v>
      </c>
    </row>
    <row r="2460" spans="1:5" x14ac:dyDescent="0.2">
      <c r="A2460" s="19">
        <v>62</v>
      </c>
      <c r="B2460" s="19">
        <v>9</v>
      </c>
      <c r="C2460" s="19" t="s">
        <v>112</v>
      </c>
      <c r="D2460" s="20">
        <v>0.24617293477058411</v>
      </c>
      <c r="E2460" s="20">
        <v>-9.7622134489938617E-4</v>
      </c>
    </row>
    <row r="2461" spans="1:5" x14ac:dyDescent="0.2">
      <c r="A2461" s="19">
        <v>62</v>
      </c>
      <c r="B2461" s="19">
        <v>10</v>
      </c>
      <c r="C2461" s="19" t="s">
        <v>112</v>
      </c>
      <c r="D2461" s="20">
        <v>0.24636828899383545</v>
      </c>
      <c r="E2461" s="20">
        <v>-1.1034577619284391E-3</v>
      </c>
    </row>
    <row r="2462" spans="1:5" x14ac:dyDescent="0.2">
      <c r="A2462" s="19">
        <v>62</v>
      </c>
      <c r="B2462" s="19">
        <v>11</v>
      </c>
      <c r="C2462" s="19" t="s">
        <v>112</v>
      </c>
      <c r="D2462" s="20">
        <v>0.24619536101818085</v>
      </c>
      <c r="E2462" s="20">
        <v>-1.5989765524864197E-3</v>
      </c>
    </row>
    <row r="2463" spans="1:5" x14ac:dyDescent="0.2">
      <c r="A2463" s="19">
        <v>62</v>
      </c>
      <c r="B2463" s="19">
        <v>12</v>
      </c>
      <c r="C2463" s="19" t="s">
        <v>112</v>
      </c>
      <c r="D2463" s="20">
        <v>0.24620449542999268</v>
      </c>
      <c r="E2463" s="20">
        <v>-1.9124328391626477E-3</v>
      </c>
    </row>
    <row r="2464" spans="1:5" x14ac:dyDescent="0.2">
      <c r="A2464" s="19">
        <v>62</v>
      </c>
      <c r="B2464" s="19">
        <v>13</v>
      </c>
      <c r="C2464" s="19" t="s">
        <v>112</v>
      </c>
      <c r="D2464" s="20">
        <v>0.24674384295940399</v>
      </c>
      <c r="E2464" s="20">
        <v>-1.6956760082393885E-3</v>
      </c>
    </row>
    <row r="2465" spans="1:5" x14ac:dyDescent="0.2">
      <c r="A2465" s="19">
        <v>62</v>
      </c>
      <c r="B2465" s="19">
        <v>14</v>
      </c>
      <c r="C2465" s="19" t="s">
        <v>112</v>
      </c>
      <c r="D2465" s="20">
        <v>0.24753019213676453</v>
      </c>
      <c r="E2465" s="20">
        <v>-1.2319175293669105E-3</v>
      </c>
    </row>
    <row r="2466" spans="1:5" x14ac:dyDescent="0.2">
      <c r="A2466" s="19">
        <v>62</v>
      </c>
      <c r="B2466" s="19">
        <v>15</v>
      </c>
      <c r="C2466" s="19" t="s">
        <v>112</v>
      </c>
      <c r="D2466" s="20">
        <v>0.24870432913303375</v>
      </c>
      <c r="E2466" s="20">
        <v>-3.8037123158574104E-4</v>
      </c>
    </row>
    <row r="2467" spans="1:5" x14ac:dyDescent="0.2">
      <c r="A2467" s="19">
        <v>62</v>
      </c>
      <c r="B2467" s="19">
        <v>16</v>
      </c>
      <c r="C2467" s="19" t="s">
        <v>112</v>
      </c>
      <c r="D2467" s="20">
        <v>0.25069892406463623</v>
      </c>
      <c r="E2467" s="20">
        <v>1.2916330015286803E-3</v>
      </c>
    </row>
    <row r="2468" spans="1:5" x14ac:dyDescent="0.2">
      <c r="A2468" s="19">
        <v>62</v>
      </c>
      <c r="B2468" s="19">
        <v>17</v>
      </c>
      <c r="C2468" s="19" t="s">
        <v>112</v>
      </c>
      <c r="D2468" s="20">
        <v>0.25415053963661194</v>
      </c>
      <c r="E2468" s="20">
        <v>4.420657642185688E-3</v>
      </c>
    </row>
    <row r="2469" spans="1:5" x14ac:dyDescent="0.2">
      <c r="A2469" s="19">
        <v>62</v>
      </c>
      <c r="B2469" s="19">
        <v>18</v>
      </c>
      <c r="C2469" s="19" t="s">
        <v>112</v>
      </c>
      <c r="D2469" s="20">
        <v>0.26044586300849915</v>
      </c>
      <c r="E2469" s="20">
        <v>1.039339043200016E-2</v>
      </c>
    </row>
    <row r="2470" spans="1:5" x14ac:dyDescent="0.2">
      <c r="A2470" s="19">
        <v>62</v>
      </c>
      <c r="B2470" s="19">
        <v>19</v>
      </c>
      <c r="C2470" s="19" t="s">
        <v>112</v>
      </c>
      <c r="D2470" s="20">
        <v>0.27071264386177063</v>
      </c>
      <c r="E2470" s="20">
        <v>2.0337579771876335E-2</v>
      </c>
    </row>
    <row r="2471" spans="1:5" x14ac:dyDescent="0.2">
      <c r="A2471" s="19">
        <v>62</v>
      </c>
      <c r="B2471" s="19">
        <v>20</v>
      </c>
      <c r="C2471" s="19" t="s">
        <v>112</v>
      </c>
      <c r="D2471" s="20">
        <v>0.28517991304397583</v>
      </c>
      <c r="E2471" s="20">
        <v>3.4482259303331375E-2</v>
      </c>
    </row>
    <row r="2472" spans="1:5" x14ac:dyDescent="0.2">
      <c r="A2472" s="19">
        <v>62</v>
      </c>
      <c r="B2472" s="19">
        <v>21</v>
      </c>
      <c r="C2472" s="19" t="s">
        <v>112</v>
      </c>
      <c r="D2472" s="20">
        <v>0.30321258306503296</v>
      </c>
      <c r="E2472" s="20">
        <v>5.2192337810993195E-2</v>
      </c>
    </row>
    <row r="2473" spans="1:5" x14ac:dyDescent="0.2">
      <c r="A2473" s="19">
        <v>62</v>
      </c>
      <c r="B2473" s="19">
        <v>22</v>
      </c>
      <c r="C2473" s="19" t="s">
        <v>112</v>
      </c>
      <c r="D2473" s="20">
        <v>0.32133477926254272</v>
      </c>
      <c r="E2473" s="20">
        <v>6.9991946220397949E-2</v>
      </c>
    </row>
    <row r="2474" spans="1:5" x14ac:dyDescent="0.2">
      <c r="A2474" s="19">
        <v>62</v>
      </c>
      <c r="B2474" s="19">
        <v>23</v>
      </c>
      <c r="C2474" s="19" t="s">
        <v>112</v>
      </c>
      <c r="D2474" s="20">
        <v>0.33777302503585815</v>
      </c>
      <c r="E2474" s="20">
        <v>8.6107596755027771E-2</v>
      </c>
    </row>
    <row r="2475" spans="1:5" x14ac:dyDescent="0.2">
      <c r="A2475" s="19">
        <v>62</v>
      </c>
      <c r="B2475" s="19">
        <v>24</v>
      </c>
      <c r="C2475" s="19" t="s">
        <v>112</v>
      </c>
      <c r="D2475" s="20">
        <v>0.35116681456565857</v>
      </c>
      <c r="E2475" s="20">
        <v>9.9178798496723175E-2</v>
      </c>
    </row>
    <row r="2476" spans="1:5" x14ac:dyDescent="0.2">
      <c r="A2476" s="19">
        <v>62</v>
      </c>
      <c r="B2476" s="19">
        <v>25</v>
      </c>
      <c r="C2476" s="19" t="s">
        <v>112</v>
      </c>
      <c r="D2476" s="20">
        <v>0.3601805567741394</v>
      </c>
      <c r="E2476" s="20">
        <v>0.107869952917099</v>
      </c>
    </row>
    <row r="2477" spans="1:5" x14ac:dyDescent="0.2">
      <c r="A2477" s="19">
        <v>62</v>
      </c>
      <c r="B2477" s="19">
        <v>26</v>
      </c>
      <c r="C2477" s="19" t="s">
        <v>112</v>
      </c>
      <c r="D2477" s="20">
        <v>0.36650931835174561</v>
      </c>
      <c r="E2477" s="20">
        <v>0.11387611925601959</v>
      </c>
    </row>
    <row r="2478" spans="1:5" x14ac:dyDescent="0.2">
      <c r="A2478" s="19">
        <v>62</v>
      </c>
      <c r="B2478" s="19">
        <v>27</v>
      </c>
      <c r="C2478" s="19" t="s">
        <v>112</v>
      </c>
      <c r="D2478" s="20">
        <v>0.37029674649238586</v>
      </c>
      <c r="E2478" s="20">
        <v>0.11734095960855484</v>
      </c>
    </row>
    <row r="2479" spans="1:5" x14ac:dyDescent="0.2">
      <c r="A2479" s="19">
        <v>62</v>
      </c>
      <c r="B2479" s="19">
        <v>28</v>
      </c>
      <c r="C2479" s="19" t="s">
        <v>112</v>
      </c>
      <c r="D2479" s="20">
        <v>0.37203896045684814</v>
      </c>
      <c r="E2479" s="20">
        <v>0.11876057833433151</v>
      </c>
    </row>
    <row r="2480" spans="1:5" x14ac:dyDescent="0.2">
      <c r="A2480" s="19">
        <v>62</v>
      </c>
      <c r="B2480" s="19">
        <v>29</v>
      </c>
      <c r="C2480" s="19" t="s">
        <v>112</v>
      </c>
      <c r="D2480" s="20">
        <v>0.37273666262626648</v>
      </c>
      <c r="E2480" s="20">
        <v>0.11913569271564484</v>
      </c>
    </row>
    <row r="2481" spans="1:5" x14ac:dyDescent="0.2">
      <c r="A2481" s="19">
        <v>62</v>
      </c>
      <c r="B2481" s="19">
        <v>30</v>
      </c>
      <c r="C2481" s="19" t="s">
        <v>112</v>
      </c>
      <c r="D2481" s="20">
        <v>0.3735470175743103</v>
      </c>
      <c r="E2481" s="20">
        <v>0.11962345987558365</v>
      </c>
    </row>
    <row r="2482" spans="1:5" x14ac:dyDescent="0.2">
      <c r="A2482" s="19">
        <v>62</v>
      </c>
      <c r="B2482" s="19">
        <v>31</v>
      </c>
      <c r="C2482" s="19" t="s">
        <v>112</v>
      </c>
      <c r="D2482" s="20">
        <v>0.3744238018989563</v>
      </c>
      <c r="E2482" s="20">
        <v>0.12017764896154404</v>
      </c>
    </row>
    <row r="2483" spans="1:5" x14ac:dyDescent="0.2">
      <c r="A2483" s="19">
        <v>62</v>
      </c>
      <c r="B2483" s="19">
        <v>32</v>
      </c>
      <c r="C2483" s="19" t="s">
        <v>112</v>
      </c>
      <c r="D2483" s="20">
        <v>0.37451833486557007</v>
      </c>
      <c r="E2483" s="20">
        <v>0.1199495941400528</v>
      </c>
    </row>
    <row r="2484" spans="1:5" x14ac:dyDescent="0.2">
      <c r="A2484" s="19">
        <v>62</v>
      </c>
      <c r="B2484" s="19">
        <v>33</v>
      </c>
      <c r="C2484" s="19" t="s">
        <v>112</v>
      </c>
      <c r="D2484" s="20">
        <v>0.37442168593406677</v>
      </c>
      <c r="E2484" s="20">
        <v>0.11953034996986389</v>
      </c>
    </row>
    <row r="2485" spans="1:5" x14ac:dyDescent="0.2">
      <c r="A2485" s="19">
        <v>62</v>
      </c>
      <c r="B2485" s="19">
        <v>34</v>
      </c>
      <c r="C2485" s="19" t="s">
        <v>112</v>
      </c>
      <c r="D2485" s="20">
        <v>0.37483730912208557</v>
      </c>
      <c r="E2485" s="20">
        <v>0.11962338536977768</v>
      </c>
    </row>
    <row r="2486" spans="1:5" x14ac:dyDescent="0.2">
      <c r="A2486" s="19">
        <v>62</v>
      </c>
      <c r="B2486" s="19">
        <v>35</v>
      </c>
      <c r="C2486" s="19" t="s">
        <v>112</v>
      </c>
      <c r="D2486" s="20">
        <v>0.37470230460166931</v>
      </c>
      <c r="E2486" s="20">
        <v>0.11916579306125641</v>
      </c>
    </row>
    <row r="2487" spans="1:5" x14ac:dyDescent="0.2">
      <c r="A2487" s="19">
        <v>62</v>
      </c>
      <c r="B2487" s="19">
        <v>36</v>
      </c>
      <c r="C2487" s="19" t="s">
        <v>112</v>
      </c>
      <c r="D2487" s="20">
        <v>0.37507709860801697</v>
      </c>
      <c r="E2487" s="20">
        <v>0.11921799182891846</v>
      </c>
    </row>
    <row r="2488" spans="1:5" x14ac:dyDescent="0.2">
      <c r="A2488" s="19">
        <v>62</v>
      </c>
      <c r="B2488" s="19">
        <v>37</v>
      </c>
      <c r="C2488" s="19" t="s">
        <v>112</v>
      </c>
      <c r="D2488" s="20">
        <v>0.37569382786750793</v>
      </c>
      <c r="E2488" s="20">
        <v>0.11951213330030441</v>
      </c>
    </row>
    <row r="2489" spans="1:5" x14ac:dyDescent="0.2">
      <c r="A2489" s="19">
        <v>62</v>
      </c>
      <c r="B2489" s="19">
        <v>38</v>
      </c>
      <c r="C2489" s="19" t="s">
        <v>112</v>
      </c>
      <c r="D2489" s="20">
        <v>0.37586802244186401</v>
      </c>
      <c r="E2489" s="20">
        <v>0.11936373263597488</v>
      </c>
    </row>
    <row r="2490" spans="1:5" x14ac:dyDescent="0.2">
      <c r="A2490" s="19">
        <v>62</v>
      </c>
      <c r="B2490" s="19">
        <v>39</v>
      </c>
      <c r="C2490" s="19" t="s">
        <v>112</v>
      </c>
      <c r="D2490" s="20">
        <v>0.3760262131690979</v>
      </c>
      <c r="E2490" s="20">
        <v>0.11919933557510376</v>
      </c>
    </row>
    <row r="2491" spans="1:5" x14ac:dyDescent="0.2">
      <c r="A2491" s="19">
        <v>62</v>
      </c>
      <c r="B2491" s="19">
        <v>40</v>
      </c>
      <c r="C2491" s="19" t="s">
        <v>112</v>
      </c>
      <c r="D2491" s="20">
        <v>0.37623584270477295</v>
      </c>
      <c r="E2491" s="20">
        <v>0.1190863773226738</v>
      </c>
    </row>
    <row r="2492" spans="1:5" x14ac:dyDescent="0.2">
      <c r="A2492" s="19">
        <v>63</v>
      </c>
      <c r="B2492" s="19">
        <v>1</v>
      </c>
      <c r="C2492" s="19" t="s">
        <v>112</v>
      </c>
      <c r="D2492" s="20">
        <v>0.25015288591384888</v>
      </c>
      <c r="E2492" s="20">
        <v>2.4436807725578547E-3</v>
      </c>
    </row>
    <row r="2493" spans="1:5" x14ac:dyDescent="0.2">
      <c r="A2493" s="19">
        <v>63</v>
      </c>
      <c r="B2493" s="19">
        <v>2</v>
      </c>
      <c r="C2493" s="19" t="s">
        <v>112</v>
      </c>
      <c r="D2493" s="20">
        <v>0.24984383583068848</v>
      </c>
      <c r="E2493" s="20">
        <v>2.0342711359262466E-3</v>
      </c>
    </row>
    <row r="2494" spans="1:5" x14ac:dyDescent="0.2">
      <c r="A2494" s="19">
        <v>63</v>
      </c>
      <c r="B2494" s="19">
        <v>3</v>
      </c>
      <c r="C2494" s="19" t="s">
        <v>112</v>
      </c>
      <c r="D2494" s="20">
        <v>0.24940384924411774</v>
      </c>
      <c r="E2494" s="20">
        <v>1.4939251122996211E-3</v>
      </c>
    </row>
    <row r="2495" spans="1:5" x14ac:dyDescent="0.2">
      <c r="A2495" s="19">
        <v>63</v>
      </c>
      <c r="B2495" s="19">
        <v>4</v>
      </c>
      <c r="C2495" s="19" t="s">
        <v>112</v>
      </c>
      <c r="D2495" s="20">
        <v>0.24916449189186096</v>
      </c>
      <c r="E2495" s="20">
        <v>1.1542082065716386E-3</v>
      </c>
    </row>
    <row r="2496" spans="1:5" x14ac:dyDescent="0.2">
      <c r="A2496" s="19">
        <v>63</v>
      </c>
      <c r="B2496" s="19">
        <v>5</v>
      </c>
      <c r="C2496" s="19" t="s">
        <v>112</v>
      </c>
      <c r="D2496" s="20">
        <v>0.24860489368438721</v>
      </c>
      <c r="E2496" s="20">
        <v>4.9425044562667608E-4</v>
      </c>
    </row>
    <row r="2497" spans="1:5" x14ac:dyDescent="0.2">
      <c r="A2497" s="19">
        <v>63</v>
      </c>
      <c r="B2497" s="19">
        <v>6</v>
      </c>
      <c r="C2497" s="19" t="s">
        <v>112</v>
      </c>
      <c r="D2497" s="20">
        <v>0.24842800199985504</v>
      </c>
      <c r="E2497" s="20">
        <v>2.1699926583096385E-4</v>
      </c>
    </row>
    <row r="2498" spans="1:5" x14ac:dyDescent="0.2">
      <c r="A2498" s="19">
        <v>63</v>
      </c>
      <c r="B2498" s="19">
        <v>7</v>
      </c>
      <c r="C2498" s="19" t="s">
        <v>112</v>
      </c>
      <c r="D2498" s="20">
        <v>0.24863596260547638</v>
      </c>
      <c r="E2498" s="20">
        <v>3.2460034708492458E-4</v>
      </c>
    </row>
    <row r="2499" spans="1:5" x14ac:dyDescent="0.2">
      <c r="A2499" s="19">
        <v>63</v>
      </c>
      <c r="B2499" s="19">
        <v>8</v>
      </c>
      <c r="C2499" s="19" t="s">
        <v>112</v>
      </c>
      <c r="D2499" s="20">
        <v>0.24848248064517975</v>
      </c>
      <c r="E2499" s="20">
        <v>7.0758862420916557E-5</v>
      </c>
    </row>
    <row r="2500" spans="1:5" x14ac:dyDescent="0.2">
      <c r="A2500" s="19">
        <v>63</v>
      </c>
      <c r="B2500" s="19">
        <v>9</v>
      </c>
      <c r="C2500" s="19" t="s">
        <v>112</v>
      </c>
      <c r="D2500" s="20">
        <v>0.24792252480983734</v>
      </c>
      <c r="E2500" s="20">
        <v>-5.8955646818503737E-4</v>
      </c>
    </row>
    <row r="2501" spans="1:5" x14ac:dyDescent="0.2">
      <c r="A2501" s="19">
        <v>63</v>
      </c>
      <c r="B2501" s="19">
        <v>10</v>
      </c>
      <c r="C2501" s="19" t="s">
        <v>112</v>
      </c>
      <c r="D2501" s="20">
        <v>0.24764236807823181</v>
      </c>
      <c r="E2501" s="20">
        <v>-9.7007275326177478E-4</v>
      </c>
    </row>
    <row r="2502" spans="1:5" x14ac:dyDescent="0.2">
      <c r="A2502" s="19">
        <v>63</v>
      </c>
      <c r="B2502" s="19">
        <v>11</v>
      </c>
      <c r="C2502" s="19" t="s">
        <v>112</v>
      </c>
      <c r="D2502" s="20">
        <v>0.24761633574962616</v>
      </c>
      <c r="E2502" s="20">
        <v>-1.0964645771309733E-3</v>
      </c>
    </row>
    <row r="2503" spans="1:5" x14ac:dyDescent="0.2">
      <c r="A2503" s="19">
        <v>63</v>
      </c>
      <c r="B2503" s="19">
        <v>12</v>
      </c>
      <c r="C2503" s="19" t="s">
        <v>112</v>
      </c>
      <c r="D2503" s="20">
        <v>0.24768760800361633</v>
      </c>
      <c r="E2503" s="20">
        <v>-1.1255518766120076E-3</v>
      </c>
    </row>
    <row r="2504" spans="1:5" x14ac:dyDescent="0.2">
      <c r="A2504" s="19">
        <v>63</v>
      </c>
      <c r="B2504" s="19">
        <v>13</v>
      </c>
      <c r="C2504" s="19" t="s">
        <v>112</v>
      </c>
      <c r="D2504" s="20">
        <v>0.2478891909122467</v>
      </c>
      <c r="E2504" s="20">
        <v>-1.0243285214528441E-3</v>
      </c>
    </row>
    <row r="2505" spans="1:5" x14ac:dyDescent="0.2">
      <c r="A2505" s="19">
        <v>63</v>
      </c>
      <c r="B2505" s="19">
        <v>14</v>
      </c>
      <c r="C2505" s="19" t="s">
        <v>112</v>
      </c>
      <c r="D2505" s="20">
        <v>0.2480567991733551</v>
      </c>
      <c r="E2505" s="20">
        <v>-9.5707975560799241E-4</v>
      </c>
    </row>
    <row r="2506" spans="1:5" x14ac:dyDescent="0.2">
      <c r="A2506" s="19">
        <v>63</v>
      </c>
      <c r="B2506" s="19">
        <v>15</v>
      </c>
      <c r="C2506" s="19" t="s">
        <v>112</v>
      </c>
      <c r="D2506" s="20">
        <v>0.24825026094913483</v>
      </c>
      <c r="E2506" s="20">
        <v>-8.6397747509181499E-4</v>
      </c>
    </row>
    <row r="2507" spans="1:5" x14ac:dyDescent="0.2">
      <c r="A2507" s="19">
        <v>63</v>
      </c>
      <c r="B2507" s="19">
        <v>16</v>
      </c>
      <c r="C2507" s="19" t="s">
        <v>112</v>
      </c>
      <c r="D2507" s="20">
        <v>0.24802266061306</v>
      </c>
      <c r="E2507" s="20">
        <v>-1.1919373646378517E-3</v>
      </c>
    </row>
    <row r="2508" spans="1:5" x14ac:dyDescent="0.2">
      <c r="A2508" s="19">
        <v>63</v>
      </c>
      <c r="B2508" s="19">
        <v>17</v>
      </c>
      <c r="C2508" s="19" t="s">
        <v>112</v>
      </c>
      <c r="D2508" s="20">
        <v>0.24820303916931152</v>
      </c>
      <c r="E2508" s="20">
        <v>-1.1119182454422116E-3</v>
      </c>
    </row>
    <row r="2509" spans="1:5" x14ac:dyDescent="0.2">
      <c r="A2509" s="19">
        <v>63</v>
      </c>
      <c r="B2509" s="19">
        <v>18</v>
      </c>
      <c r="C2509" s="19" t="s">
        <v>112</v>
      </c>
      <c r="D2509" s="20">
        <v>0.24917474389076233</v>
      </c>
      <c r="E2509" s="20">
        <v>-2.4057309201452881E-4</v>
      </c>
    </row>
    <row r="2510" spans="1:5" x14ac:dyDescent="0.2">
      <c r="A2510" s="19">
        <v>63</v>
      </c>
      <c r="B2510" s="19">
        <v>19</v>
      </c>
      <c r="C2510" s="19" t="s">
        <v>112</v>
      </c>
      <c r="D2510" s="20">
        <v>0.25100672245025635</v>
      </c>
      <c r="E2510" s="20">
        <v>1.4910459285601974E-3</v>
      </c>
    </row>
    <row r="2511" spans="1:5" x14ac:dyDescent="0.2">
      <c r="A2511" s="19">
        <v>63</v>
      </c>
      <c r="B2511" s="19">
        <v>20</v>
      </c>
      <c r="C2511" s="19" t="s">
        <v>112</v>
      </c>
      <c r="D2511" s="20">
        <v>0.25354170799255371</v>
      </c>
      <c r="E2511" s="20">
        <v>3.9256718009710312E-3</v>
      </c>
    </row>
    <row r="2512" spans="1:5" x14ac:dyDescent="0.2">
      <c r="A2512" s="19">
        <v>63</v>
      </c>
      <c r="B2512" s="19">
        <v>21</v>
      </c>
      <c r="C2512" s="19" t="s">
        <v>112</v>
      </c>
      <c r="D2512" s="20">
        <v>0.25830399990081787</v>
      </c>
      <c r="E2512" s="20">
        <v>8.5876043885946274E-3</v>
      </c>
    </row>
    <row r="2513" spans="1:5" x14ac:dyDescent="0.2">
      <c r="A2513" s="19">
        <v>63</v>
      </c>
      <c r="B2513" s="19">
        <v>22</v>
      </c>
      <c r="C2513" s="19" t="s">
        <v>112</v>
      </c>
      <c r="D2513" s="20">
        <v>0.26649460196495056</v>
      </c>
      <c r="E2513" s="20">
        <v>1.6677847132086754E-2</v>
      </c>
    </row>
    <row r="2514" spans="1:5" x14ac:dyDescent="0.2">
      <c r="A2514" s="19">
        <v>63</v>
      </c>
      <c r="B2514" s="19">
        <v>23</v>
      </c>
      <c r="C2514" s="19" t="s">
        <v>112</v>
      </c>
      <c r="D2514" s="20">
        <v>0.27994674444198608</v>
      </c>
      <c r="E2514" s="20">
        <v>3.0029630288481712E-2</v>
      </c>
    </row>
    <row r="2515" spans="1:5" x14ac:dyDescent="0.2">
      <c r="A2515" s="19">
        <v>63</v>
      </c>
      <c r="B2515" s="19">
        <v>24</v>
      </c>
      <c r="C2515" s="19" t="s">
        <v>112</v>
      </c>
      <c r="D2515" s="20">
        <v>0.29679882526397705</v>
      </c>
      <c r="E2515" s="20">
        <v>4.6781349927186966E-2</v>
      </c>
    </row>
    <row r="2516" spans="1:5" x14ac:dyDescent="0.2">
      <c r="A2516" s="19">
        <v>63</v>
      </c>
      <c r="B2516" s="19">
        <v>25</v>
      </c>
      <c r="C2516" s="19" t="s">
        <v>112</v>
      </c>
      <c r="D2516" s="20">
        <v>0.31640270352363586</v>
      </c>
      <c r="E2516" s="20">
        <v>6.6284872591495514E-2</v>
      </c>
    </row>
    <row r="2517" spans="1:5" x14ac:dyDescent="0.2">
      <c r="A2517" s="19">
        <v>63</v>
      </c>
      <c r="B2517" s="19">
        <v>26</v>
      </c>
      <c r="C2517" s="19" t="s">
        <v>112</v>
      </c>
      <c r="D2517" s="20">
        <v>0.33428329229354858</v>
      </c>
      <c r="E2517" s="20">
        <v>8.406510204076767E-2</v>
      </c>
    </row>
    <row r="2518" spans="1:5" x14ac:dyDescent="0.2">
      <c r="A2518" s="19">
        <v>63</v>
      </c>
      <c r="B2518" s="19">
        <v>27</v>
      </c>
      <c r="C2518" s="19" t="s">
        <v>112</v>
      </c>
      <c r="D2518" s="20">
        <v>0.34954890608787537</v>
      </c>
      <c r="E2518" s="20">
        <v>9.9230356514453888E-2</v>
      </c>
    </row>
    <row r="2519" spans="1:5" x14ac:dyDescent="0.2">
      <c r="A2519" s="19">
        <v>63</v>
      </c>
      <c r="B2519" s="19">
        <v>28</v>
      </c>
      <c r="C2519" s="19" t="s">
        <v>112</v>
      </c>
      <c r="D2519" s="20">
        <v>0.36110273003578186</v>
      </c>
      <c r="E2519" s="20">
        <v>0.11068382114171982</v>
      </c>
    </row>
    <row r="2520" spans="1:5" x14ac:dyDescent="0.2">
      <c r="A2520" s="19">
        <v>63</v>
      </c>
      <c r="B2520" s="19">
        <v>29</v>
      </c>
      <c r="C2520" s="19" t="s">
        <v>112</v>
      </c>
      <c r="D2520" s="20">
        <v>0.36817282438278198</v>
      </c>
      <c r="E2520" s="20">
        <v>0.11765355616807938</v>
      </c>
    </row>
    <row r="2521" spans="1:5" x14ac:dyDescent="0.2">
      <c r="A2521" s="19">
        <v>63</v>
      </c>
      <c r="B2521" s="19">
        <v>30</v>
      </c>
      <c r="C2521" s="19" t="s">
        <v>112</v>
      </c>
      <c r="D2521" s="20">
        <v>0.37265664339065552</v>
      </c>
      <c r="E2521" s="20">
        <v>0.12203701585531235</v>
      </c>
    </row>
    <row r="2522" spans="1:5" x14ac:dyDescent="0.2">
      <c r="A2522" s="19">
        <v>63</v>
      </c>
      <c r="B2522" s="19">
        <v>31</v>
      </c>
      <c r="C2522" s="19" t="s">
        <v>112</v>
      </c>
      <c r="D2522" s="20">
        <v>0.37441092729568481</v>
      </c>
      <c r="E2522" s="20">
        <v>0.12369093298912048</v>
      </c>
    </row>
    <row r="2523" spans="1:5" x14ac:dyDescent="0.2">
      <c r="A2523" s="19">
        <v>63</v>
      </c>
      <c r="B2523" s="19">
        <v>32</v>
      </c>
      <c r="C2523" s="19" t="s">
        <v>112</v>
      </c>
      <c r="D2523" s="20">
        <v>0.37558263540267944</v>
      </c>
      <c r="E2523" s="20">
        <v>0.12476228177547455</v>
      </c>
    </row>
    <row r="2524" spans="1:5" x14ac:dyDescent="0.2">
      <c r="A2524" s="19">
        <v>63</v>
      </c>
      <c r="B2524" s="19">
        <v>33</v>
      </c>
      <c r="C2524" s="19" t="s">
        <v>112</v>
      </c>
      <c r="D2524" s="20">
        <v>0.37650436162948608</v>
      </c>
      <c r="E2524" s="20">
        <v>0.12558364868164063</v>
      </c>
    </row>
    <row r="2525" spans="1:5" x14ac:dyDescent="0.2">
      <c r="A2525" s="19">
        <v>63</v>
      </c>
      <c r="B2525" s="19">
        <v>34</v>
      </c>
      <c r="C2525" s="19" t="s">
        <v>112</v>
      </c>
      <c r="D2525" s="20">
        <v>0.3771044909954071</v>
      </c>
      <c r="E2525" s="20">
        <v>0.12608341872692108</v>
      </c>
    </row>
    <row r="2526" spans="1:5" x14ac:dyDescent="0.2">
      <c r="A2526" s="19">
        <v>63</v>
      </c>
      <c r="B2526" s="19">
        <v>35</v>
      </c>
      <c r="C2526" s="19" t="s">
        <v>112</v>
      </c>
      <c r="D2526" s="20">
        <v>0.37739694118499756</v>
      </c>
      <c r="E2526" s="20">
        <v>0.12627550959587097</v>
      </c>
    </row>
    <row r="2527" spans="1:5" x14ac:dyDescent="0.2">
      <c r="A2527" s="19">
        <v>63</v>
      </c>
      <c r="B2527" s="19">
        <v>36</v>
      </c>
      <c r="C2527" s="19" t="s">
        <v>112</v>
      </c>
      <c r="D2527" s="20">
        <v>0.37796103954315186</v>
      </c>
      <c r="E2527" s="20">
        <v>0.1267392486333847</v>
      </c>
    </row>
    <row r="2528" spans="1:5" x14ac:dyDescent="0.2">
      <c r="A2528" s="19">
        <v>63</v>
      </c>
      <c r="B2528" s="19">
        <v>37</v>
      </c>
      <c r="C2528" s="19" t="s">
        <v>112</v>
      </c>
      <c r="D2528" s="20">
        <v>0.37828639149665833</v>
      </c>
      <c r="E2528" s="20">
        <v>0.12696424126625061</v>
      </c>
    </row>
    <row r="2529" spans="1:5" x14ac:dyDescent="0.2">
      <c r="A2529" s="19">
        <v>63</v>
      </c>
      <c r="B2529" s="19">
        <v>38</v>
      </c>
      <c r="C2529" s="19" t="s">
        <v>112</v>
      </c>
      <c r="D2529" s="20">
        <v>0.37887725234031677</v>
      </c>
      <c r="E2529" s="20">
        <v>0.12745474278926849</v>
      </c>
    </row>
    <row r="2530" spans="1:5" x14ac:dyDescent="0.2">
      <c r="A2530" s="19">
        <v>63</v>
      </c>
      <c r="B2530" s="19">
        <v>39</v>
      </c>
      <c r="C2530" s="19" t="s">
        <v>112</v>
      </c>
      <c r="D2530" s="20">
        <v>0.37923365831375122</v>
      </c>
      <c r="E2530" s="20">
        <v>0.12771078944206238</v>
      </c>
    </row>
    <row r="2531" spans="1:5" x14ac:dyDescent="0.2">
      <c r="A2531" s="19">
        <v>63</v>
      </c>
      <c r="B2531" s="19">
        <v>40</v>
      </c>
      <c r="C2531" s="19" t="s">
        <v>112</v>
      </c>
      <c r="D2531" s="20">
        <v>0.37909901142120361</v>
      </c>
      <c r="E2531" s="20">
        <v>0.12747578322887421</v>
      </c>
    </row>
    <row r="2532" spans="1:5" x14ac:dyDescent="0.2">
      <c r="A2532" s="19">
        <v>64</v>
      </c>
      <c r="B2532" s="19">
        <v>1</v>
      </c>
      <c r="C2532" s="19" t="s">
        <v>112</v>
      </c>
      <c r="D2532" s="20">
        <v>0.24864524602890015</v>
      </c>
      <c r="E2532" s="20">
        <v>1.49862642865628E-3</v>
      </c>
    </row>
    <row r="2533" spans="1:5" x14ac:dyDescent="0.2">
      <c r="A2533" s="19">
        <v>64</v>
      </c>
      <c r="B2533" s="19">
        <v>2</v>
      </c>
      <c r="C2533" s="19" t="s">
        <v>112</v>
      </c>
      <c r="D2533" s="20">
        <v>0.2485949695110321</v>
      </c>
      <c r="E2533" s="20">
        <v>1.2743219267576933E-3</v>
      </c>
    </row>
    <row r="2534" spans="1:5" x14ac:dyDescent="0.2">
      <c r="A2534" s="19">
        <v>64</v>
      </c>
      <c r="B2534" s="19">
        <v>3</v>
      </c>
      <c r="C2534" s="19" t="s">
        <v>112</v>
      </c>
      <c r="D2534" s="20">
        <v>0.2485935389995575</v>
      </c>
      <c r="E2534" s="20">
        <v>1.098863547667861E-3</v>
      </c>
    </row>
    <row r="2535" spans="1:5" x14ac:dyDescent="0.2">
      <c r="A2535" s="19">
        <v>64</v>
      </c>
      <c r="B2535" s="19">
        <v>4</v>
      </c>
      <c r="C2535" s="19" t="s">
        <v>112</v>
      </c>
      <c r="D2535" s="20">
        <v>0.24867716431617737</v>
      </c>
      <c r="E2535" s="20">
        <v>1.0084609966725111E-3</v>
      </c>
    </row>
    <row r="2536" spans="1:5" x14ac:dyDescent="0.2">
      <c r="A2536" s="19">
        <v>64</v>
      </c>
      <c r="B2536" s="19">
        <v>5</v>
      </c>
      <c r="C2536" s="19" t="s">
        <v>112</v>
      </c>
      <c r="D2536" s="20">
        <v>0.24867269396781921</v>
      </c>
      <c r="E2536" s="20">
        <v>8.2996272249147296E-4</v>
      </c>
    </row>
    <row r="2537" spans="1:5" x14ac:dyDescent="0.2">
      <c r="A2537" s="19">
        <v>64</v>
      </c>
      <c r="B2537" s="19">
        <v>6</v>
      </c>
      <c r="C2537" s="19" t="s">
        <v>112</v>
      </c>
      <c r="D2537" s="20">
        <v>0.24866189062595367</v>
      </c>
      <c r="E2537" s="20">
        <v>6.4513145480304956E-4</v>
      </c>
    </row>
    <row r="2538" spans="1:5" x14ac:dyDescent="0.2">
      <c r="A2538" s="19">
        <v>64</v>
      </c>
      <c r="B2538" s="19">
        <v>7</v>
      </c>
      <c r="C2538" s="19" t="s">
        <v>112</v>
      </c>
      <c r="D2538" s="20">
        <v>0.24821577966213226</v>
      </c>
      <c r="E2538" s="20">
        <v>2.4992588805616833E-5</v>
      </c>
    </row>
    <row r="2539" spans="1:5" x14ac:dyDescent="0.2">
      <c r="A2539" s="19">
        <v>64</v>
      </c>
      <c r="B2539" s="19">
        <v>8</v>
      </c>
      <c r="C2539" s="19" t="s">
        <v>112</v>
      </c>
      <c r="D2539" s="20">
        <v>0.24788999557495117</v>
      </c>
      <c r="E2539" s="20">
        <v>-4.7481941874139011E-4</v>
      </c>
    </row>
    <row r="2540" spans="1:5" x14ac:dyDescent="0.2">
      <c r="A2540" s="19">
        <v>64</v>
      </c>
      <c r="B2540" s="19">
        <v>9</v>
      </c>
      <c r="C2540" s="19" t="s">
        <v>112</v>
      </c>
      <c r="D2540" s="20">
        <v>0.24768270552158356</v>
      </c>
      <c r="E2540" s="20">
        <v>-8.5613736882805824E-4</v>
      </c>
    </row>
    <row r="2541" spans="1:5" x14ac:dyDescent="0.2">
      <c r="A2541" s="19">
        <v>64</v>
      </c>
      <c r="B2541" s="19">
        <v>10</v>
      </c>
      <c r="C2541" s="19" t="s">
        <v>112</v>
      </c>
      <c r="D2541" s="20">
        <v>0.24782155454158783</v>
      </c>
      <c r="E2541" s="20">
        <v>-8.9131627464666963E-4</v>
      </c>
    </row>
    <row r="2542" spans="1:5" x14ac:dyDescent="0.2">
      <c r="A2542" s="19">
        <v>64</v>
      </c>
      <c r="B2542" s="19">
        <v>11</v>
      </c>
      <c r="C2542" s="19" t="s">
        <v>112</v>
      </c>
      <c r="D2542" s="20">
        <v>0.24860939383506775</v>
      </c>
      <c r="E2542" s="20">
        <v>-2.7750487788580358E-4</v>
      </c>
    </row>
    <row r="2543" spans="1:5" x14ac:dyDescent="0.2">
      <c r="A2543" s="19">
        <v>64</v>
      </c>
      <c r="B2543" s="19">
        <v>12</v>
      </c>
      <c r="C2543" s="19" t="s">
        <v>112</v>
      </c>
      <c r="D2543" s="20">
        <v>0.24856960773468018</v>
      </c>
      <c r="E2543" s="20">
        <v>-4.9131887499243021E-4</v>
      </c>
    </row>
    <row r="2544" spans="1:5" x14ac:dyDescent="0.2">
      <c r="A2544" s="19">
        <v>64</v>
      </c>
      <c r="B2544" s="19">
        <v>13</v>
      </c>
      <c r="C2544" s="19" t="s">
        <v>112</v>
      </c>
      <c r="D2544" s="20">
        <v>0.24821507930755615</v>
      </c>
      <c r="E2544" s="20">
        <v>-1.0198751697316766E-3</v>
      </c>
    </row>
    <row r="2545" spans="1:5" x14ac:dyDescent="0.2">
      <c r="A2545" s="19">
        <v>64</v>
      </c>
      <c r="B2545" s="19">
        <v>14</v>
      </c>
      <c r="C2545" s="19" t="s">
        <v>112</v>
      </c>
      <c r="D2545" s="20">
        <v>0.24817517399787903</v>
      </c>
      <c r="E2545" s="20">
        <v>-1.2338084634393454E-3</v>
      </c>
    </row>
    <row r="2546" spans="1:5" x14ac:dyDescent="0.2">
      <c r="A2546" s="19">
        <v>64</v>
      </c>
      <c r="B2546" s="19">
        <v>15</v>
      </c>
      <c r="C2546" s="19" t="s">
        <v>112</v>
      </c>
      <c r="D2546" s="20">
        <v>0.24845831096172333</v>
      </c>
      <c r="E2546" s="20">
        <v>-1.124699367210269E-3</v>
      </c>
    </row>
    <row r="2547" spans="1:5" x14ac:dyDescent="0.2">
      <c r="A2547" s="19">
        <v>64</v>
      </c>
      <c r="B2547" s="19">
        <v>16</v>
      </c>
      <c r="C2547" s="19" t="s">
        <v>112</v>
      </c>
      <c r="D2547" s="20">
        <v>0.24866542220115662</v>
      </c>
      <c r="E2547" s="20">
        <v>-1.0916159953922033E-3</v>
      </c>
    </row>
    <row r="2548" spans="1:5" x14ac:dyDescent="0.2">
      <c r="A2548" s="19">
        <v>64</v>
      </c>
      <c r="B2548" s="19">
        <v>17</v>
      </c>
      <c r="C2548" s="19" t="s">
        <v>112</v>
      </c>
      <c r="D2548" s="20">
        <v>0.24918998777866364</v>
      </c>
      <c r="E2548" s="20">
        <v>-7.4107840191572905E-4</v>
      </c>
    </row>
    <row r="2549" spans="1:5" x14ac:dyDescent="0.2">
      <c r="A2549" s="19">
        <v>64</v>
      </c>
      <c r="B2549" s="19">
        <v>18</v>
      </c>
      <c r="C2549" s="19" t="s">
        <v>112</v>
      </c>
      <c r="D2549" s="20">
        <v>0.24988871812820435</v>
      </c>
      <c r="E2549" s="20">
        <v>-2.1637594909407198E-4</v>
      </c>
    </row>
    <row r="2550" spans="1:5" x14ac:dyDescent="0.2">
      <c r="A2550" s="19">
        <v>64</v>
      </c>
      <c r="B2550" s="19">
        <v>19</v>
      </c>
      <c r="C2550" s="19" t="s">
        <v>112</v>
      </c>
      <c r="D2550" s="20">
        <v>0.25130140781402588</v>
      </c>
      <c r="E2550" s="20">
        <v>1.0222857818007469E-3</v>
      </c>
    </row>
    <row r="2551" spans="1:5" x14ac:dyDescent="0.2">
      <c r="A2551" s="19">
        <v>64</v>
      </c>
      <c r="B2551" s="19">
        <v>20</v>
      </c>
      <c r="C2551" s="19" t="s">
        <v>112</v>
      </c>
      <c r="D2551" s="20">
        <v>0.25424200296401978</v>
      </c>
      <c r="E2551" s="20">
        <v>3.7888530641794205E-3</v>
      </c>
    </row>
    <row r="2552" spans="1:5" x14ac:dyDescent="0.2">
      <c r="A2552" s="19">
        <v>64</v>
      </c>
      <c r="B2552" s="19">
        <v>21</v>
      </c>
      <c r="C2552" s="19" t="s">
        <v>112</v>
      </c>
      <c r="D2552" s="20">
        <v>0.25909054279327393</v>
      </c>
      <c r="E2552" s="20">
        <v>8.4633650258183479E-3</v>
      </c>
    </row>
    <row r="2553" spans="1:5" x14ac:dyDescent="0.2">
      <c r="A2553" s="19">
        <v>64</v>
      </c>
      <c r="B2553" s="19">
        <v>22</v>
      </c>
      <c r="C2553" s="19" t="s">
        <v>112</v>
      </c>
      <c r="D2553" s="20">
        <v>0.26727050542831421</v>
      </c>
      <c r="E2553" s="20">
        <v>1.6469299793243408E-2</v>
      </c>
    </row>
    <row r="2554" spans="1:5" x14ac:dyDescent="0.2">
      <c r="A2554" s="19">
        <v>64</v>
      </c>
      <c r="B2554" s="19">
        <v>23</v>
      </c>
      <c r="C2554" s="19" t="s">
        <v>112</v>
      </c>
      <c r="D2554" s="20">
        <v>0.28027758002281189</v>
      </c>
      <c r="E2554" s="20">
        <v>2.9302345588803291E-2</v>
      </c>
    </row>
    <row r="2555" spans="1:5" x14ac:dyDescent="0.2">
      <c r="A2555" s="19">
        <v>64</v>
      </c>
      <c r="B2555" s="19">
        <v>24</v>
      </c>
      <c r="C2555" s="19" t="s">
        <v>112</v>
      </c>
      <c r="D2555" s="20">
        <v>0.29763481020927429</v>
      </c>
      <c r="E2555" s="20">
        <v>4.6485546976327896E-2</v>
      </c>
    </row>
    <row r="2556" spans="1:5" x14ac:dyDescent="0.2">
      <c r="A2556" s="19">
        <v>64</v>
      </c>
      <c r="B2556" s="19">
        <v>25</v>
      </c>
      <c r="C2556" s="19" t="s">
        <v>112</v>
      </c>
      <c r="D2556" s="20">
        <v>0.31668737530708313</v>
      </c>
      <c r="E2556" s="20">
        <v>6.5364085137844086E-2</v>
      </c>
    </row>
    <row r="2557" spans="1:5" x14ac:dyDescent="0.2">
      <c r="A2557" s="19">
        <v>64</v>
      </c>
      <c r="B2557" s="19">
        <v>26</v>
      </c>
      <c r="C2557" s="19" t="s">
        <v>112</v>
      </c>
      <c r="D2557" s="20">
        <v>0.3348400890827179</v>
      </c>
      <c r="E2557" s="20">
        <v>8.3342768251895905E-2</v>
      </c>
    </row>
    <row r="2558" spans="1:5" x14ac:dyDescent="0.2">
      <c r="A2558" s="19">
        <v>64</v>
      </c>
      <c r="B2558" s="19">
        <v>27</v>
      </c>
      <c r="C2558" s="19" t="s">
        <v>112</v>
      </c>
      <c r="D2558" s="20">
        <v>0.35076186060905457</v>
      </c>
      <c r="E2558" s="20">
        <v>9.9090516567230225E-2</v>
      </c>
    </row>
    <row r="2559" spans="1:5" x14ac:dyDescent="0.2">
      <c r="A2559" s="19">
        <v>64</v>
      </c>
      <c r="B2559" s="19">
        <v>28</v>
      </c>
      <c r="C2559" s="19" t="s">
        <v>112</v>
      </c>
      <c r="D2559" s="20">
        <v>0.36181977391242981</v>
      </c>
      <c r="E2559" s="20">
        <v>0.10997439920902252</v>
      </c>
    </row>
    <row r="2560" spans="1:5" x14ac:dyDescent="0.2">
      <c r="A2560" s="19">
        <v>64</v>
      </c>
      <c r="B2560" s="19">
        <v>29</v>
      </c>
      <c r="C2560" s="19" t="s">
        <v>112</v>
      </c>
      <c r="D2560" s="20">
        <v>0.36973839998245239</v>
      </c>
      <c r="E2560" s="20">
        <v>0.11771900206804276</v>
      </c>
    </row>
    <row r="2561" spans="1:5" x14ac:dyDescent="0.2">
      <c r="A2561" s="19">
        <v>64</v>
      </c>
      <c r="B2561" s="19">
        <v>30</v>
      </c>
      <c r="C2561" s="19" t="s">
        <v>112</v>
      </c>
      <c r="D2561" s="20">
        <v>0.3740745484828949</v>
      </c>
      <c r="E2561" s="20">
        <v>0.12188111990690231</v>
      </c>
    </row>
    <row r="2562" spans="1:5" x14ac:dyDescent="0.2">
      <c r="A2562" s="19">
        <v>64</v>
      </c>
      <c r="B2562" s="19">
        <v>31</v>
      </c>
      <c r="C2562" s="19" t="s">
        <v>112</v>
      </c>
      <c r="D2562" s="20">
        <v>0.37619373202323914</v>
      </c>
      <c r="E2562" s="20">
        <v>0.1238262727856636</v>
      </c>
    </row>
    <row r="2563" spans="1:5" x14ac:dyDescent="0.2">
      <c r="A2563" s="19">
        <v>64</v>
      </c>
      <c r="B2563" s="19">
        <v>32</v>
      </c>
      <c r="C2563" s="19" t="s">
        <v>112</v>
      </c>
      <c r="D2563" s="20">
        <v>0.37675315141677856</v>
      </c>
      <c r="E2563" s="20">
        <v>0.12421166896820068</v>
      </c>
    </row>
    <row r="2564" spans="1:5" x14ac:dyDescent="0.2">
      <c r="A2564" s="19">
        <v>64</v>
      </c>
      <c r="B2564" s="19">
        <v>33</v>
      </c>
      <c r="C2564" s="19" t="s">
        <v>112</v>
      </c>
      <c r="D2564" s="20">
        <v>0.3773055374622345</v>
      </c>
      <c r="E2564" s="20">
        <v>0.12459002435207367</v>
      </c>
    </row>
    <row r="2565" spans="1:5" x14ac:dyDescent="0.2">
      <c r="A2565" s="19">
        <v>64</v>
      </c>
      <c r="B2565" s="19">
        <v>34</v>
      </c>
      <c r="C2565" s="19" t="s">
        <v>112</v>
      </c>
      <c r="D2565" s="20">
        <v>0.37783992290496826</v>
      </c>
      <c r="E2565" s="20">
        <v>0.12495037913322449</v>
      </c>
    </row>
    <row r="2566" spans="1:5" x14ac:dyDescent="0.2">
      <c r="A2566" s="19">
        <v>64</v>
      </c>
      <c r="B2566" s="19">
        <v>35</v>
      </c>
      <c r="C2566" s="19" t="s">
        <v>112</v>
      </c>
      <c r="D2566" s="20">
        <v>0.37828359007835388</v>
      </c>
      <c r="E2566" s="20">
        <v>0.12522001564502716</v>
      </c>
    </row>
    <row r="2567" spans="1:5" x14ac:dyDescent="0.2">
      <c r="A2567" s="19">
        <v>64</v>
      </c>
      <c r="B2567" s="19">
        <v>36</v>
      </c>
      <c r="C2567" s="19" t="s">
        <v>112</v>
      </c>
      <c r="D2567" s="20">
        <v>0.3785870373249054</v>
      </c>
      <c r="E2567" s="20">
        <v>0.12534944713115692</v>
      </c>
    </row>
    <row r="2568" spans="1:5" x14ac:dyDescent="0.2">
      <c r="A2568" s="19">
        <v>64</v>
      </c>
      <c r="B2568" s="19">
        <v>37</v>
      </c>
      <c r="C2568" s="19" t="s">
        <v>112</v>
      </c>
      <c r="D2568" s="20">
        <v>0.37904533743858337</v>
      </c>
      <c r="E2568" s="20">
        <v>0.12563371658325195</v>
      </c>
    </row>
    <row r="2569" spans="1:5" x14ac:dyDescent="0.2">
      <c r="A2569" s="19">
        <v>64</v>
      </c>
      <c r="B2569" s="19">
        <v>38</v>
      </c>
      <c r="C2569" s="19" t="s">
        <v>112</v>
      </c>
      <c r="D2569" s="20">
        <v>0.37988263368606567</v>
      </c>
      <c r="E2569" s="20">
        <v>0.12629698216915131</v>
      </c>
    </row>
    <row r="2570" spans="1:5" x14ac:dyDescent="0.2">
      <c r="A2570" s="19">
        <v>64</v>
      </c>
      <c r="B2570" s="19">
        <v>39</v>
      </c>
      <c r="C2570" s="19" t="s">
        <v>112</v>
      </c>
      <c r="D2570" s="20">
        <v>0.38012227416038513</v>
      </c>
      <c r="E2570" s="20">
        <v>0.12636259198188782</v>
      </c>
    </row>
    <row r="2571" spans="1:5" x14ac:dyDescent="0.2">
      <c r="A2571" s="19">
        <v>64</v>
      </c>
      <c r="B2571" s="19">
        <v>40</v>
      </c>
      <c r="C2571" s="19" t="s">
        <v>112</v>
      </c>
      <c r="D2571" s="20">
        <v>0.37977936863899231</v>
      </c>
      <c r="E2571" s="20">
        <v>0.12584565579891205</v>
      </c>
    </row>
    <row r="2572" spans="1:5" x14ac:dyDescent="0.2">
      <c r="A2572" s="19">
        <v>65</v>
      </c>
      <c r="B2572" s="19">
        <v>1</v>
      </c>
      <c r="C2572" s="19" t="s">
        <v>112</v>
      </c>
      <c r="D2572" s="20">
        <v>0.24714185297489166</v>
      </c>
      <c r="E2572" s="20">
        <v>2.2975443862378597E-3</v>
      </c>
    </row>
    <row r="2573" spans="1:5" x14ac:dyDescent="0.2">
      <c r="A2573" s="19">
        <v>65</v>
      </c>
      <c r="B2573" s="19">
        <v>2</v>
      </c>
      <c r="C2573" s="19" t="s">
        <v>112</v>
      </c>
      <c r="D2573" s="20">
        <v>0.24722480773925781</v>
      </c>
      <c r="E2573" s="20">
        <v>2.202244009822607E-3</v>
      </c>
    </row>
    <row r="2574" spans="1:5" x14ac:dyDescent="0.2">
      <c r="A2574" s="19">
        <v>65</v>
      </c>
      <c r="B2574" s="19">
        <v>3</v>
      </c>
      <c r="C2574" s="19" t="s">
        <v>112</v>
      </c>
      <c r="D2574" s="20">
        <v>0.24709771573543549</v>
      </c>
      <c r="E2574" s="20">
        <v>1.896896748803556E-3</v>
      </c>
    </row>
    <row r="2575" spans="1:5" x14ac:dyDescent="0.2">
      <c r="A2575" s="19">
        <v>65</v>
      </c>
      <c r="B2575" s="19">
        <v>4</v>
      </c>
      <c r="C2575" s="19" t="s">
        <v>112</v>
      </c>
      <c r="D2575" s="20">
        <v>0.24652445316314697</v>
      </c>
      <c r="E2575" s="20">
        <v>1.1453790357336402E-3</v>
      </c>
    </row>
    <row r="2576" spans="1:5" x14ac:dyDescent="0.2">
      <c r="A2576" s="19">
        <v>65</v>
      </c>
      <c r="B2576" s="19">
        <v>5</v>
      </c>
      <c r="C2576" s="19" t="s">
        <v>112</v>
      </c>
      <c r="D2576" s="20">
        <v>0.24612750113010406</v>
      </c>
      <c r="E2576" s="20">
        <v>5.701719201169908E-4</v>
      </c>
    </row>
    <row r="2577" spans="1:5" x14ac:dyDescent="0.2">
      <c r="A2577" s="19">
        <v>65</v>
      </c>
      <c r="B2577" s="19">
        <v>6</v>
      </c>
      <c r="C2577" s="19" t="s">
        <v>112</v>
      </c>
      <c r="D2577" s="20">
        <v>0.24594038724899292</v>
      </c>
      <c r="E2577" s="20">
        <v>2.0480286912061274E-4</v>
      </c>
    </row>
    <row r="2578" spans="1:5" x14ac:dyDescent="0.2">
      <c r="A2578" s="19">
        <v>65</v>
      </c>
      <c r="B2578" s="19">
        <v>7</v>
      </c>
      <c r="C2578" s="19" t="s">
        <v>112</v>
      </c>
      <c r="D2578" s="20">
        <v>0.24611301720142365</v>
      </c>
      <c r="E2578" s="20">
        <v>1.9917768076993525E-4</v>
      </c>
    </row>
    <row r="2579" spans="1:5" x14ac:dyDescent="0.2">
      <c r="A2579" s="19">
        <v>65</v>
      </c>
      <c r="B2579" s="19">
        <v>8</v>
      </c>
      <c r="C2579" s="19" t="s">
        <v>112</v>
      </c>
      <c r="D2579" s="20">
        <v>0.24578204751014709</v>
      </c>
      <c r="E2579" s="20">
        <v>-3.1004715128801763E-4</v>
      </c>
    </row>
    <row r="2580" spans="1:5" x14ac:dyDescent="0.2">
      <c r="A2580" s="19">
        <v>65</v>
      </c>
      <c r="B2580" s="19">
        <v>9</v>
      </c>
      <c r="C2580" s="19" t="s">
        <v>112</v>
      </c>
      <c r="D2580" s="20">
        <v>0.24526482820510864</v>
      </c>
      <c r="E2580" s="20">
        <v>-1.0055216262117028E-3</v>
      </c>
    </row>
    <row r="2581" spans="1:5" x14ac:dyDescent="0.2">
      <c r="A2581" s="19">
        <v>65</v>
      </c>
      <c r="B2581" s="19">
        <v>10</v>
      </c>
      <c r="C2581" s="19" t="s">
        <v>112</v>
      </c>
      <c r="D2581" s="20">
        <v>0.2451738566160202</v>
      </c>
      <c r="E2581" s="20">
        <v>-1.2747483560815454E-3</v>
      </c>
    </row>
    <row r="2582" spans="1:5" x14ac:dyDescent="0.2">
      <c r="A2582" s="19">
        <v>65</v>
      </c>
      <c r="B2582" s="19">
        <v>11</v>
      </c>
      <c r="C2582" s="19" t="s">
        <v>112</v>
      </c>
      <c r="D2582" s="20">
        <v>0.24533982574939728</v>
      </c>
      <c r="E2582" s="20">
        <v>-1.2870343634858727E-3</v>
      </c>
    </row>
    <row r="2583" spans="1:5" x14ac:dyDescent="0.2">
      <c r="A2583" s="19">
        <v>65</v>
      </c>
      <c r="B2583" s="19">
        <v>12</v>
      </c>
      <c r="C2583" s="19" t="s">
        <v>112</v>
      </c>
      <c r="D2583" s="20">
        <v>0.2458159327507019</v>
      </c>
      <c r="E2583" s="20">
        <v>-9.8918250296264887E-4</v>
      </c>
    </row>
    <row r="2584" spans="1:5" x14ac:dyDescent="0.2">
      <c r="A2584" s="19">
        <v>65</v>
      </c>
      <c r="B2584" s="19">
        <v>13</v>
      </c>
      <c r="C2584" s="19" t="s">
        <v>112</v>
      </c>
      <c r="D2584" s="20">
        <v>0.24603340029716492</v>
      </c>
      <c r="E2584" s="20">
        <v>-9.4997003907337785E-4</v>
      </c>
    </row>
    <row r="2585" spans="1:5" x14ac:dyDescent="0.2">
      <c r="A2585" s="19">
        <v>65</v>
      </c>
      <c r="B2585" s="19">
        <v>14</v>
      </c>
      <c r="C2585" s="19" t="s">
        <v>112</v>
      </c>
      <c r="D2585" s="20">
        <v>0.24611754715442657</v>
      </c>
      <c r="E2585" s="20">
        <v>-1.0440783808007836E-3</v>
      </c>
    </row>
    <row r="2586" spans="1:5" x14ac:dyDescent="0.2">
      <c r="A2586" s="19">
        <v>65</v>
      </c>
      <c r="B2586" s="19">
        <v>15</v>
      </c>
      <c r="C2586" s="19" t="s">
        <v>112</v>
      </c>
      <c r="D2586" s="20">
        <v>0.2462196946144104</v>
      </c>
      <c r="E2586" s="20">
        <v>-1.1201860615983605E-3</v>
      </c>
    </row>
    <row r="2587" spans="1:5" x14ac:dyDescent="0.2">
      <c r="A2587" s="19">
        <v>65</v>
      </c>
      <c r="B2587" s="19">
        <v>16</v>
      </c>
      <c r="C2587" s="19" t="s">
        <v>112</v>
      </c>
      <c r="D2587" s="20">
        <v>0.24628832936286926</v>
      </c>
      <c r="E2587" s="20">
        <v>-1.2298064539209008E-3</v>
      </c>
    </row>
    <row r="2588" spans="1:5" x14ac:dyDescent="0.2">
      <c r="A2588" s="19">
        <v>65</v>
      </c>
      <c r="B2588" s="19">
        <v>17</v>
      </c>
      <c r="C2588" s="19" t="s">
        <v>112</v>
      </c>
      <c r="D2588" s="20">
        <v>0.24726180732250214</v>
      </c>
      <c r="E2588" s="20">
        <v>-4.3458360596559942E-4</v>
      </c>
    </row>
    <row r="2589" spans="1:5" x14ac:dyDescent="0.2">
      <c r="A2589" s="19">
        <v>65</v>
      </c>
      <c r="B2589" s="19">
        <v>18</v>
      </c>
      <c r="C2589" s="19" t="s">
        <v>112</v>
      </c>
      <c r="D2589" s="20">
        <v>0.2494271993637085</v>
      </c>
      <c r="E2589" s="20">
        <v>1.5525532653555274E-3</v>
      </c>
    </row>
    <row r="2590" spans="1:5" x14ac:dyDescent="0.2">
      <c r="A2590" s="19">
        <v>65</v>
      </c>
      <c r="B2590" s="19">
        <v>19</v>
      </c>
      <c r="C2590" s="19" t="s">
        <v>112</v>
      </c>
      <c r="D2590" s="20">
        <v>0.25212907791137695</v>
      </c>
      <c r="E2590" s="20">
        <v>4.0761767886579037E-3</v>
      </c>
    </row>
    <row r="2591" spans="1:5" x14ac:dyDescent="0.2">
      <c r="A2591" s="19">
        <v>65</v>
      </c>
      <c r="B2591" s="19">
        <v>20</v>
      </c>
      <c r="C2591" s="19" t="s">
        <v>112</v>
      </c>
      <c r="D2591" s="20">
        <v>0.25788363814353943</v>
      </c>
      <c r="E2591" s="20">
        <v>9.6524814143776894E-3</v>
      </c>
    </row>
    <row r="2592" spans="1:5" x14ac:dyDescent="0.2">
      <c r="A2592" s="19">
        <v>65</v>
      </c>
      <c r="B2592" s="19">
        <v>21</v>
      </c>
      <c r="C2592" s="19" t="s">
        <v>112</v>
      </c>
      <c r="D2592" s="20">
        <v>0.2676028311252594</v>
      </c>
      <c r="E2592" s="20">
        <v>1.9193420186638832E-2</v>
      </c>
    </row>
    <row r="2593" spans="1:5" x14ac:dyDescent="0.2">
      <c r="A2593" s="19">
        <v>65</v>
      </c>
      <c r="B2593" s="19">
        <v>22</v>
      </c>
      <c r="C2593" s="19" t="s">
        <v>112</v>
      </c>
      <c r="D2593" s="20">
        <v>0.28170406818389893</v>
      </c>
      <c r="E2593" s="20">
        <v>3.3116400241851807E-2</v>
      </c>
    </row>
    <row r="2594" spans="1:5" x14ac:dyDescent="0.2">
      <c r="A2594" s="19">
        <v>65</v>
      </c>
      <c r="B2594" s="19">
        <v>23</v>
      </c>
      <c r="C2594" s="19" t="s">
        <v>112</v>
      </c>
      <c r="D2594" s="20">
        <v>0.29962256550788879</v>
      </c>
      <c r="E2594" s="20">
        <v>5.0856642425060272E-2</v>
      </c>
    </row>
    <row r="2595" spans="1:5" x14ac:dyDescent="0.2">
      <c r="A2595" s="19">
        <v>65</v>
      </c>
      <c r="B2595" s="19">
        <v>24</v>
      </c>
      <c r="C2595" s="19" t="s">
        <v>112</v>
      </c>
      <c r="D2595" s="20">
        <v>0.31859344244003296</v>
      </c>
      <c r="E2595" s="20">
        <v>6.9649264216423035E-2</v>
      </c>
    </row>
    <row r="2596" spans="1:5" x14ac:dyDescent="0.2">
      <c r="A2596" s="19">
        <v>65</v>
      </c>
      <c r="B2596" s="19">
        <v>25</v>
      </c>
      <c r="C2596" s="19" t="s">
        <v>112</v>
      </c>
      <c r="D2596" s="20">
        <v>0.33607169985771179</v>
      </c>
      <c r="E2596" s="20">
        <v>8.6949266493320465E-2</v>
      </c>
    </row>
    <row r="2597" spans="1:5" x14ac:dyDescent="0.2">
      <c r="A2597" s="19">
        <v>65</v>
      </c>
      <c r="B2597" s="19">
        <v>26</v>
      </c>
      <c r="C2597" s="19" t="s">
        <v>112</v>
      </c>
      <c r="D2597" s="20">
        <v>0.34994268417358398</v>
      </c>
      <c r="E2597" s="20">
        <v>0.10064199566841125</v>
      </c>
    </row>
    <row r="2598" spans="1:5" x14ac:dyDescent="0.2">
      <c r="A2598" s="19">
        <v>65</v>
      </c>
      <c r="B2598" s="19">
        <v>27</v>
      </c>
      <c r="C2598" s="19" t="s">
        <v>112</v>
      </c>
      <c r="D2598" s="20">
        <v>0.3594704270362854</v>
      </c>
      <c r="E2598" s="20">
        <v>0.10999148339033127</v>
      </c>
    </row>
    <row r="2599" spans="1:5" x14ac:dyDescent="0.2">
      <c r="A2599" s="19">
        <v>65</v>
      </c>
      <c r="B2599" s="19">
        <v>28</v>
      </c>
      <c r="C2599" s="19" t="s">
        <v>112</v>
      </c>
      <c r="D2599" s="20">
        <v>0.36622458696365356</v>
      </c>
      <c r="E2599" s="20">
        <v>0.11656738817691803</v>
      </c>
    </row>
    <row r="2600" spans="1:5" x14ac:dyDescent="0.2">
      <c r="A2600" s="19">
        <v>65</v>
      </c>
      <c r="B2600" s="19">
        <v>29</v>
      </c>
      <c r="C2600" s="19" t="s">
        <v>112</v>
      </c>
      <c r="D2600" s="20">
        <v>0.36950099468231201</v>
      </c>
      <c r="E2600" s="20">
        <v>0.11966554075479507</v>
      </c>
    </row>
    <row r="2601" spans="1:5" x14ac:dyDescent="0.2">
      <c r="A2601" s="19">
        <v>65</v>
      </c>
      <c r="B2601" s="19">
        <v>30</v>
      </c>
      <c r="C2601" s="19" t="s">
        <v>112</v>
      </c>
      <c r="D2601" s="20">
        <v>0.37200617790222168</v>
      </c>
      <c r="E2601" s="20">
        <v>0.12199246883392334</v>
      </c>
    </row>
    <row r="2602" spans="1:5" x14ac:dyDescent="0.2">
      <c r="A2602" s="19">
        <v>65</v>
      </c>
      <c r="B2602" s="19">
        <v>31</v>
      </c>
      <c r="C2602" s="19" t="s">
        <v>112</v>
      </c>
      <c r="D2602" s="20">
        <v>0.37317883968353271</v>
      </c>
      <c r="E2602" s="20">
        <v>0.12298687547445297</v>
      </c>
    </row>
    <row r="2603" spans="1:5" x14ac:dyDescent="0.2">
      <c r="A2603" s="19">
        <v>65</v>
      </c>
      <c r="B2603" s="19">
        <v>32</v>
      </c>
      <c r="C2603" s="19" t="s">
        <v>112</v>
      </c>
      <c r="D2603" s="20">
        <v>0.37360695004463196</v>
      </c>
      <c r="E2603" s="20">
        <v>0.12323673069477081</v>
      </c>
    </row>
    <row r="2604" spans="1:5" x14ac:dyDescent="0.2">
      <c r="A2604" s="19">
        <v>65</v>
      </c>
      <c r="B2604" s="19">
        <v>33</v>
      </c>
      <c r="C2604" s="19" t="s">
        <v>112</v>
      </c>
      <c r="D2604" s="20">
        <v>0.37404522299766541</v>
      </c>
      <c r="E2604" s="20">
        <v>0.12349674850702286</v>
      </c>
    </row>
    <row r="2605" spans="1:5" x14ac:dyDescent="0.2">
      <c r="A2605" s="19">
        <v>65</v>
      </c>
      <c r="B2605" s="19">
        <v>34</v>
      </c>
      <c r="C2605" s="19" t="s">
        <v>112</v>
      </c>
      <c r="D2605" s="20">
        <v>0.37499111890792847</v>
      </c>
      <c r="E2605" s="20">
        <v>0.12426438927650452</v>
      </c>
    </row>
    <row r="2606" spans="1:5" x14ac:dyDescent="0.2">
      <c r="A2606" s="19">
        <v>65</v>
      </c>
      <c r="B2606" s="19">
        <v>35</v>
      </c>
      <c r="C2606" s="19" t="s">
        <v>112</v>
      </c>
      <c r="D2606" s="20">
        <v>0.37516915798187256</v>
      </c>
      <c r="E2606" s="20">
        <v>0.12426417320966721</v>
      </c>
    </row>
    <row r="2607" spans="1:5" x14ac:dyDescent="0.2">
      <c r="A2607" s="19">
        <v>65</v>
      </c>
      <c r="B2607" s="19">
        <v>36</v>
      </c>
      <c r="C2607" s="19" t="s">
        <v>112</v>
      </c>
      <c r="D2607" s="20">
        <v>0.37515076994895935</v>
      </c>
      <c r="E2607" s="20">
        <v>0.1240675300359726</v>
      </c>
    </row>
    <row r="2608" spans="1:5" x14ac:dyDescent="0.2">
      <c r="A2608" s="19">
        <v>65</v>
      </c>
      <c r="B2608" s="19">
        <v>37</v>
      </c>
      <c r="C2608" s="19" t="s">
        <v>112</v>
      </c>
      <c r="D2608" s="20">
        <v>0.3752080500125885</v>
      </c>
      <c r="E2608" s="20">
        <v>0.12394655495882034</v>
      </c>
    </row>
    <row r="2609" spans="1:5" x14ac:dyDescent="0.2">
      <c r="A2609" s="19">
        <v>65</v>
      </c>
      <c r="B2609" s="19">
        <v>38</v>
      </c>
      <c r="C2609" s="19" t="s">
        <v>112</v>
      </c>
      <c r="D2609" s="20">
        <v>0.37528198957443237</v>
      </c>
      <c r="E2609" s="20">
        <v>0.12384223937988281</v>
      </c>
    </row>
    <row r="2610" spans="1:5" x14ac:dyDescent="0.2">
      <c r="A2610" s="19">
        <v>65</v>
      </c>
      <c r="B2610" s="19">
        <v>39</v>
      </c>
      <c r="C2610" s="19" t="s">
        <v>112</v>
      </c>
      <c r="D2610" s="20">
        <v>0.37565439939498901</v>
      </c>
      <c r="E2610" s="20">
        <v>0.12403639405965805</v>
      </c>
    </row>
    <row r="2611" spans="1:5" x14ac:dyDescent="0.2">
      <c r="A2611" s="19">
        <v>65</v>
      </c>
      <c r="B2611" s="19">
        <v>40</v>
      </c>
      <c r="C2611" s="19" t="s">
        <v>112</v>
      </c>
      <c r="D2611" s="20">
        <v>0.3757091760635376</v>
      </c>
      <c r="E2611" s="20">
        <v>0.12391291558742523</v>
      </c>
    </row>
    <row r="2612" spans="1:5" x14ac:dyDescent="0.2">
      <c r="A2612" s="19">
        <v>66</v>
      </c>
      <c r="B2612" s="19">
        <v>1</v>
      </c>
      <c r="C2612" s="19" t="s">
        <v>112</v>
      </c>
      <c r="D2612" s="20">
        <v>0.24834907054901123</v>
      </c>
      <c r="E2612" s="20">
        <v>2.171667292714119E-3</v>
      </c>
    </row>
    <row r="2613" spans="1:5" x14ac:dyDescent="0.2">
      <c r="A2613" s="19">
        <v>66</v>
      </c>
      <c r="B2613" s="19">
        <v>2</v>
      </c>
      <c r="C2613" s="19" t="s">
        <v>112</v>
      </c>
      <c r="D2613" s="20">
        <v>0.24839136004447937</v>
      </c>
      <c r="E2613" s="20">
        <v>2.0024518016725779E-3</v>
      </c>
    </row>
    <row r="2614" spans="1:5" x14ac:dyDescent="0.2">
      <c r="A2614" s="19">
        <v>66</v>
      </c>
      <c r="B2614" s="19">
        <v>3</v>
      </c>
      <c r="C2614" s="19" t="s">
        <v>112</v>
      </c>
      <c r="D2614" s="20">
        <v>0.24828857183456421</v>
      </c>
      <c r="E2614" s="20">
        <v>1.6881587216630578E-3</v>
      </c>
    </row>
    <row r="2615" spans="1:5" x14ac:dyDescent="0.2">
      <c r="A2615" s="19">
        <v>66</v>
      </c>
      <c r="B2615" s="19">
        <v>4</v>
      </c>
      <c r="C2615" s="19" t="s">
        <v>112</v>
      </c>
      <c r="D2615" s="20">
        <v>0.24773749709129333</v>
      </c>
      <c r="E2615" s="20">
        <v>9.2557905009016395E-4</v>
      </c>
    </row>
    <row r="2616" spans="1:5" x14ac:dyDescent="0.2">
      <c r="A2616" s="19">
        <v>66</v>
      </c>
      <c r="B2616" s="19">
        <v>5</v>
      </c>
      <c r="C2616" s="19" t="s">
        <v>112</v>
      </c>
      <c r="D2616" s="20">
        <v>0.24770502746105194</v>
      </c>
      <c r="E2616" s="20">
        <v>6.8160454975441098E-4</v>
      </c>
    </row>
    <row r="2617" spans="1:5" x14ac:dyDescent="0.2">
      <c r="A2617" s="19">
        <v>66</v>
      </c>
      <c r="B2617" s="19">
        <v>6</v>
      </c>
      <c r="C2617" s="19" t="s">
        <v>112</v>
      </c>
      <c r="D2617" s="20">
        <v>0.24728500843048096</v>
      </c>
      <c r="E2617" s="20">
        <v>5.0080612709280103E-5</v>
      </c>
    </row>
    <row r="2618" spans="1:5" x14ac:dyDescent="0.2">
      <c r="A2618" s="19">
        <v>66</v>
      </c>
      <c r="B2618" s="19">
        <v>7</v>
      </c>
      <c r="C2618" s="19" t="s">
        <v>112</v>
      </c>
      <c r="D2618" s="20">
        <v>0.24739950895309448</v>
      </c>
      <c r="E2618" s="20">
        <v>-4.692375659942627E-5</v>
      </c>
    </row>
    <row r="2619" spans="1:5" x14ac:dyDescent="0.2">
      <c r="A2619" s="19">
        <v>66</v>
      </c>
      <c r="B2619" s="19">
        <v>8</v>
      </c>
      <c r="C2619" s="19" t="s">
        <v>112</v>
      </c>
      <c r="D2619" s="20">
        <v>0.24734190106391907</v>
      </c>
      <c r="E2619" s="20">
        <v>-3.1603654497303069E-4</v>
      </c>
    </row>
    <row r="2620" spans="1:5" x14ac:dyDescent="0.2">
      <c r="A2620" s="19">
        <v>66</v>
      </c>
      <c r="B2620" s="19">
        <v>9</v>
      </c>
      <c r="C2620" s="19" t="s">
        <v>112</v>
      </c>
      <c r="D2620" s="20">
        <v>0.24754117429256439</v>
      </c>
      <c r="E2620" s="20">
        <v>-3.282681864220649E-4</v>
      </c>
    </row>
    <row r="2621" spans="1:5" x14ac:dyDescent="0.2">
      <c r="A2621" s="19">
        <v>66</v>
      </c>
      <c r="B2621" s="19">
        <v>10</v>
      </c>
      <c r="C2621" s="19" t="s">
        <v>112</v>
      </c>
      <c r="D2621" s="20">
        <v>0.2474943995475769</v>
      </c>
      <c r="E2621" s="20">
        <v>-5.8654783060774207E-4</v>
      </c>
    </row>
    <row r="2622" spans="1:5" x14ac:dyDescent="0.2">
      <c r="A2622" s="19">
        <v>66</v>
      </c>
      <c r="B2622" s="19">
        <v>11</v>
      </c>
      <c r="C2622" s="19" t="s">
        <v>112</v>
      </c>
      <c r="D2622" s="20">
        <v>0.24771283566951752</v>
      </c>
      <c r="E2622" s="20">
        <v>-5.796165787614882E-4</v>
      </c>
    </row>
    <row r="2623" spans="1:5" x14ac:dyDescent="0.2">
      <c r="A2623" s="19">
        <v>66</v>
      </c>
      <c r="B2623" s="19">
        <v>12</v>
      </c>
      <c r="C2623" s="19" t="s">
        <v>112</v>
      </c>
      <c r="D2623" s="20">
        <v>0.24764247238636017</v>
      </c>
      <c r="E2623" s="20">
        <v>-8.6148479022085667E-4</v>
      </c>
    </row>
    <row r="2624" spans="1:5" x14ac:dyDescent="0.2">
      <c r="A2624" s="19">
        <v>66</v>
      </c>
      <c r="B2624" s="19">
        <v>13</v>
      </c>
      <c r="C2624" s="19" t="s">
        <v>112</v>
      </c>
      <c r="D2624" s="20">
        <v>0.24715285003185272</v>
      </c>
      <c r="E2624" s="20">
        <v>-1.5626120148226619E-3</v>
      </c>
    </row>
    <row r="2625" spans="1:5" x14ac:dyDescent="0.2">
      <c r="A2625" s="19">
        <v>66</v>
      </c>
      <c r="B2625" s="19">
        <v>14</v>
      </c>
      <c r="C2625" s="19" t="s">
        <v>112</v>
      </c>
      <c r="D2625" s="20">
        <v>0.24712434411048889</v>
      </c>
      <c r="E2625" s="20">
        <v>-1.8026228062808514E-3</v>
      </c>
    </row>
    <row r="2626" spans="1:5" x14ac:dyDescent="0.2">
      <c r="A2626" s="19">
        <v>66</v>
      </c>
      <c r="B2626" s="19">
        <v>15</v>
      </c>
      <c r="C2626" s="19" t="s">
        <v>112</v>
      </c>
      <c r="D2626" s="20">
        <v>0.24768392741680145</v>
      </c>
      <c r="E2626" s="20">
        <v>-1.4545443700626493E-3</v>
      </c>
    </row>
    <row r="2627" spans="1:5" x14ac:dyDescent="0.2">
      <c r="A2627" s="19">
        <v>66</v>
      </c>
      <c r="B2627" s="19">
        <v>16</v>
      </c>
      <c r="C2627" s="19" t="s">
        <v>112</v>
      </c>
      <c r="D2627" s="20">
        <v>0.24818570911884308</v>
      </c>
      <c r="E2627" s="20">
        <v>-1.164267654530704E-3</v>
      </c>
    </row>
    <row r="2628" spans="1:5" x14ac:dyDescent="0.2">
      <c r="A2628" s="19">
        <v>66</v>
      </c>
      <c r="B2628" s="19">
        <v>17</v>
      </c>
      <c r="C2628" s="19" t="s">
        <v>112</v>
      </c>
      <c r="D2628" s="20">
        <v>0.24891582131385803</v>
      </c>
      <c r="E2628" s="20">
        <v>-6.4566032961010933E-4</v>
      </c>
    </row>
    <row r="2629" spans="1:5" x14ac:dyDescent="0.2">
      <c r="A2629" s="19">
        <v>66</v>
      </c>
      <c r="B2629" s="19">
        <v>18</v>
      </c>
      <c r="C2629" s="19" t="s">
        <v>112</v>
      </c>
      <c r="D2629" s="20">
        <v>0.25094476342201233</v>
      </c>
      <c r="E2629" s="20">
        <v>1.1717769084498286E-3</v>
      </c>
    </row>
    <row r="2630" spans="1:5" x14ac:dyDescent="0.2">
      <c r="A2630" s="19">
        <v>66</v>
      </c>
      <c r="B2630" s="19">
        <v>19</v>
      </c>
      <c r="C2630" s="19" t="s">
        <v>112</v>
      </c>
      <c r="D2630" s="20">
        <v>0.25481587648391724</v>
      </c>
      <c r="E2630" s="20">
        <v>4.8313848674297333E-3</v>
      </c>
    </row>
    <row r="2631" spans="1:5" x14ac:dyDescent="0.2">
      <c r="A2631" s="19">
        <v>66</v>
      </c>
      <c r="B2631" s="19">
        <v>20</v>
      </c>
      <c r="C2631" s="19" t="s">
        <v>112</v>
      </c>
      <c r="D2631" s="20">
        <v>0.26073542237281799</v>
      </c>
      <c r="E2631" s="20">
        <v>1.053942646831274E-2</v>
      </c>
    </row>
    <row r="2632" spans="1:5" x14ac:dyDescent="0.2">
      <c r="A2632" s="19">
        <v>66</v>
      </c>
      <c r="B2632" s="19">
        <v>21</v>
      </c>
      <c r="C2632" s="19" t="s">
        <v>112</v>
      </c>
      <c r="D2632" s="20">
        <v>0.26986825466156006</v>
      </c>
      <c r="E2632" s="20">
        <v>1.9460752606391907E-2</v>
      </c>
    </row>
    <row r="2633" spans="1:5" x14ac:dyDescent="0.2">
      <c r="A2633" s="19">
        <v>66</v>
      </c>
      <c r="B2633" s="19">
        <v>22</v>
      </c>
      <c r="C2633" s="19" t="s">
        <v>112</v>
      </c>
      <c r="D2633" s="20">
        <v>0.284473717212677</v>
      </c>
      <c r="E2633" s="20">
        <v>3.3854711800813675E-2</v>
      </c>
    </row>
    <row r="2634" spans="1:5" x14ac:dyDescent="0.2">
      <c r="A2634" s="19">
        <v>66</v>
      </c>
      <c r="B2634" s="19">
        <v>23</v>
      </c>
      <c r="C2634" s="19" t="s">
        <v>112</v>
      </c>
      <c r="D2634" s="20">
        <v>0.30204460024833679</v>
      </c>
      <c r="E2634" s="20">
        <v>5.1214087754487991E-2</v>
      </c>
    </row>
    <row r="2635" spans="1:5" x14ac:dyDescent="0.2">
      <c r="A2635" s="19">
        <v>66</v>
      </c>
      <c r="B2635" s="19">
        <v>24</v>
      </c>
      <c r="C2635" s="19" t="s">
        <v>112</v>
      </c>
      <c r="D2635" s="20">
        <v>0.32142201066017151</v>
      </c>
      <c r="E2635" s="20">
        <v>7.0379994809627533E-2</v>
      </c>
    </row>
    <row r="2636" spans="1:5" x14ac:dyDescent="0.2">
      <c r="A2636" s="19">
        <v>66</v>
      </c>
      <c r="B2636" s="19">
        <v>25</v>
      </c>
      <c r="C2636" s="19" t="s">
        <v>112</v>
      </c>
      <c r="D2636" s="20">
        <v>0.33909803628921509</v>
      </c>
      <c r="E2636" s="20">
        <v>8.7844513356685638E-2</v>
      </c>
    </row>
    <row r="2637" spans="1:5" x14ac:dyDescent="0.2">
      <c r="A2637" s="19">
        <v>66</v>
      </c>
      <c r="B2637" s="19">
        <v>26</v>
      </c>
      <c r="C2637" s="19" t="s">
        <v>112</v>
      </c>
      <c r="D2637" s="20">
        <v>0.35291031002998352</v>
      </c>
      <c r="E2637" s="20">
        <v>0.10144528746604919</v>
      </c>
    </row>
    <row r="2638" spans="1:5" x14ac:dyDescent="0.2">
      <c r="A2638" s="19">
        <v>66</v>
      </c>
      <c r="B2638" s="19">
        <v>27</v>
      </c>
      <c r="C2638" s="19" t="s">
        <v>112</v>
      </c>
      <c r="D2638" s="20">
        <v>0.36333400011062622</v>
      </c>
      <c r="E2638" s="20">
        <v>0.11165747046470642</v>
      </c>
    </row>
    <row r="2639" spans="1:5" x14ac:dyDescent="0.2">
      <c r="A2639" s="19">
        <v>66</v>
      </c>
      <c r="B2639" s="19">
        <v>28</v>
      </c>
      <c r="C2639" s="19" t="s">
        <v>112</v>
      </c>
      <c r="D2639" s="20">
        <v>0.36943426728248596</v>
      </c>
      <c r="E2639" s="20">
        <v>0.11754623055458069</v>
      </c>
    </row>
    <row r="2640" spans="1:5" x14ac:dyDescent="0.2">
      <c r="A2640" s="19">
        <v>66</v>
      </c>
      <c r="B2640" s="19">
        <v>29</v>
      </c>
      <c r="C2640" s="19" t="s">
        <v>112</v>
      </c>
      <c r="D2640" s="20">
        <v>0.37243062257766724</v>
      </c>
      <c r="E2640" s="20">
        <v>0.12033107876777649</v>
      </c>
    </row>
    <row r="2641" spans="1:5" x14ac:dyDescent="0.2">
      <c r="A2641" s="19">
        <v>66</v>
      </c>
      <c r="B2641" s="19">
        <v>30</v>
      </c>
      <c r="C2641" s="19" t="s">
        <v>112</v>
      </c>
      <c r="D2641" s="20">
        <v>0.37410613894462585</v>
      </c>
      <c r="E2641" s="20">
        <v>0.12179509550333023</v>
      </c>
    </row>
    <row r="2642" spans="1:5" x14ac:dyDescent="0.2">
      <c r="A2642" s="19">
        <v>66</v>
      </c>
      <c r="B2642" s="19">
        <v>31</v>
      </c>
      <c r="C2642" s="19" t="s">
        <v>112</v>
      </c>
      <c r="D2642" s="20">
        <v>0.37569376826286316</v>
      </c>
      <c r="E2642" s="20">
        <v>0.12317121773958206</v>
      </c>
    </row>
    <row r="2643" spans="1:5" x14ac:dyDescent="0.2">
      <c r="A2643" s="19">
        <v>66</v>
      </c>
      <c r="B2643" s="19">
        <v>32</v>
      </c>
      <c r="C2643" s="19" t="s">
        <v>112</v>
      </c>
      <c r="D2643" s="20">
        <v>0.37638309597969055</v>
      </c>
      <c r="E2643" s="20">
        <v>0.12364903837442398</v>
      </c>
    </row>
    <row r="2644" spans="1:5" x14ac:dyDescent="0.2">
      <c r="A2644" s="19">
        <v>66</v>
      </c>
      <c r="B2644" s="19">
        <v>33</v>
      </c>
      <c r="C2644" s="19" t="s">
        <v>112</v>
      </c>
      <c r="D2644" s="20">
        <v>0.37617599964141846</v>
      </c>
      <c r="E2644" s="20">
        <v>0.12323044240474701</v>
      </c>
    </row>
    <row r="2645" spans="1:5" x14ac:dyDescent="0.2">
      <c r="A2645" s="19">
        <v>66</v>
      </c>
      <c r="B2645" s="19">
        <v>34</v>
      </c>
      <c r="C2645" s="19" t="s">
        <v>112</v>
      </c>
      <c r="D2645" s="20">
        <v>0.37605556845664978</v>
      </c>
      <c r="E2645" s="20">
        <v>0.12289850413799286</v>
      </c>
    </row>
    <row r="2646" spans="1:5" x14ac:dyDescent="0.2">
      <c r="A2646" s="19">
        <v>66</v>
      </c>
      <c r="B2646" s="19">
        <v>35</v>
      </c>
      <c r="C2646" s="19" t="s">
        <v>112</v>
      </c>
      <c r="D2646" s="20">
        <v>0.37693297863006592</v>
      </c>
      <c r="E2646" s="20">
        <v>0.12356440722942352</v>
      </c>
    </row>
    <row r="2647" spans="1:5" x14ac:dyDescent="0.2">
      <c r="A2647" s="19">
        <v>66</v>
      </c>
      <c r="B2647" s="19">
        <v>36</v>
      </c>
      <c r="C2647" s="19" t="s">
        <v>112</v>
      </c>
      <c r="D2647" s="20">
        <v>0.37750327587127686</v>
      </c>
      <c r="E2647" s="20">
        <v>0.12392320483922958</v>
      </c>
    </row>
    <row r="2648" spans="1:5" x14ac:dyDescent="0.2">
      <c r="A2648" s="19">
        <v>66</v>
      </c>
      <c r="B2648" s="19">
        <v>37</v>
      </c>
      <c r="C2648" s="19" t="s">
        <v>112</v>
      </c>
      <c r="D2648" s="20">
        <v>0.37769493460655212</v>
      </c>
      <c r="E2648" s="20">
        <v>0.12390335649251938</v>
      </c>
    </row>
    <row r="2649" spans="1:5" x14ac:dyDescent="0.2">
      <c r="A2649" s="19">
        <v>66</v>
      </c>
      <c r="B2649" s="19">
        <v>38</v>
      </c>
      <c r="C2649" s="19" t="s">
        <v>112</v>
      </c>
      <c r="D2649" s="20">
        <v>0.37845024466514587</v>
      </c>
      <c r="E2649" s="20">
        <v>0.12444715946912766</v>
      </c>
    </row>
    <row r="2650" spans="1:5" x14ac:dyDescent="0.2">
      <c r="A2650" s="19">
        <v>66</v>
      </c>
      <c r="B2650" s="19">
        <v>39</v>
      </c>
      <c r="C2650" s="19" t="s">
        <v>112</v>
      </c>
      <c r="D2650" s="20">
        <v>0.37855789065361023</v>
      </c>
      <c r="E2650" s="20">
        <v>0.12434329837560654</v>
      </c>
    </row>
    <row r="2651" spans="1:5" x14ac:dyDescent="0.2">
      <c r="A2651" s="19">
        <v>66</v>
      </c>
      <c r="B2651" s="19">
        <v>40</v>
      </c>
      <c r="C2651" s="19" t="s">
        <v>112</v>
      </c>
      <c r="D2651" s="20">
        <v>0.37848949432373047</v>
      </c>
      <c r="E2651" s="20">
        <v>0.1240634024143219</v>
      </c>
    </row>
    <row r="2652" spans="1:5" x14ac:dyDescent="0.2">
      <c r="A2652" s="19">
        <v>67</v>
      </c>
      <c r="B2652" s="19">
        <v>1</v>
      </c>
      <c r="C2652" s="19" t="s">
        <v>112</v>
      </c>
      <c r="D2652" s="20">
        <v>0.24695485830307007</v>
      </c>
      <c r="E2652" s="20">
        <v>1.198376645334065E-3</v>
      </c>
    </row>
    <row r="2653" spans="1:5" x14ac:dyDescent="0.2">
      <c r="A2653" s="19">
        <v>67</v>
      </c>
      <c r="B2653" s="19">
        <v>2</v>
      </c>
      <c r="C2653" s="19" t="s">
        <v>112</v>
      </c>
      <c r="D2653" s="20">
        <v>0.24690888822078705</v>
      </c>
      <c r="E2653" s="20">
        <v>1.1902982369065285E-3</v>
      </c>
    </row>
    <row r="2654" spans="1:5" x14ac:dyDescent="0.2">
      <c r="A2654" s="19">
        <v>67</v>
      </c>
      <c r="B2654" s="19">
        <v>3</v>
      </c>
      <c r="C2654" s="19" t="s">
        <v>112</v>
      </c>
      <c r="D2654" s="20">
        <v>0.24679723381996155</v>
      </c>
      <c r="E2654" s="20">
        <v>1.1165355099365115E-3</v>
      </c>
    </row>
    <row r="2655" spans="1:5" x14ac:dyDescent="0.2">
      <c r="A2655" s="19">
        <v>67</v>
      </c>
      <c r="B2655" s="19">
        <v>4</v>
      </c>
      <c r="C2655" s="19" t="s">
        <v>112</v>
      </c>
      <c r="D2655" s="20">
        <v>0.2467234879732132</v>
      </c>
      <c r="E2655" s="20">
        <v>1.080681337043643E-3</v>
      </c>
    </row>
    <row r="2656" spans="1:5" x14ac:dyDescent="0.2">
      <c r="A2656" s="19">
        <v>67</v>
      </c>
      <c r="B2656" s="19">
        <v>5</v>
      </c>
      <c r="C2656" s="19" t="s">
        <v>112</v>
      </c>
      <c r="D2656" s="20">
        <v>0.24654139578342438</v>
      </c>
      <c r="E2656" s="20">
        <v>9.3648076290264726E-4</v>
      </c>
    </row>
    <row r="2657" spans="1:5" x14ac:dyDescent="0.2">
      <c r="A2657" s="19">
        <v>67</v>
      </c>
      <c r="B2657" s="19">
        <v>6</v>
      </c>
      <c r="C2657" s="19" t="s">
        <v>112</v>
      </c>
      <c r="D2657" s="20">
        <v>0.24611681699752808</v>
      </c>
      <c r="E2657" s="20">
        <v>5.4979359265416861E-4</v>
      </c>
    </row>
    <row r="2658" spans="1:5" x14ac:dyDescent="0.2">
      <c r="A2658" s="19">
        <v>67</v>
      </c>
      <c r="B2658" s="19">
        <v>7</v>
      </c>
      <c r="C2658" s="19" t="s">
        <v>112</v>
      </c>
      <c r="D2658" s="20">
        <v>0.24562320113182068</v>
      </c>
      <c r="E2658" s="20">
        <v>9.4069393526297063E-5</v>
      </c>
    </row>
    <row r="2659" spans="1:5" x14ac:dyDescent="0.2">
      <c r="A2659" s="19">
        <v>67</v>
      </c>
      <c r="B2659" s="19">
        <v>8</v>
      </c>
      <c r="C2659" s="19" t="s">
        <v>112</v>
      </c>
      <c r="D2659" s="20">
        <v>0.24522216618061066</v>
      </c>
      <c r="E2659" s="20">
        <v>-2.6907390565611422E-4</v>
      </c>
    </row>
    <row r="2660" spans="1:5" x14ac:dyDescent="0.2">
      <c r="A2660" s="19">
        <v>67</v>
      </c>
      <c r="B2660" s="19">
        <v>9</v>
      </c>
      <c r="C2660" s="19" t="s">
        <v>112</v>
      </c>
      <c r="D2660" s="20">
        <v>0.24481230974197388</v>
      </c>
      <c r="E2660" s="20">
        <v>-6.4103869954124093E-4</v>
      </c>
    </row>
    <row r="2661" spans="1:5" x14ac:dyDescent="0.2">
      <c r="A2661" s="19">
        <v>67</v>
      </c>
      <c r="B2661" s="19">
        <v>10</v>
      </c>
      <c r="C2661" s="19" t="s">
        <v>112</v>
      </c>
      <c r="D2661" s="20">
        <v>0.24469910562038422</v>
      </c>
      <c r="E2661" s="20">
        <v>-7.1635114727541804E-4</v>
      </c>
    </row>
    <row r="2662" spans="1:5" x14ac:dyDescent="0.2">
      <c r="A2662" s="19">
        <v>67</v>
      </c>
      <c r="B2662" s="19">
        <v>11</v>
      </c>
      <c r="C2662" s="19" t="s">
        <v>112</v>
      </c>
      <c r="D2662" s="20">
        <v>0.24460421502590179</v>
      </c>
      <c r="E2662" s="20">
        <v>-7.733501261100173E-4</v>
      </c>
    </row>
    <row r="2663" spans="1:5" x14ac:dyDescent="0.2">
      <c r="A2663" s="19">
        <v>67</v>
      </c>
      <c r="B2663" s="19">
        <v>12</v>
      </c>
      <c r="C2663" s="19" t="s">
        <v>112</v>
      </c>
      <c r="D2663" s="20">
        <v>0.24476686120033264</v>
      </c>
      <c r="E2663" s="20">
        <v>-5.728122778236866E-4</v>
      </c>
    </row>
    <row r="2664" spans="1:5" x14ac:dyDescent="0.2">
      <c r="A2664" s="19">
        <v>67</v>
      </c>
      <c r="B2664" s="19">
        <v>13</v>
      </c>
      <c r="C2664" s="19" t="s">
        <v>112</v>
      </c>
      <c r="D2664" s="20">
        <v>0.24480710923671722</v>
      </c>
      <c r="E2664" s="20">
        <v>-4.9467262579128146E-4</v>
      </c>
    </row>
    <row r="2665" spans="1:5" x14ac:dyDescent="0.2">
      <c r="A2665" s="19">
        <v>67</v>
      </c>
      <c r="B2665" s="19">
        <v>14</v>
      </c>
      <c r="C2665" s="19" t="s">
        <v>112</v>
      </c>
      <c r="D2665" s="20">
        <v>0.2447550892829895</v>
      </c>
      <c r="E2665" s="20">
        <v>-5.088009056635201E-4</v>
      </c>
    </row>
    <row r="2666" spans="1:5" x14ac:dyDescent="0.2">
      <c r="A2666" s="19">
        <v>67</v>
      </c>
      <c r="B2666" s="19">
        <v>15</v>
      </c>
      <c r="C2666" s="19" t="s">
        <v>112</v>
      </c>
      <c r="D2666" s="20">
        <v>0.24444234371185303</v>
      </c>
      <c r="E2666" s="20">
        <v>-7.8365486115217209E-4</v>
      </c>
    </row>
    <row r="2667" spans="1:5" x14ac:dyDescent="0.2">
      <c r="A2667" s="19">
        <v>67</v>
      </c>
      <c r="B2667" s="19">
        <v>16</v>
      </c>
      <c r="C2667" s="19" t="s">
        <v>112</v>
      </c>
      <c r="D2667" s="20">
        <v>0.2441561371088028</v>
      </c>
      <c r="E2667" s="20">
        <v>-1.0319697903469205E-3</v>
      </c>
    </row>
    <row r="2668" spans="1:5" x14ac:dyDescent="0.2">
      <c r="A2668" s="19">
        <v>67</v>
      </c>
      <c r="B2668" s="19">
        <v>17</v>
      </c>
      <c r="C2668" s="19" t="s">
        <v>112</v>
      </c>
      <c r="D2668" s="20">
        <v>0.24391110241413116</v>
      </c>
      <c r="E2668" s="20">
        <v>-1.2391128111630678E-3</v>
      </c>
    </row>
    <row r="2669" spans="1:5" x14ac:dyDescent="0.2">
      <c r="A2669" s="19">
        <v>67</v>
      </c>
      <c r="B2669" s="19">
        <v>18</v>
      </c>
      <c r="C2669" s="19" t="s">
        <v>112</v>
      </c>
      <c r="D2669" s="20">
        <v>0.24404238164424896</v>
      </c>
      <c r="E2669" s="20">
        <v>-1.0699420236051083E-3</v>
      </c>
    </row>
    <row r="2670" spans="1:5" x14ac:dyDescent="0.2">
      <c r="A2670" s="19">
        <v>67</v>
      </c>
      <c r="B2670" s="19">
        <v>19</v>
      </c>
      <c r="C2670" s="19" t="s">
        <v>112</v>
      </c>
      <c r="D2670" s="20">
        <v>0.24424993991851807</v>
      </c>
      <c r="E2670" s="20">
        <v>-8.2449207548052073E-4</v>
      </c>
    </row>
    <row r="2671" spans="1:5" x14ac:dyDescent="0.2">
      <c r="A2671" s="19">
        <v>67</v>
      </c>
      <c r="B2671" s="19">
        <v>20</v>
      </c>
      <c r="C2671" s="19" t="s">
        <v>112</v>
      </c>
      <c r="D2671" s="20">
        <v>0.24508380889892578</v>
      </c>
      <c r="E2671" s="20">
        <v>4.726857878267765E-5</v>
      </c>
    </row>
    <row r="2672" spans="1:5" x14ac:dyDescent="0.2">
      <c r="A2672" s="19">
        <v>67</v>
      </c>
      <c r="B2672" s="19">
        <v>21</v>
      </c>
      <c r="C2672" s="19" t="s">
        <v>112</v>
      </c>
      <c r="D2672" s="20">
        <v>0.24619016051292419</v>
      </c>
      <c r="E2672" s="20">
        <v>1.1915118666365743E-3</v>
      </c>
    </row>
    <row r="2673" spans="1:5" x14ac:dyDescent="0.2">
      <c r="A2673" s="19">
        <v>67</v>
      </c>
      <c r="B2673" s="19">
        <v>22</v>
      </c>
      <c r="C2673" s="19" t="s">
        <v>112</v>
      </c>
      <c r="D2673" s="20">
        <v>0.24886968731880188</v>
      </c>
      <c r="E2673" s="20">
        <v>3.9089303463697433E-3</v>
      </c>
    </row>
    <row r="2674" spans="1:5" x14ac:dyDescent="0.2">
      <c r="A2674" s="19">
        <v>67</v>
      </c>
      <c r="B2674" s="19">
        <v>23</v>
      </c>
      <c r="C2674" s="19" t="s">
        <v>112</v>
      </c>
      <c r="D2674" s="20">
        <v>0.2539655864238739</v>
      </c>
      <c r="E2674" s="20">
        <v>9.0427212417125702E-3</v>
      </c>
    </row>
    <row r="2675" spans="1:5" x14ac:dyDescent="0.2">
      <c r="A2675" s="19">
        <v>67</v>
      </c>
      <c r="B2675" s="19">
        <v>24</v>
      </c>
      <c r="C2675" s="19" t="s">
        <v>112</v>
      </c>
      <c r="D2675" s="20">
        <v>0.26188108325004578</v>
      </c>
      <c r="E2675" s="20">
        <v>1.6996109858155251E-2</v>
      </c>
    </row>
    <row r="2676" spans="1:5" x14ac:dyDescent="0.2">
      <c r="A2676" s="19">
        <v>67</v>
      </c>
      <c r="B2676" s="19">
        <v>25</v>
      </c>
      <c r="C2676" s="19" t="s">
        <v>112</v>
      </c>
      <c r="D2676" s="20">
        <v>0.27405381202697754</v>
      </c>
      <c r="E2676" s="20">
        <v>2.9206730425357819E-2</v>
      </c>
    </row>
    <row r="2677" spans="1:5" x14ac:dyDescent="0.2">
      <c r="A2677" s="19">
        <v>67</v>
      </c>
      <c r="B2677" s="19">
        <v>26</v>
      </c>
      <c r="C2677" s="19" t="s">
        <v>112</v>
      </c>
      <c r="D2677" s="20">
        <v>0.29117453098297119</v>
      </c>
      <c r="E2677" s="20">
        <v>4.6365339308977127E-2</v>
      </c>
    </row>
    <row r="2678" spans="1:5" x14ac:dyDescent="0.2">
      <c r="A2678" s="19">
        <v>67</v>
      </c>
      <c r="B2678" s="19">
        <v>27</v>
      </c>
      <c r="C2678" s="19" t="s">
        <v>112</v>
      </c>
      <c r="D2678" s="20">
        <v>0.30961620807647705</v>
      </c>
      <c r="E2678" s="20">
        <v>6.4844906330108643E-2</v>
      </c>
    </row>
    <row r="2679" spans="1:5" x14ac:dyDescent="0.2">
      <c r="A2679" s="19">
        <v>67</v>
      </c>
      <c r="B2679" s="19">
        <v>28</v>
      </c>
      <c r="C2679" s="19" t="s">
        <v>112</v>
      </c>
      <c r="D2679" s="20">
        <v>0.32870250940322876</v>
      </c>
      <c r="E2679" s="20">
        <v>8.3969101309776306E-2</v>
      </c>
    </row>
    <row r="2680" spans="1:5" x14ac:dyDescent="0.2">
      <c r="A2680" s="19">
        <v>67</v>
      </c>
      <c r="B2680" s="19">
        <v>29</v>
      </c>
      <c r="C2680" s="19" t="s">
        <v>112</v>
      </c>
      <c r="D2680" s="20">
        <v>0.34516549110412598</v>
      </c>
      <c r="E2680" s="20">
        <v>0.10046997666358948</v>
      </c>
    </row>
    <row r="2681" spans="1:5" x14ac:dyDescent="0.2">
      <c r="A2681" s="19">
        <v>67</v>
      </c>
      <c r="B2681" s="19">
        <v>30</v>
      </c>
      <c r="C2681" s="19" t="s">
        <v>112</v>
      </c>
      <c r="D2681" s="20">
        <v>0.35664418339729309</v>
      </c>
      <c r="E2681" s="20">
        <v>0.11198656260967255</v>
      </c>
    </row>
    <row r="2682" spans="1:5" x14ac:dyDescent="0.2">
      <c r="A2682" s="19">
        <v>67</v>
      </c>
      <c r="B2682" s="19">
        <v>31</v>
      </c>
      <c r="C2682" s="19" t="s">
        <v>112</v>
      </c>
      <c r="D2682" s="20">
        <v>0.36430013179779053</v>
      </c>
      <c r="E2682" s="20">
        <v>0.11968039721250534</v>
      </c>
    </row>
    <row r="2683" spans="1:5" x14ac:dyDescent="0.2">
      <c r="A2683" s="19">
        <v>67</v>
      </c>
      <c r="B2683" s="19">
        <v>32</v>
      </c>
      <c r="C2683" s="19" t="s">
        <v>112</v>
      </c>
      <c r="D2683" s="20">
        <v>0.36861774325370789</v>
      </c>
      <c r="E2683" s="20">
        <v>0.12403590232133865</v>
      </c>
    </row>
    <row r="2684" spans="1:5" x14ac:dyDescent="0.2">
      <c r="A2684" s="19">
        <v>67</v>
      </c>
      <c r="B2684" s="19">
        <v>33</v>
      </c>
      <c r="C2684" s="19" t="s">
        <v>112</v>
      </c>
      <c r="D2684" s="20">
        <v>0.37084370851516724</v>
      </c>
      <c r="E2684" s="20">
        <v>0.12629975378513336</v>
      </c>
    </row>
    <row r="2685" spans="1:5" x14ac:dyDescent="0.2">
      <c r="A2685" s="19">
        <v>67</v>
      </c>
      <c r="B2685" s="19">
        <v>34</v>
      </c>
      <c r="C2685" s="19" t="s">
        <v>112</v>
      </c>
      <c r="D2685" s="20">
        <v>0.3721003532409668</v>
      </c>
      <c r="E2685" s="20">
        <v>0.12759429216384888</v>
      </c>
    </row>
    <row r="2686" spans="1:5" x14ac:dyDescent="0.2">
      <c r="A2686" s="19">
        <v>67</v>
      </c>
      <c r="B2686" s="19">
        <v>35</v>
      </c>
      <c r="C2686" s="19" t="s">
        <v>112</v>
      </c>
      <c r="D2686" s="20">
        <v>0.37252902984619141</v>
      </c>
      <c r="E2686" s="20">
        <v>0.12806086242198944</v>
      </c>
    </row>
    <row r="2687" spans="1:5" x14ac:dyDescent="0.2">
      <c r="A2687" s="19">
        <v>67</v>
      </c>
      <c r="B2687" s="19">
        <v>36</v>
      </c>
      <c r="C2687" s="19" t="s">
        <v>112</v>
      </c>
      <c r="D2687" s="20">
        <v>0.37287512421607971</v>
      </c>
      <c r="E2687" s="20">
        <v>0.1284448504447937</v>
      </c>
    </row>
    <row r="2688" spans="1:5" x14ac:dyDescent="0.2">
      <c r="A2688" s="19">
        <v>67</v>
      </c>
      <c r="B2688" s="19">
        <v>37</v>
      </c>
      <c r="C2688" s="19" t="s">
        <v>112</v>
      </c>
      <c r="D2688" s="20">
        <v>0.37342441082000732</v>
      </c>
      <c r="E2688" s="20">
        <v>0.12903203070163727</v>
      </c>
    </row>
    <row r="2689" spans="1:5" x14ac:dyDescent="0.2">
      <c r="A2689" s="19">
        <v>67</v>
      </c>
      <c r="B2689" s="19">
        <v>38</v>
      </c>
      <c r="C2689" s="19" t="s">
        <v>112</v>
      </c>
      <c r="D2689" s="20">
        <v>0.37325051426887512</v>
      </c>
      <c r="E2689" s="20">
        <v>0.12889602780342102</v>
      </c>
    </row>
    <row r="2690" spans="1:5" x14ac:dyDescent="0.2">
      <c r="A2690" s="19">
        <v>67</v>
      </c>
      <c r="B2690" s="19">
        <v>39</v>
      </c>
      <c r="C2690" s="19" t="s">
        <v>112</v>
      </c>
      <c r="D2690" s="20">
        <v>0.37406063079833984</v>
      </c>
      <c r="E2690" s="20">
        <v>0.1297440379858017</v>
      </c>
    </row>
    <row r="2691" spans="1:5" x14ac:dyDescent="0.2">
      <c r="A2691" s="19">
        <v>67</v>
      </c>
      <c r="B2691" s="19">
        <v>40</v>
      </c>
      <c r="C2691" s="19" t="s">
        <v>112</v>
      </c>
      <c r="D2691" s="20">
        <v>0.37455347180366516</v>
      </c>
      <c r="E2691" s="20">
        <v>0.13027475774288177</v>
      </c>
    </row>
    <row r="2692" spans="1:5" x14ac:dyDescent="0.2">
      <c r="A2692" s="19">
        <v>68</v>
      </c>
      <c r="B2692" s="19">
        <v>1</v>
      </c>
      <c r="C2692" s="19" t="s">
        <v>112</v>
      </c>
      <c r="D2692" s="20">
        <v>0.25236222147941589</v>
      </c>
      <c r="E2692" s="20">
        <v>1.7930989852175117E-3</v>
      </c>
    </row>
    <row r="2693" spans="1:5" x14ac:dyDescent="0.2">
      <c r="A2693" s="19">
        <v>68</v>
      </c>
      <c r="B2693" s="19">
        <v>2</v>
      </c>
      <c r="C2693" s="19" t="s">
        <v>112</v>
      </c>
      <c r="D2693" s="20">
        <v>0.25243201851844788</v>
      </c>
      <c r="E2693" s="20">
        <v>1.7707418883219361E-3</v>
      </c>
    </row>
    <row r="2694" spans="1:5" x14ac:dyDescent="0.2">
      <c r="A2694" s="19">
        <v>68</v>
      </c>
      <c r="B2694" s="19">
        <v>3</v>
      </c>
      <c r="C2694" s="19" t="s">
        <v>112</v>
      </c>
      <c r="D2694" s="20">
        <v>0.25238439440727234</v>
      </c>
      <c r="E2694" s="20">
        <v>1.6309636412188411E-3</v>
      </c>
    </row>
    <row r="2695" spans="1:5" x14ac:dyDescent="0.2">
      <c r="A2695" s="19">
        <v>68</v>
      </c>
      <c r="B2695" s="19">
        <v>4</v>
      </c>
      <c r="C2695" s="19" t="s">
        <v>112</v>
      </c>
      <c r="D2695" s="20">
        <v>0.25190320611000061</v>
      </c>
      <c r="E2695" s="20">
        <v>1.0576212080195546E-3</v>
      </c>
    </row>
    <row r="2696" spans="1:5" x14ac:dyDescent="0.2">
      <c r="A2696" s="19">
        <v>68</v>
      </c>
      <c r="B2696" s="19">
        <v>5</v>
      </c>
      <c r="C2696" s="19" t="s">
        <v>112</v>
      </c>
      <c r="D2696" s="20">
        <v>0.25137418508529663</v>
      </c>
      <c r="E2696" s="20">
        <v>4.3644598918035626E-4</v>
      </c>
    </row>
    <row r="2697" spans="1:5" x14ac:dyDescent="0.2">
      <c r="A2697" s="19">
        <v>68</v>
      </c>
      <c r="B2697" s="19">
        <v>6</v>
      </c>
      <c r="C2697" s="19" t="s">
        <v>112</v>
      </c>
      <c r="D2697" s="20">
        <v>0.25121095776557922</v>
      </c>
      <c r="E2697" s="20">
        <v>1.8106454808730632E-4</v>
      </c>
    </row>
    <row r="2698" spans="1:5" x14ac:dyDescent="0.2">
      <c r="A2698" s="19">
        <v>68</v>
      </c>
      <c r="B2698" s="19">
        <v>7</v>
      </c>
      <c r="C2698" s="19" t="s">
        <v>112</v>
      </c>
      <c r="D2698" s="20">
        <v>0.2513262927532196</v>
      </c>
      <c r="E2698" s="20">
        <v>2.0424539980012923E-4</v>
      </c>
    </row>
    <row r="2699" spans="1:5" x14ac:dyDescent="0.2">
      <c r="A2699" s="19">
        <v>68</v>
      </c>
      <c r="B2699" s="19">
        <v>8</v>
      </c>
      <c r="C2699" s="19" t="s">
        <v>112</v>
      </c>
      <c r="D2699" s="20">
        <v>0.25121459364891052</v>
      </c>
      <c r="E2699" s="20">
        <v>3.9215822766891506E-7</v>
      </c>
    </row>
    <row r="2700" spans="1:5" x14ac:dyDescent="0.2">
      <c r="A2700" s="19">
        <v>68</v>
      </c>
      <c r="B2700" s="19">
        <v>9</v>
      </c>
      <c r="C2700" s="19" t="s">
        <v>112</v>
      </c>
      <c r="D2700" s="20">
        <v>0.25105822086334229</v>
      </c>
      <c r="E2700" s="20">
        <v>-2.4813477648422122E-4</v>
      </c>
    </row>
    <row r="2701" spans="1:5" x14ac:dyDescent="0.2">
      <c r="A2701" s="19">
        <v>68</v>
      </c>
      <c r="B2701" s="19">
        <v>10</v>
      </c>
      <c r="C2701" s="19" t="s">
        <v>112</v>
      </c>
      <c r="D2701" s="20">
        <v>0.2508164644241333</v>
      </c>
      <c r="E2701" s="20">
        <v>-5.8204535162076354E-4</v>
      </c>
    </row>
    <row r="2702" spans="1:5" x14ac:dyDescent="0.2">
      <c r="A2702" s="19">
        <v>68</v>
      </c>
      <c r="B2702" s="19">
        <v>11</v>
      </c>
      <c r="C2702" s="19" t="s">
        <v>112</v>
      </c>
      <c r="D2702" s="20">
        <v>0.25090306997299194</v>
      </c>
      <c r="E2702" s="20">
        <v>-5.8759393868967891E-4</v>
      </c>
    </row>
    <row r="2703" spans="1:5" x14ac:dyDescent="0.2">
      <c r="A2703" s="19">
        <v>68</v>
      </c>
      <c r="B2703" s="19">
        <v>12</v>
      </c>
      <c r="C2703" s="19" t="s">
        <v>112</v>
      </c>
      <c r="D2703" s="20">
        <v>0.25087976455688477</v>
      </c>
      <c r="E2703" s="20">
        <v>-7.0305349072441459E-4</v>
      </c>
    </row>
    <row r="2704" spans="1:5" x14ac:dyDescent="0.2">
      <c r="A2704" s="19">
        <v>68</v>
      </c>
      <c r="B2704" s="19">
        <v>13</v>
      </c>
      <c r="C2704" s="19" t="s">
        <v>112</v>
      </c>
      <c r="D2704" s="20">
        <v>0.25068029761314392</v>
      </c>
      <c r="E2704" s="20">
        <v>-9.9467451218515635E-4</v>
      </c>
    </row>
    <row r="2705" spans="1:5" x14ac:dyDescent="0.2">
      <c r="A2705" s="19">
        <v>68</v>
      </c>
      <c r="B2705" s="19">
        <v>14</v>
      </c>
      <c r="C2705" s="19" t="s">
        <v>112</v>
      </c>
      <c r="D2705" s="20">
        <v>0.25066301226615906</v>
      </c>
      <c r="E2705" s="20">
        <v>-1.1041139950975776E-3</v>
      </c>
    </row>
    <row r="2706" spans="1:5" x14ac:dyDescent="0.2">
      <c r="A2706" s="19">
        <v>68</v>
      </c>
      <c r="B2706" s="19">
        <v>15</v>
      </c>
      <c r="C2706" s="19" t="s">
        <v>112</v>
      </c>
      <c r="D2706" s="20">
        <v>0.25062498450279236</v>
      </c>
      <c r="E2706" s="20">
        <v>-1.2342958943918347E-3</v>
      </c>
    </row>
    <row r="2707" spans="1:5" x14ac:dyDescent="0.2">
      <c r="A2707" s="19">
        <v>68</v>
      </c>
      <c r="B2707" s="19">
        <v>16</v>
      </c>
      <c r="C2707" s="19" t="s">
        <v>112</v>
      </c>
      <c r="D2707" s="20">
        <v>0.25090667605400085</v>
      </c>
      <c r="E2707" s="20">
        <v>-1.0447584791108966E-3</v>
      </c>
    </row>
    <row r="2708" spans="1:5" x14ac:dyDescent="0.2">
      <c r="A2708" s="19">
        <v>68</v>
      </c>
      <c r="B2708" s="19">
        <v>17</v>
      </c>
      <c r="C2708" s="19" t="s">
        <v>112</v>
      </c>
      <c r="D2708" s="20">
        <v>0.25101667642593384</v>
      </c>
      <c r="E2708" s="20">
        <v>-1.0269122431054711E-3</v>
      </c>
    </row>
    <row r="2709" spans="1:5" x14ac:dyDescent="0.2">
      <c r="A2709" s="19">
        <v>68</v>
      </c>
      <c r="B2709" s="19">
        <v>18</v>
      </c>
      <c r="C2709" s="19" t="s">
        <v>112</v>
      </c>
      <c r="D2709" s="20">
        <v>0.2515811026096344</v>
      </c>
      <c r="E2709" s="20">
        <v>-5.5464025354012847E-4</v>
      </c>
    </row>
    <row r="2710" spans="1:5" x14ac:dyDescent="0.2">
      <c r="A2710" s="19">
        <v>68</v>
      </c>
      <c r="B2710" s="19">
        <v>19</v>
      </c>
      <c r="C2710" s="19" t="s">
        <v>112</v>
      </c>
      <c r="D2710" s="20">
        <v>0.25198575854301453</v>
      </c>
      <c r="E2710" s="20">
        <v>-2.4213844153564423E-4</v>
      </c>
    </row>
    <row r="2711" spans="1:5" x14ac:dyDescent="0.2">
      <c r="A2711" s="19">
        <v>68</v>
      </c>
      <c r="B2711" s="19">
        <v>20</v>
      </c>
      <c r="C2711" s="19" t="s">
        <v>112</v>
      </c>
      <c r="D2711" s="20">
        <v>0.25228899717330933</v>
      </c>
      <c r="E2711" s="20">
        <v>-3.1053954444359988E-5</v>
      </c>
    </row>
    <row r="2712" spans="1:5" x14ac:dyDescent="0.2">
      <c r="A2712" s="19">
        <v>68</v>
      </c>
      <c r="B2712" s="19">
        <v>21</v>
      </c>
      <c r="C2712" s="19" t="s">
        <v>112</v>
      </c>
      <c r="D2712" s="20">
        <v>0.25354054570198059</v>
      </c>
      <c r="E2712" s="20">
        <v>1.12834048923105E-3</v>
      </c>
    </row>
    <row r="2713" spans="1:5" x14ac:dyDescent="0.2">
      <c r="A2713" s="19">
        <v>68</v>
      </c>
      <c r="B2713" s="19">
        <v>22</v>
      </c>
      <c r="C2713" s="19" t="s">
        <v>112</v>
      </c>
      <c r="D2713" s="20">
        <v>0.25621870160102844</v>
      </c>
      <c r="E2713" s="20">
        <v>3.7143421359360218E-3</v>
      </c>
    </row>
    <row r="2714" spans="1:5" x14ac:dyDescent="0.2">
      <c r="A2714" s="19">
        <v>68</v>
      </c>
      <c r="B2714" s="19">
        <v>23</v>
      </c>
      <c r="C2714" s="19" t="s">
        <v>112</v>
      </c>
      <c r="D2714" s="20">
        <v>0.26107117533683777</v>
      </c>
      <c r="E2714" s="20">
        <v>8.4746619686484337E-3</v>
      </c>
    </row>
    <row r="2715" spans="1:5" x14ac:dyDescent="0.2">
      <c r="A2715" s="19">
        <v>68</v>
      </c>
      <c r="B2715" s="19">
        <v>24</v>
      </c>
      <c r="C2715" s="19" t="s">
        <v>112</v>
      </c>
      <c r="D2715" s="20">
        <v>0.26892632246017456</v>
      </c>
      <c r="E2715" s="20">
        <v>1.6237655654549599E-2</v>
      </c>
    </row>
    <row r="2716" spans="1:5" x14ac:dyDescent="0.2">
      <c r="A2716" s="19">
        <v>68</v>
      </c>
      <c r="B2716" s="19">
        <v>25</v>
      </c>
      <c r="C2716" s="19" t="s">
        <v>112</v>
      </c>
      <c r="D2716" s="20">
        <v>0.28105524182319641</v>
      </c>
      <c r="E2716" s="20">
        <v>2.8274420648813248E-2</v>
      </c>
    </row>
    <row r="2717" spans="1:5" x14ac:dyDescent="0.2">
      <c r="A2717" s="19">
        <v>68</v>
      </c>
      <c r="B2717" s="19">
        <v>26</v>
      </c>
      <c r="C2717" s="19" t="s">
        <v>112</v>
      </c>
      <c r="D2717" s="20">
        <v>0.29785999655723572</v>
      </c>
      <c r="E2717" s="20">
        <v>4.4987019151449203E-2</v>
      </c>
    </row>
    <row r="2718" spans="1:5" x14ac:dyDescent="0.2">
      <c r="A2718" s="19">
        <v>68</v>
      </c>
      <c r="B2718" s="19">
        <v>27</v>
      </c>
      <c r="C2718" s="19" t="s">
        <v>112</v>
      </c>
      <c r="D2718" s="20">
        <v>0.31705909967422485</v>
      </c>
      <c r="E2718" s="20">
        <v>6.4093969762325287E-2</v>
      </c>
    </row>
    <row r="2719" spans="1:5" x14ac:dyDescent="0.2">
      <c r="A2719" s="19">
        <v>68</v>
      </c>
      <c r="B2719" s="19">
        <v>28</v>
      </c>
      <c r="C2719" s="19" t="s">
        <v>112</v>
      </c>
      <c r="D2719" s="20">
        <v>0.3356584906578064</v>
      </c>
      <c r="E2719" s="20">
        <v>8.2601204514503479E-2</v>
      </c>
    </row>
    <row r="2720" spans="1:5" x14ac:dyDescent="0.2">
      <c r="A2720" s="19">
        <v>68</v>
      </c>
      <c r="B2720" s="19">
        <v>29</v>
      </c>
      <c r="C2720" s="19" t="s">
        <v>112</v>
      </c>
      <c r="D2720" s="20">
        <v>0.3515627384185791</v>
      </c>
      <c r="E2720" s="20">
        <v>9.841330349445343E-2</v>
      </c>
    </row>
    <row r="2721" spans="1:5" x14ac:dyDescent="0.2">
      <c r="A2721" s="19">
        <v>68</v>
      </c>
      <c r="B2721" s="19">
        <v>30</v>
      </c>
      <c r="C2721" s="19" t="s">
        <v>112</v>
      </c>
      <c r="D2721" s="20">
        <v>0.36384302377700806</v>
      </c>
      <c r="E2721" s="20">
        <v>0.11060143262147903</v>
      </c>
    </row>
    <row r="2722" spans="1:5" x14ac:dyDescent="0.2">
      <c r="A2722" s="19">
        <v>68</v>
      </c>
      <c r="B2722" s="19">
        <v>31</v>
      </c>
      <c r="C2722" s="19" t="s">
        <v>112</v>
      </c>
      <c r="D2722" s="20">
        <v>0.37176641821861267</v>
      </c>
      <c r="E2722" s="20">
        <v>0.1184326708316803</v>
      </c>
    </row>
    <row r="2723" spans="1:5" x14ac:dyDescent="0.2">
      <c r="A2723" s="19">
        <v>68</v>
      </c>
      <c r="B2723" s="19">
        <v>32</v>
      </c>
      <c r="C2723" s="19" t="s">
        <v>112</v>
      </c>
      <c r="D2723" s="20">
        <v>0.37643039226531982</v>
      </c>
      <c r="E2723" s="20">
        <v>0.1230044886469841</v>
      </c>
    </row>
    <row r="2724" spans="1:5" x14ac:dyDescent="0.2">
      <c r="A2724" s="19">
        <v>68</v>
      </c>
      <c r="B2724" s="19">
        <v>33</v>
      </c>
      <c r="C2724" s="19" t="s">
        <v>112</v>
      </c>
      <c r="D2724" s="20">
        <v>0.37904581427574158</v>
      </c>
      <c r="E2724" s="20">
        <v>0.1255277544260025</v>
      </c>
    </row>
    <row r="2725" spans="1:5" x14ac:dyDescent="0.2">
      <c r="A2725" s="19">
        <v>68</v>
      </c>
      <c r="B2725" s="19">
        <v>34</v>
      </c>
      <c r="C2725" s="19" t="s">
        <v>112</v>
      </c>
      <c r="D2725" s="20">
        <v>0.38013899326324463</v>
      </c>
      <c r="E2725" s="20">
        <v>0.1265287846326828</v>
      </c>
    </row>
    <row r="2726" spans="1:5" x14ac:dyDescent="0.2">
      <c r="A2726" s="19">
        <v>68</v>
      </c>
      <c r="B2726" s="19">
        <v>35</v>
      </c>
      <c r="C2726" s="19" t="s">
        <v>112</v>
      </c>
      <c r="D2726" s="20">
        <v>0.38091421127319336</v>
      </c>
      <c r="E2726" s="20">
        <v>0.12721185386180878</v>
      </c>
    </row>
    <row r="2727" spans="1:5" x14ac:dyDescent="0.2">
      <c r="A2727" s="19">
        <v>68</v>
      </c>
      <c r="B2727" s="19">
        <v>36</v>
      </c>
      <c r="C2727" s="19" t="s">
        <v>112</v>
      </c>
      <c r="D2727" s="20">
        <v>0.3809053897857666</v>
      </c>
      <c r="E2727" s="20">
        <v>0.12711086869239807</v>
      </c>
    </row>
    <row r="2728" spans="1:5" x14ac:dyDescent="0.2">
      <c r="A2728" s="19">
        <v>68</v>
      </c>
      <c r="B2728" s="19">
        <v>37</v>
      </c>
      <c r="C2728" s="19" t="s">
        <v>112</v>
      </c>
      <c r="D2728" s="20">
        <v>0.38121044635772705</v>
      </c>
      <c r="E2728" s="20">
        <v>0.12732377648353577</v>
      </c>
    </row>
    <row r="2729" spans="1:5" x14ac:dyDescent="0.2">
      <c r="A2729" s="19">
        <v>68</v>
      </c>
      <c r="B2729" s="19">
        <v>38</v>
      </c>
      <c r="C2729" s="19" t="s">
        <v>112</v>
      </c>
      <c r="D2729" s="20">
        <v>0.3823687732219696</v>
      </c>
      <c r="E2729" s="20">
        <v>0.12838995456695557</v>
      </c>
    </row>
    <row r="2730" spans="1:5" x14ac:dyDescent="0.2">
      <c r="A2730" s="19">
        <v>68</v>
      </c>
      <c r="B2730" s="19">
        <v>39</v>
      </c>
      <c r="C2730" s="19" t="s">
        <v>112</v>
      </c>
      <c r="D2730" s="20">
        <v>0.38211345672607422</v>
      </c>
      <c r="E2730" s="20">
        <v>0.12804247438907623</v>
      </c>
    </row>
    <row r="2731" spans="1:5" x14ac:dyDescent="0.2">
      <c r="A2731" s="19">
        <v>68</v>
      </c>
      <c r="B2731" s="19">
        <v>40</v>
      </c>
      <c r="C2731" s="19" t="s">
        <v>112</v>
      </c>
      <c r="D2731" s="20">
        <v>0.38262361288070679</v>
      </c>
      <c r="E2731" s="20">
        <v>0.12846048176288605</v>
      </c>
    </row>
    <row r="2732" spans="1:5" x14ac:dyDescent="0.2">
      <c r="A2732" s="19">
        <v>69</v>
      </c>
      <c r="B2732" s="19">
        <v>1</v>
      </c>
      <c r="C2732" s="19" t="s">
        <v>112</v>
      </c>
      <c r="D2732" s="20">
        <v>0.251381516456604</v>
      </c>
      <c r="E2732" s="20">
        <v>8.3107635146006942E-4</v>
      </c>
    </row>
    <row r="2733" spans="1:5" x14ac:dyDescent="0.2">
      <c r="A2733" s="19">
        <v>69</v>
      </c>
      <c r="B2733" s="19">
        <v>2</v>
      </c>
      <c r="C2733" s="19" t="s">
        <v>112</v>
      </c>
      <c r="D2733" s="20">
        <v>0.25164440274238586</v>
      </c>
      <c r="E2733" s="20">
        <v>9.4573129899799824E-4</v>
      </c>
    </row>
    <row r="2734" spans="1:5" x14ac:dyDescent="0.2">
      <c r="A2734" s="19">
        <v>69</v>
      </c>
      <c r="B2734" s="19">
        <v>3</v>
      </c>
      <c r="C2734" s="19" t="s">
        <v>112</v>
      </c>
      <c r="D2734" s="20">
        <v>0.25173607468605042</v>
      </c>
      <c r="E2734" s="20">
        <v>8.8917190441861749E-4</v>
      </c>
    </row>
    <row r="2735" spans="1:5" x14ac:dyDescent="0.2">
      <c r="A2735" s="19">
        <v>69</v>
      </c>
      <c r="B2735" s="19">
        <v>4</v>
      </c>
      <c r="C2735" s="19" t="s">
        <v>112</v>
      </c>
      <c r="D2735" s="20">
        <v>0.2516237199306488</v>
      </c>
      <c r="E2735" s="20">
        <v>6.2858581077307463E-4</v>
      </c>
    </row>
    <row r="2736" spans="1:5" x14ac:dyDescent="0.2">
      <c r="A2736" s="19">
        <v>69</v>
      </c>
      <c r="B2736" s="19">
        <v>5</v>
      </c>
      <c r="C2736" s="19" t="s">
        <v>112</v>
      </c>
      <c r="D2736" s="20">
        <v>0.2516995370388031</v>
      </c>
      <c r="E2736" s="20">
        <v>5.5617163889110088E-4</v>
      </c>
    </row>
    <row r="2737" spans="1:5" x14ac:dyDescent="0.2">
      <c r="A2737" s="19">
        <v>69</v>
      </c>
      <c r="B2737" s="19">
        <v>6</v>
      </c>
      <c r="C2737" s="19" t="s">
        <v>112</v>
      </c>
      <c r="D2737" s="20">
        <v>0.25153130292892456</v>
      </c>
      <c r="E2737" s="20">
        <v>2.3970617621671408E-4</v>
      </c>
    </row>
    <row r="2738" spans="1:5" x14ac:dyDescent="0.2">
      <c r="A2738" s="19">
        <v>69</v>
      </c>
      <c r="B2738" s="19">
        <v>7</v>
      </c>
      <c r="C2738" s="19" t="s">
        <v>112</v>
      </c>
      <c r="D2738" s="20">
        <v>0.25106430053710938</v>
      </c>
      <c r="E2738" s="20">
        <v>-3.7552753929048777E-4</v>
      </c>
    </row>
    <row r="2739" spans="1:5" x14ac:dyDescent="0.2">
      <c r="A2739" s="19">
        <v>69</v>
      </c>
      <c r="B2739" s="19">
        <v>8</v>
      </c>
      <c r="C2739" s="19" t="s">
        <v>112</v>
      </c>
      <c r="D2739" s="20">
        <v>0.25115841627120972</v>
      </c>
      <c r="E2739" s="20">
        <v>-4.2964311433024704E-4</v>
      </c>
    </row>
    <row r="2740" spans="1:5" x14ac:dyDescent="0.2">
      <c r="A2740" s="19">
        <v>69</v>
      </c>
      <c r="B2740" s="19">
        <v>9</v>
      </c>
      <c r="C2740" s="19" t="s">
        <v>112</v>
      </c>
      <c r="D2740" s="20">
        <v>0.25116583704948425</v>
      </c>
      <c r="E2740" s="20">
        <v>-5.7045364519581199E-4</v>
      </c>
    </row>
    <row r="2741" spans="1:5" x14ac:dyDescent="0.2">
      <c r="A2741" s="19">
        <v>69</v>
      </c>
      <c r="B2741" s="19">
        <v>10</v>
      </c>
      <c r="C2741" s="19" t="s">
        <v>112</v>
      </c>
      <c r="D2741" s="20">
        <v>0.25128999352455139</v>
      </c>
      <c r="E2741" s="20">
        <v>-5.9452850837260485E-4</v>
      </c>
    </row>
    <row r="2742" spans="1:5" x14ac:dyDescent="0.2">
      <c r="A2742" s="19">
        <v>69</v>
      </c>
      <c r="B2742" s="19">
        <v>11</v>
      </c>
      <c r="C2742" s="19" t="s">
        <v>112</v>
      </c>
      <c r="D2742" s="20">
        <v>0.25122660398483276</v>
      </c>
      <c r="E2742" s="20">
        <v>-8.0614938633516431E-4</v>
      </c>
    </row>
    <row r="2743" spans="1:5" x14ac:dyDescent="0.2">
      <c r="A2743" s="19">
        <v>69</v>
      </c>
      <c r="B2743" s="19">
        <v>12</v>
      </c>
      <c r="C2743" s="19" t="s">
        <v>112</v>
      </c>
      <c r="D2743" s="20">
        <v>0.25145867466926575</v>
      </c>
      <c r="E2743" s="20">
        <v>-7.2231004014611244E-4</v>
      </c>
    </row>
    <row r="2744" spans="1:5" x14ac:dyDescent="0.2">
      <c r="A2744" s="19">
        <v>69</v>
      </c>
      <c r="B2744" s="19">
        <v>13</v>
      </c>
      <c r="C2744" s="19" t="s">
        <v>112</v>
      </c>
      <c r="D2744" s="20">
        <v>0.25162705779075623</v>
      </c>
      <c r="E2744" s="20">
        <v>-7.0215819869190454E-4</v>
      </c>
    </row>
    <row r="2745" spans="1:5" x14ac:dyDescent="0.2">
      <c r="A2745" s="19">
        <v>69</v>
      </c>
      <c r="B2745" s="19">
        <v>14</v>
      </c>
      <c r="C2745" s="19" t="s">
        <v>112</v>
      </c>
      <c r="D2745" s="20">
        <v>0.25162243843078613</v>
      </c>
      <c r="E2745" s="20">
        <v>-8.5500889690592885E-4</v>
      </c>
    </row>
    <row r="2746" spans="1:5" x14ac:dyDescent="0.2">
      <c r="A2746" s="19">
        <v>69</v>
      </c>
      <c r="B2746" s="19">
        <v>15</v>
      </c>
      <c r="C2746" s="19" t="s">
        <v>112</v>
      </c>
      <c r="D2746" s="20">
        <v>0.25242075324058533</v>
      </c>
      <c r="E2746" s="20">
        <v>-2.0492541079875082E-4</v>
      </c>
    </row>
    <row r="2747" spans="1:5" x14ac:dyDescent="0.2">
      <c r="A2747" s="19">
        <v>69</v>
      </c>
      <c r="B2747" s="19">
        <v>16</v>
      </c>
      <c r="C2747" s="19" t="s">
        <v>112</v>
      </c>
      <c r="D2747" s="20">
        <v>0.25342240929603577</v>
      </c>
      <c r="E2747" s="20">
        <v>6.4849929185584188E-4</v>
      </c>
    </row>
    <row r="2748" spans="1:5" x14ac:dyDescent="0.2">
      <c r="A2748" s="19">
        <v>69</v>
      </c>
      <c r="B2748" s="19">
        <v>17</v>
      </c>
      <c r="C2748" s="19" t="s">
        <v>112</v>
      </c>
      <c r="D2748" s="20">
        <v>0.25522071123123169</v>
      </c>
      <c r="E2748" s="20">
        <v>2.298570005223155E-3</v>
      </c>
    </row>
    <row r="2749" spans="1:5" x14ac:dyDescent="0.2">
      <c r="A2749" s="19">
        <v>69</v>
      </c>
      <c r="B2749" s="19">
        <v>18</v>
      </c>
      <c r="C2749" s="19" t="s">
        <v>112</v>
      </c>
      <c r="D2749" s="20">
        <v>0.25910800695419312</v>
      </c>
      <c r="E2749" s="20">
        <v>6.0376343317329884E-3</v>
      </c>
    </row>
    <row r="2750" spans="1:5" x14ac:dyDescent="0.2">
      <c r="A2750" s="19">
        <v>69</v>
      </c>
      <c r="B2750" s="19">
        <v>19</v>
      </c>
      <c r="C2750" s="19" t="s">
        <v>112</v>
      </c>
      <c r="D2750" s="20">
        <v>0.2656593918800354</v>
      </c>
      <c r="E2750" s="20">
        <v>1.2440787628293037E-2</v>
      </c>
    </row>
    <row r="2751" spans="1:5" x14ac:dyDescent="0.2">
      <c r="A2751" s="19">
        <v>69</v>
      </c>
      <c r="B2751" s="19">
        <v>20</v>
      </c>
      <c r="C2751" s="19" t="s">
        <v>112</v>
      </c>
      <c r="D2751" s="20">
        <v>0.275829017162323</v>
      </c>
      <c r="E2751" s="20">
        <v>2.2462181746959686E-2</v>
      </c>
    </row>
    <row r="2752" spans="1:5" x14ac:dyDescent="0.2">
      <c r="A2752" s="19">
        <v>69</v>
      </c>
      <c r="B2752" s="19">
        <v>21</v>
      </c>
      <c r="C2752" s="19" t="s">
        <v>112</v>
      </c>
      <c r="D2752" s="20">
        <v>0.29130783677101135</v>
      </c>
      <c r="E2752" s="20">
        <v>3.7792768329381943E-2</v>
      </c>
    </row>
    <row r="2753" spans="1:5" x14ac:dyDescent="0.2">
      <c r="A2753" s="19">
        <v>69</v>
      </c>
      <c r="B2753" s="19">
        <v>22</v>
      </c>
      <c r="C2753" s="19" t="s">
        <v>112</v>
      </c>
      <c r="D2753" s="20">
        <v>0.30917719006538391</v>
      </c>
      <c r="E2753" s="20">
        <v>5.5513892322778702E-2</v>
      </c>
    </row>
    <row r="2754" spans="1:5" x14ac:dyDescent="0.2">
      <c r="A2754" s="19">
        <v>69</v>
      </c>
      <c r="B2754" s="19">
        <v>23</v>
      </c>
      <c r="C2754" s="19" t="s">
        <v>112</v>
      </c>
      <c r="D2754" s="20">
        <v>0.32788878679275513</v>
      </c>
      <c r="E2754" s="20">
        <v>7.407725602388382E-2</v>
      </c>
    </row>
    <row r="2755" spans="1:5" x14ac:dyDescent="0.2">
      <c r="A2755" s="19">
        <v>69</v>
      </c>
      <c r="B2755" s="19">
        <v>24</v>
      </c>
      <c r="C2755" s="19" t="s">
        <v>112</v>
      </c>
      <c r="D2755" s="20">
        <v>0.34450492262840271</v>
      </c>
      <c r="E2755" s="20">
        <v>9.0545162558555603E-2</v>
      </c>
    </row>
    <row r="2756" spans="1:5" x14ac:dyDescent="0.2">
      <c r="A2756" s="19">
        <v>69</v>
      </c>
      <c r="B2756" s="19">
        <v>25</v>
      </c>
      <c r="C2756" s="19" t="s">
        <v>112</v>
      </c>
      <c r="D2756" s="20">
        <v>0.35751107335090637</v>
      </c>
      <c r="E2756" s="20">
        <v>0.10340308398008347</v>
      </c>
    </row>
    <row r="2757" spans="1:5" x14ac:dyDescent="0.2">
      <c r="A2757" s="19">
        <v>69</v>
      </c>
      <c r="B2757" s="19">
        <v>26</v>
      </c>
      <c r="C2757" s="19" t="s">
        <v>112</v>
      </c>
      <c r="D2757" s="20">
        <v>0.36672326922416687</v>
      </c>
      <c r="E2757" s="20">
        <v>0.11246704310178757</v>
      </c>
    </row>
    <row r="2758" spans="1:5" x14ac:dyDescent="0.2">
      <c r="A2758" s="19">
        <v>69</v>
      </c>
      <c r="B2758" s="19">
        <v>27</v>
      </c>
      <c r="C2758" s="19" t="s">
        <v>112</v>
      </c>
      <c r="D2758" s="20">
        <v>0.37205493450164795</v>
      </c>
      <c r="E2758" s="20">
        <v>0.11765047907829285</v>
      </c>
    </row>
    <row r="2759" spans="1:5" x14ac:dyDescent="0.2">
      <c r="A2759" s="19">
        <v>69</v>
      </c>
      <c r="B2759" s="19">
        <v>28</v>
      </c>
      <c r="C2759" s="19" t="s">
        <v>112</v>
      </c>
      <c r="D2759" s="20">
        <v>0.37511676549911499</v>
      </c>
      <c r="E2759" s="20">
        <v>0.12056408077478409</v>
      </c>
    </row>
    <row r="2760" spans="1:5" x14ac:dyDescent="0.2">
      <c r="A2760" s="19">
        <v>69</v>
      </c>
      <c r="B2760" s="19">
        <v>29</v>
      </c>
      <c r="C2760" s="19" t="s">
        <v>112</v>
      </c>
      <c r="D2760" s="20">
        <v>0.37754788994789124</v>
      </c>
      <c r="E2760" s="20">
        <v>0.12284697592258453</v>
      </c>
    </row>
    <row r="2761" spans="1:5" x14ac:dyDescent="0.2">
      <c r="A2761" s="19">
        <v>69</v>
      </c>
      <c r="B2761" s="19">
        <v>30</v>
      </c>
      <c r="C2761" s="19" t="s">
        <v>112</v>
      </c>
      <c r="D2761" s="20">
        <v>0.37870731949806213</v>
      </c>
      <c r="E2761" s="20">
        <v>0.12385816872119904</v>
      </c>
    </row>
    <row r="2762" spans="1:5" x14ac:dyDescent="0.2">
      <c r="A2762" s="19">
        <v>69</v>
      </c>
      <c r="B2762" s="19">
        <v>31</v>
      </c>
      <c r="C2762" s="19" t="s">
        <v>112</v>
      </c>
      <c r="D2762" s="20">
        <v>0.37911707162857056</v>
      </c>
      <c r="E2762" s="20">
        <v>0.12411969155073166</v>
      </c>
    </row>
    <row r="2763" spans="1:5" x14ac:dyDescent="0.2">
      <c r="A2763" s="19">
        <v>69</v>
      </c>
      <c r="B2763" s="19">
        <v>32</v>
      </c>
      <c r="C2763" s="19" t="s">
        <v>112</v>
      </c>
      <c r="D2763" s="20">
        <v>0.37921109795570374</v>
      </c>
      <c r="E2763" s="20">
        <v>0.12406548857688904</v>
      </c>
    </row>
    <row r="2764" spans="1:5" x14ac:dyDescent="0.2">
      <c r="A2764" s="19">
        <v>69</v>
      </c>
      <c r="B2764" s="19">
        <v>33</v>
      </c>
      <c r="C2764" s="19" t="s">
        <v>112</v>
      </c>
      <c r="D2764" s="20">
        <v>0.3794856071472168</v>
      </c>
      <c r="E2764" s="20">
        <v>0.1241917610168457</v>
      </c>
    </row>
    <row r="2765" spans="1:5" x14ac:dyDescent="0.2">
      <c r="A2765" s="19">
        <v>69</v>
      </c>
      <c r="B2765" s="19">
        <v>34</v>
      </c>
      <c r="C2765" s="19" t="s">
        <v>112</v>
      </c>
      <c r="D2765" s="20">
        <v>0.38014295697212219</v>
      </c>
      <c r="E2765" s="20">
        <v>0.1247008815407753</v>
      </c>
    </row>
    <row r="2766" spans="1:5" x14ac:dyDescent="0.2">
      <c r="A2766" s="19">
        <v>69</v>
      </c>
      <c r="B2766" s="19">
        <v>35</v>
      </c>
      <c r="C2766" s="19" t="s">
        <v>112</v>
      </c>
      <c r="D2766" s="20">
        <v>0.38042661547660828</v>
      </c>
      <c r="E2766" s="20">
        <v>0.12483631074428558</v>
      </c>
    </row>
    <row r="2767" spans="1:5" x14ac:dyDescent="0.2">
      <c r="A2767" s="19">
        <v>69</v>
      </c>
      <c r="B2767" s="19">
        <v>36</v>
      </c>
      <c r="C2767" s="19" t="s">
        <v>112</v>
      </c>
      <c r="D2767" s="20">
        <v>0.38044190406799316</v>
      </c>
      <c r="E2767" s="20">
        <v>0.12470337003469467</v>
      </c>
    </row>
    <row r="2768" spans="1:5" x14ac:dyDescent="0.2">
      <c r="A2768" s="19">
        <v>69</v>
      </c>
      <c r="B2768" s="19">
        <v>37</v>
      </c>
      <c r="C2768" s="19" t="s">
        <v>112</v>
      </c>
      <c r="D2768" s="20">
        <v>0.38081130385398865</v>
      </c>
      <c r="E2768" s="20">
        <v>0.12492453306913376</v>
      </c>
    </row>
    <row r="2769" spans="1:5" x14ac:dyDescent="0.2">
      <c r="A2769" s="19">
        <v>69</v>
      </c>
      <c r="B2769" s="19">
        <v>38</v>
      </c>
      <c r="C2769" s="19" t="s">
        <v>112</v>
      </c>
      <c r="D2769" s="20">
        <v>0.38115563988685608</v>
      </c>
      <c r="E2769" s="20">
        <v>0.12512063980102539</v>
      </c>
    </row>
    <row r="2770" spans="1:5" x14ac:dyDescent="0.2">
      <c r="A2770" s="19">
        <v>69</v>
      </c>
      <c r="B2770" s="19">
        <v>39</v>
      </c>
      <c r="C2770" s="19" t="s">
        <v>112</v>
      </c>
      <c r="D2770" s="20">
        <v>0.38137733936309814</v>
      </c>
      <c r="E2770" s="20">
        <v>0.12519410252571106</v>
      </c>
    </row>
    <row r="2771" spans="1:5" x14ac:dyDescent="0.2">
      <c r="A2771" s="19">
        <v>69</v>
      </c>
      <c r="B2771" s="19">
        <v>40</v>
      </c>
      <c r="C2771" s="19" t="s">
        <v>112</v>
      </c>
      <c r="D2771" s="20">
        <v>0.38144153356552124</v>
      </c>
      <c r="E2771" s="20">
        <v>0.12511007487773895</v>
      </c>
    </row>
    <row r="2772" spans="1:5" x14ac:dyDescent="0.2">
      <c r="A2772" s="19">
        <v>70</v>
      </c>
      <c r="B2772" s="19">
        <v>1</v>
      </c>
      <c r="C2772" s="19" t="s">
        <v>112</v>
      </c>
      <c r="D2772" s="20">
        <v>0.24426166713237762</v>
      </c>
      <c r="E2772" s="20">
        <v>1.6670268960297108E-3</v>
      </c>
    </row>
    <row r="2773" spans="1:5" x14ac:dyDescent="0.2">
      <c r="A2773" s="19">
        <v>70</v>
      </c>
      <c r="B2773" s="19">
        <v>2</v>
      </c>
      <c r="C2773" s="19" t="s">
        <v>112</v>
      </c>
      <c r="D2773" s="20">
        <v>0.24441954493522644</v>
      </c>
      <c r="E2773" s="20">
        <v>1.7268883530050516E-3</v>
      </c>
    </row>
    <row r="2774" spans="1:5" x14ac:dyDescent="0.2">
      <c r="A2774" s="19">
        <v>70</v>
      </c>
      <c r="B2774" s="19">
        <v>3</v>
      </c>
      <c r="C2774" s="19" t="s">
        <v>112</v>
      </c>
      <c r="D2774" s="20">
        <v>0.24402572214603424</v>
      </c>
      <c r="E2774" s="20">
        <v>1.2350492179393768E-3</v>
      </c>
    </row>
    <row r="2775" spans="1:5" x14ac:dyDescent="0.2">
      <c r="A2775" s="19">
        <v>70</v>
      </c>
      <c r="B2775" s="19">
        <v>4</v>
      </c>
      <c r="C2775" s="19" t="s">
        <v>112</v>
      </c>
      <c r="D2775" s="20">
        <v>0.24375936388969421</v>
      </c>
      <c r="E2775" s="20">
        <v>8.706746157258749E-4</v>
      </c>
    </row>
    <row r="2776" spans="1:5" x14ac:dyDescent="0.2">
      <c r="A2776" s="19">
        <v>70</v>
      </c>
      <c r="B2776" s="19">
        <v>5</v>
      </c>
      <c r="C2776" s="19" t="s">
        <v>112</v>
      </c>
      <c r="D2776" s="20">
        <v>0.24344828724861145</v>
      </c>
      <c r="E2776" s="20">
        <v>4.6158165787346661E-4</v>
      </c>
    </row>
    <row r="2777" spans="1:5" x14ac:dyDescent="0.2">
      <c r="A2777" s="19">
        <v>70</v>
      </c>
      <c r="B2777" s="19">
        <v>6</v>
      </c>
      <c r="C2777" s="19" t="s">
        <v>112</v>
      </c>
      <c r="D2777" s="20">
        <v>0.24309068918228149</v>
      </c>
      <c r="E2777" s="20">
        <v>5.9672765928553417E-6</v>
      </c>
    </row>
    <row r="2778" spans="1:5" x14ac:dyDescent="0.2">
      <c r="A2778" s="19">
        <v>70</v>
      </c>
      <c r="B2778" s="19">
        <v>7</v>
      </c>
      <c r="C2778" s="19" t="s">
        <v>112</v>
      </c>
      <c r="D2778" s="20">
        <v>0.24262385070323944</v>
      </c>
      <c r="E2778" s="20">
        <v>-5.5888755014166236E-4</v>
      </c>
    </row>
    <row r="2779" spans="1:5" x14ac:dyDescent="0.2">
      <c r="A2779" s="19">
        <v>70</v>
      </c>
      <c r="B2779" s="19">
        <v>8</v>
      </c>
      <c r="C2779" s="19" t="s">
        <v>112</v>
      </c>
      <c r="D2779" s="20">
        <v>0.24241171777248383</v>
      </c>
      <c r="E2779" s="20">
        <v>-8.6903676856309175E-4</v>
      </c>
    </row>
    <row r="2780" spans="1:5" x14ac:dyDescent="0.2">
      <c r="A2780" s="19">
        <v>70</v>
      </c>
      <c r="B2780" s="19">
        <v>9</v>
      </c>
      <c r="C2780" s="19" t="s">
        <v>112</v>
      </c>
      <c r="D2780" s="20">
        <v>0.24268718063831329</v>
      </c>
      <c r="E2780" s="20">
        <v>-6.9159024860709906E-4</v>
      </c>
    </row>
    <row r="2781" spans="1:5" x14ac:dyDescent="0.2">
      <c r="A2781" s="19">
        <v>70</v>
      </c>
      <c r="B2781" s="19">
        <v>10</v>
      </c>
      <c r="C2781" s="19" t="s">
        <v>112</v>
      </c>
      <c r="D2781" s="20">
        <v>0.24285426735877991</v>
      </c>
      <c r="E2781" s="20">
        <v>-6.2251987401396036E-4</v>
      </c>
    </row>
    <row r="2782" spans="1:5" x14ac:dyDescent="0.2">
      <c r="A2782" s="19">
        <v>70</v>
      </c>
      <c r="B2782" s="19">
        <v>11</v>
      </c>
      <c r="C2782" s="19" t="s">
        <v>112</v>
      </c>
      <c r="D2782" s="20">
        <v>0.24269305169582367</v>
      </c>
      <c r="E2782" s="20">
        <v>-8.8175182463601232E-4</v>
      </c>
    </row>
    <row r="2783" spans="1:5" x14ac:dyDescent="0.2">
      <c r="A2783" s="19">
        <v>70</v>
      </c>
      <c r="B2783" s="19">
        <v>12</v>
      </c>
      <c r="C2783" s="19" t="s">
        <v>112</v>
      </c>
      <c r="D2783" s="20">
        <v>0.24308604001998901</v>
      </c>
      <c r="E2783" s="20">
        <v>-5.8677984634414315E-4</v>
      </c>
    </row>
    <row r="2784" spans="1:5" x14ac:dyDescent="0.2">
      <c r="A2784" s="19">
        <v>70</v>
      </c>
      <c r="B2784" s="19">
        <v>13</v>
      </c>
      <c r="C2784" s="19" t="s">
        <v>112</v>
      </c>
      <c r="D2784" s="20">
        <v>0.24352872371673584</v>
      </c>
      <c r="E2784" s="20">
        <v>-2.421124663669616E-4</v>
      </c>
    </row>
    <row r="2785" spans="1:5" x14ac:dyDescent="0.2">
      <c r="A2785" s="19">
        <v>70</v>
      </c>
      <c r="B2785" s="19">
        <v>14</v>
      </c>
      <c r="C2785" s="19" t="s">
        <v>112</v>
      </c>
      <c r="D2785" s="20">
        <v>0.24346452951431274</v>
      </c>
      <c r="E2785" s="20">
        <v>-4.0432298555970192E-4</v>
      </c>
    </row>
    <row r="2786" spans="1:5" x14ac:dyDescent="0.2">
      <c r="A2786" s="19">
        <v>70</v>
      </c>
      <c r="B2786" s="19">
        <v>15</v>
      </c>
      <c r="C2786" s="19" t="s">
        <v>112</v>
      </c>
      <c r="D2786" s="20">
        <v>0.24351684749126434</v>
      </c>
      <c r="E2786" s="20">
        <v>-4.5002135448157787E-4</v>
      </c>
    </row>
    <row r="2787" spans="1:5" x14ac:dyDescent="0.2">
      <c r="A2787" s="19">
        <v>70</v>
      </c>
      <c r="B2787" s="19">
        <v>16</v>
      </c>
      <c r="C2787" s="19" t="s">
        <v>112</v>
      </c>
      <c r="D2787" s="20">
        <v>0.24445724487304688</v>
      </c>
      <c r="E2787" s="20">
        <v>3.9235971053130925E-4</v>
      </c>
    </row>
    <row r="2788" spans="1:5" x14ac:dyDescent="0.2">
      <c r="A2788" s="19">
        <v>70</v>
      </c>
      <c r="B2788" s="19">
        <v>17</v>
      </c>
      <c r="C2788" s="19" t="s">
        <v>112</v>
      </c>
      <c r="D2788" s="20">
        <v>0.2465042918920517</v>
      </c>
      <c r="E2788" s="20">
        <v>2.3413903545588255E-3</v>
      </c>
    </row>
    <row r="2789" spans="1:5" x14ac:dyDescent="0.2">
      <c r="A2789" s="19">
        <v>70</v>
      </c>
      <c r="B2789" s="19">
        <v>18</v>
      </c>
      <c r="C2789" s="19" t="s">
        <v>112</v>
      </c>
      <c r="D2789" s="20">
        <v>0.25037285685539246</v>
      </c>
      <c r="E2789" s="20">
        <v>6.1119389720261097E-3</v>
      </c>
    </row>
    <row r="2790" spans="1:5" x14ac:dyDescent="0.2">
      <c r="A2790" s="19">
        <v>70</v>
      </c>
      <c r="B2790" s="19">
        <v>19</v>
      </c>
      <c r="C2790" s="19" t="s">
        <v>112</v>
      </c>
      <c r="D2790" s="20">
        <v>0.25666108727455139</v>
      </c>
      <c r="E2790" s="20">
        <v>1.2302152812480927E-2</v>
      </c>
    </row>
    <row r="2791" spans="1:5" x14ac:dyDescent="0.2">
      <c r="A2791" s="19">
        <v>70</v>
      </c>
      <c r="B2791" s="19">
        <v>20</v>
      </c>
      <c r="C2791" s="19" t="s">
        <v>112</v>
      </c>
      <c r="D2791" s="20">
        <v>0.26714813709259033</v>
      </c>
      <c r="E2791" s="20">
        <v>2.2691186517477036E-2</v>
      </c>
    </row>
    <row r="2792" spans="1:5" x14ac:dyDescent="0.2">
      <c r="A2792" s="19">
        <v>70</v>
      </c>
      <c r="B2792" s="19">
        <v>21</v>
      </c>
      <c r="C2792" s="19" t="s">
        <v>112</v>
      </c>
      <c r="D2792" s="20">
        <v>0.28197470307350159</v>
      </c>
      <c r="E2792" s="20">
        <v>3.7419736385345459E-2</v>
      </c>
    </row>
    <row r="2793" spans="1:5" x14ac:dyDescent="0.2">
      <c r="A2793" s="19">
        <v>70</v>
      </c>
      <c r="B2793" s="19">
        <v>22</v>
      </c>
      <c r="C2793" s="19" t="s">
        <v>112</v>
      </c>
      <c r="D2793" s="20">
        <v>0.29943758249282837</v>
      </c>
      <c r="E2793" s="20">
        <v>5.478459969162941E-2</v>
      </c>
    </row>
    <row r="2794" spans="1:5" x14ac:dyDescent="0.2">
      <c r="A2794" s="19">
        <v>70</v>
      </c>
      <c r="B2794" s="19">
        <v>23</v>
      </c>
      <c r="C2794" s="19" t="s">
        <v>112</v>
      </c>
      <c r="D2794" s="20">
        <v>0.3173869252204895</v>
      </c>
      <c r="E2794" s="20">
        <v>7.2635926306247711E-2</v>
      </c>
    </row>
    <row r="2795" spans="1:5" x14ac:dyDescent="0.2">
      <c r="A2795" s="19">
        <v>70</v>
      </c>
      <c r="B2795" s="19">
        <v>24</v>
      </c>
      <c r="C2795" s="19" t="s">
        <v>112</v>
      </c>
      <c r="D2795" s="20">
        <v>0.33342474699020386</v>
      </c>
      <c r="E2795" s="20">
        <v>8.8575728237628937E-2</v>
      </c>
    </row>
    <row r="2796" spans="1:5" x14ac:dyDescent="0.2">
      <c r="A2796" s="19">
        <v>70</v>
      </c>
      <c r="B2796" s="19">
        <v>25</v>
      </c>
      <c r="C2796" s="19" t="s">
        <v>112</v>
      </c>
      <c r="D2796" s="20">
        <v>0.34610399603843689</v>
      </c>
      <c r="E2796" s="20">
        <v>0.10115696489810944</v>
      </c>
    </row>
    <row r="2797" spans="1:5" x14ac:dyDescent="0.2">
      <c r="A2797" s="19">
        <v>70</v>
      </c>
      <c r="B2797" s="19">
        <v>26</v>
      </c>
      <c r="C2797" s="19" t="s">
        <v>112</v>
      </c>
      <c r="D2797" s="20">
        <v>0.35502013564109802</v>
      </c>
      <c r="E2797" s="20">
        <v>0.10997508466243744</v>
      </c>
    </row>
    <row r="2798" spans="1:5" x14ac:dyDescent="0.2">
      <c r="A2798" s="19">
        <v>70</v>
      </c>
      <c r="B2798" s="19">
        <v>27</v>
      </c>
      <c r="C2798" s="19" t="s">
        <v>112</v>
      </c>
      <c r="D2798" s="20">
        <v>0.36028596758842468</v>
      </c>
      <c r="E2798" s="20">
        <v>0.11514290422201157</v>
      </c>
    </row>
    <row r="2799" spans="1:5" x14ac:dyDescent="0.2">
      <c r="A2799" s="19">
        <v>70</v>
      </c>
      <c r="B2799" s="19">
        <v>28</v>
      </c>
      <c r="C2799" s="19" t="s">
        <v>112</v>
      </c>
      <c r="D2799" s="20">
        <v>0.36382895708084106</v>
      </c>
      <c r="E2799" s="20">
        <v>0.11858787387609482</v>
      </c>
    </row>
    <row r="2800" spans="1:5" x14ac:dyDescent="0.2">
      <c r="A2800" s="19">
        <v>70</v>
      </c>
      <c r="B2800" s="19">
        <v>29</v>
      </c>
      <c r="C2800" s="19" t="s">
        <v>112</v>
      </c>
      <c r="D2800" s="20">
        <v>0.36548140645027161</v>
      </c>
      <c r="E2800" s="20">
        <v>0.12014231085777283</v>
      </c>
    </row>
    <row r="2801" spans="1:5" x14ac:dyDescent="0.2">
      <c r="A2801" s="19">
        <v>70</v>
      </c>
      <c r="B2801" s="19">
        <v>30</v>
      </c>
      <c r="C2801" s="19" t="s">
        <v>112</v>
      </c>
      <c r="D2801" s="20">
        <v>0.36640223860740662</v>
      </c>
      <c r="E2801" s="20">
        <v>0.12096512317657471</v>
      </c>
    </row>
    <row r="2802" spans="1:5" x14ac:dyDescent="0.2">
      <c r="A2802" s="19">
        <v>70</v>
      </c>
      <c r="B2802" s="19">
        <v>31</v>
      </c>
      <c r="C2802" s="19" t="s">
        <v>112</v>
      </c>
      <c r="D2802" s="20">
        <v>0.36748102307319641</v>
      </c>
      <c r="E2802" s="20">
        <v>0.12194589525461197</v>
      </c>
    </row>
    <row r="2803" spans="1:5" x14ac:dyDescent="0.2">
      <c r="A2803" s="19">
        <v>70</v>
      </c>
      <c r="B2803" s="19">
        <v>32</v>
      </c>
      <c r="C2803" s="19" t="s">
        <v>112</v>
      </c>
      <c r="D2803" s="20">
        <v>0.36705106496810913</v>
      </c>
      <c r="E2803" s="20">
        <v>0.12141791731119156</v>
      </c>
    </row>
    <row r="2804" spans="1:5" x14ac:dyDescent="0.2">
      <c r="A2804" s="19">
        <v>70</v>
      </c>
      <c r="B2804" s="19">
        <v>33</v>
      </c>
      <c r="C2804" s="19" t="s">
        <v>112</v>
      </c>
      <c r="D2804" s="20">
        <v>0.36759823560714722</v>
      </c>
      <c r="E2804" s="20">
        <v>0.12186707556247711</v>
      </c>
    </row>
    <row r="2805" spans="1:5" x14ac:dyDescent="0.2">
      <c r="A2805" s="19">
        <v>70</v>
      </c>
      <c r="B2805" s="19">
        <v>34</v>
      </c>
      <c r="C2805" s="19" t="s">
        <v>112</v>
      </c>
      <c r="D2805" s="20">
        <v>0.36847785115242004</v>
      </c>
      <c r="E2805" s="20">
        <v>0.12264867126941681</v>
      </c>
    </row>
    <row r="2806" spans="1:5" x14ac:dyDescent="0.2">
      <c r="A2806" s="19">
        <v>70</v>
      </c>
      <c r="B2806" s="19">
        <v>35</v>
      </c>
      <c r="C2806" s="19" t="s">
        <v>112</v>
      </c>
      <c r="D2806" s="20">
        <v>0.3686879575252533</v>
      </c>
      <c r="E2806" s="20">
        <v>0.12276076525449753</v>
      </c>
    </row>
    <row r="2807" spans="1:5" x14ac:dyDescent="0.2">
      <c r="A2807" s="19">
        <v>70</v>
      </c>
      <c r="B2807" s="19">
        <v>36</v>
      </c>
      <c r="C2807" s="19" t="s">
        <v>112</v>
      </c>
      <c r="D2807" s="20">
        <v>0.36871054768562317</v>
      </c>
      <c r="E2807" s="20">
        <v>0.12268533557653427</v>
      </c>
    </row>
    <row r="2808" spans="1:5" x14ac:dyDescent="0.2">
      <c r="A2808" s="19">
        <v>70</v>
      </c>
      <c r="B2808" s="19">
        <v>37</v>
      </c>
      <c r="C2808" s="19" t="s">
        <v>112</v>
      </c>
      <c r="D2808" s="20">
        <v>0.36904981732368469</v>
      </c>
      <c r="E2808" s="20">
        <v>0.12292659282684326</v>
      </c>
    </row>
    <row r="2809" spans="1:5" x14ac:dyDescent="0.2">
      <c r="A2809" s="19">
        <v>70</v>
      </c>
      <c r="B2809" s="19">
        <v>38</v>
      </c>
      <c r="C2809" s="19" t="s">
        <v>112</v>
      </c>
      <c r="D2809" s="20">
        <v>0.36914575099945068</v>
      </c>
      <c r="E2809" s="20">
        <v>0.12292450666427612</v>
      </c>
    </row>
    <row r="2810" spans="1:5" x14ac:dyDescent="0.2">
      <c r="A2810" s="19">
        <v>70</v>
      </c>
      <c r="B2810" s="19">
        <v>39</v>
      </c>
      <c r="C2810" s="19" t="s">
        <v>112</v>
      </c>
      <c r="D2810" s="20">
        <v>0.36929786205291748</v>
      </c>
      <c r="E2810" s="20">
        <v>0.12297859787940979</v>
      </c>
    </row>
    <row r="2811" spans="1:5" x14ac:dyDescent="0.2">
      <c r="A2811" s="19">
        <v>70</v>
      </c>
      <c r="B2811" s="19">
        <v>40</v>
      </c>
      <c r="C2811" s="19" t="s">
        <v>112</v>
      </c>
      <c r="D2811" s="20">
        <v>0.36911475658416748</v>
      </c>
      <c r="E2811" s="20">
        <v>0.12269748002290726</v>
      </c>
    </row>
    <row r="2812" spans="1:5" x14ac:dyDescent="0.2">
      <c r="A2812" s="19">
        <v>71</v>
      </c>
      <c r="B2812" s="19">
        <v>1</v>
      </c>
      <c r="C2812" s="19" t="s">
        <v>112</v>
      </c>
      <c r="D2812" s="20">
        <v>0.24249725043773651</v>
      </c>
      <c r="E2812" s="20">
        <v>-1.0313034290447831E-3</v>
      </c>
    </row>
    <row r="2813" spans="1:5" x14ac:dyDescent="0.2">
      <c r="A2813" s="19">
        <v>71</v>
      </c>
      <c r="B2813" s="19">
        <v>2</v>
      </c>
      <c r="C2813" s="19" t="s">
        <v>112</v>
      </c>
      <c r="D2813" s="20">
        <v>0.24255372583866119</v>
      </c>
      <c r="E2813" s="20">
        <v>-1.1817355407401919E-3</v>
      </c>
    </row>
    <row r="2814" spans="1:5" x14ac:dyDescent="0.2">
      <c r="A2814" s="19">
        <v>71</v>
      </c>
      <c r="B2814" s="19">
        <v>3</v>
      </c>
      <c r="C2814" s="19" t="s">
        <v>112</v>
      </c>
      <c r="D2814" s="20">
        <v>0.24212059378623962</v>
      </c>
      <c r="E2814" s="20">
        <v>-1.8217751057818532E-3</v>
      </c>
    </row>
    <row r="2815" spans="1:5" x14ac:dyDescent="0.2">
      <c r="A2815" s="19">
        <v>71</v>
      </c>
      <c r="B2815" s="19">
        <v>4</v>
      </c>
      <c r="C2815" s="19" t="s">
        <v>112</v>
      </c>
      <c r="D2815" s="20">
        <v>0.24195326864719391</v>
      </c>
      <c r="E2815" s="20">
        <v>-2.1960078738629818E-3</v>
      </c>
    </row>
    <row r="2816" spans="1:5" x14ac:dyDescent="0.2">
      <c r="A2816" s="19">
        <v>71</v>
      </c>
      <c r="B2816" s="19">
        <v>5</v>
      </c>
      <c r="C2816" s="19" t="s">
        <v>112</v>
      </c>
      <c r="D2816" s="20">
        <v>0.24366490542888641</v>
      </c>
      <c r="E2816" s="20">
        <v>-6.9127848837524652E-4</v>
      </c>
    </row>
    <row r="2817" spans="1:5" x14ac:dyDescent="0.2">
      <c r="A2817" s="19">
        <v>71</v>
      </c>
      <c r="B2817" s="19">
        <v>6</v>
      </c>
      <c r="C2817" s="19" t="s">
        <v>112</v>
      </c>
      <c r="D2817" s="20">
        <v>0.25008097290992737</v>
      </c>
      <c r="E2817" s="20">
        <v>5.5178813636302948E-3</v>
      </c>
    </row>
    <row r="2818" spans="1:5" x14ac:dyDescent="0.2">
      <c r="A2818" s="19">
        <v>71</v>
      </c>
      <c r="B2818" s="19">
        <v>7</v>
      </c>
      <c r="C2818" s="19" t="s">
        <v>112</v>
      </c>
      <c r="D2818" s="20">
        <v>0.24700601398944855</v>
      </c>
      <c r="E2818" s="20">
        <v>2.2360151633620262E-3</v>
      </c>
    </row>
    <row r="2819" spans="1:5" x14ac:dyDescent="0.2">
      <c r="A2819" s="19">
        <v>71</v>
      </c>
      <c r="B2819" s="19">
        <v>8</v>
      </c>
      <c r="C2819" s="19" t="s">
        <v>112</v>
      </c>
      <c r="D2819" s="20">
        <v>0.24562968313694</v>
      </c>
      <c r="E2819" s="20">
        <v>6.5277668181806803E-4</v>
      </c>
    </row>
    <row r="2820" spans="1:5" x14ac:dyDescent="0.2">
      <c r="A2820" s="19">
        <v>71</v>
      </c>
      <c r="B2820" s="19">
        <v>9</v>
      </c>
      <c r="C2820" s="19" t="s">
        <v>112</v>
      </c>
      <c r="D2820" s="20">
        <v>0.24579253792762756</v>
      </c>
      <c r="E2820" s="20">
        <v>6.0872395988553762E-4</v>
      </c>
    </row>
    <row r="2821" spans="1:5" x14ac:dyDescent="0.2">
      <c r="A2821" s="19">
        <v>71</v>
      </c>
      <c r="B2821" s="19">
        <v>10</v>
      </c>
      <c r="C2821" s="19" t="s">
        <v>112</v>
      </c>
      <c r="D2821" s="20">
        <v>0.24530535936355591</v>
      </c>
      <c r="E2821" s="20">
        <v>-8.5362109530251473E-5</v>
      </c>
    </row>
    <row r="2822" spans="1:5" x14ac:dyDescent="0.2">
      <c r="A2822" s="19">
        <v>71</v>
      </c>
      <c r="B2822" s="19">
        <v>11</v>
      </c>
      <c r="C2822" s="19" t="s">
        <v>112</v>
      </c>
      <c r="D2822" s="20">
        <v>0.24508170783519745</v>
      </c>
      <c r="E2822" s="20">
        <v>-5.1592115778476E-4</v>
      </c>
    </row>
    <row r="2823" spans="1:5" x14ac:dyDescent="0.2">
      <c r="A2823" s="19">
        <v>71</v>
      </c>
      <c r="B2823" s="19">
        <v>12</v>
      </c>
      <c r="C2823" s="19" t="s">
        <v>112</v>
      </c>
      <c r="D2823" s="20">
        <v>0.24521203339099884</v>
      </c>
      <c r="E2823" s="20">
        <v>-5.9250311460345984E-4</v>
      </c>
    </row>
    <row r="2824" spans="1:5" x14ac:dyDescent="0.2">
      <c r="A2824" s="19">
        <v>71</v>
      </c>
      <c r="B2824" s="19">
        <v>13</v>
      </c>
      <c r="C2824" s="19" t="s">
        <v>112</v>
      </c>
      <c r="D2824" s="20">
        <v>0.24490700662136078</v>
      </c>
      <c r="E2824" s="20">
        <v>-1.1044373968616128E-3</v>
      </c>
    </row>
    <row r="2825" spans="1:5" x14ac:dyDescent="0.2">
      <c r="A2825" s="19">
        <v>71</v>
      </c>
      <c r="B2825" s="19">
        <v>14</v>
      </c>
      <c r="C2825" s="19" t="s">
        <v>112</v>
      </c>
      <c r="D2825" s="20">
        <v>0.24502503871917725</v>
      </c>
      <c r="E2825" s="20">
        <v>-1.1933128116652369E-3</v>
      </c>
    </row>
    <row r="2826" spans="1:5" x14ac:dyDescent="0.2">
      <c r="A2826" s="19">
        <v>71</v>
      </c>
      <c r="B2826" s="19">
        <v>15</v>
      </c>
      <c r="C2826" s="19" t="s">
        <v>112</v>
      </c>
      <c r="D2826" s="20">
        <v>0.2458074539899826</v>
      </c>
      <c r="E2826" s="20">
        <v>-6.178050534799695E-4</v>
      </c>
    </row>
    <row r="2827" spans="1:5" x14ac:dyDescent="0.2">
      <c r="A2827" s="19">
        <v>71</v>
      </c>
      <c r="B2827" s="19">
        <v>16</v>
      </c>
      <c r="C2827" s="19" t="s">
        <v>112</v>
      </c>
      <c r="D2827" s="20">
        <v>0.24552454054355621</v>
      </c>
      <c r="E2827" s="20">
        <v>-1.1076260125264525E-3</v>
      </c>
    </row>
    <row r="2828" spans="1:5" x14ac:dyDescent="0.2">
      <c r="A2828" s="19">
        <v>71</v>
      </c>
      <c r="B2828" s="19">
        <v>17</v>
      </c>
      <c r="C2828" s="19" t="s">
        <v>112</v>
      </c>
      <c r="D2828" s="20">
        <v>0.24537350237369537</v>
      </c>
      <c r="E2828" s="20">
        <v>-1.4655716950073838E-3</v>
      </c>
    </row>
    <row r="2829" spans="1:5" x14ac:dyDescent="0.2">
      <c r="A2829" s="19">
        <v>71</v>
      </c>
      <c r="B2829" s="19">
        <v>18</v>
      </c>
      <c r="C2829" s="19" t="s">
        <v>112</v>
      </c>
      <c r="D2829" s="20">
        <v>0.24558138847351074</v>
      </c>
      <c r="E2829" s="20">
        <v>-1.4645931078121066E-3</v>
      </c>
    </row>
    <row r="2830" spans="1:5" x14ac:dyDescent="0.2">
      <c r="A2830" s="19">
        <v>71</v>
      </c>
      <c r="B2830" s="19">
        <v>19</v>
      </c>
      <c r="C2830" s="19" t="s">
        <v>112</v>
      </c>
      <c r="D2830" s="20">
        <v>0.24647770822048187</v>
      </c>
      <c r="E2830" s="20">
        <v>-7.7518087346106768E-4</v>
      </c>
    </row>
    <row r="2831" spans="1:5" x14ac:dyDescent="0.2">
      <c r="A2831" s="19">
        <v>71</v>
      </c>
      <c r="B2831" s="19">
        <v>20</v>
      </c>
      <c r="C2831" s="19" t="s">
        <v>112</v>
      </c>
      <c r="D2831" s="20">
        <v>0.24845191836357117</v>
      </c>
      <c r="E2831" s="20">
        <v>9.9212175700813532E-4</v>
      </c>
    </row>
    <row r="2832" spans="1:5" x14ac:dyDescent="0.2">
      <c r="A2832" s="19">
        <v>71</v>
      </c>
      <c r="B2832" s="19">
        <v>21</v>
      </c>
      <c r="C2832" s="19" t="s">
        <v>112</v>
      </c>
      <c r="D2832" s="20">
        <v>0.25129055976867676</v>
      </c>
      <c r="E2832" s="20">
        <v>3.6238557659089565E-3</v>
      </c>
    </row>
    <row r="2833" spans="1:5" x14ac:dyDescent="0.2">
      <c r="A2833" s="19">
        <v>71</v>
      </c>
      <c r="B2833" s="19">
        <v>22</v>
      </c>
      <c r="C2833" s="19" t="s">
        <v>112</v>
      </c>
      <c r="D2833" s="20">
        <v>0.25581023097038269</v>
      </c>
      <c r="E2833" s="20">
        <v>7.9366192221641541E-3</v>
      </c>
    </row>
    <row r="2834" spans="1:5" x14ac:dyDescent="0.2">
      <c r="A2834" s="19">
        <v>71</v>
      </c>
      <c r="B2834" s="19">
        <v>23</v>
      </c>
      <c r="C2834" s="19" t="s">
        <v>112</v>
      </c>
      <c r="D2834" s="20">
        <v>0.26347237825393677</v>
      </c>
      <c r="E2834" s="20">
        <v>1.5391859225928783E-2</v>
      </c>
    </row>
    <row r="2835" spans="1:5" x14ac:dyDescent="0.2">
      <c r="A2835" s="19">
        <v>71</v>
      </c>
      <c r="B2835" s="19">
        <v>24</v>
      </c>
      <c r="C2835" s="19" t="s">
        <v>112</v>
      </c>
      <c r="D2835" s="20">
        <v>0.27566465735435486</v>
      </c>
      <c r="E2835" s="20">
        <v>2.7377231046557426E-2</v>
      </c>
    </row>
    <row r="2836" spans="1:5" x14ac:dyDescent="0.2">
      <c r="A2836" s="19">
        <v>71</v>
      </c>
      <c r="B2836" s="19">
        <v>25</v>
      </c>
      <c r="C2836" s="19" t="s">
        <v>112</v>
      </c>
      <c r="D2836" s="20">
        <v>0.29198634624481201</v>
      </c>
      <c r="E2836" s="20">
        <v>4.3492011725902557E-2</v>
      </c>
    </row>
    <row r="2837" spans="1:5" x14ac:dyDescent="0.2">
      <c r="A2837" s="19">
        <v>71</v>
      </c>
      <c r="B2837" s="19">
        <v>26</v>
      </c>
      <c r="C2837" s="19" t="s">
        <v>112</v>
      </c>
      <c r="D2837" s="20">
        <v>0.31108510494232178</v>
      </c>
      <c r="E2837" s="20">
        <v>6.238386407494545E-2</v>
      </c>
    </row>
    <row r="2838" spans="1:5" x14ac:dyDescent="0.2">
      <c r="A2838" s="19">
        <v>71</v>
      </c>
      <c r="B2838" s="19">
        <v>27</v>
      </c>
      <c r="C2838" s="19" t="s">
        <v>112</v>
      </c>
      <c r="D2838" s="20">
        <v>0.32857346534729004</v>
      </c>
      <c r="E2838" s="20">
        <v>7.9665318131446838E-2</v>
      </c>
    </row>
    <row r="2839" spans="1:5" x14ac:dyDescent="0.2">
      <c r="A2839" s="19">
        <v>71</v>
      </c>
      <c r="B2839" s="19">
        <v>28</v>
      </c>
      <c r="C2839" s="19" t="s">
        <v>112</v>
      </c>
      <c r="D2839" s="20">
        <v>0.34265592694282532</v>
      </c>
      <c r="E2839" s="20">
        <v>9.3540869653224945E-2</v>
      </c>
    </row>
    <row r="2840" spans="1:5" x14ac:dyDescent="0.2">
      <c r="A2840" s="19">
        <v>71</v>
      </c>
      <c r="B2840" s="19">
        <v>29</v>
      </c>
      <c r="C2840" s="19" t="s">
        <v>112</v>
      </c>
      <c r="D2840" s="20">
        <v>0.35381865501403809</v>
      </c>
      <c r="E2840" s="20">
        <v>0.10449668765068054</v>
      </c>
    </row>
    <row r="2841" spans="1:5" x14ac:dyDescent="0.2">
      <c r="A2841" s="19">
        <v>71</v>
      </c>
      <c r="B2841" s="19">
        <v>30</v>
      </c>
      <c r="C2841" s="19" t="s">
        <v>112</v>
      </c>
      <c r="D2841" s="20">
        <v>0.36063408851623535</v>
      </c>
      <c r="E2841" s="20">
        <v>0.11110521852970123</v>
      </c>
    </row>
    <row r="2842" spans="1:5" x14ac:dyDescent="0.2">
      <c r="A2842" s="19">
        <v>71</v>
      </c>
      <c r="B2842" s="19">
        <v>31</v>
      </c>
      <c r="C2842" s="19" t="s">
        <v>112</v>
      </c>
      <c r="D2842" s="20">
        <v>0.36409071087837219</v>
      </c>
      <c r="E2842" s="20">
        <v>0.1143549308180809</v>
      </c>
    </row>
    <row r="2843" spans="1:5" x14ac:dyDescent="0.2">
      <c r="A2843" s="19">
        <v>71</v>
      </c>
      <c r="B2843" s="19">
        <v>32</v>
      </c>
      <c r="C2843" s="19" t="s">
        <v>112</v>
      </c>
      <c r="D2843" s="20">
        <v>0.36557883024215698</v>
      </c>
      <c r="E2843" s="20">
        <v>0.11563614010810852</v>
      </c>
    </row>
    <row r="2844" spans="1:5" x14ac:dyDescent="0.2">
      <c r="A2844" s="19">
        <v>71</v>
      </c>
      <c r="B2844" s="19">
        <v>33</v>
      </c>
      <c r="C2844" s="19" t="s">
        <v>112</v>
      </c>
      <c r="D2844" s="20">
        <v>0.36736533045768738</v>
      </c>
      <c r="E2844" s="20">
        <v>0.11721573770046234</v>
      </c>
    </row>
    <row r="2845" spans="1:5" x14ac:dyDescent="0.2">
      <c r="A2845" s="19">
        <v>71</v>
      </c>
      <c r="B2845" s="19">
        <v>34</v>
      </c>
      <c r="C2845" s="19" t="s">
        <v>112</v>
      </c>
      <c r="D2845" s="20">
        <v>0.3680557906627655</v>
      </c>
      <c r="E2845" s="20">
        <v>0.11769928783178329</v>
      </c>
    </row>
    <row r="2846" spans="1:5" x14ac:dyDescent="0.2">
      <c r="A2846" s="19">
        <v>71</v>
      </c>
      <c r="B2846" s="19">
        <v>35</v>
      </c>
      <c r="C2846" s="19" t="s">
        <v>112</v>
      </c>
      <c r="D2846" s="20">
        <v>0.36807277798652649</v>
      </c>
      <c r="E2846" s="20">
        <v>0.11750936508178711</v>
      </c>
    </row>
    <row r="2847" spans="1:5" x14ac:dyDescent="0.2">
      <c r="A2847" s="19">
        <v>71</v>
      </c>
      <c r="B2847" s="19">
        <v>36</v>
      </c>
      <c r="C2847" s="19" t="s">
        <v>112</v>
      </c>
      <c r="D2847" s="20">
        <v>0.36806848645210266</v>
      </c>
      <c r="E2847" s="20">
        <v>0.11729817092418671</v>
      </c>
    </row>
    <row r="2848" spans="1:5" x14ac:dyDescent="0.2">
      <c r="A2848" s="19">
        <v>71</v>
      </c>
      <c r="B2848" s="19">
        <v>37</v>
      </c>
      <c r="C2848" s="19" t="s">
        <v>112</v>
      </c>
      <c r="D2848" s="20">
        <v>0.36813667416572571</v>
      </c>
      <c r="E2848" s="20">
        <v>0.11715944856405258</v>
      </c>
    </row>
    <row r="2849" spans="1:5" x14ac:dyDescent="0.2">
      <c r="A2849" s="19">
        <v>71</v>
      </c>
      <c r="B2849" s="19">
        <v>38</v>
      </c>
      <c r="C2849" s="19" t="s">
        <v>112</v>
      </c>
      <c r="D2849" s="20">
        <v>0.36848586797714233</v>
      </c>
      <c r="E2849" s="20">
        <v>0.11730173975229263</v>
      </c>
    </row>
    <row r="2850" spans="1:5" x14ac:dyDescent="0.2">
      <c r="A2850" s="19">
        <v>71</v>
      </c>
      <c r="B2850" s="19">
        <v>39</v>
      </c>
      <c r="C2850" s="19" t="s">
        <v>112</v>
      </c>
      <c r="D2850" s="20">
        <v>0.36884734034538269</v>
      </c>
      <c r="E2850" s="20">
        <v>0.11745630204677582</v>
      </c>
    </row>
    <row r="2851" spans="1:5" x14ac:dyDescent="0.2">
      <c r="A2851" s="19">
        <v>71</v>
      </c>
      <c r="B2851" s="19">
        <v>40</v>
      </c>
      <c r="C2851" s="19" t="s">
        <v>112</v>
      </c>
      <c r="D2851" s="20">
        <v>0.36873096227645874</v>
      </c>
      <c r="E2851" s="20">
        <v>0.1171330139040947</v>
      </c>
    </row>
    <row r="2852" spans="1:5" x14ac:dyDescent="0.2">
      <c r="A2852" s="19">
        <v>72</v>
      </c>
      <c r="B2852" s="19">
        <v>1</v>
      </c>
      <c r="C2852" s="19" t="s">
        <v>112</v>
      </c>
      <c r="D2852" s="20">
        <v>0.24735936522483826</v>
      </c>
      <c r="E2852" s="20">
        <v>2.1576602011919022E-3</v>
      </c>
    </row>
    <row r="2853" spans="1:5" x14ac:dyDescent="0.2">
      <c r="A2853" s="19">
        <v>72</v>
      </c>
      <c r="B2853" s="19">
        <v>2</v>
      </c>
      <c r="C2853" s="19" t="s">
        <v>112</v>
      </c>
      <c r="D2853" s="20">
        <v>0.24741391837596893</v>
      </c>
      <c r="E2853" s="20">
        <v>2.1183048374950886E-3</v>
      </c>
    </row>
    <row r="2854" spans="1:5" x14ac:dyDescent="0.2">
      <c r="A2854" s="19">
        <v>72</v>
      </c>
      <c r="B2854" s="19">
        <v>3</v>
      </c>
      <c r="C2854" s="19" t="s">
        <v>112</v>
      </c>
      <c r="D2854" s="20">
        <v>0.24714447557926178</v>
      </c>
      <c r="E2854" s="20">
        <v>1.7549536423757672E-3</v>
      </c>
    </row>
    <row r="2855" spans="1:5" x14ac:dyDescent="0.2">
      <c r="A2855" s="19">
        <v>72</v>
      </c>
      <c r="B2855" s="19">
        <v>4</v>
      </c>
      <c r="C2855" s="19" t="s">
        <v>112</v>
      </c>
      <c r="D2855" s="20">
        <v>0.24670889973640442</v>
      </c>
      <c r="E2855" s="20">
        <v>1.2254694011062384E-3</v>
      </c>
    </row>
    <row r="2856" spans="1:5" x14ac:dyDescent="0.2">
      <c r="A2856" s="19">
        <v>72</v>
      </c>
      <c r="B2856" s="19">
        <v>5</v>
      </c>
      <c r="C2856" s="19" t="s">
        <v>112</v>
      </c>
      <c r="D2856" s="20">
        <v>0.2462625652551651</v>
      </c>
      <c r="E2856" s="20">
        <v>6.8522652145475149E-4</v>
      </c>
    </row>
    <row r="2857" spans="1:5" x14ac:dyDescent="0.2">
      <c r="A2857" s="19">
        <v>72</v>
      </c>
      <c r="B2857" s="19">
        <v>6</v>
      </c>
      <c r="C2857" s="19" t="s">
        <v>112</v>
      </c>
      <c r="D2857" s="20">
        <v>0.24612204730510712</v>
      </c>
      <c r="E2857" s="20">
        <v>4.5080011477693915E-4</v>
      </c>
    </row>
    <row r="2858" spans="1:5" x14ac:dyDescent="0.2">
      <c r="A2858" s="19">
        <v>72</v>
      </c>
      <c r="B2858" s="19">
        <v>7</v>
      </c>
      <c r="C2858" s="19" t="s">
        <v>112</v>
      </c>
      <c r="D2858" s="20">
        <v>0.24593451619148254</v>
      </c>
      <c r="E2858" s="20">
        <v>1.6936058818828315E-4</v>
      </c>
    </row>
    <row r="2859" spans="1:5" x14ac:dyDescent="0.2">
      <c r="A2859" s="19">
        <v>72</v>
      </c>
      <c r="B2859" s="19">
        <v>8</v>
      </c>
      <c r="C2859" s="19" t="s">
        <v>112</v>
      </c>
      <c r="D2859" s="20">
        <v>0.24572555720806122</v>
      </c>
      <c r="E2859" s="20">
        <v>-1.3350682274904102E-4</v>
      </c>
    </row>
    <row r="2860" spans="1:5" x14ac:dyDescent="0.2">
      <c r="A2860" s="19">
        <v>72</v>
      </c>
      <c r="B2860" s="19">
        <v>9</v>
      </c>
      <c r="C2860" s="19" t="s">
        <v>112</v>
      </c>
      <c r="D2860" s="20">
        <v>0.24526709318161011</v>
      </c>
      <c r="E2860" s="20">
        <v>-6.8587926216423512E-4</v>
      </c>
    </row>
    <row r="2861" spans="1:5" x14ac:dyDescent="0.2">
      <c r="A2861" s="19">
        <v>72</v>
      </c>
      <c r="B2861" s="19">
        <v>10</v>
      </c>
      <c r="C2861" s="19" t="s">
        <v>112</v>
      </c>
      <c r="D2861" s="20">
        <v>0.2450251430273056</v>
      </c>
      <c r="E2861" s="20">
        <v>-1.0217378148809075E-3</v>
      </c>
    </row>
    <row r="2862" spans="1:5" x14ac:dyDescent="0.2">
      <c r="A2862" s="19">
        <v>72</v>
      </c>
      <c r="B2862" s="19">
        <v>11</v>
      </c>
      <c r="C2862" s="19" t="s">
        <v>112</v>
      </c>
      <c r="D2862" s="20">
        <v>0.24536740779876709</v>
      </c>
      <c r="E2862" s="20">
        <v>-7.7338150003924966E-4</v>
      </c>
    </row>
    <row r="2863" spans="1:5" x14ac:dyDescent="0.2">
      <c r="A2863" s="19">
        <v>72</v>
      </c>
      <c r="B2863" s="19">
        <v>12</v>
      </c>
      <c r="C2863" s="19" t="s">
        <v>112</v>
      </c>
      <c r="D2863" s="20">
        <v>0.24515601992607117</v>
      </c>
      <c r="E2863" s="20">
        <v>-1.0786778293550014E-3</v>
      </c>
    </row>
    <row r="2864" spans="1:5" x14ac:dyDescent="0.2">
      <c r="A2864" s="19">
        <v>72</v>
      </c>
      <c r="B2864" s="19">
        <v>13</v>
      </c>
      <c r="C2864" s="19" t="s">
        <v>112</v>
      </c>
      <c r="D2864" s="20">
        <v>0.24529756605625153</v>
      </c>
      <c r="E2864" s="20">
        <v>-1.0310400975868106E-3</v>
      </c>
    </row>
    <row r="2865" spans="1:5" x14ac:dyDescent="0.2">
      <c r="A2865" s="19">
        <v>72</v>
      </c>
      <c r="B2865" s="19">
        <v>14</v>
      </c>
      <c r="C2865" s="19" t="s">
        <v>112</v>
      </c>
      <c r="D2865" s="20">
        <v>0.24515533447265625</v>
      </c>
      <c r="E2865" s="20">
        <v>-1.2671800795942545E-3</v>
      </c>
    </row>
    <row r="2866" spans="1:5" x14ac:dyDescent="0.2">
      <c r="A2866" s="19">
        <v>72</v>
      </c>
      <c r="B2866" s="19">
        <v>15</v>
      </c>
      <c r="C2866" s="19" t="s">
        <v>112</v>
      </c>
      <c r="D2866" s="20">
        <v>0.2451225221157074</v>
      </c>
      <c r="E2866" s="20">
        <v>-1.3939008349552751E-3</v>
      </c>
    </row>
    <row r="2867" spans="1:5" x14ac:dyDescent="0.2">
      <c r="A2867" s="19">
        <v>72</v>
      </c>
      <c r="B2867" s="19">
        <v>16</v>
      </c>
      <c r="C2867" s="19" t="s">
        <v>112</v>
      </c>
      <c r="D2867" s="20">
        <v>0.24567374587059021</v>
      </c>
      <c r="E2867" s="20">
        <v>-9.365855366922915E-4</v>
      </c>
    </row>
    <row r="2868" spans="1:5" x14ac:dyDescent="0.2">
      <c r="A2868" s="19">
        <v>72</v>
      </c>
      <c r="B2868" s="19">
        <v>17</v>
      </c>
      <c r="C2868" s="19" t="s">
        <v>112</v>
      </c>
      <c r="D2868" s="20">
        <v>0.24597083032131195</v>
      </c>
      <c r="E2868" s="20">
        <v>-7.3340954259037971E-4</v>
      </c>
    </row>
    <row r="2869" spans="1:5" x14ac:dyDescent="0.2">
      <c r="A2869" s="19">
        <v>72</v>
      </c>
      <c r="B2869" s="19">
        <v>18</v>
      </c>
      <c r="C2869" s="19" t="s">
        <v>112</v>
      </c>
      <c r="D2869" s="20">
        <v>0.24604220688343048</v>
      </c>
      <c r="E2869" s="20">
        <v>-7.5594137888401747E-4</v>
      </c>
    </row>
    <row r="2870" spans="1:5" x14ac:dyDescent="0.2">
      <c r="A2870" s="19">
        <v>72</v>
      </c>
      <c r="B2870" s="19">
        <v>19</v>
      </c>
      <c r="C2870" s="19" t="s">
        <v>112</v>
      </c>
      <c r="D2870" s="20">
        <v>0.2467835545539856</v>
      </c>
      <c r="E2870" s="20">
        <v>-1.0850215039681643E-4</v>
      </c>
    </row>
    <row r="2871" spans="1:5" x14ac:dyDescent="0.2">
      <c r="A2871" s="19">
        <v>72</v>
      </c>
      <c r="B2871" s="19">
        <v>20</v>
      </c>
      <c r="C2871" s="19" t="s">
        <v>112</v>
      </c>
      <c r="D2871" s="20">
        <v>0.24869769811630249</v>
      </c>
      <c r="E2871" s="20">
        <v>1.7117329407483339E-3</v>
      </c>
    </row>
    <row r="2872" spans="1:5" x14ac:dyDescent="0.2">
      <c r="A2872" s="19">
        <v>72</v>
      </c>
      <c r="B2872" s="19">
        <v>21</v>
      </c>
      <c r="C2872" s="19" t="s">
        <v>112</v>
      </c>
      <c r="D2872" s="20">
        <v>0.25100207328796387</v>
      </c>
      <c r="E2872" s="20">
        <v>3.9221998304128647E-3</v>
      </c>
    </row>
    <row r="2873" spans="1:5" x14ac:dyDescent="0.2">
      <c r="A2873" s="19">
        <v>72</v>
      </c>
      <c r="B2873" s="19">
        <v>22</v>
      </c>
      <c r="C2873" s="19" t="s">
        <v>112</v>
      </c>
      <c r="D2873" s="20">
        <v>0.25592604279518127</v>
      </c>
      <c r="E2873" s="20">
        <v>8.7522603571414948E-3</v>
      </c>
    </row>
    <row r="2874" spans="1:5" x14ac:dyDescent="0.2">
      <c r="A2874" s="19">
        <v>72</v>
      </c>
      <c r="B2874" s="19">
        <v>23</v>
      </c>
      <c r="C2874" s="19" t="s">
        <v>112</v>
      </c>
      <c r="D2874" s="20">
        <v>0.26435890793800354</v>
      </c>
      <c r="E2874" s="20">
        <v>1.7091218382120132E-2</v>
      </c>
    </row>
    <row r="2875" spans="1:5" x14ac:dyDescent="0.2">
      <c r="A2875" s="19">
        <v>72</v>
      </c>
      <c r="B2875" s="19">
        <v>24</v>
      </c>
      <c r="C2875" s="19" t="s">
        <v>112</v>
      </c>
      <c r="D2875" s="20">
        <v>0.27729615569114685</v>
      </c>
      <c r="E2875" s="20">
        <v>2.9934557154774666E-2</v>
      </c>
    </row>
    <row r="2876" spans="1:5" x14ac:dyDescent="0.2">
      <c r="A2876" s="19">
        <v>72</v>
      </c>
      <c r="B2876" s="19">
        <v>25</v>
      </c>
      <c r="C2876" s="19" t="s">
        <v>112</v>
      </c>
      <c r="D2876" s="20">
        <v>0.29381561279296875</v>
      </c>
      <c r="E2876" s="20">
        <v>4.6360105276107788E-2</v>
      </c>
    </row>
    <row r="2877" spans="1:5" x14ac:dyDescent="0.2">
      <c r="A2877" s="19">
        <v>72</v>
      </c>
      <c r="B2877" s="19">
        <v>26</v>
      </c>
      <c r="C2877" s="19" t="s">
        <v>112</v>
      </c>
      <c r="D2877" s="20">
        <v>0.31179800629615784</v>
      </c>
      <c r="E2877" s="20">
        <v>6.4248591661453247E-2</v>
      </c>
    </row>
    <row r="2878" spans="1:5" x14ac:dyDescent="0.2">
      <c r="A2878" s="19">
        <v>72</v>
      </c>
      <c r="B2878" s="19">
        <v>27</v>
      </c>
      <c r="C2878" s="19" t="s">
        <v>112</v>
      </c>
      <c r="D2878" s="20">
        <v>0.32901474833488464</v>
      </c>
      <c r="E2878" s="20">
        <v>8.1371426582336426E-2</v>
      </c>
    </row>
    <row r="2879" spans="1:5" x14ac:dyDescent="0.2">
      <c r="A2879" s="19">
        <v>72</v>
      </c>
      <c r="B2879" s="19">
        <v>28</v>
      </c>
      <c r="C2879" s="19" t="s">
        <v>112</v>
      </c>
      <c r="D2879" s="20">
        <v>0.34357529878616333</v>
      </c>
      <c r="E2879" s="20">
        <v>9.5838069915771484E-2</v>
      </c>
    </row>
    <row r="2880" spans="1:5" x14ac:dyDescent="0.2">
      <c r="A2880" s="19">
        <v>72</v>
      </c>
      <c r="B2880" s="19">
        <v>29</v>
      </c>
      <c r="C2880" s="19" t="s">
        <v>112</v>
      </c>
      <c r="D2880" s="20">
        <v>0.35441124439239502</v>
      </c>
      <c r="E2880" s="20">
        <v>0.10658010095357895</v>
      </c>
    </row>
    <row r="2881" spans="1:5" x14ac:dyDescent="0.2">
      <c r="A2881" s="19">
        <v>72</v>
      </c>
      <c r="B2881" s="19">
        <v>30</v>
      </c>
      <c r="C2881" s="19" t="s">
        <v>112</v>
      </c>
      <c r="D2881" s="20">
        <v>0.36183208227157593</v>
      </c>
      <c r="E2881" s="20">
        <v>0.11390703171491623</v>
      </c>
    </row>
    <row r="2882" spans="1:5" x14ac:dyDescent="0.2">
      <c r="A2882" s="19">
        <v>72</v>
      </c>
      <c r="B2882" s="19">
        <v>31</v>
      </c>
      <c r="C2882" s="19" t="s">
        <v>112</v>
      </c>
      <c r="D2882" s="20">
        <v>0.36630398035049438</v>
      </c>
      <c r="E2882" s="20">
        <v>0.11828502267599106</v>
      </c>
    </row>
    <row r="2883" spans="1:5" x14ac:dyDescent="0.2">
      <c r="A2883" s="19">
        <v>72</v>
      </c>
      <c r="B2883" s="19">
        <v>32</v>
      </c>
      <c r="C2883" s="19" t="s">
        <v>112</v>
      </c>
      <c r="D2883" s="20">
        <v>0.36860063672065735</v>
      </c>
      <c r="E2883" s="20">
        <v>0.12048777192831039</v>
      </c>
    </row>
    <row r="2884" spans="1:5" x14ac:dyDescent="0.2">
      <c r="A2884" s="19">
        <v>72</v>
      </c>
      <c r="B2884" s="19">
        <v>33</v>
      </c>
      <c r="C2884" s="19" t="s">
        <v>112</v>
      </c>
      <c r="D2884" s="20">
        <v>0.36986622214317322</v>
      </c>
      <c r="E2884" s="20">
        <v>0.12165945023298264</v>
      </c>
    </row>
    <row r="2885" spans="1:5" x14ac:dyDescent="0.2">
      <c r="A2885" s="19">
        <v>72</v>
      </c>
      <c r="B2885" s="19">
        <v>34</v>
      </c>
      <c r="C2885" s="19" t="s">
        <v>112</v>
      </c>
      <c r="D2885" s="20">
        <v>0.37078797817230225</v>
      </c>
      <c r="E2885" s="20">
        <v>0.12248729169368744</v>
      </c>
    </row>
    <row r="2886" spans="1:5" x14ac:dyDescent="0.2">
      <c r="A2886" s="19">
        <v>72</v>
      </c>
      <c r="B2886" s="19">
        <v>35</v>
      </c>
      <c r="C2886" s="19" t="s">
        <v>112</v>
      </c>
      <c r="D2886" s="20">
        <v>0.37128055095672607</v>
      </c>
      <c r="E2886" s="20">
        <v>0.12288595736026764</v>
      </c>
    </row>
    <row r="2887" spans="1:5" x14ac:dyDescent="0.2">
      <c r="A2887" s="19">
        <v>72</v>
      </c>
      <c r="B2887" s="19">
        <v>36</v>
      </c>
      <c r="C2887" s="19" t="s">
        <v>112</v>
      </c>
      <c r="D2887" s="20">
        <v>0.37168729305267334</v>
      </c>
      <c r="E2887" s="20">
        <v>0.12319879233837128</v>
      </c>
    </row>
    <row r="2888" spans="1:5" x14ac:dyDescent="0.2">
      <c r="A2888" s="19">
        <v>72</v>
      </c>
      <c r="B2888" s="19">
        <v>37</v>
      </c>
      <c r="C2888" s="19" t="s">
        <v>112</v>
      </c>
      <c r="D2888" s="20">
        <v>0.37122067809104919</v>
      </c>
      <c r="E2888" s="20">
        <v>0.1226382702589035</v>
      </c>
    </row>
    <row r="2889" spans="1:5" x14ac:dyDescent="0.2">
      <c r="A2889" s="19">
        <v>72</v>
      </c>
      <c r="B2889" s="19">
        <v>38</v>
      </c>
      <c r="C2889" s="19" t="s">
        <v>112</v>
      </c>
      <c r="D2889" s="20">
        <v>0.37201628088951111</v>
      </c>
      <c r="E2889" s="20">
        <v>0.12333996593952179</v>
      </c>
    </row>
    <row r="2890" spans="1:5" x14ac:dyDescent="0.2">
      <c r="A2890" s="19">
        <v>72</v>
      </c>
      <c r="B2890" s="19">
        <v>39</v>
      </c>
      <c r="C2890" s="19" t="s">
        <v>112</v>
      </c>
      <c r="D2890" s="20">
        <v>0.37223145365715027</v>
      </c>
      <c r="E2890" s="20">
        <v>0.12346123158931732</v>
      </c>
    </row>
    <row r="2891" spans="1:5" x14ac:dyDescent="0.2">
      <c r="A2891" s="19">
        <v>72</v>
      </c>
      <c r="B2891" s="19">
        <v>40</v>
      </c>
      <c r="C2891" s="19" t="s">
        <v>112</v>
      </c>
      <c r="D2891" s="20">
        <v>0.37277254462242126</v>
      </c>
      <c r="E2891" s="20">
        <v>0.12390840798616409</v>
      </c>
    </row>
    <row r="2892" spans="1:5" x14ac:dyDescent="0.2">
      <c r="A2892" s="19">
        <v>73</v>
      </c>
      <c r="B2892" s="19">
        <v>1</v>
      </c>
      <c r="C2892" s="19" t="s">
        <v>112</v>
      </c>
      <c r="D2892" s="20">
        <v>0.26752662658691406</v>
      </c>
      <c r="E2892" s="20">
        <v>8.982177241705358E-4</v>
      </c>
    </row>
    <row r="2893" spans="1:5" x14ac:dyDescent="0.2">
      <c r="A2893" s="19">
        <v>73</v>
      </c>
      <c r="B2893" s="19">
        <v>2</v>
      </c>
      <c r="C2893" s="19" t="s">
        <v>112</v>
      </c>
      <c r="D2893" s="20">
        <v>0.26790797710418701</v>
      </c>
      <c r="E2893" s="20">
        <v>1.2669720454141498E-3</v>
      </c>
    </row>
    <row r="2894" spans="1:5" x14ac:dyDescent="0.2">
      <c r="A2894" s="19">
        <v>73</v>
      </c>
      <c r="B2894" s="19">
        <v>3</v>
      </c>
      <c r="C2894" s="19" t="s">
        <v>112</v>
      </c>
      <c r="D2894" s="20">
        <v>0.26779508590698242</v>
      </c>
      <c r="E2894" s="20">
        <v>1.1414845939725637E-3</v>
      </c>
    </row>
    <row r="2895" spans="1:5" x14ac:dyDescent="0.2">
      <c r="A2895" s="19">
        <v>73</v>
      </c>
      <c r="B2895" s="19">
        <v>4</v>
      </c>
      <c r="C2895" s="19" t="s">
        <v>112</v>
      </c>
      <c r="D2895" s="20">
        <v>0.26759186387062073</v>
      </c>
      <c r="E2895" s="20">
        <v>9.2566641978919506E-4</v>
      </c>
    </row>
    <row r="2896" spans="1:5" x14ac:dyDescent="0.2">
      <c r="A2896" s="19">
        <v>73</v>
      </c>
      <c r="B2896" s="19">
        <v>5</v>
      </c>
      <c r="C2896" s="19" t="s">
        <v>112</v>
      </c>
      <c r="D2896" s="20">
        <v>0.26739954948425293</v>
      </c>
      <c r="E2896" s="20">
        <v>7.2075583739206195E-4</v>
      </c>
    </row>
    <row r="2897" spans="1:5" x14ac:dyDescent="0.2">
      <c r="A2897" s="19">
        <v>73</v>
      </c>
      <c r="B2897" s="19">
        <v>6</v>
      </c>
      <c r="C2897" s="19" t="s">
        <v>112</v>
      </c>
      <c r="D2897" s="20">
        <v>0.26711627840995789</v>
      </c>
      <c r="E2897" s="20">
        <v>4.248885961715132E-4</v>
      </c>
    </row>
    <row r="2898" spans="1:5" x14ac:dyDescent="0.2">
      <c r="A2898" s="19">
        <v>73</v>
      </c>
      <c r="B2898" s="19">
        <v>7</v>
      </c>
      <c r="C2898" s="19" t="s">
        <v>112</v>
      </c>
      <c r="D2898" s="20">
        <v>0.26697713136672974</v>
      </c>
      <c r="E2898" s="20">
        <v>2.7314535691402853E-4</v>
      </c>
    </row>
    <row r="2899" spans="1:5" x14ac:dyDescent="0.2">
      <c r="A2899" s="19">
        <v>73</v>
      </c>
      <c r="B2899" s="19">
        <v>8</v>
      </c>
      <c r="C2899" s="19" t="s">
        <v>112</v>
      </c>
      <c r="D2899" s="20">
        <v>0.26692822575569153</v>
      </c>
      <c r="E2899" s="20">
        <v>2.1164356439840049E-4</v>
      </c>
    </row>
    <row r="2900" spans="1:5" x14ac:dyDescent="0.2">
      <c r="A2900" s="19">
        <v>73</v>
      </c>
      <c r="B2900" s="19">
        <v>9</v>
      </c>
      <c r="C2900" s="19" t="s">
        <v>112</v>
      </c>
      <c r="D2900" s="20">
        <v>0.2668229341506958</v>
      </c>
      <c r="E2900" s="20">
        <v>9.3755777925252914E-5</v>
      </c>
    </row>
    <row r="2901" spans="1:5" x14ac:dyDescent="0.2">
      <c r="A2901" s="19">
        <v>73</v>
      </c>
      <c r="B2901" s="19">
        <v>10</v>
      </c>
      <c r="C2901" s="19" t="s">
        <v>112</v>
      </c>
      <c r="D2901" s="20">
        <v>0.26661926507949829</v>
      </c>
      <c r="E2901" s="20">
        <v>-1.2250948930159211E-4</v>
      </c>
    </row>
    <row r="2902" spans="1:5" x14ac:dyDescent="0.2">
      <c r="A2902" s="19">
        <v>73</v>
      </c>
      <c r="B2902" s="19">
        <v>11</v>
      </c>
      <c r="C2902" s="19" t="s">
        <v>112</v>
      </c>
      <c r="D2902" s="20">
        <v>0.26639366149902344</v>
      </c>
      <c r="E2902" s="20">
        <v>-3.6070923670195043E-4</v>
      </c>
    </row>
    <row r="2903" spans="1:5" x14ac:dyDescent="0.2">
      <c r="A2903" s="19">
        <v>73</v>
      </c>
      <c r="B2903" s="19">
        <v>12</v>
      </c>
      <c r="C2903" s="19" t="s">
        <v>112</v>
      </c>
      <c r="D2903" s="20">
        <v>0.26609188318252563</v>
      </c>
      <c r="E2903" s="20">
        <v>-6.7508377833291888E-4</v>
      </c>
    </row>
    <row r="2904" spans="1:5" x14ac:dyDescent="0.2">
      <c r="A2904" s="19">
        <v>73</v>
      </c>
      <c r="B2904" s="19">
        <v>13</v>
      </c>
      <c r="C2904" s="19" t="s">
        <v>112</v>
      </c>
      <c r="D2904" s="20">
        <v>0.26597899198532104</v>
      </c>
      <c r="E2904" s="20">
        <v>-8.0057111335918307E-4</v>
      </c>
    </row>
    <row r="2905" spans="1:5" x14ac:dyDescent="0.2">
      <c r="A2905" s="19">
        <v>73</v>
      </c>
      <c r="B2905" s="19">
        <v>14</v>
      </c>
      <c r="C2905" s="19" t="s">
        <v>112</v>
      </c>
      <c r="D2905" s="20">
        <v>0.26627051830291748</v>
      </c>
      <c r="E2905" s="20">
        <v>-5.2164099179208279E-4</v>
      </c>
    </row>
    <row r="2906" spans="1:5" x14ac:dyDescent="0.2">
      <c r="A2906" s="19">
        <v>73</v>
      </c>
      <c r="B2906" s="19">
        <v>15</v>
      </c>
      <c r="C2906" s="19" t="s">
        <v>112</v>
      </c>
      <c r="D2906" s="20">
        <v>0.26636514067649841</v>
      </c>
      <c r="E2906" s="20">
        <v>-4.3961481424048543E-4</v>
      </c>
    </row>
    <row r="2907" spans="1:5" x14ac:dyDescent="0.2">
      <c r="A2907" s="19">
        <v>73</v>
      </c>
      <c r="B2907" s="19">
        <v>16</v>
      </c>
      <c r="C2907" s="19" t="s">
        <v>112</v>
      </c>
      <c r="D2907" s="20">
        <v>0.26678183674812317</v>
      </c>
      <c r="E2907" s="20">
        <v>-3.5514935007086024E-5</v>
      </c>
    </row>
    <row r="2908" spans="1:5" x14ac:dyDescent="0.2">
      <c r="A2908" s="19">
        <v>73</v>
      </c>
      <c r="B2908" s="19">
        <v>17</v>
      </c>
      <c r="C2908" s="19" t="s">
        <v>112</v>
      </c>
      <c r="D2908" s="20">
        <v>0.26658707857131958</v>
      </c>
      <c r="E2908" s="20">
        <v>-2.4286929692607373E-4</v>
      </c>
    </row>
    <row r="2909" spans="1:5" x14ac:dyDescent="0.2">
      <c r="A2909" s="19">
        <v>73</v>
      </c>
      <c r="B2909" s="19">
        <v>18</v>
      </c>
      <c r="C2909" s="19" t="s">
        <v>112</v>
      </c>
      <c r="D2909" s="20">
        <v>0.26667636632919312</v>
      </c>
      <c r="E2909" s="20">
        <v>-1.6617773508187383E-4</v>
      </c>
    </row>
    <row r="2910" spans="1:5" x14ac:dyDescent="0.2">
      <c r="A2910" s="19">
        <v>73</v>
      </c>
      <c r="B2910" s="19">
        <v>19</v>
      </c>
      <c r="C2910" s="19" t="s">
        <v>112</v>
      </c>
      <c r="D2910" s="20">
        <v>0.26675927639007568</v>
      </c>
      <c r="E2910" s="20">
        <v>-9.5863855676725507E-5</v>
      </c>
    </row>
    <row r="2911" spans="1:5" x14ac:dyDescent="0.2">
      <c r="A2911" s="19">
        <v>73</v>
      </c>
      <c r="B2911" s="19">
        <v>20</v>
      </c>
      <c r="C2911" s="19" t="s">
        <v>112</v>
      </c>
      <c r="D2911" s="20">
        <v>0.26654514670372009</v>
      </c>
      <c r="E2911" s="20">
        <v>-3.2258973806165159E-4</v>
      </c>
    </row>
    <row r="2912" spans="1:5" x14ac:dyDescent="0.2">
      <c r="A2912" s="19">
        <v>73</v>
      </c>
      <c r="B2912" s="19">
        <v>21</v>
      </c>
      <c r="C2912" s="19" t="s">
        <v>112</v>
      </c>
      <c r="D2912" s="20">
        <v>0.26638731360435486</v>
      </c>
      <c r="E2912" s="20">
        <v>-4.9301900435239077E-4</v>
      </c>
    </row>
    <row r="2913" spans="1:5" x14ac:dyDescent="0.2">
      <c r="A2913" s="19">
        <v>73</v>
      </c>
      <c r="B2913" s="19">
        <v>22</v>
      </c>
      <c r="C2913" s="19" t="s">
        <v>112</v>
      </c>
      <c r="D2913" s="20">
        <v>0.26631397008895874</v>
      </c>
      <c r="E2913" s="20">
        <v>-5.7895871577784419E-4</v>
      </c>
    </row>
    <row r="2914" spans="1:5" x14ac:dyDescent="0.2">
      <c r="A2914" s="19">
        <v>73</v>
      </c>
      <c r="B2914" s="19">
        <v>23</v>
      </c>
      <c r="C2914" s="19" t="s">
        <v>112</v>
      </c>
      <c r="D2914" s="20">
        <v>0.26673445105552673</v>
      </c>
      <c r="E2914" s="20">
        <v>-1.7107393068727106E-4</v>
      </c>
    </row>
    <row r="2915" spans="1:5" x14ac:dyDescent="0.2">
      <c r="A2915" s="19">
        <v>73</v>
      </c>
      <c r="B2915" s="19">
        <v>24</v>
      </c>
      <c r="C2915" s="19" t="s">
        <v>112</v>
      </c>
      <c r="D2915" s="20">
        <v>0.26665523648262024</v>
      </c>
      <c r="E2915" s="20">
        <v>-2.6288468507118523E-4</v>
      </c>
    </row>
    <row r="2916" spans="1:5" x14ac:dyDescent="0.2">
      <c r="A2916" s="19">
        <v>73</v>
      </c>
      <c r="B2916" s="19">
        <v>25</v>
      </c>
      <c r="C2916" s="19" t="s">
        <v>112</v>
      </c>
      <c r="D2916" s="20">
        <v>0.26631125807762146</v>
      </c>
      <c r="E2916" s="20">
        <v>-6.1945931520313025E-4</v>
      </c>
    </row>
    <row r="2917" spans="1:5" x14ac:dyDescent="0.2">
      <c r="A2917" s="19">
        <v>73</v>
      </c>
      <c r="B2917" s="19">
        <v>26</v>
      </c>
      <c r="C2917" s="19" t="s">
        <v>112</v>
      </c>
      <c r="D2917" s="20">
        <v>0.26628950238227844</v>
      </c>
      <c r="E2917" s="20">
        <v>-6.5381114836782217E-4</v>
      </c>
    </row>
    <row r="2918" spans="1:5" x14ac:dyDescent="0.2">
      <c r="A2918" s="19">
        <v>73</v>
      </c>
      <c r="B2918" s="19">
        <v>27</v>
      </c>
      <c r="C2918" s="19" t="s">
        <v>112</v>
      </c>
      <c r="D2918" s="20">
        <v>0.26649880409240723</v>
      </c>
      <c r="E2918" s="20">
        <v>-4.5710563426837325E-4</v>
      </c>
    </row>
    <row r="2919" spans="1:5" x14ac:dyDescent="0.2">
      <c r="A2919" s="19">
        <v>73</v>
      </c>
      <c r="B2919" s="19">
        <v>28</v>
      </c>
      <c r="C2919" s="19" t="s">
        <v>112</v>
      </c>
      <c r="D2919" s="20">
        <v>0.26680931448936462</v>
      </c>
      <c r="E2919" s="20">
        <v>-1.5919143334031105E-4</v>
      </c>
    </row>
    <row r="2920" spans="1:5" x14ac:dyDescent="0.2">
      <c r="A2920" s="19">
        <v>73</v>
      </c>
      <c r="B2920" s="19">
        <v>29</v>
      </c>
      <c r="C2920" s="19" t="s">
        <v>112</v>
      </c>
      <c r="D2920" s="20">
        <v>0.26699304580688477</v>
      </c>
      <c r="E2920" s="20">
        <v>1.1943693607463501E-5</v>
      </c>
    </row>
    <row r="2921" spans="1:5" x14ac:dyDescent="0.2">
      <c r="A2921" s="19">
        <v>73</v>
      </c>
      <c r="B2921" s="19">
        <v>30</v>
      </c>
      <c r="C2921" s="19" t="s">
        <v>112</v>
      </c>
      <c r="D2921" s="20">
        <v>0.26725971698760986</v>
      </c>
      <c r="E2921" s="20">
        <v>2.6601870195008814E-4</v>
      </c>
    </row>
    <row r="2922" spans="1:5" x14ac:dyDescent="0.2">
      <c r="A2922" s="19">
        <v>73</v>
      </c>
      <c r="B2922" s="19">
        <v>31</v>
      </c>
      <c r="C2922" s="19" t="s">
        <v>112</v>
      </c>
      <c r="D2922" s="20">
        <v>0.26722261309623718</v>
      </c>
      <c r="E2922" s="20">
        <v>2.1631861454807222E-4</v>
      </c>
    </row>
    <row r="2923" spans="1:5" x14ac:dyDescent="0.2">
      <c r="A2923" s="19">
        <v>73</v>
      </c>
      <c r="B2923" s="19">
        <v>32</v>
      </c>
      <c r="C2923" s="19" t="s">
        <v>112</v>
      </c>
      <c r="D2923" s="20">
        <v>0.26741808652877808</v>
      </c>
      <c r="E2923" s="20">
        <v>3.9919585105963051E-4</v>
      </c>
    </row>
    <row r="2924" spans="1:5" x14ac:dyDescent="0.2">
      <c r="A2924" s="19">
        <v>73</v>
      </c>
      <c r="B2924" s="19">
        <v>33</v>
      </c>
      <c r="C2924" s="19" t="s">
        <v>112</v>
      </c>
      <c r="D2924" s="20">
        <v>0.2674640417098999</v>
      </c>
      <c r="E2924" s="20">
        <v>4.3255483615212142E-4</v>
      </c>
    </row>
    <row r="2925" spans="1:5" x14ac:dyDescent="0.2">
      <c r="A2925" s="19">
        <v>73</v>
      </c>
      <c r="B2925" s="19">
        <v>34</v>
      </c>
      <c r="C2925" s="19" t="s">
        <v>112</v>
      </c>
      <c r="D2925" s="20">
        <v>0.26755765080451965</v>
      </c>
      <c r="E2925" s="20">
        <v>5.135677638463676E-4</v>
      </c>
    </row>
    <row r="2926" spans="1:5" x14ac:dyDescent="0.2">
      <c r="A2926" s="19">
        <v>73</v>
      </c>
      <c r="B2926" s="19">
        <v>35</v>
      </c>
      <c r="C2926" s="19" t="s">
        <v>112</v>
      </c>
      <c r="D2926" s="20">
        <v>0.26725155115127563</v>
      </c>
      <c r="E2926" s="20">
        <v>1.9487191457301378E-4</v>
      </c>
    </row>
    <row r="2927" spans="1:5" x14ac:dyDescent="0.2">
      <c r="A2927" s="19">
        <v>73</v>
      </c>
      <c r="B2927" s="19">
        <v>36</v>
      </c>
      <c r="C2927" s="19" t="s">
        <v>112</v>
      </c>
      <c r="D2927" s="20">
        <v>0.26705071330070496</v>
      </c>
      <c r="E2927" s="20">
        <v>-1.8562119294074364E-5</v>
      </c>
    </row>
    <row r="2928" spans="1:5" x14ac:dyDescent="0.2">
      <c r="A2928" s="19">
        <v>73</v>
      </c>
      <c r="B2928" s="19">
        <v>37</v>
      </c>
      <c r="C2928" s="19" t="s">
        <v>112</v>
      </c>
      <c r="D2928" s="20">
        <v>0.2672935426235199</v>
      </c>
      <c r="E2928" s="20">
        <v>2.1167100931052119E-4</v>
      </c>
    </row>
    <row r="2929" spans="1:5" x14ac:dyDescent="0.2">
      <c r="A2929" s="19">
        <v>73</v>
      </c>
      <c r="B2929" s="19">
        <v>38</v>
      </c>
      <c r="C2929" s="19" t="s">
        <v>112</v>
      </c>
      <c r="D2929" s="20">
        <v>0.26740071177482605</v>
      </c>
      <c r="E2929" s="20">
        <v>3.062439791392535E-4</v>
      </c>
    </row>
    <row r="2930" spans="1:5" x14ac:dyDescent="0.2">
      <c r="A2930" s="19">
        <v>73</v>
      </c>
      <c r="B2930" s="19">
        <v>39</v>
      </c>
      <c r="C2930" s="19" t="s">
        <v>112</v>
      </c>
      <c r="D2930" s="20">
        <v>0.26796054840087891</v>
      </c>
      <c r="E2930" s="20">
        <v>8.5348443826660514E-4</v>
      </c>
    </row>
    <row r="2931" spans="1:5" x14ac:dyDescent="0.2">
      <c r="A2931" s="19">
        <v>73</v>
      </c>
      <c r="B2931" s="19">
        <v>40</v>
      </c>
      <c r="C2931" s="19" t="s">
        <v>112</v>
      </c>
      <c r="D2931" s="20">
        <v>0.26794210076332092</v>
      </c>
      <c r="E2931" s="20">
        <v>8.2244060467928648E-4</v>
      </c>
    </row>
    <row r="2932" spans="1:5" x14ac:dyDescent="0.2">
      <c r="A2932" s="19">
        <v>74</v>
      </c>
      <c r="B2932" s="19">
        <v>1</v>
      </c>
      <c r="C2932" s="19" t="s">
        <v>112</v>
      </c>
      <c r="D2932" s="20">
        <v>0.24736425280570984</v>
      </c>
      <c r="E2932" s="20">
        <v>2.4863502476364374E-3</v>
      </c>
    </row>
    <row r="2933" spans="1:5" x14ac:dyDescent="0.2">
      <c r="A2933" s="19">
        <v>74</v>
      </c>
      <c r="B2933" s="19">
        <v>2</v>
      </c>
      <c r="C2933" s="19" t="s">
        <v>112</v>
      </c>
      <c r="D2933" s="20">
        <v>0.24731305241584778</v>
      </c>
      <c r="E2933" s="20">
        <v>2.3562123533338308E-3</v>
      </c>
    </row>
    <row r="2934" spans="1:5" x14ac:dyDescent="0.2">
      <c r="A2934" s="19">
        <v>74</v>
      </c>
      <c r="B2934" s="19">
        <v>3</v>
      </c>
      <c r="C2934" s="19" t="s">
        <v>112</v>
      </c>
      <c r="D2934" s="20">
        <v>0.24650682508945465</v>
      </c>
      <c r="E2934" s="20">
        <v>1.4710475225001574E-3</v>
      </c>
    </row>
    <row r="2935" spans="1:5" x14ac:dyDescent="0.2">
      <c r="A2935" s="19">
        <v>74</v>
      </c>
      <c r="B2935" s="19">
        <v>4</v>
      </c>
      <c r="C2935" s="19" t="s">
        <v>112</v>
      </c>
      <c r="D2935" s="20">
        <v>0.24636790156364441</v>
      </c>
      <c r="E2935" s="20">
        <v>1.2531864922493696E-3</v>
      </c>
    </row>
    <row r="2936" spans="1:5" x14ac:dyDescent="0.2">
      <c r="A2936" s="19">
        <v>74</v>
      </c>
      <c r="B2936" s="19">
        <v>5</v>
      </c>
      <c r="C2936" s="19" t="s">
        <v>112</v>
      </c>
      <c r="D2936" s="20">
        <v>0.24649997055530548</v>
      </c>
      <c r="E2936" s="20">
        <v>1.3063180958852172E-3</v>
      </c>
    </row>
    <row r="2937" spans="1:5" x14ac:dyDescent="0.2">
      <c r="A2937" s="19">
        <v>74</v>
      </c>
      <c r="B2937" s="19">
        <v>6</v>
      </c>
      <c r="C2937" s="19" t="s">
        <v>112</v>
      </c>
      <c r="D2937" s="20">
        <v>0.24594713747501373</v>
      </c>
      <c r="E2937" s="20">
        <v>6.7454745294526219E-4</v>
      </c>
    </row>
    <row r="2938" spans="1:5" x14ac:dyDescent="0.2">
      <c r="A2938" s="19">
        <v>74</v>
      </c>
      <c r="B2938" s="19">
        <v>7</v>
      </c>
      <c r="C2938" s="19" t="s">
        <v>112</v>
      </c>
      <c r="D2938" s="20">
        <v>0.24554543197154999</v>
      </c>
      <c r="E2938" s="20">
        <v>1.939044741448015E-4</v>
      </c>
    </row>
    <row r="2939" spans="1:5" x14ac:dyDescent="0.2">
      <c r="A2939" s="19">
        <v>74</v>
      </c>
      <c r="B2939" s="19">
        <v>8</v>
      </c>
      <c r="C2939" s="19" t="s">
        <v>112</v>
      </c>
      <c r="D2939" s="20">
        <v>0.24589300155639648</v>
      </c>
      <c r="E2939" s="20">
        <v>4.625365836545825E-4</v>
      </c>
    </row>
    <row r="2940" spans="1:5" x14ac:dyDescent="0.2">
      <c r="A2940" s="19">
        <v>74</v>
      </c>
      <c r="B2940" s="19">
        <v>9</v>
      </c>
      <c r="C2940" s="19" t="s">
        <v>112</v>
      </c>
      <c r="D2940" s="20">
        <v>0.24611127376556396</v>
      </c>
      <c r="E2940" s="20">
        <v>6.0187128838151693E-4</v>
      </c>
    </row>
    <row r="2941" spans="1:5" x14ac:dyDescent="0.2">
      <c r="A2941" s="19">
        <v>74</v>
      </c>
      <c r="B2941" s="19">
        <v>10</v>
      </c>
      <c r="C2941" s="19" t="s">
        <v>112</v>
      </c>
      <c r="D2941" s="20">
        <v>0.24598914384841919</v>
      </c>
      <c r="E2941" s="20">
        <v>4.0080389590002596E-4</v>
      </c>
    </row>
    <row r="2942" spans="1:5" x14ac:dyDescent="0.2">
      <c r="A2942" s="19">
        <v>74</v>
      </c>
      <c r="B2942" s="19">
        <v>11</v>
      </c>
      <c r="C2942" s="19" t="s">
        <v>112</v>
      </c>
      <c r="D2942" s="20">
        <v>0.24538016319274902</v>
      </c>
      <c r="E2942" s="20">
        <v>-2.8711423510685563E-4</v>
      </c>
    </row>
    <row r="2943" spans="1:5" x14ac:dyDescent="0.2">
      <c r="A2943" s="19">
        <v>74</v>
      </c>
      <c r="B2943" s="19">
        <v>12</v>
      </c>
      <c r="C2943" s="19" t="s">
        <v>112</v>
      </c>
      <c r="D2943" s="20">
        <v>0.24518366158008575</v>
      </c>
      <c r="E2943" s="20">
        <v>-5.6255335221067071E-4</v>
      </c>
    </row>
    <row r="2944" spans="1:5" x14ac:dyDescent="0.2">
      <c r="A2944" s="19">
        <v>74</v>
      </c>
      <c r="B2944" s="19">
        <v>13</v>
      </c>
      <c r="C2944" s="19" t="s">
        <v>112</v>
      </c>
      <c r="D2944" s="20">
        <v>0.24533756077289581</v>
      </c>
      <c r="E2944" s="20">
        <v>-4.8759163473732769E-4</v>
      </c>
    </row>
    <row r="2945" spans="1:5" x14ac:dyDescent="0.2">
      <c r="A2945" s="19">
        <v>74</v>
      </c>
      <c r="B2945" s="19">
        <v>14</v>
      </c>
      <c r="C2945" s="19" t="s">
        <v>112</v>
      </c>
      <c r="D2945" s="20">
        <v>0.24520646035671234</v>
      </c>
      <c r="E2945" s="20">
        <v>-6.9762952625751495E-4</v>
      </c>
    </row>
    <row r="2946" spans="1:5" x14ac:dyDescent="0.2">
      <c r="A2946" s="19">
        <v>74</v>
      </c>
      <c r="B2946" s="19">
        <v>15</v>
      </c>
      <c r="C2946" s="19" t="s">
        <v>112</v>
      </c>
      <c r="D2946" s="20">
        <v>0.24554520845413208</v>
      </c>
      <c r="E2946" s="20">
        <v>-4.3781893327832222E-4</v>
      </c>
    </row>
    <row r="2947" spans="1:5" x14ac:dyDescent="0.2">
      <c r="A2947" s="19">
        <v>74</v>
      </c>
      <c r="B2947" s="19">
        <v>16</v>
      </c>
      <c r="C2947" s="19" t="s">
        <v>112</v>
      </c>
      <c r="D2947" s="20">
        <v>0.24540665745735168</v>
      </c>
      <c r="E2947" s="20">
        <v>-6.5530743449926376E-4</v>
      </c>
    </row>
    <row r="2948" spans="1:5" x14ac:dyDescent="0.2">
      <c r="A2948" s="19">
        <v>74</v>
      </c>
      <c r="B2948" s="19">
        <v>17</v>
      </c>
      <c r="C2948" s="19" t="s">
        <v>112</v>
      </c>
      <c r="D2948" s="20">
        <v>0.24527691304683685</v>
      </c>
      <c r="E2948" s="20">
        <v>-8.6398929124698043E-4</v>
      </c>
    </row>
    <row r="2949" spans="1:5" x14ac:dyDescent="0.2">
      <c r="A2949" s="19">
        <v>74</v>
      </c>
      <c r="B2949" s="19">
        <v>18</v>
      </c>
      <c r="C2949" s="19" t="s">
        <v>112</v>
      </c>
      <c r="D2949" s="20">
        <v>0.24524645507335663</v>
      </c>
      <c r="E2949" s="20">
        <v>-9.7338476916775107E-4</v>
      </c>
    </row>
    <row r="2950" spans="1:5" x14ac:dyDescent="0.2">
      <c r="A2950" s="19">
        <v>74</v>
      </c>
      <c r="B2950" s="19">
        <v>19</v>
      </c>
      <c r="C2950" s="19" t="s">
        <v>112</v>
      </c>
      <c r="D2950" s="20">
        <v>0.24573278427124023</v>
      </c>
      <c r="E2950" s="20">
        <v>-5.6599307572469115E-4</v>
      </c>
    </row>
    <row r="2951" spans="1:5" x14ac:dyDescent="0.2">
      <c r="A2951" s="19">
        <v>74</v>
      </c>
      <c r="B2951" s="19">
        <v>20</v>
      </c>
      <c r="C2951" s="19" t="s">
        <v>112</v>
      </c>
      <c r="D2951" s="20">
        <v>0.24590380489826202</v>
      </c>
      <c r="E2951" s="20">
        <v>-4.7390992403961718E-4</v>
      </c>
    </row>
    <row r="2952" spans="1:5" x14ac:dyDescent="0.2">
      <c r="A2952" s="19">
        <v>74</v>
      </c>
      <c r="B2952" s="19">
        <v>21</v>
      </c>
      <c r="C2952" s="19" t="s">
        <v>112</v>
      </c>
      <c r="D2952" s="20">
        <v>0.24573293328285217</v>
      </c>
      <c r="E2952" s="20">
        <v>-7.2371901478618383E-4</v>
      </c>
    </row>
    <row r="2953" spans="1:5" x14ac:dyDescent="0.2">
      <c r="A2953" s="19">
        <v>74</v>
      </c>
      <c r="B2953" s="19">
        <v>22</v>
      </c>
      <c r="C2953" s="19" t="s">
        <v>112</v>
      </c>
      <c r="D2953" s="20">
        <v>0.24579678475856781</v>
      </c>
      <c r="E2953" s="20">
        <v>-7.3880504351109266E-4</v>
      </c>
    </row>
    <row r="2954" spans="1:5" x14ac:dyDescent="0.2">
      <c r="A2954" s="19">
        <v>74</v>
      </c>
      <c r="B2954" s="19">
        <v>23</v>
      </c>
      <c r="C2954" s="19" t="s">
        <v>112</v>
      </c>
      <c r="D2954" s="20">
        <v>0.24577897787094116</v>
      </c>
      <c r="E2954" s="20">
        <v>-8.3554943557828665E-4</v>
      </c>
    </row>
    <row r="2955" spans="1:5" x14ac:dyDescent="0.2">
      <c r="A2955" s="19">
        <v>74</v>
      </c>
      <c r="B2955" s="19">
        <v>24</v>
      </c>
      <c r="C2955" s="19" t="s">
        <v>112</v>
      </c>
      <c r="D2955" s="20">
        <v>0.24565917253494263</v>
      </c>
      <c r="E2955" s="20">
        <v>-1.0342922760173678E-3</v>
      </c>
    </row>
    <row r="2956" spans="1:5" x14ac:dyDescent="0.2">
      <c r="A2956" s="19">
        <v>74</v>
      </c>
      <c r="B2956" s="19">
        <v>25</v>
      </c>
      <c r="C2956" s="19" t="s">
        <v>112</v>
      </c>
      <c r="D2956" s="20">
        <v>0.24588115513324738</v>
      </c>
      <c r="E2956" s="20">
        <v>-8.9124712394550443E-4</v>
      </c>
    </row>
    <row r="2957" spans="1:5" x14ac:dyDescent="0.2">
      <c r="A2957" s="19">
        <v>74</v>
      </c>
      <c r="B2957" s="19">
        <v>26</v>
      </c>
      <c r="C2957" s="19" t="s">
        <v>112</v>
      </c>
      <c r="D2957" s="20">
        <v>0.24624235928058624</v>
      </c>
      <c r="E2957" s="20">
        <v>-6.0898048104718328E-4</v>
      </c>
    </row>
    <row r="2958" spans="1:5" x14ac:dyDescent="0.2">
      <c r="A2958" s="19">
        <v>74</v>
      </c>
      <c r="B2958" s="19">
        <v>27</v>
      </c>
      <c r="C2958" s="19" t="s">
        <v>112</v>
      </c>
      <c r="D2958" s="20">
        <v>0.24625243246555328</v>
      </c>
      <c r="E2958" s="20">
        <v>-6.7784474231302738E-4</v>
      </c>
    </row>
    <row r="2959" spans="1:5" x14ac:dyDescent="0.2">
      <c r="A2959" s="19">
        <v>74</v>
      </c>
      <c r="B2959" s="19">
        <v>28</v>
      </c>
      <c r="C2959" s="19" t="s">
        <v>112</v>
      </c>
      <c r="D2959" s="20">
        <v>0.24638758599758148</v>
      </c>
      <c r="E2959" s="20">
        <v>-6.2162871472537518E-4</v>
      </c>
    </row>
    <row r="2960" spans="1:5" x14ac:dyDescent="0.2">
      <c r="A2960" s="19">
        <v>74</v>
      </c>
      <c r="B2960" s="19">
        <v>29</v>
      </c>
      <c r="C2960" s="19" t="s">
        <v>112</v>
      </c>
      <c r="D2960" s="20">
        <v>0.24637886881828308</v>
      </c>
      <c r="E2960" s="20">
        <v>-7.0928339846432209E-4</v>
      </c>
    </row>
    <row r="2961" spans="1:5" x14ac:dyDescent="0.2">
      <c r="A2961" s="19">
        <v>74</v>
      </c>
      <c r="B2961" s="19">
        <v>30</v>
      </c>
      <c r="C2961" s="19" t="s">
        <v>112</v>
      </c>
      <c r="D2961" s="20">
        <v>0.24615953862667084</v>
      </c>
      <c r="E2961" s="20">
        <v>-1.0075510945171118E-3</v>
      </c>
    </row>
    <row r="2962" spans="1:5" x14ac:dyDescent="0.2">
      <c r="A2962" s="19">
        <v>74</v>
      </c>
      <c r="B2962" s="19">
        <v>31</v>
      </c>
      <c r="C2962" s="19" t="s">
        <v>112</v>
      </c>
      <c r="D2962" s="20">
        <v>0.2465909868478775</v>
      </c>
      <c r="E2962" s="20">
        <v>-6.5504031954333186E-4</v>
      </c>
    </row>
    <row r="2963" spans="1:5" x14ac:dyDescent="0.2">
      <c r="A2963" s="19">
        <v>74</v>
      </c>
      <c r="B2963" s="19">
        <v>32</v>
      </c>
      <c r="C2963" s="19" t="s">
        <v>112</v>
      </c>
      <c r="D2963" s="20">
        <v>0.24741791188716888</v>
      </c>
      <c r="E2963" s="20">
        <v>9.2947222583461553E-5</v>
      </c>
    </row>
    <row r="2964" spans="1:5" x14ac:dyDescent="0.2">
      <c r="A2964" s="19">
        <v>74</v>
      </c>
      <c r="B2964" s="19">
        <v>33</v>
      </c>
      <c r="C2964" s="19" t="s">
        <v>112</v>
      </c>
      <c r="D2964" s="20">
        <v>0.24806904792785645</v>
      </c>
      <c r="E2964" s="20">
        <v>6.6514575155451894E-4</v>
      </c>
    </row>
    <row r="2965" spans="1:5" x14ac:dyDescent="0.2">
      <c r="A2965" s="19">
        <v>74</v>
      </c>
      <c r="B2965" s="19">
        <v>34</v>
      </c>
      <c r="C2965" s="19" t="s">
        <v>112</v>
      </c>
      <c r="D2965" s="20">
        <v>0.24951264262199402</v>
      </c>
      <c r="E2965" s="20">
        <v>2.0298028830438852E-3</v>
      </c>
    </row>
    <row r="2966" spans="1:5" x14ac:dyDescent="0.2">
      <c r="A2966" s="19">
        <v>74</v>
      </c>
      <c r="B2966" s="19">
        <v>35</v>
      </c>
      <c r="C2966" s="19" t="s">
        <v>112</v>
      </c>
      <c r="D2966" s="20">
        <v>0.25291889905929565</v>
      </c>
      <c r="E2966" s="20">
        <v>5.3571220487356186E-3</v>
      </c>
    </row>
    <row r="2967" spans="1:5" x14ac:dyDescent="0.2">
      <c r="A2967" s="19">
        <v>74</v>
      </c>
      <c r="B2967" s="19">
        <v>36</v>
      </c>
      <c r="C2967" s="19" t="s">
        <v>112</v>
      </c>
      <c r="D2967" s="20">
        <v>0.25838848948478699</v>
      </c>
      <c r="E2967" s="20">
        <v>1.0747774504125118E-2</v>
      </c>
    </row>
    <row r="2968" spans="1:5" x14ac:dyDescent="0.2">
      <c r="A2968" s="19">
        <v>74</v>
      </c>
      <c r="B2968" s="19">
        <v>37</v>
      </c>
      <c r="C2968" s="19" t="s">
        <v>112</v>
      </c>
      <c r="D2968" s="20">
        <v>0.26717951893806458</v>
      </c>
      <c r="E2968" s="20">
        <v>1.9459865987300873E-2</v>
      </c>
    </row>
    <row r="2969" spans="1:5" x14ac:dyDescent="0.2">
      <c r="A2969" s="19">
        <v>74</v>
      </c>
      <c r="B2969" s="19">
        <v>38</v>
      </c>
      <c r="C2969" s="19" t="s">
        <v>112</v>
      </c>
      <c r="D2969" s="20">
        <v>0.28094321489334106</v>
      </c>
      <c r="E2969" s="20">
        <v>3.3144626766443253E-2</v>
      </c>
    </row>
    <row r="2970" spans="1:5" x14ac:dyDescent="0.2">
      <c r="A2970" s="19">
        <v>74</v>
      </c>
      <c r="B2970" s="19">
        <v>39</v>
      </c>
      <c r="C2970" s="19" t="s">
        <v>112</v>
      </c>
      <c r="D2970" s="20">
        <v>0.29847615957260132</v>
      </c>
      <c r="E2970" s="20">
        <v>5.0598632544279099E-2</v>
      </c>
    </row>
    <row r="2971" spans="1:5" x14ac:dyDescent="0.2">
      <c r="A2971" s="19">
        <v>74</v>
      </c>
      <c r="B2971" s="19">
        <v>40</v>
      </c>
      <c r="C2971" s="19" t="s">
        <v>112</v>
      </c>
      <c r="D2971" s="20">
        <v>0.31468147039413452</v>
      </c>
      <c r="E2971" s="20">
        <v>6.6725008189678192E-2</v>
      </c>
    </row>
    <row r="2972" spans="1:5" x14ac:dyDescent="0.2">
      <c r="A2972" s="19">
        <v>75</v>
      </c>
      <c r="B2972" s="19">
        <v>1</v>
      </c>
      <c r="C2972" s="19" t="s">
        <v>112</v>
      </c>
      <c r="D2972" s="20">
        <v>0.25731134414672852</v>
      </c>
      <c r="E2972" s="20">
        <v>1.0905626695603132E-3</v>
      </c>
    </row>
    <row r="2973" spans="1:5" x14ac:dyDescent="0.2">
      <c r="A2973" s="19">
        <v>75</v>
      </c>
      <c r="B2973" s="19">
        <v>2</v>
      </c>
      <c r="C2973" s="19" t="s">
        <v>112</v>
      </c>
      <c r="D2973" s="20">
        <v>0.25744143128395081</v>
      </c>
      <c r="E2973" s="20">
        <v>1.2230381835252047E-3</v>
      </c>
    </row>
    <row r="2974" spans="1:5" x14ac:dyDescent="0.2">
      <c r="A2974" s="19">
        <v>75</v>
      </c>
      <c r="B2974" s="19">
        <v>3</v>
      </c>
      <c r="C2974" s="19" t="s">
        <v>112</v>
      </c>
      <c r="D2974" s="20">
        <v>0.25732555985450745</v>
      </c>
      <c r="E2974" s="20">
        <v>1.1095551308244467E-3</v>
      </c>
    </row>
    <row r="2975" spans="1:5" x14ac:dyDescent="0.2">
      <c r="A2975" s="19">
        <v>75</v>
      </c>
      <c r="B2975" s="19">
        <v>4</v>
      </c>
      <c r="C2975" s="19" t="s">
        <v>112</v>
      </c>
      <c r="D2975" s="20">
        <v>0.25714194774627686</v>
      </c>
      <c r="E2975" s="20">
        <v>9.2833134112879634E-4</v>
      </c>
    </row>
    <row r="2976" spans="1:5" x14ac:dyDescent="0.2">
      <c r="A2976" s="19">
        <v>75</v>
      </c>
      <c r="B2976" s="19">
        <v>5</v>
      </c>
      <c r="C2976" s="19" t="s">
        <v>112</v>
      </c>
      <c r="D2976" s="20">
        <v>0.25668430328369141</v>
      </c>
      <c r="E2976" s="20">
        <v>4.730751970782876E-4</v>
      </c>
    </row>
    <row r="2977" spans="1:5" x14ac:dyDescent="0.2">
      <c r="A2977" s="19">
        <v>75</v>
      </c>
      <c r="B2977" s="19">
        <v>6</v>
      </c>
      <c r="C2977" s="19" t="s">
        <v>112</v>
      </c>
      <c r="D2977" s="20">
        <v>0.25620672106742859</v>
      </c>
      <c r="E2977" s="20">
        <v>-2.1186781395954313E-6</v>
      </c>
    </row>
    <row r="2978" spans="1:5" x14ac:dyDescent="0.2">
      <c r="A2978" s="19">
        <v>75</v>
      </c>
      <c r="B2978" s="19">
        <v>7</v>
      </c>
      <c r="C2978" s="19" t="s">
        <v>112</v>
      </c>
      <c r="D2978" s="20">
        <v>0.25603249669075012</v>
      </c>
      <c r="E2978" s="20">
        <v>-1.7395471513736993E-4</v>
      </c>
    </row>
    <row r="2979" spans="1:5" x14ac:dyDescent="0.2">
      <c r="A2979" s="19">
        <v>75</v>
      </c>
      <c r="B2979" s="19">
        <v>8</v>
      </c>
      <c r="C2979" s="19" t="s">
        <v>112</v>
      </c>
      <c r="D2979" s="20">
        <v>0.25586548447608948</v>
      </c>
      <c r="E2979" s="20">
        <v>-3.3857859671115875E-4</v>
      </c>
    </row>
    <row r="2980" spans="1:5" x14ac:dyDescent="0.2">
      <c r="A2980" s="19">
        <v>75</v>
      </c>
      <c r="B2980" s="19">
        <v>9</v>
      </c>
      <c r="C2980" s="19" t="s">
        <v>112</v>
      </c>
      <c r="D2980" s="20">
        <v>0.25606465339660645</v>
      </c>
      <c r="E2980" s="20">
        <v>-1.3702132855542004E-4</v>
      </c>
    </row>
    <row r="2981" spans="1:5" x14ac:dyDescent="0.2">
      <c r="A2981" s="19">
        <v>75</v>
      </c>
      <c r="B2981" s="19">
        <v>10</v>
      </c>
      <c r="C2981" s="19" t="s">
        <v>112</v>
      </c>
      <c r="D2981" s="20">
        <v>0.25592827796936035</v>
      </c>
      <c r="E2981" s="20">
        <v>-2.7100840816274285E-4</v>
      </c>
    </row>
    <row r="2982" spans="1:5" x14ac:dyDescent="0.2">
      <c r="A2982" s="19">
        <v>75</v>
      </c>
      <c r="B2982" s="19">
        <v>11</v>
      </c>
      <c r="C2982" s="19" t="s">
        <v>112</v>
      </c>
      <c r="D2982" s="20">
        <v>0.2557373046875</v>
      </c>
      <c r="E2982" s="20">
        <v>-4.5959334238432348E-4</v>
      </c>
    </row>
    <row r="2983" spans="1:5" x14ac:dyDescent="0.2">
      <c r="A2983" s="19">
        <v>75</v>
      </c>
      <c r="B2983" s="19">
        <v>12</v>
      </c>
      <c r="C2983" s="19" t="s">
        <v>112</v>
      </c>
      <c r="D2983" s="20">
        <v>0.25586429238319397</v>
      </c>
      <c r="E2983" s="20">
        <v>-3.3021732815541327E-4</v>
      </c>
    </row>
    <row r="2984" spans="1:5" x14ac:dyDescent="0.2">
      <c r="A2984" s="19">
        <v>75</v>
      </c>
      <c r="B2984" s="19">
        <v>13</v>
      </c>
      <c r="C2984" s="19" t="s">
        <v>112</v>
      </c>
      <c r="D2984" s="20">
        <v>0.25585505366325378</v>
      </c>
      <c r="E2984" s="20">
        <v>-3.3706770045682788E-4</v>
      </c>
    </row>
    <row r="2985" spans="1:5" x14ac:dyDescent="0.2">
      <c r="A2985" s="19">
        <v>75</v>
      </c>
      <c r="B2985" s="19">
        <v>14</v>
      </c>
      <c r="C2985" s="19" t="s">
        <v>112</v>
      </c>
      <c r="D2985" s="20">
        <v>0.25588691234588623</v>
      </c>
      <c r="E2985" s="20">
        <v>-3.0282067018561065E-4</v>
      </c>
    </row>
    <row r="2986" spans="1:5" x14ac:dyDescent="0.2">
      <c r="A2986" s="19">
        <v>75</v>
      </c>
      <c r="B2986" s="19">
        <v>15</v>
      </c>
      <c r="C2986" s="19" t="s">
        <v>112</v>
      </c>
      <c r="D2986" s="20">
        <v>0.25588944554328918</v>
      </c>
      <c r="E2986" s="20">
        <v>-2.9789912514388561E-4</v>
      </c>
    </row>
    <row r="2987" spans="1:5" x14ac:dyDescent="0.2">
      <c r="A2987" s="19">
        <v>75</v>
      </c>
      <c r="B2987" s="19">
        <v>16</v>
      </c>
      <c r="C2987" s="19" t="s">
        <v>112</v>
      </c>
      <c r="D2987" s="20">
        <v>0.25605952739715576</v>
      </c>
      <c r="E2987" s="20">
        <v>-1.2542893819045275E-4</v>
      </c>
    </row>
    <row r="2988" spans="1:5" x14ac:dyDescent="0.2">
      <c r="A2988" s="19">
        <v>75</v>
      </c>
      <c r="B2988" s="19">
        <v>17</v>
      </c>
      <c r="C2988" s="19" t="s">
        <v>112</v>
      </c>
      <c r="D2988" s="20">
        <v>0.25628432631492615</v>
      </c>
      <c r="E2988" s="20">
        <v>1.017583126667887E-4</v>
      </c>
    </row>
    <row r="2989" spans="1:5" x14ac:dyDescent="0.2">
      <c r="A2989" s="19">
        <v>75</v>
      </c>
      <c r="B2989" s="19">
        <v>18</v>
      </c>
      <c r="C2989" s="19" t="s">
        <v>112</v>
      </c>
      <c r="D2989" s="20">
        <v>0.25606796145439148</v>
      </c>
      <c r="E2989" s="20">
        <v>-1.1221820750506595E-4</v>
      </c>
    </row>
    <row r="2990" spans="1:5" x14ac:dyDescent="0.2">
      <c r="A2990" s="19">
        <v>75</v>
      </c>
      <c r="B2990" s="19">
        <v>19</v>
      </c>
      <c r="C2990" s="19" t="s">
        <v>112</v>
      </c>
      <c r="D2990" s="20">
        <v>0.25579658150672913</v>
      </c>
      <c r="E2990" s="20">
        <v>-3.8120980025269091E-4</v>
      </c>
    </row>
    <row r="2991" spans="1:5" x14ac:dyDescent="0.2">
      <c r="A2991" s="19">
        <v>75</v>
      </c>
      <c r="B2991" s="19">
        <v>20</v>
      </c>
      <c r="C2991" s="19" t="s">
        <v>112</v>
      </c>
      <c r="D2991" s="20">
        <v>0.2559906542301178</v>
      </c>
      <c r="E2991" s="20">
        <v>-1.8474874377716333E-4</v>
      </c>
    </row>
    <row r="2992" spans="1:5" x14ac:dyDescent="0.2">
      <c r="A2992" s="19">
        <v>75</v>
      </c>
      <c r="B2992" s="19">
        <v>21</v>
      </c>
      <c r="C2992" s="19" t="s">
        <v>112</v>
      </c>
      <c r="D2992" s="20">
        <v>0.25616779923439026</v>
      </c>
      <c r="E2992" s="20">
        <v>-5.2154064178466797E-6</v>
      </c>
    </row>
    <row r="2993" spans="1:5" x14ac:dyDescent="0.2">
      <c r="A2993" s="19">
        <v>75</v>
      </c>
      <c r="B2993" s="19">
        <v>22</v>
      </c>
      <c r="C2993" s="19" t="s">
        <v>112</v>
      </c>
      <c r="D2993" s="20">
        <v>0.25622671842575073</v>
      </c>
      <c r="E2993" s="20">
        <v>5.6092125305440277E-5</v>
      </c>
    </row>
    <row r="2994" spans="1:5" x14ac:dyDescent="0.2">
      <c r="A2994" s="19">
        <v>75</v>
      </c>
      <c r="B2994" s="19">
        <v>23</v>
      </c>
      <c r="C2994" s="19" t="s">
        <v>112</v>
      </c>
      <c r="D2994" s="20">
        <v>0.2559640109539032</v>
      </c>
      <c r="E2994" s="20">
        <v>-2.0422700617928058E-4</v>
      </c>
    </row>
    <row r="2995" spans="1:5" x14ac:dyDescent="0.2">
      <c r="A2995" s="19">
        <v>75</v>
      </c>
      <c r="B2995" s="19">
        <v>24</v>
      </c>
      <c r="C2995" s="19" t="s">
        <v>112</v>
      </c>
      <c r="D2995" s="20">
        <v>0.25614601373672485</v>
      </c>
      <c r="E2995" s="20">
        <v>-1.9835882994811982E-5</v>
      </c>
    </row>
    <row r="2996" spans="1:5" x14ac:dyDescent="0.2">
      <c r="A2996" s="19">
        <v>75</v>
      </c>
      <c r="B2996" s="19">
        <v>25</v>
      </c>
      <c r="C2996" s="19" t="s">
        <v>112</v>
      </c>
      <c r="D2996" s="20">
        <v>0.25627422332763672</v>
      </c>
      <c r="E2996" s="20">
        <v>1.1076204827986658E-4</v>
      </c>
    </row>
    <row r="2997" spans="1:5" x14ac:dyDescent="0.2">
      <c r="A2997" s="19">
        <v>75</v>
      </c>
      <c r="B2997" s="19">
        <v>26</v>
      </c>
      <c r="C2997" s="19" t="s">
        <v>112</v>
      </c>
      <c r="D2997" s="20">
        <v>0.25628703832626343</v>
      </c>
      <c r="E2997" s="20">
        <v>1.2596537999343127E-4</v>
      </c>
    </row>
    <row r="2998" spans="1:5" x14ac:dyDescent="0.2">
      <c r="A2998" s="19">
        <v>75</v>
      </c>
      <c r="B2998" s="19">
        <v>27</v>
      </c>
      <c r="C2998" s="19" t="s">
        <v>112</v>
      </c>
      <c r="D2998" s="20">
        <v>0.25607690215110779</v>
      </c>
      <c r="E2998" s="20">
        <v>-8.178244752343744E-5</v>
      </c>
    </row>
    <row r="2999" spans="1:5" x14ac:dyDescent="0.2">
      <c r="A2999" s="19">
        <v>75</v>
      </c>
      <c r="B2999" s="19">
        <v>28</v>
      </c>
      <c r="C2999" s="19" t="s">
        <v>112</v>
      </c>
      <c r="D2999" s="20">
        <v>0.25613898038864136</v>
      </c>
      <c r="E2999" s="20">
        <v>-1.7315869627054781E-5</v>
      </c>
    </row>
    <row r="3000" spans="1:5" x14ac:dyDescent="0.2">
      <c r="A3000" s="19">
        <v>75</v>
      </c>
      <c r="B3000" s="19">
        <v>29</v>
      </c>
      <c r="C3000" s="19" t="s">
        <v>112</v>
      </c>
      <c r="D3000" s="20">
        <v>0.25604039430618286</v>
      </c>
      <c r="E3000" s="20">
        <v>-1.1351361172273755E-4</v>
      </c>
    </row>
    <row r="3001" spans="1:5" x14ac:dyDescent="0.2">
      <c r="A3001" s="19">
        <v>75</v>
      </c>
      <c r="B3001" s="19">
        <v>30</v>
      </c>
      <c r="C3001" s="19" t="s">
        <v>112</v>
      </c>
      <c r="D3001" s="20">
        <v>0.25597769021987915</v>
      </c>
      <c r="E3001" s="20">
        <v>-1.7382936493959278E-4</v>
      </c>
    </row>
    <row r="3002" spans="1:5" x14ac:dyDescent="0.2">
      <c r="A3002" s="19">
        <v>75</v>
      </c>
      <c r="B3002" s="19">
        <v>31</v>
      </c>
      <c r="C3002" s="19" t="s">
        <v>112</v>
      </c>
      <c r="D3002" s="20">
        <v>0.25603103637695313</v>
      </c>
      <c r="E3002" s="20">
        <v>-1.1809486022684723E-4</v>
      </c>
    </row>
    <row r="3003" spans="1:5" x14ac:dyDescent="0.2">
      <c r="A3003" s="19">
        <v>75</v>
      </c>
      <c r="B3003" s="19">
        <v>32</v>
      </c>
      <c r="C3003" s="19" t="s">
        <v>112</v>
      </c>
      <c r="D3003" s="20">
        <v>0.25600165128707886</v>
      </c>
      <c r="E3003" s="20">
        <v>-1.450916170142591E-4</v>
      </c>
    </row>
    <row r="3004" spans="1:5" x14ac:dyDescent="0.2">
      <c r="A3004" s="19">
        <v>75</v>
      </c>
      <c r="B3004" s="19">
        <v>33</v>
      </c>
      <c r="C3004" s="19" t="s">
        <v>112</v>
      </c>
      <c r="D3004" s="20">
        <v>0.25613588094711304</v>
      </c>
      <c r="E3004" s="20">
        <v>-8.4736102508031763E-6</v>
      </c>
    </row>
    <row r="3005" spans="1:5" x14ac:dyDescent="0.2">
      <c r="A3005" s="19">
        <v>75</v>
      </c>
      <c r="B3005" s="19">
        <v>34</v>
      </c>
      <c r="C3005" s="19" t="s">
        <v>112</v>
      </c>
      <c r="D3005" s="20">
        <v>0.25644993782043457</v>
      </c>
      <c r="E3005" s="20">
        <v>3.0797161161899567E-4</v>
      </c>
    </row>
    <row r="3006" spans="1:5" x14ac:dyDescent="0.2">
      <c r="A3006" s="19">
        <v>75</v>
      </c>
      <c r="B3006" s="19">
        <v>35</v>
      </c>
      <c r="C3006" s="19" t="s">
        <v>112</v>
      </c>
      <c r="D3006" s="20">
        <v>0.25654739141464233</v>
      </c>
      <c r="E3006" s="20">
        <v>4.0781352436169982E-4</v>
      </c>
    </row>
    <row r="3007" spans="1:5" x14ac:dyDescent="0.2">
      <c r="A3007" s="19">
        <v>75</v>
      </c>
      <c r="B3007" s="19">
        <v>36</v>
      </c>
      <c r="C3007" s="19" t="s">
        <v>112</v>
      </c>
      <c r="D3007" s="20">
        <v>0.25644642114639282</v>
      </c>
      <c r="E3007" s="20">
        <v>3.0923160375095904E-4</v>
      </c>
    </row>
    <row r="3008" spans="1:5" x14ac:dyDescent="0.2">
      <c r="A3008" s="19">
        <v>75</v>
      </c>
      <c r="B3008" s="19">
        <v>37</v>
      </c>
      <c r="C3008" s="19" t="s">
        <v>112</v>
      </c>
      <c r="D3008" s="20">
        <v>0.25625202059745789</v>
      </c>
      <c r="E3008" s="20">
        <v>1.1721940245479345E-4</v>
      </c>
    </row>
    <row r="3009" spans="1:5" x14ac:dyDescent="0.2">
      <c r="A3009" s="19">
        <v>75</v>
      </c>
      <c r="B3009" s="19">
        <v>38</v>
      </c>
      <c r="C3009" s="19" t="s">
        <v>112</v>
      </c>
      <c r="D3009" s="20">
        <v>0.25618681311607361</v>
      </c>
      <c r="E3009" s="20">
        <v>5.4400261433329433E-5</v>
      </c>
    </row>
    <row r="3010" spans="1:5" x14ac:dyDescent="0.2">
      <c r="A3010" s="19">
        <v>75</v>
      </c>
      <c r="B3010" s="19">
        <v>39</v>
      </c>
      <c r="C3010" s="19" t="s">
        <v>112</v>
      </c>
      <c r="D3010" s="20">
        <v>0.25636911392211914</v>
      </c>
      <c r="E3010" s="20">
        <v>2.3908940784167498E-4</v>
      </c>
    </row>
    <row r="3011" spans="1:5" x14ac:dyDescent="0.2">
      <c r="A3011" s="19">
        <v>75</v>
      </c>
      <c r="B3011" s="19">
        <v>40</v>
      </c>
      <c r="C3011" s="19" t="s">
        <v>112</v>
      </c>
      <c r="D3011" s="20">
        <v>0.25673767924308777</v>
      </c>
      <c r="E3011" s="20">
        <v>6.1004306189715862E-4</v>
      </c>
    </row>
    <row r="3012" spans="1:5" x14ac:dyDescent="0.2">
      <c r="A3012" s="19">
        <v>76</v>
      </c>
      <c r="B3012" s="19">
        <v>1</v>
      </c>
      <c r="C3012" s="19" t="s">
        <v>112</v>
      </c>
      <c r="D3012" s="20">
        <v>0.25102397799491882</v>
      </c>
      <c r="E3012" s="20">
        <v>1.4138392871245742E-3</v>
      </c>
    </row>
    <row r="3013" spans="1:5" x14ac:dyDescent="0.2">
      <c r="A3013" s="19">
        <v>76</v>
      </c>
      <c r="B3013" s="19">
        <v>2</v>
      </c>
      <c r="C3013" s="19" t="s">
        <v>112</v>
      </c>
      <c r="D3013" s="20">
        <v>0.25101110339164734</v>
      </c>
      <c r="E3013" s="20">
        <v>1.2663808884099126E-3</v>
      </c>
    </row>
    <row r="3014" spans="1:5" x14ac:dyDescent="0.2">
      <c r="A3014" s="19">
        <v>76</v>
      </c>
      <c r="B3014" s="19">
        <v>3</v>
      </c>
      <c r="C3014" s="19" t="s">
        <v>112</v>
      </c>
      <c r="D3014" s="20">
        <v>0.25099068880081177</v>
      </c>
      <c r="E3014" s="20">
        <v>1.1113823857158422E-3</v>
      </c>
    </row>
    <row r="3015" spans="1:5" x14ac:dyDescent="0.2">
      <c r="A3015" s="19">
        <v>76</v>
      </c>
      <c r="B3015" s="19">
        <v>4</v>
      </c>
      <c r="C3015" s="19" t="s">
        <v>112</v>
      </c>
      <c r="D3015" s="20">
        <v>0.25094032287597656</v>
      </c>
      <c r="E3015" s="20">
        <v>9.2643266543745995E-4</v>
      </c>
    </row>
    <row r="3016" spans="1:5" x14ac:dyDescent="0.2">
      <c r="A3016" s="19">
        <v>76</v>
      </c>
      <c r="B3016" s="19">
        <v>5</v>
      </c>
      <c r="C3016" s="19" t="s">
        <v>112</v>
      </c>
      <c r="D3016" s="20">
        <v>0.25089451670646667</v>
      </c>
      <c r="E3016" s="20">
        <v>7.4604270048439503E-4</v>
      </c>
    </row>
    <row r="3017" spans="1:5" x14ac:dyDescent="0.2">
      <c r="A3017" s="19">
        <v>76</v>
      </c>
      <c r="B3017" s="19">
        <v>6</v>
      </c>
      <c r="C3017" s="19" t="s">
        <v>112</v>
      </c>
      <c r="D3017" s="20">
        <v>0.25073221325874329</v>
      </c>
      <c r="E3017" s="20">
        <v>4.4915539911016822E-4</v>
      </c>
    </row>
    <row r="3018" spans="1:5" x14ac:dyDescent="0.2">
      <c r="A3018" s="19">
        <v>76</v>
      </c>
      <c r="B3018" s="19">
        <v>7</v>
      </c>
      <c r="C3018" s="19" t="s">
        <v>112</v>
      </c>
      <c r="D3018" s="20">
        <v>0.25070196390151978</v>
      </c>
      <c r="E3018" s="20">
        <v>2.843222173396498E-4</v>
      </c>
    </row>
    <row r="3019" spans="1:5" x14ac:dyDescent="0.2">
      <c r="A3019" s="19">
        <v>76</v>
      </c>
      <c r="B3019" s="19">
        <v>8</v>
      </c>
      <c r="C3019" s="19" t="s">
        <v>112</v>
      </c>
      <c r="D3019" s="20">
        <v>0.25044998526573181</v>
      </c>
      <c r="E3019" s="20">
        <v>-1.0224023571936414E-4</v>
      </c>
    </row>
    <row r="3020" spans="1:5" x14ac:dyDescent="0.2">
      <c r="A3020" s="19">
        <v>76</v>
      </c>
      <c r="B3020" s="19">
        <v>9</v>
      </c>
      <c r="C3020" s="19" t="s">
        <v>112</v>
      </c>
      <c r="D3020" s="20">
        <v>0.25056692957878113</v>
      </c>
      <c r="E3020" s="20">
        <v>-1.1987974721705541E-4</v>
      </c>
    </row>
    <row r="3021" spans="1:5" x14ac:dyDescent="0.2">
      <c r="A3021" s="19">
        <v>76</v>
      </c>
      <c r="B3021" s="19">
        <v>10</v>
      </c>
      <c r="C3021" s="19" t="s">
        <v>112</v>
      </c>
      <c r="D3021" s="20">
        <v>0.25077143311500549</v>
      </c>
      <c r="E3021" s="20">
        <v>-4.9960039177676663E-5</v>
      </c>
    </row>
    <row r="3022" spans="1:5" x14ac:dyDescent="0.2">
      <c r="A3022" s="19">
        <v>76</v>
      </c>
      <c r="B3022" s="19">
        <v>11</v>
      </c>
      <c r="C3022" s="19" t="s">
        <v>112</v>
      </c>
      <c r="D3022" s="20">
        <v>0.25064435601234436</v>
      </c>
      <c r="E3022" s="20">
        <v>-3.1162097002379596E-4</v>
      </c>
    </row>
    <row r="3023" spans="1:5" x14ac:dyDescent="0.2">
      <c r="A3023" s="19">
        <v>76</v>
      </c>
      <c r="B3023" s="19">
        <v>12</v>
      </c>
      <c r="C3023" s="19" t="s">
        <v>112</v>
      </c>
      <c r="D3023" s="20">
        <v>0.25065958499908447</v>
      </c>
      <c r="E3023" s="20">
        <v>-4.3097580783069134E-4</v>
      </c>
    </row>
    <row r="3024" spans="1:5" x14ac:dyDescent="0.2">
      <c r="A3024" s="19">
        <v>76</v>
      </c>
      <c r="B3024" s="19">
        <v>13</v>
      </c>
      <c r="C3024" s="19" t="s">
        <v>112</v>
      </c>
      <c r="D3024" s="20">
        <v>0.25092858076095581</v>
      </c>
      <c r="E3024" s="20">
        <v>-2.9656387050636113E-4</v>
      </c>
    </row>
    <row r="3025" spans="1:5" x14ac:dyDescent="0.2">
      <c r="A3025" s="19">
        <v>76</v>
      </c>
      <c r="B3025" s="19">
        <v>14</v>
      </c>
      <c r="C3025" s="19" t="s">
        <v>112</v>
      </c>
      <c r="D3025" s="20">
        <v>0.25101235508918762</v>
      </c>
      <c r="E3025" s="20">
        <v>-3.4737336682155728E-4</v>
      </c>
    </row>
    <row r="3026" spans="1:5" x14ac:dyDescent="0.2">
      <c r="A3026" s="19">
        <v>76</v>
      </c>
      <c r="B3026" s="19">
        <v>15</v>
      </c>
      <c r="C3026" s="19" t="s">
        <v>112</v>
      </c>
      <c r="D3026" s="20">
        <v>0.25090214610099792</v>
      </c>
      <c r="E3026" s="20">
        <v>-5.9216620866209269E-4</v>
      </c>
    </row>
    <row r="3027" spans="1:5" x14ac:dyDescent="0.2">
      <c r="A3027" s="19">
        <v>76</v>
      </c>
      <c r="B3027" s="19">
        <v>16</v>
      </c>
      <c r="C3027" s="19" t="s">
        <v>112</v>
      </c>
      <c r="D3027" s="20">
        <v>0.25084403157234192</v>
      </c>
      <c r="E3027" s="20">
        <v>-7.8486453276127577E-4</v>
      </c>
    </row>
    <row r="3028" spans="1:5" x14ac:dyDescent="0.2">
      <c r="A3028" s="19">
        <v>76</v>
      </c>
      <c r="B3028" s="19">
        <v>17</v>
      </c>
      <c r="C3028" s="19" t="s">
        <v>112</v>
      </c>
      <c r="D3028" s="20">
        <v>0.25099664926528931</v>
      </c>
      <c r="E3028" s="20">
        <v>-7.6683069346472621E-4</v>
      </c>
    </row>
    <row r="3029" spans="1:5" x14ac:dyDescent="0.2">
      <c r="A3029" s="19">
        <v>76</v>
      </c>
      <c r="B3029" s="19">
        <v>18</v>
      </c>
      <c r="C3029" s="19" t="s">
        <v>112</v>
      </c>
      <c r="D3029" s="20">
        <v>0.25126469135284424</v>
      </c>
      <c r="E3029" s="20">
        <v>-6.3337240135297179E-4</v>
      </c>
    </row>
    <row r="3030" spans="1:5" x14ac:dyDescent="0.2">
      <c r="A3030" s="19">
        <v>76</v>
      </c>
      <c r="B3030" s="19">
        <v>19</v>
      </c>
      <c r="C3030" s="19" t="s">
        <v>112</v>
      </c>
      <c r="D3030" s="20">
        <v>0.25132429599761963</v>
      </c>
      <c r="E3030" s="20">
        <v>-7.083516102284193E-4</v>
      </c>
    </row>
    <row r="3031" spans="1:5" x14ac:dyDescent="0.2">
      <c r="A3031" s="19">
        <v>76</v>
      </c>
      <c r="B3031" s="19">
        <v>20</v>
      </c>
      <c r="C3031" s="19" t="s">
        <v>112</v>
      </c>
      <c r="D3031" s="20">
        <v>0.25172674655914307</v>
      </c>
      <c r="E3031" s="20">
        <v>-4.4048484414815903E-4</v>
      </c>
    </row>
    <row r="3032" spans="1:5" x14ac:dyDescent="0.2">
      <c r="A3032" s="19">
        <v>76</v>
      </c>
      <c r="B3032" s="19">
        <v>21</v>
      </c>
      <c r="C3032" s="19" t="s">
        <v>112</v>
      </c>
      <c r="D3032" s="20">
        <v>0.25167903304100037</v>
      </c>
      <c r="E3032" s="20">
        <v>-6.2278221594169736E-4</v>
      </c>
    </row>
    <row r="3033" spans="1:5" x14ac:dyDescent="0.2">
      <c r="A3033" s="19">
        <v>76</v>
      </c>
      <c r="B3033" s="19">
        <v>22</v>
      </c>
      <c r="C3033" s="19" t="s">
        <v>112</v>
      </c>
      <c r="D3033" s="20">
        <v>0.25114768743515015</v>
      </c>
      <c r="E3033" s="20">
        <v>-1.2887116754427552E-3</v>
      </c>
    </row>
    <row r="3034" spans="1:5" x14ac:dyDescent="0.2">
      <c r="A3034" s="19">
        <v>76</v>
      </c>
      <c r="B3034" s="19">
        <v>23</v>
      </c>
      <c r="C3034" s="19" t="s">
        <v>112</v>
      </c>
      <c r="D3034" s="20">
        <v>0.25105965137481689</v>
      </c>
      <c r="E3034" s="20">
        <v>-1.5113315312191844E-3</v>
      </c>
    </row>
    <row r="3035" spans="1:5" x14ac:dyDescent="0.2">
      <c r="A3035" s="19">
        <v>76</v>
      </c>
      <c r="B3035" s="19">
        <v>24</v>
      </c>
      <c r="C3035" s="19" t="s">
        <v>112</v>
      </c>
      <c r="D3035" s="20">
        <v>0.25184819102287292</v>
      </c>
      <c r="E3035" s="20">
        <v>-8.5737567860633135E-4</v>
      </c>
    </row>
    <row r="3036" spans="1:5" x14ac:dyDescent="0.2">
      <c r="A3036" s="19">
        <v>76</v>
      </c>
      <c r="B3036" s="19">
        <v>25</v>
      </c>
      <c r="C3036" s="19" t="s">
        <v>112</v>
      </c>
      <c r="D3036" s="20">
        <v>0.25312229990959167</v>
      </c>
      <c r="E3036" s="20">
        <v>2.8214935446158051E-4</v>
      </c>
    </row>
    <row r="3037" spans="1:5" x14ac:dyDescent="0.2">
      <c r="A3037" s="19">
        <v>76</v>
      </c>
      <c r="B3037" s="19">
        <v>26</v>
      </c>
      <c r="C3037" s="19" t="s">
        <v>112</v>
      </c>
      <c r="D3037" s="20">
        <v>0.25462177395820618</v>
      </c>
      <c r="E3037" s="20">
        <v>1.6470395494252443E-3</v>
      </c>
    </row>
    <row r="3038" spans="1:5" x14ac:dyDescent="0.2">
      <c r="A3038" s="19">
        <v>76</v>
      </c>
      <c r="B3038" s="19">
        <v>27</v>
      </c>
      <c r="C3038" s="19" t="s">
        <v>112</v>
      </c>
      <c r="D3038" s="20">
        <v>0.2575276792049408</v>
      </c>
      <c r="E3038" s="20">
        <v>4.4183610007166862E-3</v>
      </c>
    </row>
    <row r="3039" spans="1:5" x14ac:dyDescent="0.2">
      <c r="A3039" s="19">
        <v>76</v>
      </c>
      <c r="B3039" s="19">
        <v>28</v>
      </c>
      <c r="C3039" s="19" t="s">
        <v>112</v>
      </c>
      <c r="D3039" s="20">
        <v>0.26188284158706665</v>
      </c>
      <c r="E3039" s="20">
        <v>8.6389398202300072E-3</v>
      </c>
    </row>
    <row r="3040" spans="1:5" x14ac:dyDescent="0.2">
      <c r="A3040" s="19">
        <v>76</v>
      </c>
      <c r="B3040" s="19">
        <v>29</v>
      </c>
      <c r="C3040" s="19" t="s">
        <v>112</v>
      </c>
      <c r="D3040" s="20">
        <v>0.27007022500038147</v>
      </c>
      <c r="E3040" s="20">
        <v>1.6691738739609718E-2</v>
      </c>
    </row>
    <row r="3041" spans="1:5" x14ac:dyDescent="0.2">
      <c r="A3041" s="19">
        <v>76</v>
      </c>
      <c r="B3041" s="19">
        <v>30</v>
      </c>
      <c r="C3041" s="19" t="s">
        <v>112</v>
      </c>
      <c r="D3041" s="20">
        <v>0.28295165300369263</v>
      </c>
      <c r="E3041" s="20">
        <v>2.9438583180308342E-2</v>
      </c>
    </row>
    <row r="3042" spans="1:5" x14ac:dyDescent="0.2">
      <c r="A3042" s="19">
        <v>76</v>
      </c>
      <c r="B3042" s="19">
        <v>31</v>
      </c>
      <c r="C3042" s="19" t="s">
        <v>112</v>
      </c>
      <c r="D3042" s="20">
        <v>0.29917356371879578</v>
      </c>
      <c r="E3042" s="20">
        <v>4.5525908470153809E-2</v>
      </c>
    </row>
    <row r="3043" spans="1:5" x14ac:dyDescent="0.2">
      <c r="A3043" s="19">
        <v>76</v>
      </c>
      <c r="B3043" s="19">
        <v>32</v>
      </c>
      <c r="C3043" s="19" t="s">
        <v>112</v>
      </c>
      <c r="D3043" s="20">
        <v>0.31723713874816895</v>
      </c>
      <c r="E3043" s="20">
        <v>6.3454903662204742E-2</v>
      </c>
    </row>
    <row r="3044" spans="1:5" x14ac:dyDescent="0.2">
      <c r="A3044" s="19">
        <v>76</v>
      </c>
      <c r="B3044" s="19">
        <v>33</v>
      </c>
      <c r="C3044" s="19" t="s">
        <v>112</v>
      </c>
      <c r="D3044" s="20">
        <v>0.33529004454612732</v>
      </c>
      <c r="E3044" s="20">
        <v>8.1373222172260284E-2</v>
      </c>
    </row>
    <row r="3045" spans="1:5" x14ac:dyDescent="0.2">
      <c r="A3045" s="19">
        <v>76</v>
      </c>
      <c r="B3045" s="19">
        <v>34</v>
      </c>
      <c r="C3045" s="19" t="s">
        <v>112</v>
      </c>
      <c r="D3045" s="20">
        <v>0.34995907545089722</v>
      </c>
      <c r="E3045" s="20">
        <v>9.5907673239707947E-2</v>
      </c>
    </row>
    <row r="3046" spans="1:5" x14ac:dyDescent="0.2">
      <c r="A3046" s="19">
        <v>76</v>
      </c>
      <c r="B3046" s="19">
        <v>35</v>
      </c>
      <c r="C3046" s="19" t="s">
        <v>112</v>
      </c>
      <c r="D3046" s="20">
        <v>0.36077788472175598</v>
      </c>
      <c r="E3046" s="20">
        <v>0.10659189522266388</v>
      </c>
    </row>
    <row r="3047" spans="1:5" x14ac:dyDescent="0.2">
      <c r="A3047" s="19">
        <v>76</v>
      </c>
      <c r="B3047" s="19">
        <v>36</v>
      </c>
      <c r="C3047" s="19" t="s">
        <v>112</v>
      </c>
      <c r="D3047" s="20">
        <v>0.3688710629940033</v>
      </c>
      <c r="E3047" s="20">
        <v>0.11455049365758896</v>
      </c>
    </row>
    <row r="3048" spans="1:5" x14ac:dyDescent="0.2">
      <c r="A3048" s="19">
        <v>76</v>
      </c>
      <c r="B3048" s="19">
        <v>37</v>
      </c>
      <c r="C3048" s="19" t="s">
        <v>112</v>
      </c>
      <c r="D3048" s="20">
        <v>0.37435376644134521</v>
      </c>
      <c r="E3048" s="20">
        <v>0.11989860981702805</v>
      </c>
    </row>
    <row r="3049" spans="1:5" x14ac:dyDescent="0.2">
      <c r="A3049" s="19">
        <v>76</v>
      </c>
      <c r="B3049" s="19">
        <v>38</v>
      </c>
      <c r="C3049" s="19" t="s">
        <v>112</v>
      </c>
      <c r="D3049" s="20">
        <v>0.37693986296653748</v>
      </c>
      <c r="E3049" s="20">
        <v>0.12235011905431747</v>
      </c>
    </row>
    <row r="3050" spans="1:5" x14ac:dyDescent="0.2">
      <c r="A3050" s="19">
        <v>76</v>
      </c>
      <c r="B3050" s="19">
        <v>39</v>
      </c>
      <c r="C3050" s="19" t="s">
        <v>112</v>
      </c>
      <c r="D3050" s="20">
        <v>0.37901449203491211</v>
      </c>
      <c r="E3050" s="20">
        <v>0.12429016828536987</v>
      </c>
    </row>
    <row r="3051" spans="1:5" x14ac:dyDescent="0.2">
      <c r="A3051" s="19">
        <v>76</v>
      </c>
      <c r="B3051" s="19">
        <v>40</v>
      </c>
      <c r="C3051" s="19" t="s">
        <v>112</v>
      </c>
      <c r="D3051" s="20">
        <v>0.37996754050254822</v>
      </c>
      <c r="E3051" s="20">
        <v>0.12510862946510315</v>
      </c>
    </row>
    <row r="3052" spans="1:5" x14ac:dyDescent="0.2">
      <c r="A3052" s="19">
        <v>77</v>
      </c>
      <c r="B3052" s="19">
        <v>1</v>
      </c>
      <c r="C3052" s="19" t="s">
        <v>112</v>
      </c>
      <c r="D3052" s="20">
        <v>0.25291669368743896</v>
      </c>
      <c r="E3052" s="20">
        <v>6.8440142786130309E-4</v>
      </c>
    </row>
    <row r="3053" spans="1:5" x14ac:dyDescent="0.2">
      <c r="A3053" s="19">
        <v>77</v>
      </c>
      <c r="B3053" s="19">
        <v>2</v>
      </c>
      <c r="C3053" s="19" t="s">
        <v>112</v>
      </c>
      <c r="D3053" s="20">
        <v>0.25313818454742432</v>
      </c>
      <c r="E3053" s="20">
        <v>7.6262792572379112E-4</v>
      </c>
    </row>
    <row r="3054" spans="1:5" x14ac:dyDescent="0.2">
      <c r="A3054" s="19">
        <v>77</v>
      </c>
      <c r="B3054" s="19">
        <v>3</v>
      </c>
      <c r="C3054" s="19" t="s">
        <v>112</v>
      </c>
      <c r="D3054" s="20">
        <v>0.25291556119918823</v>
      </c>
      <c r="E3054" s="20">
        <v>3.9674027357250452E-4</v>
      </c>
    </row>
    <row r="3055" spans="1:5" x14ac:dyDescent="0.2">
      <c r="A3055" s="19">
        <v>77</v>
      </c>
      <c r="B3055" s="19">
        <v>4</v>
      </c>
      <c r="C3055" s="19" t="s">
        <v>112</v>
      </c>
      <c r="D3055" s="20">
        <v>0.25291776657104492</v>
      </c>
      <c r="E3055" s="20">
        <v>2.5568128330633044E-4</v>
      </c>
    </row>
    <row r="3056" spans="1:5" x14ac:dyDescent="0.2">
      <c r="A3056" s="19">
        <v>77</v>
      </c>
      <c r="B3056" s="19">
        <v>5</v>
      </c>
      <c r="C3056" s="19" t="s">
        <v>112</v>
      </c>
      <c r="D3056" s="20">
        <v>0.25321096181869507</v>
      </c>
      <c r="E3056" s="20">
        <v>4.0561219793744385E-4</v>
      </c>
    </row>
    <row r="3057" spans="1:5" x14ac:dyDescent="0.2">
      <c r="A3057" s="19">
        <v>77</v>
      </c>
      <c r="B3057" s="19">
        <v>6</v>
      </c>
      <c r="C3057" s="19" t="s">
        <v>112</v>
      </c>
      <c r="D3057" s="20">
        <v>0.25307023525238037</v>
      </c>
      <c r="E3057" s="20">
        <v>1.2162129860371351E-4</v>
      </c>
    </row>
    <row r="3058" spans="1:5" x14ac:dyDescent="0.2">
      <c r="A3058" s="19">
        <v>77</v>
      </c>
      <c r="B3058" s="19">
        <v>7</v>
      </c>
      <c r="C3058" s="19" t="s">
        <v>112</v>
      </c>
      <c r="D3058" s="20">
        <v>0.25309312343597412</v>
      </c>
      <c r="E3058" s="20">
        <v>1.2451400834834203E-6</v>
      </c>
    </row>
    <row r="3059" spans="1:5" x14ac:dyDescent="0.2">
      <c r="A3059" s="19">
        <v>77</v>
      </c>
      <c r="B3059" s="19">
        <v>8</v>
      </c>
      <c r="C3059" s="19" t="s">
        <v>112</v>
      </c>
      <c r="D3059" s="20">
        <v>0.25307953357696533</v>
      </c>
      <c r="E3059" s="20">
        <v>-1.5560905740130693E-4</v>
      </c>
    </row>
    <row r="3060" spans="1:5" x14ac:dyDescent="0.2">
      <c r="A3060" s="19">
        <v>77</v>
      </c>
      <c r="B3060" s="19">
        <v>9</v>
      </c>
      <c r="C3060" s="19" t="s">
        <v>112</v>
      </c>
      <c r="D3060" s="20">
        <v>0.25370123982429504</v>
      </c>
      <c r="E3060" s="20">
        <v>3.2283284235745668E-4</v>
      </c>
    </row>
    <row r="3061" spans="1:5" x14ac:dyDescent="0.2">
      <c r="A3061" s="19">
        <v>77</v>
      </c>
      <c r="B3061" s="19">
        <v>10</v>
      </c>
      <c r="C3061" s="19" t="s">
        <v>112</v>
      </c>
      <c r="D3061" s="20">
        <v>0.2538541853427887</v>
      </c>
      <c r="E3061" s="20">
        <v>3.3251402783207595E-4</v>
      </c>
    </row>
    <row r="3062" spans="1:5" x14ac:dyDescent="0.2">
      <c r="A3062" s="19">
        <v>77</v>
      </c>
      <c r="B3062" s="19">
        <v>11</v>
      </c>
      <c r="C3062" s="19" t="s">
        <v>112</v>
      </c>
      <c r="D3062" s="20">
        <v>0.253928542137146</v>
      </c>
      <c r="E3062" s="20">
        <v>2.6360648917034268E-4</v>
      </c>
    </row>
    <row r="3063" spans="1:5" x14ac:dyDescent="0.2">
      <c r="A3063" s="19">
        <v>77</v>
      </c>
      <c r="B3063" s="19">
        <v>12</v>
      </c>
      <c r="C3063" s="19" t="s">
        <v>112</v>
      </c>
      <c r="D3063" s="20">
        <v>0.25426039099693298</v>
      </c>
      <c r="E3063" s="20">
        <v>4.5219101593829691E-4</v>
      </c>
    </row>
    <row r="3064" spans="1:5" x14ac:dyDescent="0.2">
      <c r="A3064" s="19">
        <v>77</v>
      </c>
      <c r="B3064" s="19">
        <v>13</v>
      </c>
      <c r="C3064" s="19" t="s">
        <v>112</v>
      </c>
      <c r="D3064" s="20">
        <v>0.25404748320579529</v>
      </c>
      <c r="E3064" s="20">
        <v>9.6018877229653299E-5</v>
      </c>
    </row>
    <row r="3065" spans="1:5" x14ac:dyDescent="0.2">
      <c r="A3065" s="19">
        <v>77</v>
      </c>
      <c r="B3065" s="19">
        <v>14</v>
      </c>
      <c r="C3065" s="19" t="s">
        <v>112</v>
      </c>
      <c r="D3065" s="20">
        <v>0.25370115041732788</v>
      </c>
      <c r="E3065" s="20">
        <v>-3.9357825880870223E-4</v>
      </c>
    </row>
    <row r="3066" spans="1:5" x14ac:dyDescent="0.2">
      <c r="A3066" s="19">
        <v>77</v>
      </c>
      <c r="B3066" s="19">
        <v>15</v>
      </c>
      <c r="C3066" s="19" t="s">
        <v>112</v>
      </c>
      <c r="D3066" s="20">
        <v>0.2537725567817688</v>
      </c>
      <c r="E3066" s="20">
        <v>-4.6543622738681734E-4</v>
      </c>
    </row>
    <row r="3067" spans="1:5" x14ac:dyDescent="0.2">
      <c r="A3067" s="19">
        <v>77</v>
      </c>
      <c r="B3067" s="19">
        <v>16</v>
      </c>
      <c r="C3067" s="19" t="s">
        <v>112</v>
      </c>
      <c r="D3067" s="20">
        <v>0.25445380806922913</v>
      </c>
      <c r="E3067" s="20">
        <v>7.2550719778519124E-5</v>
      </c>
    </row>
    <row r="3068" spans="1:5" x14ac:dyDescent="0.2">
      <c r="A3068" s="19">
        <v>77</v>
      </c>
      <c r="B3068" s="19">
        <v>17</v>
      </c>
      <c r="C3068" s="19" t="s">
        <v>112</v>
      </c>
      <c r="D3068" s="20">
        <v>0.25431397557258606</v>
      </c>
      <c r="E3068" s="20">
        <v>-2.1054611715953797E-4</v>
      </c>
    </row>
    <row r="3069" spans="1:5" x14ac:dyDescent="0.2">
      <c r="A3069" s="19">
        <v>77</v>
      </c>
      <c r="B3069" s="19">
        <v>18</v>
      </c>
      <c r="C3069" s="19" t="s">
        <v>112</v>
      </c>
      <c r="D3069" s="20">
        <v>0.2543272078037262</v>
      </c>
      <c r="E3069" s="20">
        <v>-3.4057823359034956E-4</v>
      </c>
    </row>
    <row r="3070" spans="1:5" x14ac:dyDescent="0.2">
      <c r="A3070" s="19">
        <v>77</v>
      </c>
      <c r="B3070" s="19">
        <v>19</v>
      </c>
      <c r="C3070" s="19" t="s">
        <v>112</v>
      </c>
      <c r="D3070" s="20">
        <v>0.25460448861122131</v>
      </c>
      <c r="E3070" s="20">
        <v>-2.0656175911426544E-4</v>
      </c>
    </row>
    <row r="3071" spans="1:5" x14ac:dyDescent="0.2">
      <c r="A3071" s="19">
        <v>77</v>
      </c>
      <c r="B3071" s="19">
        <v>20</v>
      </c>
      <c r="C3071" s="19" t="s">
        <v>112</v>
      </c>
      <c r="D3071" s="20">
        <v>0.25446024537086487</v>
      </c>
      <c r="E3071" s="20">
        <v>-4.9406936159357429E-4</v>
      </c>
    </row>
    <row r="3072" spans="1:5" x14ac:dyDescent="0.2">
      <c r="A3072" s="19">
        <v>77</v>
      </c>
      <c r="B3072" s="19">
        <v>21</v>
      </c>
      <c r="C3072" s="19" t="s">
        <v>112</v>
      </c>
      <c r="D3072" s="20">
        <v>0.25434026122093201</v>
      </c>
      <c r="E3072" s="20">
        <v>-7.5731781544163823E-4</v>
      </c>
    </row>
    <row r="3073" spans="1:5" x14ac:dyDescent="0.2">
      <c r="A3073" s="19">
        <v>77</v>
      </c>
      <c r="B3073" s="19">
        <v>22</v>
      </c>
      <c r="C3073" s="19" t="s">
        <v>112</v>
      </c>
      <c r="D3073" s="20">
        <v>0.25431331992149353</v>
      </c>
      <c r="E3073" s="20">
        <v>-9.2752347700297832E-4</v>
      </c>
    </row>
    <row r="3074" spans="1:5" x14ac:dyDescent="0.2">
      <c r="A3074" s="19">
        <v>77</v>
      </c>
      <c r="B3074" s="19">
        <v>23</v>
      </c>
      <c r="C3074" s="19" t="s">
        <v>112</v>
      </c>
      <c r="D3074" s="20">
        <v>0.2545621395111084</v>
      </c>
      <c r="E3074" s="20">
        <v>-8.2196819130331278E-4</v>
      </c>
    </row>
    <row r="3075" spans="1:5" x14ac:dyDescent="0.2">
      <c r="A3075" s="19">
        <v>77</v>
      </c>
      <c r="B3075" s="19">
        <v>24</v>
      </c>
      <c r="C3075" s="19" t="s">
        <v>112</v>
      </c>
      <c r="D3075" s="20">
        <v>0.25497704744338989</v>
      </c>
      <c r="E3075" s="20">
        <v>-5.5032462114468217E-4</v>
      </c>
    </row>
    <row r="3076" spans="1:5" x14ac:dyDescent="0.2">
      <c r="A3076" s="19">
        <v>77</v>
      </c>
      <c r="B3076" s="19">
        <v>25</v>
      </c>
      <c r="C3076" s="19" t="s">
        <v>112</v>
      </c>
      <c r="D3076" s="20">
        <v>0.25517076253890991</v>
      </c>
      <c r="E3076" s="20">
        <v>-4.9987388774752617E-4</v>
      </c>
    </row>
    <row r="3077" spans="1:5" x14ac:dyDescent="0.2">
      <c r="A3077" s="19">
        <v>77</v>
      </c>
      <c r="B3077" s="19">
        <v>26</v>
      </c>
      <c r="C3077" s="19" t="s">
        <v>112</v>
      </c>
      <c r="D3077" s="20">
        <v>0.25507265329360962</v>
      </c>
      <c r="E3077" s="20">
        <v>-7.4124743696302176E-4</v>
      </c>
    </row>
    <row r="3078" spans="1:5" x14ac:dyDescent="0.2">
      <c r="A3078" s="19">
        <v>77</v>
      </c>
      <c r="B3078" s="19">
        <v>27</v>
      </c>
      <c r="C3078" s="19" t="s">
        <v>112</v>
      </c>
      <c r="D3078" s="20">
        <v>0.25556397438049316</v>
      </c>
      <c r="E3078" s="20">
        <v>-3.9319071220234036E-4</v>
      </c>
    </row>
    <row r="3079" spans="1:5" x14ac:dyDescent="0.2">
      <c r="A3079" s="19">
        <v>77</v>
      </c>
      <c r="B3079" s="19">
        <v>28</v>
      </c>
      <c r="C3079" s="19" t="s">
        <v>112</v>
      </c>
      <c r="D3079" s="20">
        <v>0.25603839755058289</v>
      </c>
      <c r="E3079" s="20">
        <v>-6.2031867855694145E-5</v>
      </c>
    </row>
    <row r="3080" spans="1:5" x14ac:dyDescent="0.2">
      <c r="A3080" s="19">
        <v>77</v>
      </c>
      <c r="B3080" s="19">
        <v>29</v>
      </c>
      <c r="C3080" s="19" t="s">
        <v>112</v>
      </c>
      <c r="D3080" s="20">
        <v>0.25736925005912781</v>
      </c>
      <c r="E3080" s="20">
        <v>1.125556300394237E-3</v>
      </c>
    </row>
    <row r="3081" spans="1:5" x14ac:dyDescent="0.2">
      <c r="A3081" s="19">
        <v>77</v>
      </c>
      <c r="B3081" s="19">
        <v>30</v>
      </c>
      <c r="C3081" s="19" t="s">
        <v>112</v>
      </c>
      <c r="D3081" s="20">
        <v>0.25956064462661743</v>
      </c>
      <c r="E3081" s="20">
        <v>3.1736865639686584E-3</v>
      </c>
    </row>
    <row r="3082" spans="1:5" x14ac:dyDescent="0.2">
      <c r="A3082" s="19">
        <v>77</v>
      </c>
      <c r="B3082" s="19">
        <v>31</v>
      </c>
      <c r="C3082" s="19" t="s">
        <v>112</v>
      </c>
      <c r="D3082" s="20">
        <v>0.26361191272735596</v>
      </c>
      <c r="E3082" s="20">
        <v>7.0816902443766594E-3</v>
      </c>
    </row>
    <row r="3083" spans="1:5" x14ac:dyDescent="0.2">
      <c r="A3083" s="19">
        <v>77</v>
      </c>
      <c r="B3083" s="19">
        <v>32</v>
      </c>
      <c r="C3083" s="19" t="s">
        <v>112</v>
      </c>
      <c r="D3083" s="20">
        <v>0.27047890424728394</v>
      </c>
      <c r="E3083" s="20">
        <v>1.3805417343974113E-2</v>
      </c>
    </row>
    <row r="3084" spans="1:5" x14ac:dyDescent="0.2">
      <c r="A3084" s="19">
        <v>77</v>
      </c>
      <c r="B3084" s="19">
        <v>33</v>
      </c>
      <c r="C3084" s="19" t="s">
        <v>112</v>
      </c>
      <c r="D3084" s="20">
        <v>0.28142988681793213</v>
      </c>
      <c r="E3084" s="20">
        <v>2.4613136425614357E-2</v>
      </c>
    </row>
    <row r="3085" spans="1:5" x14ac:dyDescent="0.2">
      <c r="A3085" s="19">
        <v>77</v>
      </c>
      <c r="B3085" s="19">
        <v>34</v>
      </c>
      <c r="C3085" s="19" t="s">
        <v>112</v>
      </c>
      <c r="D3085" s="20">
        <v>0.29625385999679565</v>
      </c>
      <c r="E3085" s="20">
        <v>3.9293844252824783E-2</v>
      </c>
    </row>
    <row r="3086" spans="1:5" x14ac:dyDescent="0.2">
      <c r="A3086" s="19">
        <v>77</v>
      </c>
      <c r="B3086" s="19">
        <v>35</v>
      </c>
      <c r="C3086" s="19" t="s">
        <v>112</v>
      </c>
      <c r="D3086" s="20">
        <v>0.31390571594238281</v>
      </c>
      <c r="E3086" s="20">
        <v>5.6802436709403992E-2</v>
      </c>
    </row>
    <row r="3087" spans="1:5" x14ac:dyDescent="0.2">
      <c r="A3087" s="19">
        <v>77</v>
      </c>
      <c r="B3087" s="19">
        <v>36</v>
      </c>
      <c r="C3087" s="19" t="s">
        <v>112</v>
      </c>
      <c r="D3087" s="20">
        <v>0.33186343312263489</v>
      </c>
      <c r="E3087" s="20">
        <v>7.4616886675357819E-2</v>
      </c>
    </row>
    <row r="3088" spans="1:5" x14ac:dyDescent="0.2">
      <c r="A3088" s="19">
        <v>77</v>
      </c>
      <c r="B3088" s="19">
        <v>37</v>
      </c>
      <c r="C3088" s="19" t="s">
        <v>112</v>
      </c>
      <c r="D3088" s="20">
        <v>0.34782177209854126</v>
      </c>
      <c r="E3088" s="20">
        <v>9.0431965887546539E-2</v>
      </c>
    </row>
    <row r="3089" spans="1:5" x14ac:dyDescent="0.2">
      <c r="A3089" s="19">
        <v>77</v>
      </c>
      <c r="B3089" s="19">
        <v>38</v>
      </c>
      <c r="C3089" s="19" t="s">
        <v>112</v>
      </c>
      <c r="D3089" s="20">
        <v>0.36023470759391785</v>
      </c>
      <c r="E3089" s="20">
        <v>0.10270163416862488</v>
      </c>
    </row>
    <row r="3090" spans="1:5" x14ac:dyDescent="0.2">
      <c r="A3090" s="19">
        <v>77</v>
      </c>
      <c r="B3090" s="19">
        <v>39</v>
      </c>
      <c r="C3090" s="19" t="s">
        <v>112</v>
      </c>
      <c r="D3090" s="20">
        <v>0.36923110485076904</v>
      </c>
      <c r="E3090" s="20">
        <v>0.11155476421117783</v>
      </c>
    </row>
    <row r="3091" spans="1:5" x14ac:dyDescent="0.2">
      <c r="A3091" s="19">
        <v>77</v>
      </c>
      <c r="B3091" s="19">
        <v>40</v>
      </c>
      <c r="C3091" s="19" t="s">
        <v>112</v>
      </c>
      <c r="D3091" s="20">
        <v>0.37515261769294739</v>
      </c>
      <c r="E3091" s="20">
        <v>0.11733301728963852</v>
      </c>
    </row>
    <row r="3092" spans="1:5" x14ac:dyDescent="0.2">
      <c r="A3092" s="19">
        <v>78</v>
      </c>
      <c r="B3092" s="19">
        <v>1</v>
      </c>
      <c r="C3092" s="19" t="s">
        <v>112</v>
      </c>
      <c r="D3092" s="20">
        <v>0.24431928992271423</v>
      </c>
      <c r="E3092" s="20">
        <v>8.0426887143403292E-4</v>
      </c>
    </row>
    <row r="3093" spans="1:5" x14ac:dyDescent="0.2">
      <c r="A3093" s="19">
        <v>78</v>
      </c>
      <c r="B3093" s="19">
        <v>2</v>
      </c>
      <c r="C3093" s="19" t="s">
        <v>112</v>
      </c>
      <c r="D3093" s="20">
        <v>0.24406985938549042</v>
      </c>
      <c r="E3093" s="20">
        <v>5.2813120419159532E-4</v>
      </c>
    </row>
    <row r="3094" spans="1:5" x14ac:dyDescent="0.2">
      <c r="A3094" s="19">
        <v>78</v>
      </c>
      <c r="B3094" s="19">
        <v>3</v>
      </c>
      <c r="C3094" s="19" t="s">
        <v>112</v>
      </c>
      <c r="D3094" s="20">
        <v>0.24396988749504089</v>
      </c>
      <c r="E3094" s="20">
        <v>4.0145212551578879E-4</v>
      </c>
    </row>
    <row r="3095" spans="1:5" x14ac:dyDescent="0.2">
      <c r="A3095" s="19">
        <v>78</v>
      </c>
      <c r="B3095" s="19">
        <v>4</v>
      </c>
      <c r="C3095" s="19" t="s">
        <v>112</v>
      </c>
      <c r="D3095" s="20">
        <v>0.24404206871986389</v>
      </c>
      <c r="E3095" s="20">
        <v>4.4692616211250424E-4</v>
      </c>
    </row>
    <row r="3096" spans="1:5" x14ac:dyDescent="0.2">
      <c r="A3096" s="19">
        <v>78</v>
      </c>
      <c r="B3096" s="19">
        <v>5</v>
      </c>
      <c r="C3096" s="19" t="s">
        <v>112</v>
      </c>
      <c r="D3096" s="20">
        <v>0.24393317103385925</v>
      </c>
      <c r="E3096" s="20">
        <v>3.1132131698541343E-4</v>
      </c>
    </row>
    <row r="3097" spans="1:5" x14ac:dyDescent="0.2">
      <c r="A3097" s="19">
        <v>78</v>
      </c>
      <c r="B3097" s="19">
        <v>6</v>
      </c>
      <c r="C3097" s="19" t="s">
        <v>112</v>
      </c>
      <c r="D3097" s="20">
        <v>0.24364054203033447</v>
      </c>
      <c r="E3097" s="20">
        <v>-8.0148638517130166E-6</v>
      </c>
    </row>
    <row r="3098" spans="1:5" x14ac:dyDescent="0.2">
      <c r="A3098" s="19">
        <v>78</v>
      </c>
      <c r="B3098" s="19">
        <v>7</v>
      </c>
      <c r="C3098" s="19" t="s">
        <v>112</v>
      </c>
      <c r="D3098" s="20">
        <v>0.24340200424194336</v>
      </c>
      <c r="E3098" s="20">
        <v>-2.7325982227921486E-4</v>
      </c>
    </row>
    <row r="3099" spans="1:5" x14ac:dyDescent="0.2">
      <c r="A3099" s="19">
        <v>78</v>
      </c>
      <c r="B3099" s="19">
        <v>8</v>
      </c>
      <c r="C3099" s="19" t="s">
        <v>112</v>
      </c>
      <c r="D3099" s="20">
        <v>0.24348706007003784</v>
      </c>
      <c r="E3099" s="20">
        <v>-2.1491116785909981E-4</v>
      </c>
    </row>
    <row r="3100" spans="1:5" x14ac:dyDescent="0.2">
      <c r="A3100" s="19">
        <v>78</v>
      </c>
      <c r="B3100" s="19">
        <v>9</v>
      </c>
      <c r="C3100" s="19" t="s">
        <v>112</v>
      </c>
      <c r="D3100" s="20">
        <v>0.24350768327713013</v>
      </c>
      <c r="E3100" s="20">
        <v>-2.2099513444118202E-4</v>
      </c>
    </row>
    <row r="3101" spans="1:5" x14ac:dyDescent="0.2">
      <c r="A3101" s="19">
        <v>78</v>
      </c>
      <c r="B3101" s="19">
        <v>10</v>
      </c>
      <c r="C3101" s="19" t="s">
        <v>112</v>
      </c>
      <c r="D3101" s="20">
        <v>0.24411562085151672</v>
      </c>
      <c r="E3101" s="20">
        <v>3.6023525171913207E-4</v>
      </c>
    </row>
    <row r="3102" spans="1:5" x14ac:dyDescent="0.2">
      <c r="A3102" s="19">
        <v>78</v>
      </c>
      <c r="B3102" s="19">
        <v>11</v>
      </c>
      <c r="C3102" s="19" t="s">
        <v>112</v>
      </c>
      <c r="D3102" s="20">
        <v>0.24406814575195313</v>
      </c>
      <c r="E3102" s="20">
        <v>2.8605299303308129E-4</v>
      </c>
    </row>
    <row r="3103" spans="1:5" x14ac:dyDescent="0.2">
      <c r="A3103" s="19">
        <v>78</v>
      </c>
      <c r="B3103" s="19">
        <v>12</v>
      </c>
      <c r="C3103" s="19" t="s">
        <v>112</v>
      </c>
      <c r="D3103" s="20">
        <v>0.2435925155878067</v>
      </c>
      <c r="E3103" s="20">
        <v>-2.1628434478770941E-4</v>
      </c>
    </row>
    <row r="3104" spans="1:5" x14ac:dyDescent="0.2">
      <c r="A3104" s="19">
        <v>78</v>
      </c>
      <c r="B3104" s="19">
        <v>13</v>
      </c>
      <c r="C3104" s="19" t="s">
        <v>112</v>
      </c>
      <c r="D3104" s="20">
        <v>0.24333879351615906</v>
      </c>
      <c r="E3104" s="20">
        <v>-4.9671361921355128E-4</v>
      </c>
    </row>
    <row r="3105" spans="1:5" x14ac:dyDescent="0.2">
      <c r="A3105" s="19">
        <v>78</v>
      </c>
      <c r="B3105" s="19">
        <v>14</v>
      </c>
      <c r="C3105" s="19" t="s">
        <v>112</v>
      </c>
      <c r="D3105" s="20">
        <v>0.24336260557174683</v>
      </c>
      <c r="E3105" s="20">
        <v>-4.9960869364440441E-4</v>
      </c>
    </row>
    <row r="3106" spans="1:5" x14ac:dyDescent="0.2">
      <c r="A3106" s="19">
        <v>78</v>
      </c>
      <c r="B3106" s="19">
        <v>15</v>
      </c>
      <c r="C3106" s="19" t="s">
        <v>112</v>
      </c>
      <c r="D3106" s="20">
        <v>0.24391248822212219</v>
      </c>
      <c r="E3106" s="20">
        <v>2.3566768504679203E-5</v>
      </c>
    </row>
    <row r="3107" spans="1:5" x14ac:dyDescent="0.2">
      <c r="A3107" s="19">
        <v>78</v>
      </c>
      <c r="B3107" s="19">
        <v>16</v>
      </c>
      <c r="C3107" s="19" t="s">
        <v>112</v>
      </c>
      <c r="D3107" s="20">
        <v>0.24416308104991913</v>
      </c>
      <c r="E3107" s="20">
        <v>2.474524371791631E-4</v>
      </c>
    </row>
    <row r="3108" spans="1:5" x14ac:dyDescent="0.2">
      <c r="A3108" s="19">
        <v>78</v>
      </c>
      <c r="B3108" s="19">
        <v>17</v>
      </c>
      <c r="C3108" s="19" t="s">
        <v>112</v>
      </c>
      <c r="D3108" s="20">
        <v>0.24400195479393005</v>
      </c>
      <c r="E3108" s="20">
        <v>5.9618996601784602E-5</v>
      </c>
    </row>
    <row r="3109" spans="1:5" x14ac:dyDescent="0.2">
      <c r="A3109" s="19">
        <v>78</v>
      </c>
      <c r="B3109" s="19">
        <v>18</v>
      </c>
      <c r="C3109" s="19" t="s">
        <v>112</v>
      </c>
      <c r="D3109" s="20">
        <v>0.2438078373670578</v>
      </c>
      <c r="E3109" s="20">
        <v>-1.6120560758281499E-4</v>
      </c>
    </row>
    <row r="3110" spans="1:5" x14ac:dyDescent="0.2">
      <c r="A3110" s="19">
        <v>78</v>
      </c>
      <c r="B3110" s="19">
        <v>19</v>
      </c>
      <c r="C3110" s="19" t="s">
        <v>112</v>
      </c>
      <c r="D3110" s="20">
        <v>0.24369260668754578</v>
      </c>
      <c r="E3110" s="20">
        <v>-3.0314346076920629E-4</v>
      </c>
    </row>
    <row r="3111" spans="1:5" x14ac:dyDescent="0.2">
      <c r="A3111" s="19">
        <v>78</v>
      </c>
      <c r="B3111" s="19">
        <v>20</v>
      </c>
      <c r="C3111" s="19" t="s">
        <v>112</v>
      </c>
      <c r="D3111" s="20">
        <v>0.24387350678443909</v>
      </c>
      <c r="E3111" s="20">
        <v>-1.4895053755026311E-4</v>
      </c>
    </row>
    <row r="3112" spans="1:5" x14ac:dyDescent="0.2">
      <c r="A3112" s="19">
        <v>78</v>
      </c>
      <c r="B3112" s="19">
        <v>21</v>
      </c>
      <c r="C3112" s="19" t="s">
        <v>112</v>
      </c>
      <c r="D3112" s="20">
        <v>0.2439529150724411</v>
      </c>
      <c r="E3112" s="20">
        <v>-9.6249415946658701E-5</v>
      </c>
    </row>
    <row r="3113" spans="1:5" x14ac:dyDescent="0.2">
      <c r="A3113" s="19">
        <v>78</v>
      </c>
      <c r="B3113" s="19">
        <v>22</v>
      </c>
      <c r="C3113" s="19" t="s">
        <v>112</v>
      </c>
      <c r="D3113" s="20">
        <v>0.2439119815826416</v>
      </c>
      <c r="E3113" s="20">
        <v>-1.6389008669648319E-4</v>
      </c>
    </row>
    <row r="3114" spans="1:5" x14ac:dyDescent="0.2">
      <c r="A3114" s="19">
        <v>78</v>
      </c>
      <c r="B3114" s="19">
        <v>23</v>
      </c>
      <c r="C3114" s="19" t="s">
        <v>112</v>
      </c>
      <c r="D3114" s="20">
        <v>0.24397003650665283</v>
      </c>
      <c r="E3114" s="20">
        <v>-1.3254233635962009E-4</v>
      </c>
    </row>
    <row r="3115" spans="1:5" x14ac:dyDescent="0.2">
      <c r="A3115" s="19">
        <v>78</v>
      </c>
      <c r="B3115" s="19">
        <v>24</v>
      </c>
      <c r="C3115" s="19" t="s">
        <v>112</v>
      </c>
      <c r="D3115" s="20">
        <v>0.24425651133060455</v>
      </c>
      <c r="E3115" s="20">
        <v>1.2722531391773373E-4</v>
      </c>
    </row>
    <row r="3116" spans="1:5" x14ac:dyDescent="0.2">
      <c r="A3116" s="19">
        <v>78</v>
      </c>
      <c r="B3116" s="19">
        <v>25</v>
      </c>
      <c r="C3116" s="19" t="s">
        <v>112</v>
      </c>
      <c r="D3116" s="20">
        <v>0.24416416883468628</v>
      </c>
      <c r="E3116" s="20">
        <v>8.1756506915553473E-6</v>
      </c>
    </row>
    <row r="3117" spans="1:5" x14ac:dyDescent="0.2">
      <c r="A3117" s="19">
        <v>78</v>
      </c>
      <c r="B3117" s="19">
        <v>26</v>
      </c>
      <c r="C3117" s="19" t="s">
        <v>112</v>
      </c>
      <c r="D3117" s="20">
        <v>0.24404288828372955</v>
      </c>
      <c r="E3117" s="20">
        <v>-1.3981208030600101E-4</v>
      </c>
    </row>
    <row r="3118" spans="1:5" x14ac:dyDescent="0.2">
      <c r="A3118" s="19">
        <v>78</v>
      </c>
      <c r="B3118" s="19">
        <v>27</v>
      </c>
      <c r="C3118" s="19" t="s">
        <v>112</v>
      </c>
      <c r="D3118" s="20">
        <v>0.24418513476848602</v>
      </c>
      <c r="E3118" s="20">
        <v>-2.4272761947941035E-5</v>
      </c>
    </row>
    <row r="3119" spans="1:5" x14ac:dyDescent="0.2">
      <c r="A3119" s="19">
        <v>78</v>
      </c>
      <c r="B3119" s="19">
        <v>28</v>
      </c>
      <c r="C3119" s="19" t="s">
        <v>112</v>
      </c>
      <c r="D3119" s="20">
        <v>0.24453754723072052</v>
      </c>
      <c r="E3119" s="20">
        <v>3.0143253388814628E-4</v>
      </c>
    </row>
    <row r="3120" spans="1:5" x14ac:dyDescent="0.2">
      <c r="A3120" s="19">
        <v>78</v>
      </c>
      <c r="B3120" s="19">
        <v>29</v>
      </c>
      <c r="C3120" s="19" t="s">
        <v>112</v>
      </c>
      <c r="D3120" s="20">
        <v>0.24447262287139893</v>
      </c>
      <c r="E3120" s="20">
        <v>2.0980100089218467E-4</v>
      </c>
    </row>
    <row r="3121" spans="1:5" x14ac:dyDescent="0.2">
      <c r="A3121" s="19">
        <v>78</v>
      </c>
      <c r="B3121" s="19">
        <v>30</v>
      </c>
      <c r="C3121" s="19" t="s">
        <v>112</v>
      </c>
      <c r="D3121" s="20">
        <v>0.24442596733570099</v>
      </c>
      <c r="E3121" s="20">
        <v>1.3643829151988029E-4</v>
      </c>
    </row>
    <row r="3122" spans="1:5" x14ac:dyDescent="0.2">
      <c r="A3122" s="19">
        <v>78</v>
      </c>
      <c r="B3122" s="19">
        <v>31</v>
      </c>
      <c r="C3122" s="19" t="s">
        <v>112</v>
      </c>
      <c r="D3122" s="20">
        <v>0.24414271116256714</v>
      </c>
      <c r="E3122" s="20">
        <v>-1.7352505528833717E-4</v>
      </c>
    </row>
    <row r="3123" spans="1:5" x14ac:dyDescent="0.2">
      <c r="A3123" s="19">
        <v>78</v>
      </c>
      <c r="B3123" s="19">
        <v>32</v>
      </c>
      <c r="C3123" s="19" t="s">
        <v>112</v>
      </c>
      <c r="D3123" s="20">
        <v>0.24406199157238007</v>
      </c>
      <c r="E3123" s="20">
        <v>-2.8095181914977729E-4</v>
      </c>
    </row>
    <row r="3124" spans="1:5" x14ac:dyDescent="0.2">
      <c r="A3124" s="19">
        <v>78</v>
      </c>
      <c r="B3124" s="19">
        <v>33</v>
      </c>
      <c r="C3124" s="19" t="s">
        <v>112</v>
      </c>
      <c r="D3124" s="20">
        <v>0.24434983730316162</v>
      </c>
      <c r="E3124" s="20">
        <v>-1.9813265680568293E-5</v>
      </c>
    </row>
    <row r="3125" spans="1:5" x14ac:dyDescent="0.2">
      <c r="A3125" s="19">
        <v>78</v>
      </c>
      <c r="B3125" s="19">
        <v>34</v>
      </c>
      <c r="C3125" s="19" t="s">
        <v>112</v>
      </c>
      <c r="D3125" s="20">
        <v>0.2447834312915802</v>
      </c>
      <c r="E3125" s="20">
        <v>3.8707355270162225E-4</v>
      </c>
    </row>
    <row r="3126" spans="1:5" x14ac:dyDescent="0.2">
      <c r="A3126" s="19">
        <v>78</v>
      </c>
      <c r="B3126" s="19">
        <v>35</v>
      </c>
      <c r="C3126" s="19" t="s">
        <v>112</v>
      </c>
      <c r="D3126" s="20">
        <v>0.24459491670131683</v>
      </c>
      <c r="E3126" s="20">
        <v>1.7185178876388818E-4</v>
      </c>
    </row>
    <row r="3127" spans="1:5" x14ac:dyDescent="0.2">
      <c r="A3127" s="19">
        <v>78</v>
      </c>
      <c r="B3127" s="19">
        <v>36</v>
      </c>
      <c r="C3127" s="19" t="s">
        <v>112</v>
      </c>
      <c r="D3127" s="20">
        <v>0.24446621537208557</v>
      </c>
      <c r="E3127" s="20">
        <v>1.6443282220279798E-5</v>
      </c>
    </row>
    <row r="3128" spans="1:5" x14ac:dyDescent="0.2">
      <c r="A3128" s="19">
        <v>78</v>
      </c>
      <c r="B3128" s="19">
        <v>37</v>
      </c>
      <c r="C3128" s="19" t="s">
        <v>112</v>
      </c>
      <c r="D3128" s="20">
        <v>0.24439872801303864</v>
      </c>
      <c r="E3128" s="20">
        <v>-7.7751246863044798E-5</v>
      </c>
    </row>
    <row r="3129" spans="1:5" x14ac:dyDescent="0.2">
      <c r="A3129" s="19">
        <v>78</v>
      </c>
      <c r="B3129" s="19">
        <v>38</v>
      </c>
      <c r="C3129" s="19" t="s">
        <v>112</v>
      </c>
      <c r="D3129" s="20">
        <v>0.24466295540332794</v>
      </c>
      <c r="E3129" s="20">
        <v>1.5976896975189447E-4</v>
      </c>
    </row>
    <row r="3130" spans="1:5" x14ac:dyDescent="0.2">
      <c r="A3130" s="19">
        <v>78</v>
      </c>
      <c r="B3130" s="19">
        <v>39</v>
      </c>
      <c r="C3130" s="19" t="s">
        <v>112</v>
      </c>
      <c r="D3130" s="20">
        <v>0.24452695250511169</v>
      </c>
      <c r="E3130" s="20">
        <v>-2.9411035029625054E-6</v>
      </c>
    </row>
    <row r="3131" spans="1:5" x14ac:dyDescent="0.2">
      <c r="A3131" s="19">
        <v>78</v>
      </c>
      <c r="B3131" s="19">
        <v>40</v>
      </c>
      <c r="C3131" s="19" t="s">
        <v>112</v>
      </c>
      <c r="D3131" s="20">
        <v>0.2442387193441391</v>
      </c>
      <c r="E3131" s="20">
        <v>-3.1788143678568304E-4</v>
      </c>
    </row>
    <row r="3132" spans="1:5" x14ac:dyDescent="0.2">
      <c r="A3132" s="19">
        <v>79</v>
      </c>
      <c r="B3132" s="19">
        <v>1</v>
      </c>
      <c r="C3132" s="19" t="s">
        <v>112</v>
      </c>
      <c r="D3132" s="20">
        <v>0.24544091522693634</v>
      </c>
      <c r="E3132" s="20">
        <v>8.6694839410483837E-4</v>
      </c>
    </row>
    <row r="3133" spans="1:5" x14ac:dyDescent="0.2">
      <c r="A3133" s="19">
        <v>79</v>
      </c>
      <c r="B3133" s="19">
        <v>2</v>
      </c>
      <c r="C3133" s="19" t="s">
        <v>112</v>
      </c>
      <c r="D3133" s="20">
        <v>0.24521288275718689</v>
      </c>
      <c r="E3133" s="20">
        <v>6.064119515940547E-4</v>
      </c>
    </row>
    <row r="3134" spans="1:5" x14ac:dyDescent="0.2">
      <c r="A3134" s="19">
        <v>79</v>
      </c>
      <c r="B3134" s="19">
        <v>3</v>
      </c>
      <c r="C3134" s="19" t="s">
        <v>112</v>
      </c>
      <c r="D3134" s="20">
        <v>0.24465575814247131</v>
      </c>
      <c r="E3134" s="20">
        <v>1.6783371393103153E-5</v>
      </c>
    </row>
    <row r="3135" spans="1:5" x14ac:dyDescent="0.2">
      <c r="A3135" s="19">
        <v>79</v>
      </c>
      <c r="B3135" s="19">
        <v>4</v>
      </c>
      <c r="C3135" s="19" t="s">
        <v>112</v>
      </c>
      <c r="D3135" s="20">
        <v>0.2446235716342926</v>
      </c>
      <c r="E3135" s="20">
        <v>-4.790710227098316E-5</v>
      </c>
    </row>
    <row r="3136" spans="1:5" x14ac:dyDescent="0.2">
      <c r="A3136" s="19">
        <v>79</v>
      </c>
      <c r="B3136" s="19">
        <v>5</v>
      </c>
      <c r="C3136" s="19" t="s">
        <v>112</v>
      </c>
      <c r="D3136" s="20">
        <v>0.24518464505672455</v>
      </c>
      <c r="E3136" s="20">
        <v>4.8066236195154488E-4</v>
      </c>
    </row>
    <row r="3137" spans="1:5" x14ac:dyDescent="0.2">
      <c r="A3137" s="19">
        <v>79</v>
      </c>
      <c r="B3137" s="19">
        <v>6</v>
      </c>
      <c r="C3137" s="19" t="s">
        <v>112</v>
      </c>
      <c r="D3137" s="20">
        <v>0.24512316286563873</v>
      </c>
      <c r="E3137" s="20">
        <v>3.8667619810439646E-4</v>
      </c>
    </row>
    <row r="3138" spans="1:5" x14ac:dyDescent="0.2">
      <c r="A3138" s="19">
        <v>79</v>
      </c>
      <c r="B3138" s="19">
        <v>7</v>
      </c>
      <c r="C3138" s="19" t="s">
        <v>112</v>
      </c>
      <c r="D3138" s="20">
        <v>0.24456959962844849</v>
      </c>
      <c r="E3138" s="20">
        <v>-1.9939099729526788E-4</v>
      </c>
    </row>
    <row r="3139" spans="1:5" x14ac:dyDescent="0.2">
      <c r="A3139" s="19">
        <v>79</v>
      </c>
      <c r="B3139" s="19">
        <v>8</v>
      </c>
      <c r="C3139" s="19" t="s">
        <v>112</v>
      </c>
      <c r="D3139" s="20">
        <v>0.24471671879291534</v>
      </c>
      <c r="E3139" s="20">
        <v>-8.4775805589742959E-5</v>
      </c>
    </row>
    <row r="3140" spans="1:5" x14ac:dyDescent="0.2">
      <c r="A3140" s="19">
        <v>79</v>
      </c>
      <c r="B3140" s="19">
        <v>9</v>
      </c>
      <c r="C3140" s="19" t="s">
        <v>112</v>
      </c>
      <c r="D3140" s="20">
        <v>0.24474115669727325</v>
      </c>
      <c r="E3140" s="20">
        <v>-9.2841866717208177E-5</v>
      </c>
    </row>
    <row r="3141" spans="1:5" x14ac:dyDescent="0.2">
      <c r="A3141" s="19">
        <v>79</v>
      </c>
      <c r="B3141" s="19">
        <v>10</v>
      </c>
      <c r="C3141" s="19" t="s">
        <v>112</v>
      </c>
      <c r="D3141" s="20">
        <v>0.24462005496025085</v>
      </c>
      <c r="E3141" s="20">
        <v>-2.4644756922498345E-4</v>
      </c>
    </row>
    <row r="3142" spans="1:5" x14ac:dyDescent="0.2">
      <c r="A3142" s="19">
        <v>79</v>
      </c>
      <c r="B3142" s="19">
        <v>11</v>
      </c>
      <c r="C3142" s="19" t="s">
        <v>112</v>
      </c>
      <c r="D3142" s="20">
        <v>0.24479098618030548</v>
      </c>
      <c r="E3142" s="20">
        <v>-1.0802031465573236E-4</v>
      </c>
    </row>
    <row r="3143" spans="1:5" x14ac:dyDescent="0.2">
      <c r="A3143" s="19">
        <v>79</v>
      </c>
      <c r="B3143" s="19">
        <v>12</v>
      </c>
      <c r="C3143" s="19" t="s">
        <v>112</v>
      </c>
      <c r="D3143" s="20">
        <v>0.24463458359241486</v>
      </c>
      <c r="E3143" s="20">
        <v>-2.9692685347981751E-4</v>
      </c>
    </row>
    <row r="3144" spans="1:5" x14ac:dyDescent="0.2">
      <c r="A3144" s="19">
        <v>79</v>
      </c>
      <c r="B3144" s="19">
        <v>13</v>
      </c>
      <c r="C3144" s="19" t="s">
        <v>112</v>
      </c>
      <c r="D3144" s="20">
        <v>0.24490107595920563</v>
      </c>
      <c r="E3144" s="20">
        <v>-6.2938466726336628E-5</v>
      </c>
    </row>
    <row r="3145" spans="1:5" x14ac:dyDescent="0.2">
      <c r="A3145" s="19">
        <v>79</v>
      </c>
      <c r="B3145" s="19">
        <v>14</v>
      </c>
      <c r="C3145" s="19" t="s">
        <v>112</v>
      </c>
      <c r="D3145" s="20">
        <v>0.24505665898323059</v>
      </c>
      <c r="E3145" s="20">
        <v>6.0140595451230183E-5</v>
      </c>
    </row>
    <row r="3146" spans="1:5" x14ac:dyDescent="0.2">
      <c r="A3146" s="19">
        <v>79</v>
      </c>
      <c r="B3146" s="19">
        <v>15</v>
      </c>
      <c r="C3146" s="19" t="s">
        <v>112</v>
      </c>
      <c r="D3146" s="20">
        <v>0.24480266869068146</v>
      </c>
      <c r="E3146" s="20">
        <v>-2.2635365894529969E-4</v>
      </c>
    </row>
    <row r="3147" spans="1:5" x14ac:dyDescent="0.2">
      <c r="A3147" s="19">
        <v>79</v>
      </c>
      <c r="B3147" s="19">
        <v>16</v>
      </c>
      <c r="C3147" s="19" t="s">
        <v>112</v>
      </c>
      <c r="D3147" s="20">
        <v>0.24496281147003174</v>
      </c>
      <c r="E3147" s="20">
        <v>-9.8714845080394298E-5</v>
      </c>
    </row>
    <row r="3148" spans="1:5" x14ac:dyDescent="0.2">
      <c r="A3148" s="19">
        <v>79</v>
      </c>
      <c r="B3148" s="19">
        <v>17</v>
      </c>
      <c r="C3148" s="19" t="s">
        <v>112</v>
      </c>
      <c r="D3148" s="20">
        <v>0.24529238045215607</v>
      </c>
      <c r="E3148" s="20">
        <v>1.9835017155855894E-4</v>
      </c>
    </row>
    <row r="3149" spans="1:5" x14ac:dyDescent="0.2">
      <c r="A3149" s="19">
        <v>79</v>
      </c>
      <c r="B3149" s="19">
        <v>18</v>
      </c>
      <c r="C3149" s="19" t="s">
        <v>112</v>
      </c>
      <c r="D3149" s="20">
        <v>0.24517688155174255</v>
      </c>
      <c r="E3149" s="20">
        <v>5.0347302021691576E-5</v>
      </c>
    </row>
    <row r="3150" spans="1:5" x14ac:dyDescent="0.2">
      <c r="A3150" s="19">
        <v>79</v>
      </c>
      <c r="B3150" s="19">
        <v>19</v>
      </c>
      <c r="C3150" s="19" t="s">
        <v>112</v>
      </c>
      <c r="D3150" s="20">
        <v>0.24509437382221222</v>
      </c>
      <c r="E3150" s="20">
        <v>-6.4664389356039464E-5</v>
      </c>
    </row>
    <row r="3151" spans="1:5" x14ac:dyDescent="0.2">
      <c r="A3151" s="19">
        <v>79</v>
      </c>
      <c r="B3151" s="19">
        <v>20</v>
      </c>
      <c r="C3151" s="19" t="s">
        <v>112</v>
      </c>
      <c r="D3151" s="20">
        <v>0.24538582563400269</v>
      </c>
      <c r="E3151" s="20">
        <v>1.9428344967309386E-4</v>
      </c>
    </row>
    <row r="3152" spans="1:5" x14ac:dyDescent="0.2">
      <c r="A3152" s="19">
        <v>79</v>
      </c>
      <c r="B3152" s="19">
        <v>21</v>
      </c>
      <c r="C3152" s="19" t="s">
        <v>112</v>
      </c>
      <c r="D3152" s="20">
        <v>0.24530352652072906</v>
      </c>
      <c r="E3152" s="20">
        <v>7.948037819005549E-5</v>
      </c>
    </row>
    <row r="3153" spans="1:5" x14ac:dyDescent="0.2">
      <c r="A3153" s="19">
        <v>79</v>
      </c>
      <c r="B3153" s="19">
        <v>22</v>
      </c>
      <c r="C3153" s="19" t="s">
        <v>112</v>
      </c>
      <c r="D3153" s="20">
        <v>0.24518623948097229</v>
      </c>
      <c r="E3153" s="20">
        <v>-7.0310627052094787E-5</v>
      </c>
    </row>
    <row r="3154" spans="1:5" x14ac:dyDescent="0.2">
      <c r="A3154" s="19">
        <v>79</v>
      </c>
      <c r="B3154" s="19">
        <v>23</v>
      </c>
      <c r="C3154" s="19" t="s">
        <v>112</v>
      </c>
      <c r="D3154" s="20">
        <v>0.24511851370334625</v>
      </c>
      <c r="E3154" s="20">
        <v>-1.7054037016350776E-4</v>
      </c>
    </row>
    <row r="3155" spans="1:5" x14ac:dyDescent="0.2">
      <c r="A3155" s="19">
        <v>79</v>
      </c>
      <c r="B3155" s="19">
        <v>24</v>
      </c>
      <c r="C3155" s="19" t="s">
        <v>112</v>
      </c>
      <c r="D3155" s="20">
        <v>0.24540676176548004</v>
      </c>
      <c r="E3155" s="20">
        <v>8.5203726484905928E-5</v>
      </c>
    </row>
    <row r="3156" spans="1:5" x14ac:dyDescent="0.2">
      <c r="A3156" s="19">
        <v>79</v>
      </c>
      <c r="B3156" s="19">
        <v>25</v>
      </c>
      <c r="C3156" s="19" t="s">
        <v>112</v>
      </c>
      <c r="D3156" s="20">
        <v>0.2453504204750061</v>
      </c>
      <c r="E3156" s="20">
        <v>-3.6415285649127327E-6</v>
      </c>
    </row>
    <row r="3157" spans="1:5" x14ac:dyDescent="0.2">
      <c r="A3157" s="19">
        <v>79</v>
      </c>
      <c r="B3157" s="19">
        <v>26</v>
      </c>
      <c r="C3157" s="19" t="s">
        <v>112</v>
      </c>
      <c r="D3157" s="20">
        <v>0.24540367722511292</v>
      </c>
      <c r="E3157" s="20">
        <v>1.7111256966018118E-5</v>
      </c>
    </row>
    <row r="3158" spans="1:5" x14ac:dyDescent="0.2">
      <c r="A3158" s="19">
        <v>79</v>
      </c>
      <c r="B3158" s="19">
        <v>27</v>
      </c>
      <c r="C3158" s="19" t="s">
        <v>112</v>
      </c>
      <c r="D3158" s="20">
        <v>0.24574907124042511</v>
      </c>
      <c r="E3158" s="20">
        <v>3.3000131952576339E-4</v>
      </c>
    </row>
    <row r="3159" spans="1:5" x14ac:dyDescent="0.2">
      <c r="A3159" s="19">
        <v>79</v>
      </c>
      <c r="B3159" s="19">
        <v>28</v>
      </c>
      <c r="C3159" s="19" t="s">
        <v>112</v>
      </c>
      <c r="D3159" s="20">
        <v>0.24550150334835052</v>
      </c>
      <c r="E3159" s="20">
        <v>4.9929451051866636E-5</v>
      </c>
    </row>
    <row r="3160" spans="1:5" x14ac:dyDescent="0.2">
      <c r="A3160" s="19">
        <v>79</v>
      </c>
      <c r="B3160" s="19">
        <v>29</v>
      </c>
      <c r="C3160" s="19" t="s">
        <v>112</v>
      </c>
      <c r="D3160" s="20">
        <v>0.24533170461654663</v>
      </c>
      <c r="E3160" s="20">
        <v>-1.5237324987538159E-4</v>
      </c>
    </row>
    <row r="3161" spans="1:5" x14ac:dyDescent="0.2">
      <c r="A3161" s="19">
        <v>79</v>
      </c>
      <c r="B3161" s="19">
        <v>30</v>
      </c>
      <c r="C3161" s="19" t="s">
        <v>112</v>
      </c>
      <c r="D3161" s="20">
        <v>0.24546979367733002</v>
      </c>
      <c r="E3161" s="20">
        <v>-4.6788150939391926E-5</v>
      </c>
    </row>
    <row r="3162" spans="1:5" x14ac:dyDescent="0.2">
      <c r="A3162" s="19">
        <v>79</v>
      </c>
      <c r="B3162" s="19">
        <v>31</v>
      </c>
      <c r="C3162" s="19" t="s">
        <v>112</v>
      </c>
      <c r="D3162" s="20">
        <v>0.24539420008659363</v>
      </c>
      <c r="E3162" s="20">
        <v>-1.5488571079913527E-4</v>
      </c>
    </row>
    <row r="3163" spans="1:5" x14ac:dyDescent="0.2">
      <c r="A3163" s="19">
        <v>79</v>
      </c>
      <c r="B3163" s="19">
        <v>32</v>
      </c>
      <c r="C3163" s="19" t="s">
        <v>112</v>
      </c>
      <c r="D3163" s="20">
        <v>0.24535509943962097</v>
      </c>
      <c r="E3163" s="20">
        <v>-2.2649031598120928E-4</v>
      </c>
    </row>
    <row r="3164" spans="1:5" x14ac:dyDescent="0.2">
      <c r="A3164" s="19">
        <v>79</v>
      </c>
      <c r="B3164" s="19">
        <v>33</v>
      </c>
      <c r="C3164" s="19" t="s">
        <v>112</v>
      </c>
      <c r="D3164" s="20">
        <v>0.24571609497070313</v>
      </c>
      <c r="E3164" s="20">
        <v>1.0200124961556867E-4</v>
      </c>
    </row>
    <row r="3165" spans="1:5" x14ac:dyDescent="0.2">
      <c r="A3165" s="19">
        <v>79</v>
      </c>
      <c r="B3165" s="19">
        <v>34</v>
      </c>
      <c r="C3165" s="19" t="s">
        <v>112</v>
      </c>
      <c r="D3165" s="20">
        <v>0.24593165516853333</v>
      </c>
      <c r="E3165" s="20">
        <v>2.8505746740847826E-4</v>
      </c>
    </row>
    <row r="3166" spans="1:5" x14ac:dyDescent="0.2">
      <c r="A3166" s="19">
        <v>79</v>
      </c>
      <c r="B3166" s="19">
        <v>35</v>
      </c>
      <c r="C3166" s="19" t="s">
        <v>112</v>
      </c>
      <c r="D3166" s="20">
        <v>0.2459062784910202</v>
      </c>
      <c r="E3166" s="20">
        <v>2.2717683168593794E-4</v>
      </c>
    </row>
    <row r="3167" spans="1:5" x14ac:dyDescent="0.2">
      <c r="A3167" s="19">
        <v>79</v>
      </c>
      <c r="B3167" s="19">
        <v>36</v>
      </c>
      <c r="C3167" s="19" t="s">
        <v>112</v>
      </c>
      <c r="D3167" s="20">
        <v>0.2457411140203476</v>
      </c>
      <c r="E3167" s="20">
        <v>2.9508400984923355E-5</v>
      </c>
    </row>
    <row r="3168" spans="1:5" x14ac:dyDescent="0.2">
      <c r="A3168" s="19">
        <v>79</v>
      </c>
      <c r="B3168" s="19">
        <v>37</v>
      </c>
      <c r="C3168" s="19" t="s">
        <v>112</v>
      </c>
      <c r="D3168" s="20">
        <v>0.24587884545326233</v>
      </c>
      <c r="E3168" s="20">
        <v>1.3473586295731366E-4</v>
      </c>
    </row>
    <row r="3169" spans="1:5" x14ac:dyDescent="0.2">
      <c r="A3169" s="19">
        <v>79</v>
      </c>
      <c r="B3169" s="19">
        <v>38</v>
      </c>
      <c r="C3169" s="19" t="s">
        <v>112</v>
      </c>
      <c r="D3169" s="20">
        <v>0.24574530124664307</v>
      </c>
      <c r="E3169" s="20">
        <v>-3.1312301871366799E-5</v>
      </c>
    </row>
    <row r="3170" spans="1:5" x14ac:dyDescent="0.2">
      <c r="A3170" s="19">
        <v>79</v>
      </c>
      <c r="B3170" s="19">
        <v>39</v>
      </c>
      <c r="C3170" s="19" t="s">
        <v>112</v>
      </c>
      <c r="D3170" s="20">
        <v>0.24546699225902557</v>
      </c>
      <c r="E3170" s="20">
        <v>-3.4212524769827724E-4</v>
      </c>
    </row>
    <row r="3171" spans="1:5" x14ac:dyDescent="0.2">
      <c r="A3171" s="19">
        <v>79</v>
      </c>
      <c r="B3171" s="19">
        <v>40</v>
      </c>
      <c r="C3171" s="19" t="s">
        <v>112</v>
      </c>
      <c r="D3171" s="20">
        <v>0.24571110308170319</v>
      </c>
      <c r="E3171" s="20">
        <v>-1.3051839778199792E-4</v>
      </c>
    </row>
    <row r="3172" spans="1:5" x14ac:dyDescent="0.2">
      <c r="A3172" s="19">
        <v>80</v>
      </c>
      <c r="B3172" s="19">
        <v>1</v>
      </c>
      <c r="C3172" s="19" t="s">
        <v>112</v>
      </c>
      <c r="D3172" s="20">
        <v>0.24375949800014496</v>
      </c>
      <c r="E3172" s="20">
        <v>7.6242652721703053E-4</v>
      </c>
    </row>
    <row r="3173" spans="1:5" x14ac:dyDescent="0.2">
      <c r="A3173" s="19">
        <v>80</v>
      </c>
      <c r="B3173" s="19">
        <v>2</v>
      </c>
      <c r="C3173" s="19" t="s">
        <v>112</v>
      </c>
      <c r="D3173" s="20">
        <v>0.2437332421541214</v>
      </c>
      <c r="E3173" s="20">
        <v>7.1812502574175596E-4</v>
      </c>
    </row>
    <row r="3174" spans="1:5" x14ac:dyDescent="0.2">
      <c r="A3174" s="19">
        <v>80</v>
      </c>
      <c r="B3174" s="19">
        <v>3</v>
      </c>
      <c r="C3174" s="19" t="s">
        <v>112</v>
      </c>
      <c r="D3174" s="20">
        <v>0.24372687935829163</v>
      </c>
      <c r="E3174" s="20">
        <v>6.9371657446026802E-4</v>
      </c>
    </row>
    <row r="3175" spans="1:5" x14ac:dyDescent="0.2">
      <c r="A3175" s="19">
        <v>80</v>
      </c>
      <c r="B3175" s="19">
        <v>4</v>
      </c>
      <c r="C3175" s="19" t="s">
        <v>112</v>
      </c>
      <c r="D3175" s="20">
        <v>0.24372336268424988</v>
      </c>
      <c r="E3175" s="20">
        <v>6.7215424496680498E-4</v>
      </c>
    </row>
    <row r="3176" spans="1:5" x14ac:dyDescent="0.2">
      <c r="A3176" s="19">
        <v>80</v>
      </c>
      <c r="B3176" s="19">
        <v>5</v>
      </c>
      <c r="C3176" s="19" t="s">
        <v>112</v>
      </c>
      <c r="D3176" s="20">
        <v>0.24351680278778076</v>
      </c>
      <c r="E3176" s="20">
        <v>4.4754869304597378E-4</v>
      </c>
    </row>
    <row r="3177" spans="1:5" x14ac:dyDescent="0.2">
      <c r="A3177" s="19">
        <v>80</v>
      </c>
      <c r="B3177" s="19">
        <v>6</v>
      </c>
      <c r="C3177" s="19" t="s">
        <v>112</v>
      </c>
      <c r="D3177" s="20">
        <v>0.24312601983547211</v>
      </c>
      <c r="E3177" s="20">
        <v>3.8720074371667579E-5</v>
      </c>
    </row>
    <row r="3178" spans="1:5" x14ac:dyDescent="0.2">
      <c r="A3178" s="19">
        <v>80</v>
      </c>
      <c r="B3178" s="19">
        <v>7</v>
      </c>
      <c r="C3178" s="19" t="s">
        <v>112</v>
      </c>
      <c r="D3178" s="20">
        <v>0.24295561015605927</v>
      </c>
      <c r="E3178" s="20">
        <v>-1.4973526413086802E-4</v>
      </c>
    </row>
    <row r="3179" spans="1:5" x14ac:dyDescent="0.2">
      <c r="A3179" s="19">
        <v>80</v>
      </c>
      <c r="B3179" s="19">
        <v>8</v>
      </c>
      <c r="C3179" s="19" t="s">
        <v>112</v>
      </c>
      <c r="D3179" s="20">
        <v>0.24299360811710358</v>
      </c>
      <c r="E3179" s="20">
        <v>-1.2978295853827149E-4</v>
      </c>
    </row>
    <row r="3180" spans="1:5" x14ac:dyDescent="0.2">
      <c r="A3180" s="19">
        <v>80</v>
      </c>
      <c r="B3180" s="19">
        <v>9</v>
      </c>
      <c r="C3180" s="19" t="s">
        <v>112</v>
      </c>
      <c r="D3180" s="20">
        <v>0.24284785985946655</v>
      </c>
      <c r="E3180" s="20">
        <v>-2.9357685707509518E-4</v>
      </c>
    </row>
    <row r="3181" spans="1:5" x14ac:dyDescent="0.2">
      <c r="A3181" s="19">
        <v>80</v>
      </c>
      <c r="B3181" s="19">
        <v>10</v>
      </c>
      <c r="C3181" s="19" t="s">
        <v>112</v>
      </c>
      <c r="D3181" s="20">
        <v>0.24286638200283051</v>
      </c>
      <c r="E3181" s="20">
        <v>-2.9310036916285753E-4</v>
      </c>
    </row>
    <row r="3182" spans="1:5" x14ac:dyDescent="0.2">
      <c r="A3182" s="19">
        <v>80</v>
      </c>
      <c r="B3182" s="19">
        <v>11</v>
      </c>
      <c r="C3182" s="19" t="s">
        <v>112</v>
      </c>
      <c r="D3182" s="20">
        <v>0.24263092875480652</v>
      </c>
      <c r="E3182" s="20">
        <v>-5.4659927263855934E-4</v>
      </c>
    </row>
    <row r="3183" spans="1:5" x14ac:dyDescent="0.2">
      <c r="A3183" s="19">
        <v>80</v>
      </c>
      <c r="B3183" s="19">
        <v>12</v>
      </c>
      <c r="C3183" s="19" t="s">
        <v>112</v>
      </c>
      <c r="D3183" s="20">
        <v>0.24300940334796906</v>
      </c>
      <c r="E3183" s="20">
        <v>-1.8617034947965294E-4</v>
      </c>
    </row>
    <row r="3184" spans="1:5" x14ac:dyDescent="0.2">
      <c r="A3184" s="19">
        <v>80</v>
      </c>
      <c r="B3184" s="19">
        <v>13</v>
      </c>
      <c r="C3184" s="19" t="s">
        <v>112</v>
      </c>
      <c r="D3184" s="20">
        <v>0.24356700479984283</v>
      </c>
      <c r="E3184" s="20">
        <v>3.5338543239049613E-4</v>
      </c>
    </row>
    <row r="3185" spans="1:5" x14ac:dyDescent="0.2">
      <c r="A3185" s="19">
        <v>80</v>
      </c>
      <c r="B3185" s="19">
        <v>14</v>
      </c>
      <c r="C3185" s="19" t="s">
        <v>112</v>
      </c>
      <c r="D3185" s="20">
        <v>0.24359855055809021</v>
      </c>
      <c r="E3185" s="20">
        <v>3.6688553518615663E-4</v>
      </c>
    </row>
    <row r="3186" spans="1:5" x14ac:dyDescent="0.2">
      <c r="A3186" s="19">
        <v>80</v>
      </c>
      <c r="B3186" s="19">
        <v>15</v>
      </c>
      <c r="C3186" s="19" t="s">
        <v>112</v>
      </c>
      <c r="D3186" s="20">
        <v>0.24333800375461578</v>
      </c>
      <c r="E3186" s="20">
        <v>8.8293090811930597E-5</v>
      </c>
    </row>
    <row r="3187" spans="1:5" x14ac:dyDescent="0.2">
      <c r="A3187" s="19">
        <v>80</v>
      </c>
      <c r="B3187" s="19">
        <v>16</v>
      </c>
      <c r="C3187" s="19" t="s">
        <v>112</v>
      </c>
      <c r="D3187" s="20">
        <v>0.24311317503452301</v>
      </c>
      <c r="E3187" s="20">
        <v>-1.5458128473255783E-4</v>
      </c>
    </row>
    <row r="3188" spans="1:5" x14ac:dyDescent="0.2">
      <c r="A3188" s="19">
        <v>80</v>
      </c>
      <c r="B3188" s="19">
        <v>17</v>
      </c>
      <c r="C3188" s="19" t="s">
        <v>112</v>
      </c>
      <c r="D3188" s="20">
        <v>0.2430376261472702</v>
      </c>
      <c r="E3188" s="20">
        <v>-2.4817584198899567E-4</v>
      </c>
    </row>
    <row r="3189" spans="1:5" x14ac:dyDescent="0.2">
      <c r="A3189" s="19">
        <v>80</v>
      </c>
      <c r="B3189" s="19">
        <v>18</v>
      </c>
      <c r="C3189" s="19" t="s">
        <v>112</v>
      </c>
      <c r="D3189" s="20">
        <v>0.2432989627122879</v>
      </c>
      <c r="E3189" s="20">
        <v>-4.8849205995793454E-6</v>
      </c>
    </row>
    <row r="3190" spans="1:5" x14ac:dyDescent="0.2">
      <c r="A3190" s="19">
        <v>80</v>
      </c>
      <c r="B3190" s="19">
        <v>19</v>
      </c>
      <c r="C3190" s="19" t="s">
        <v>112</v>
      </c>
      <c r="D3190" s="20">
        <v>0.24311593174934387</v>
      </c>
      <c r="E3190" s="20">
        <v>-2.0596153626684099E-4</v>
      </c>
    </row>
    <row r="3191" spans="1:5" x14ac:dyDescent="0.2">
      <c r="A3191" s="19">
        <v>80</v>
      </c>
      <c r="B3191" s="19">
        <v>20</v>
      </c>
      <c r="C3191" s="19" t="s">
        <v>112</v>
      </c>
      <c r="D3191" s="20">
        <v>0.24300335347652435</v>
      </c>
      <c r="E3191" s="20">
        <v>-3.3658547908999026E-4</v>
      </c>
    </row>
    <row r="3192" spans="1:5" x14ac:dyDescent="0.2">
      <c r="A3192" s="19">
        <v>80</v>
      </c>
      <c r="B3192" s="19">
        <v>21</v>
      </c>
      <c r="C3192" s="19" t="s">
        <v>112</v>
      </c>
      <c r="D3192" s="20">
        <v>0.2430899441242218</v>
      </c>
      <c r="E3192" s="20">
        <v>-2.6804048684425652E-4</v>
      </c>
    </row>
    <row r="3193" spans="1:5" x14ac:dyDescent="0.2">
      <c r="A3193" s="19">
        <v>80</v>
      </c>
      <c r="B3193" s="19">
        <v>22</v>
      </c>
      <c r="C3193" s="19" t="s">
        <v>112</v>
      </c>
      <c r="D3193" s="20">
        <v>0.24301892518997192</v>
      </c>
      <c r="E3193" s="20">
        <v>-3.5710507654584944E-4</v>
      </c>
    </row>
    <row r="3194" spans="1:5" x14ac:dyDescent="0.2">
      <c r="A3194" s="19">
        <v>80</v>
      </c>
      <c r="B3194" s="19">
        <v>23</v>
      </c>
      <c r="C3194" s="19" t="s">
        <v>112</v>
      </c>
      <c r="D3194" s="20">
        <v>0.24301210045814514</v>
      </c>
      <c r="E3194" s="20">
        <v>-3.8197546382434666E-4</v>
      </c>
    </row>
    <row r="3195" spans="1:5" x14ac:dyDescent="0.2">
      <c r="A3195" s="19">
        <v>80</v>
      </c>
      <c r="B3195" s="19">
        <v>24</v>
      </c>
      <c r="C3195" s="19" t="s">
        <v>112</v>
      </c>
      <c r="D3195" s="20">
        <v>0.24299471080303192</v>
      </c>
      <c r="E3195" s="20">
        <v>-4.1741077438928187E-4</v>
      </c>
    </row>
    <row r="3196" spans="1:5" x14ac:dyDescent="0.2">
      <c r="A3196" s="19">
        <v>80</v>
      </c>
      <c r="B3196" s="19">
        <v>25</v>
      </c>
      <c r="C3196" s="19" t="s">
        <v>112</v>
      </c>
      <c r="D3196" s="20">
        <v>0.24329011142253876</v>
      </c>
      <c r="E3196" s="20">
        <v>-1.400557957822457E-4</v>
      </c>
    </row>
    <row r="3197" spans="1:5" x14ac:dyDescent="0.2">
      <c r="A3197" s="19">
        <v>80</v>
      </c>
      <c r="B3197" s="19">
        <v>26</v>
      </c>
      <c r="C3197" s="19" t="s">
        <v>112</v>
      </c>
      <c r="D3197" s="20">
        <v>0.24328203499317169</v>
      </c>
      <c r="E3197" s="20">
        <v>-1.6617788060102612E-4</v>
      </c>
    </row>
    <row r="3198" spans="1:5" x14ac:dyDescent="0.2">
      <c r="A3198" s="19">
        <v>80</v>
      </c>
      <c r="B3198" s="19">
        <v>27</v>
      </c>
      <c r="C3198" s="19" t="s">
        <v>112</v>
      </c>
      <c r="D3198" s="20">
        <v>0.24347203969955444</v>
      </c>
      <c r="E3198" s="20">
        <v>5.7811630540527403E-6</v>
      </c>
    </row>
    <row r="3199" spans="1:5" x14ac:dyDescent="0.2">
      <c r="A3199" s="19">
        <v>80</v>
      </c>
      <c r="B3199" s="19">
        <v>28</v>
      </c>
      <c r="C3199" s="19" t="s">
        <v>112</v>
      </c>
      <c r="D3199" s="20">
        <v>0.24363961815834045</v>
      </c>
      <c r="E3199" s="20">
        <v>1.5531395911239088E-4</v>
      </c>
    </row>
    <row r="3200" spans="1:5" x14ac:dyDescent="0.2">
      <c r="A3200" s="19">
        <v>80</v>
      </c>
      <c r="B3200" s="19">
        <v>29</v>
      </c>
      <c r="C3200" s="19" t="s">
        <v>112</v>
      </c>
      <c r="D3200" s="20">
        <v>0.24352216720581055</v>
      </c>
      <c r="E3200" s="20">
        <v>1.9817356587736867E-5</v>
      </c>
    </row>
    <row r="3201" spans="1:5" x14ac:dyDescent="0.2">
      <c r="A3201" s="19">
        <v>80</v>
      </c>
      <c r="B3201" s="19">
        <v>30</v>
      </c>
      <c r="C3201" s="19" t="s">
        <v>112</v>
      </c>
      <c r="D3201" s="20">
        <v>0.24346084892749786</v>
      </c>
      <c r="E3201" s="20">
        <v>-5.9546575357671827E-5</v>
      </c>
    </row>
    <row r="3202" spans="1:5" x14ac:dyDescent="0.2">
      <c r="A3202" s="19">
        <v>80</v>
      </c>
      <c r="B3202" s="19">
        <v>31</v>
      </c>
      <c r="C3202" s="19" t="s">
        <v>112</v>
      </c>
      <c r="D3202" s="20">
        <v>0.24367198348045349</v>
      </c>
      <c r="E3202" s="20">
        <v>1.3354231487028301E-4</v>
      </c>
    </row>
    <row r="3203" spans="1:5" x14ac:dyDescent="0.2">
      <c r="A3203" s="19">
        <v>80</v>
      </c>
      <c r="B3203" s="19">
        <v>32</v>
      </c>
      <c r="C3203" s="19" t="s">
        <v>112</v>
      </c>
      <c r="D3203" s="20">
        <v>0.24375203251838684</v>
      </c>
      <c r="E3203" s="20">
        <v>1.9554569735191762E-4</v>
      </c>
    </row>
    <row r="3204" spans="1:5" x14ac:dyDescent="0.2">
      <c r="A3204" s="19">
        <v>80</v>
      </c>
      <c r="B3204" s="19">
        <v>33</v>
      </c>
      <c r="C3204" s="19" t="s">
        <v>112</v>
      </c>
      <c r="D3204" s="20">
        <v>0.24372062087059021</v>
      </c>
      <c r="E3204" s="20">
        <v>1.4608839410357177E-4</v>
      </c>
    </row>
    <row r="3205" spans="1:5" x14ac:dyDescent="0.2">
      <c r="A3205" s="19">
        <v>80</v>
      </c>
      <c r="B3205" s="19">
        <v>34</v>
      </c>
      <c r="C3205" s="19" t="s">
        <v>112</v>
      </c>
      <c r="D3205" s="20">
        <v>0.24378108978271484</v>
      </c>
      <c r="E3205" s="20">
        <v>1.8851165077649057E-4</v>
      </c>
    </row>
    <row r="3206" spans="1:5" x14ac:dyDescent="0.2">
      <c r="A3206" s="19">
        <v>80</v>
      </c>
      <c r="B3206" s="19">
        <v>35</v>
      </c>
      <c r="C3206" s="19" t="s">
        <v>112</v>
      </c>
      <c r="D3206" s="20">
        <v>0.243968665599823</v>
      </c>
      <c r="E3206" s="20">
        <v>3.5804181243292987E-4</v>
      </c>
    </row>
    <row r="3207" spans="1:5" x14ac:dyDescent="0.2">
      <c r="A3207" s="19">
        <v>80</v>
      </c>
      <c r="B3207" s="19">
        <v>36</v>
      </c>
      <c r="C3207" s="19" t="s">
        <v>112</v>
      </c>
      <c r="D3207" s="20">
        <v>0.24380505084991455</v>
      </c>
      <c r="E3207" s="20">
        <v>1.7638140707276762E-4</v>
      </c>
    </row>
    <row r="3208" spans="1:5" x14ac:dyDescent="0.2">
      <c r="A3208" s="19">
        <v>80</v>
      </c>
      <c r="B3208" s="19">
        <v>37</v>
      </c>
      <c r="C3208" s="19" t="s">
        <v>112</v>
      </c>
      <c r="D3208" s="20">
        <v>0.2437358945608139</v>
      </c>
      <c r="E3208" s="20">
        <v>8.917946252040565E-5</v>
      </c>
    </row>
    <row r="3209" spans="1:5" x14ac:dyDescent="0.2">
      <c r="A3209" s="19">
        <v>80</v>
      </c>
      <c r="B3209" s="19">
        <v>38</v>
      </c>
      <c r="C3209" s="19" t="s">
        <v>112</v>
      </c>
      <c r="D3209" s="20">
        <v>0.24383090436458588</v>
      </c>
      <c r="E3209" s="20">
        <v>1.6614361084066331E-4</v>
      </c>
    </row>
    <row r="3210" spans="1:5" x14ac:dyDescent="0.2">
      <c r="A3210" s="19">
        <v>80</v>
      </c>
      <c r="B3210" s="19">
        <v>39</v>
      </c>
      <c r="C3210" s="19" t="s">
        <v>112</v>
      </c>
      <c r="D3210" s="20">
        <v>0.24372722208499908</v>
      </c>
      <c r="E3210" s="20">
        <v>4.4415675802156329E-5</v>
      </c>
    </row>
    <row r="3211" spans="1:5" x14ac:dyDescent="0.2">
      <c r="A3211" s="19">
        <v>80</v>
      </c>
      <c r="B3211" s="19">
        <v>40</v>
      </c>
      <c r="C3211" s="19" t="s">
        <v>112</v>
      </c>
      <c r="D3211" s="20">
        <v>0.24397318065166473</v>
      </c>
      <c r="E3211" s="20">
        <v>2.7232858701609075E-4</v>
      </c>
    </row>
    <row r="3212" spans="1:5" x14ac:dyDescent="0.2">
      <c r="A3212" s="19">
        <v>81</v>
      </c>
      <c r="B3212" s="19">
        <v>1</v>
      </c>
      <c r="C3212" s="19" t="s">
        <v>112</v>
      </c>
      <c r="D3212" s="20">
        <v>0.2479984313249588</v>
      </c>
      <c r="E3212" s="20">
        <v>9.7212276887148619E-4</v>
      </c>
    </row>
    <row r="3213" spans="1:5" x14ac:dyDescent="0.2">
      <c r="A3213" s="19">
        <v>81</v>
      </c>
      <c r="B3213" s="19">
        <v>2</v>
      </c>
      <c r="C3213" s="19" t="s">
        <v>112</v>
      </c>
      <c r="D3213" s="20">
        <v>0.24804158508777618</v>
      </c>
      <c r="E3213" s="20">
        <v>9.8286964930593967E-4</v>
      </c>
    </row>
    <row r="3214" spans="1:5" x14ac:dyDescent="0.2">
      <c r="A3214" s="19">
        <v>81</v>
      </c>
      <c r="B3214" s="19">
        <v>3</v>
      </c>
      <c r="C3214" s="19" t="s">
        <v>112</v>
      </c>
      <c r="D3214" s="20">
        <v>0.24722467362880707</v>
      </c>
      <c r="E3214" s="20">
        <v>1.3355132250580937E-4</v>
      </c>
    </row>
    <row r="3215" spans="1:5" x14ac:dyDescent="0.2">
      <c r="A3215" s="19">
        <v>81</v>
      </c>
      <c r="B3215" s="19">
        <v>4</v>
      </c>
      <c r="C3215" s="19" t="s">
        <v>112</v>
      </c>
      <c r="D3215" s="20">
        <v>0.24699981510639191</v>
      </c>
      <c r="E3215" s="20">
        <v>-1.2371405318845063E-4</v>
      </c>
    </row>
    <row r="3216" spans="1:5" x14ac:dyDescent="0.2">
      <c r="A3216" s="19">
        <v>81</v>
      </c>
      <c r="B3216" s="19">
        <v>5</v>
      </c>
      <c r="C3216" s="19" t="s">
        <v>112</v>
      </c>
      <c r="D3216" s="20">
        <v>0.24721486866474152</v>
      </c>
      <c r="E3216" s="20">
        <v>5.8932637330144644E-5</v>
      </c>
    </row>
    <row r="3217" spans="1:5" x14ac:dyDescent="0.2">
      <c r="A3217" s="19">
        <v>81</v>
      </c>
      <c r="B3217" s="19">
        <v>6</v>
      </c>
      <c r="C3217" s="19" t="s">
        <v>112</v>
      </c>
      <c r="D3217" s="20">
        <v>0.24727287888526917</v>
      </c>
      <c r="E3217" s="20">
        <v>8.4535997302737087E-5</v>
      </c>
    </row>
    <row r="3218" spans="1:5" x14ac:dyDescent="0.2">
      <c r="A3218" s="19">
        <v>81</v>
      </c>
      <c r="B3218" s="19">
        <v>7</v>
      </c>
      <c r="C3218" s="19" t="s">
        <v>112</v>
      </c>
      <c r="D3218" s="20">
        <v>0.24722220003604889</v>
      </c>
      <c r="E3218" s="20">
        <v>1.4502808198813E-6</v>
      </c>
    </row>
    <row r="3219" spans="1:5" x14ac:dyDescent="0.2">
      <c r="A3219" s="19">
        <v>81</v>
      </c>
      <c r="B3219" s="19">
        <v>8</v>
      </c>
      <c r="C3219" s="19" t="s">
        <v>112</v>
      </c>
      <c r="D3219" s="20">
        <v>0.24728769063949585</v>
      </c>
      <c r="E3219" s="20">
        <v>3.4534019505372271E-5</v>
      </c>
    </row>
    <row r="3220" spans="1:5" x14ac:dyDescent="0.2">
      <c r="A3220" s="19">
        <v>81</v>
      </c>
      <c r="B3220" s="19">
        <v>9</v>
      </c>
      <c r="C3220" s="19" t="s">
        <v>112</v>
      </c>
      <c r="D3220" s="20">
        <v>0.2474372386932373</v>
      </c>
      <c r="E3220" s="20">
        <v>1.5167520905379206E-4</v>
      </c>
    </row>
    <row r="3221" spans="1:5" x14ac:dyDescent="0.2">
      <c r="A3221" s="19">
        <v>81</v>
      </c>
      <c r="B3221" s="19">
        <v>10</v>
      </c>
      <c r="C3221" s="19" t="s">
        <v>112</v>
      </c>
      <c r="D3221" s="20">
        <v>0.24693736433982849</v>
      </c>
      <c r="E3221" s="20">
        <v>-3.8060601218603551E-4</v>
      </c>
    </row>
    <row r="3222" spans="1:5" x14ac:dyDescent="0.2">
      <c r="A3222" s="19">
        <v>81</v>
      </c>
      <c r="B3222" s="19">
        <v>11</v>
      </c>
      <c r="C3222" s="19" t="s">
        <v>112</v>
      </c>
      <c r="D3222" s="20">
        <v>0.24667936563491821</v>
      </c>
      <c r="E3222" s="20">
        <v>-6.710115703754127E-4</v>
      </c>
    </row>
    <row r="3223" spans="1:5" x14ac:dyDescent="0.2">
      <c r="A3223" s="19">
        <v>81</v>
      </c>
      <c r="B3223" s="19">
        <v>12</v>
      </c>
      <c r="C3223" s="19" t="s">
        <v>112</v>
      </c>
      <c r="D3223" s="20">
        <v>0.24715544283390045</v>
      </c>
      <c r="E3223" s="20">
        <v>-2.2734123922418803E-4</v>
      </c>
    </row>
    <row r="3224" spans="1:5" x14ac:dyDescent="0.2">
      <c r="A3224" s="19">
        <v>81</v>
      </c>
      <c r="B3224" s="19">
        <v>13</v>
      </c>
      <c r="C3224" s="19" t="s">
        <v>112</v>
      </c>
      <c r="D3224" s="20">
        <v>0.24750266969203949</v>
      </c>
      <c r="E3224" s="20">
        <v>8.7478751083835959E-5</v>
      </c>
    </row>
    <row r="3225" spans="1:5" x14ac:dyDescent="0.2">
      <c r="A3225" s="19">
        <v>81</v>
      </c>
      <c r="B3225" s="19">
        <v>14</v>
      </c>
      <c r="C3225" s="19" t="s">
        <v>112</v>
      </c>
      <c r="D3225" s="20">
        <v>0.24760255217552185</v>
      </c>
      <c r="E3225" s="20">
        <v>1.549543667351827E-4</v>
      </c>
    </row>
    <row r="3226" spans="1:5" x14ac:dyDescent="0.2">
      <c r="A3226" s="19">
        <v>81</v>
      </c>
      <c r="B3226" s="19">
        <v>15</v>
      </c>
      <c r="C3226" s="19" t="s">
        <v>112</v>
      </c>
      <c r="D3226" s="20">
        <v>0.24753478169441223</v>
      </c>
      <c r="E3226" s="20">
        <v>5.4777028708485886E-5</v>
      </c>
    </row>
    <row r="3227" spans="1:5" x14ac:dyDescent="0.2">
      <c r="A3227" s="19">
        <v>81</v>
      </c>
      <c r="B3227" s="19">
        <v>16</v>
      </c>
      <c r="C3227" s="19" t="s">
        <v>112</v>
      </c>
      <c r="D3227" s="20">
        <v>0.2472974956035614</v>
      </c>
      <c r="E3227" s="20">
        <v>-2.1491592633537948E-4</v>
      </c>
    </row>
    <row r="3228" spans="1:5" x14ac:dyDescent="0.2">
      <c r="A3228" s="19">
        <v>81</v>
      </c>
      <c r="B3228" s="19">
        <v>17</v>
      </c>
      <c r="C3228" s="19" t="s">
        <v>112</v>
      </c>
      <c r="D3228" s="20">
        <v>0.2475714236497879</v>
      </c>
      <c r="E3228" s="20">
        <v>2.6605257517076097E-5</v>
      </c>
    </row>
    <row r="3229" spans="1:5" x14ac:dyDescent="0.2">
      <c r="A3229" s="19">
        <v>81</v>
      </c>
      <c r="B3229" s="19">
        <v>18</v>
      </c>
      <c r="C3229" s="19" t="s">
        <v>112</v>
      </c>
      <c r="D3229" s="20">
        <v>0.24774879217147827</v>
      </c>
      <c r="E3229" s="20">
        <v>1.7156692047137767E-4</v>
      </c>
    </row>
    <row r="3230" spans="1:5" x14ac:dyDescent="0.2">
      <c r="A3230" s="19">
        <v>81</v>
      </c>
      <c r="B3230" s="19">
        <v>19</v>
      </c>
      <c r="C3230" s="19" t="s">
        <v>112</v>
      </c>
      <c r="D3230" s="20">
        <v>0.24764078855514526</v>
      </c>
      <c r="E3230" s="20">
        <v>3.1156436307355762E-5</v>
      </c>
    </row>
    <row r="3231" spans="1:5" x14ac:dyDescent="0.2">
      <c r="A3231" s="19">
        <v>81</v>
      </c>
      <c r="B3231" s="19">
        <v>20</v>
      </c>
      <c r="C3231" s="19" t="s">
        <v>112</v>
      </c>
      <c r="D3231" s="20">
        <v>0.24762177467346191</v>
      </c>
      <c r="E3231" s="20">
        <v>-2.0264311388018541E-5</v>
      </c>
    </row>
    <row r="3232" spans="1:5" x14ac:dyDescent="0.2">
      <c r="A3232" s="19">
        <v>81</v>
      </c>
      <c r="B3232" s="19">
        <v>21</v>
      </c>
      <c r="C3232" s="19" t="s">
        <v>112</v>
      </c>
      <c r="D3232" s="20">
        <v>0.24778331816196442</v>
      </c>
      <c r="E3232" s="20">
        <v>1.0887231474043801E-4</v>
      </c>
    </row>
    <row r="3233" spans="1:5" x14ac:dyDescent="0.2">
      <c r="A3233" s="19">
        <v>81</v>
      </c>
      <c r="B3233" s="19">
        <v>22</v>
      </c>
      <c r="C3233" s="19" t="s">
        <v>112</v>
      </c>
      <c r="D3233" s="20">
        <v>0.24777713418006897</v>
      </c>
      <c r="E3233" s="20">
        <v>7.028146501397714E-5</v>
      </c>
    </row>
    <row r="3234" spans="1:5" x14ac:dyDescent="0.2">
      <c r="A3234" s="19">
        <v>81</v>
      </c>
      <c r="B3234" s="19">
        <v>23</v>
      </c>
      <c r="C3234" s="19" t="s">
        <v>112</v>
      </c>
      <c r="D3234" s="20">
        <v>0.24811029434204102</v>
      </c>
      <c r="E3234" s="20">
        <v>3.7103475187905133E-4</v>
      </c>
    </row>
    <row r="3235" spans="1:5" x14ac:dyDescent="0.2">
      <c r="A3235" s="19">
        <v>81</v>
      </c>
      <c r="B3235" s="19">
        <v>24</v>
      </c>
      <c r="C3235" s="19" t="s">
        <v>112</v>
      </c>
      <c r="D3235" s="20">
        <v>0.24794934689998627</v>
      </c>
      <c r="E3235" s="20">
        <v>1.7768045654520392E-4</v>
      </c>
    </row>
    <row r="3236" spans="1:5" x14ac:dyDescent="0.2">
      <c r="A3236" s="19">
        <v>81</v>
      </c>
      <c r="B3236" s="19">
        <v>25</v>
      </c>
      <c r="C3236" s="19" t="s">
        <v>112</v>
      </c>
      <c r="D3236" s="20">
        <v>0.24788866937160492</v>
      </c>
      <c r="E3236" s="20">
        <v>8.4596067608799785E-5</v>
      </c>
    </row>
    <row r="3237" spans="1:5" x14ac:dyDescent="0.2">
      <c r="A3237" s="19">
        <v>81</v>
      </c>
      <c r="B3237" s="19">
        <v>26</v>
      </c>
      <c r="C3237" s="19" t="s">
        <v>112</v>
      </c>
      <c r="D3237" s="20">
        <v>0.24797387421131134</v>
      </c>
      <c r="E3237" s="20">
        <v>1.373940467601642E-4</v>
      </c>
    </row>
    <row r="3238" spans="1:5" x14ac:dyDescent="0.2">
      <c r="A3238" s="19">
        <v>81</v>
      </c>
      <c r="B3238" s="19">
        <v>27</v>
      </c>
      <c r="C3238" s="19" t="s">
        <v>112</v>
      </c>
      <c r="D3238" s="20">
        <v>0.24778883159160614</v>
      </c>
      <c r="E3238" s="20">
        <v>-8.0055440776050091E-5</v>
      </c>
    </row>
    <row r="3239" spans="1:5" x14ac:dyDescent="0.2">
      <c r="A3239" s="19">
        <v>81</v>
      </c>
      <c r="B3239" s="19">
        <v>28</v>
      </c>
      <c r="C3239" s="19" t="s">
        <v>112</v>
      </c>
      <c r="D3239" s="20">
        <v>0.2478906661272049</v>
      </c>
      <c r="E3239" s="20">
        <v>-1.0627767551341094E-5</v>
      </c>
    </row>
    <row r="3240" spans="1:5" x14ac:dyDescent="0.2">
      <c r="A3240" s="19">
        <v>81</v>
      </c>
      <c r="B3240" s="19">
        <v>29</v>
      </c>
      <c r="C3240" s="19" t="s">
        <v>112</v>
      </c>
      <c r="D3240" s="20">
        <v>0.24800008535385132</v>
      </c>
      <c r="E3240" s="20">
        <v>6.6384593083057553E-5</v>
      </c>
    </row>
    <row r="3241" spans="1:5" x14ac:dyDescent="0.2">
      <c r="A3241" s="19">
        <v>81</v>
      </c>
      <c r="B3241" s="19">
        <v>30</v>
      </c>
      <c r="C3241" s="19" t="s">
        <v>112</v>
      </c>
      <c r="D3241" s="20">
        <v>0.2481563538312912</v>
      </c>
      <c r="E3241" s="20">
        <v>1.9024620996788144E-4</v>
      </c>
    </row>
    <row r="3242" spans="1:5" x14ac:dyDescent="0.2">
      <c r="A3242" s="19">
        <v>81</v>
      </c>
      <c r="B3242" s="19">
        <v>31</v>
      </c>
      <c r="C3242" s="19" t="s">
        <v>112</v>
      </c>
      <c r="D3242" s="20">
        <v>0.24814373254776001</v>
      </c>
      <c r="E3242" s="20">
        <v>1.4521805860567838E-4</v>
      </c>
    </row>
    <row r="3243" spans="1:5" x14ac:dyDescent="0.2">
      <c r="A3243" s="19">
        <v>81</v>
      </c>
      <c r="B3243" s="19">
        <v>32</v>
      </c>
      <c r="C3243" s="19" t="s">
        <v>112</v>
      </c>
      <c r="D3243" s="20">
        <v>0.24834881722927094</v>
      </c>
      <c r="E3243" s="20">
        <v>3.1789587228558958E-4</v>
      </c>
    </row>
    <row r="3244" spans="1:5" x14ac:dyDescent="0.2">
      <c r="A3244" s="19">
        <v>81</v>
      </c>
      <c r="B3244" s="19">
        <v>33</v>
      </c>
      <c r="C3244" s="19" t="s">
        <v>112</v>
      </c>
      <c r="D3244" s="20">
        <v>0.24837879836559296</v>
      </c>
      <c r="E3244" s="20">
        <v>3.1547015532851219E-4</v>
      </c>
    </row>
    <row r="3245" spans="1:5" x14ac:dyDescent="0.2">
      <c r="A3245" s="19">
        <v>81</v>
      </c>
      <c r="B3245" s="19">
        <v>34</v>
      </c>
      <c r="C3245" s="19" t="s">
        <v>112</v>
      </c>
      <c r="D3245" s="20">
        <v>0.24798476696014404</v>
      </c>
      <c r="E3245" s="20">
        <v>-1.1096811795141548E-4</v>
      </c>
    </row>
    <row r="3246" spans="1:5" x14ac:dyDescent="0.2">
      <c r="A3246" s="19">
        <v>81</v>
      </c>
      <c r="B3246" s="19">
        <v>35</v>
      </c>
      <c r="C3246" s="19" t="s">
        <v>112</v>
      </c>
      <c r="D3246" s="20">
        <v>0.24781183898448944</v>
      </c>
      <c r="E3246" s="20">
        <v>-3.1630296143703163E-4</v>
      </c>
    </row>
    <row r="3247" spans="1:5" x14ac:dyDescent="0.2">
      <c r="A3247" s="19">
        <v>81</v>
      </c>
      <c r="B3247" s="19">
        <v>36</v>
      </c>
      <c r="C3247" s="19" t="s">
        <v>112</v>
      </c>
      <c r="D3247" s="20">
        <v>0.24796086549758911</v>
      </c>
      <c r="E3247" s="20">
        <v>-1.9968330161646008E-4</v>
      </c>
    </row>
    <row r="3248" spans="1:5" x14ac:dyDescent="0.2">
      <c r="A3248" s="19">
        <v>81</v>
      </c>
      <c r="B3248" s="19">
        <v>37</v>
      </c>
      <c r="C3248" s="19" t="s">
        <v>112</v>
      </c>
      <c r="D3248" s="20">
        <v>0.24798701703548431</v>
      </c>
      <c r="E3248" s="20">
        <v>-2.0593863155227154E-4</v>
      </c>
    </row>
    <row r="3249" spans="1:5" x14ac:dyDescent="0.2">
      <c r="A3249" s="19">
        <v>81</v>
      </c>
      <c r="B3249" s="19">
        <v>38</v>
      </c>
      <c r="C3249" s="19" t="s">
        <v>112</v>
      </c>
      <c r="D3249" s="20">
        <v>0.24783071875572205</v>
      </c>
      <c r="E3249" s="20">
        <v>-3.9464377914555371E-4</v>
      </c>
    </row>
    <row r="3250" spans="1:5" x14ac:dyDescent="0.2">
      <c r="A3250" s="19">
        <v>81</v>
      </c>
      <c r="B3250" s="19">
        <v>39</v>
      </c>
      <c r="C3250" s="19" t="s">
        <v>112</v>
      </c>
      <c r="D3250" s="20">
        <v>0.24823755025863647</v>
      </c>
      <c r="E3250" s="20">
        <v>-2.021913678618148E-5</v>
      </c>
    </row>
    <row r="3251" spans="1:5" x14ac:dyDescent="0.2">
      <c r="A3251" s="19">
        <v>81</v>
      </c>
      <c r="B3251" s="19">
        <v>40</v>
      </c>
      <c r="C3251" s="19" t="s">
        <v>112</v>
      </c>
      <c r="D3251" s="20">
        <v>0.24855645000934601</v>
      </c>
      <c r="E3251" s="20">
        <v>2.662737388163805E-4</v>
      </c>
    </row>
    <row r="3252" spans="1:5" x14ac:dyDescent="0.2">
      <c r="A3252" s="19">
        <v>82</v>
      </c>
      <c r="B3252" s="19">
        <v>1</v>
      </c>
      <c r="C3252" s="19" t="s">
        <v>112</v>
      </c>
      <c r="D3252" s="20">
        <v>0.24627417325973511</v>
      </c>
      <c r="E3252" s="20">
        <v>6.7252037115395069E-4</v>
      </c>
    </row>
    <row r="3253" spans="1:5" x14ac:dyDescent="0.2">
      <c r="A3253" s="19">
        <v>82</v>
      </c>
      <c r="B3253" s="19">
        <v>2</v>
      </c>
      <c r="C3253" s="19" t="s">
        <v>112</v>
      </c>
      <c r="D3253" s="20">
        <v>0.24625261127948761</v>
      </c>
      <c r="E3253" s="20">
        <v>6.433777161873877E-4</v>
      </c>
    </row>
    <row r="3254" spans="1:5" x14ac:dyDescent="0.2">
      <c r="A3254" s="19">
        <v>82</v>
      </c>
      <c r="B3254" s="19">
        <v>3</v>
      </c>
      <c r="C3254" s="19" t="s">
        <v>112</v>
      </c>
      <c r="D3254" s="20">
        <v>0.24648971855640411</v>
      </c>
      <c r="E3254" s="20">
        <v>8.7290431838482618E-4</v>
      </c>
    </row>
    <row r="3255" spans="1:5" x14ac:dyDescent="0.2">
      <c r="A3255" s="19">
        <v>82</v>
      </c>
      <c r="B3255" s="19">
        <v>4</v>
      </c>
      <c r="C3255" s="19" t="s">
        <v>112</v>
      </c>
      <c r="D3255" s="20">
        <v>0.24645289778709412</v>
      </c>
      <c r="E3255" s="20">
        <v>8.285028743557632E-4</v>
      </c>
    </row>
    <row r="3256" spans="1:5" x14ac:dyDescent="0.2">
      <c r="A3256" s="19">
        <v>82</v>
      </c>
      <c r="B3256" s="19">
        <v>5</v>
      </c>
      <c r="C3256" s="19" t="s">
        <v>112</v>
      </c>
      <c r="D3256" s="20">
        <v>0.24631974101066589</v>
      </c>
      <c r="E3256" s="20">
        <v>6.877653650008142E-4</v>
      </c>
    </row>
    <row r="3257" spans="1:5" x14ac:dyDescent="0.2">
      <c r="A3257" s="19">
        <v>82</v>
      </c>
      <c r="B3257" s="19">
        <v>6</v>
      </c>
      <c r="C3257" s="19" t="s">
        <v>112</v>
      </c>
      <c r="D3257" s="20">
        <v>0.24594663083553314</v>
      </c>
      <c r="E3257" s="20">
        <v>3.0707454425282776E-4</v>
      </c>
    </row>
    <row r="3258" spans="1:5" x14ac:dyDescent="0.2">
      <c r="A3258" s="19">
        <v>82</v>
      </c>
      <c r="B3258" s="19">
        <v>7</v>
      </c>
      <c r="C3258" s="19" t="s">
        <v>112</v>
      </c>
      <c r="D3258" s="20">
        <v>0.24571076035499573</v>
      </c>
      <c r="E3258" s="20">
        <v>6.3623374444432557E-5</v>
      </c>
    </row>
    <row r="3259" spans="1:5" x14ac:dyDescent="0.2">
      <c r="A3259" s="19">
        <v>82</v>
      </c>
      <c r="B3259" s="19">
        <v>8</v>
      </c>
      <c r="C3259" s="19" t="s">
        <v>112</v>
      </c>
      <c r="D3259" s="20">
        <v>0.24581730365753174</v>
      </c>
      <c r="E3259" s="20">
        <v>1.6258598770946264E-4</v>
      </c>
    </row>
    <row r="3260" spans="1:5" x14ac:dyDescent="0.2">
      <c r="A3260" s="19">
        <v>82</v>
      </c>
      <c r="B3260" s="19">
        <v>9</v>
      </c>
      <c r="C3260" s="19" t="s">
        <v>112</v>
      </c>
      <c r="D3260" s="20">
        <v>0.24558496475219727</v>
      </c>
      <c r="E3260" s="20">
        <v>-7.7333592344075441E-5</v>
      </c>
    </row>
    <row r="3261" spans="1:5" x14ac:dyDescent="0.2">
      <c r="A3261" s="19">
        <v>82</v>
      </c>
      <c r="B3261" s="19">
        <v>10</v>
      </c>
      <c r="C3261" s="19" t="s">
        <v>112</v>
      </c>
      <c r="D3261" s="20">
        <v>0.24538053572177887</v>
      </c>
      <c r="E3261" s="20">
        <v>-2.8934329748153687E-4</v>
      </c>
    </row>
    <row r="3262" spans="1:5" x14ac:dyDescent="0.2">
      <c r="A3262" s="19">
        <v>82</v>
      </c>
      <c r="B3262" s="19">
        <v>11</v>
      </c>
      <c r="C3262" s="19" t="s">
        <v>112</v>
      </c>
      <c r="D3262" s="20">
        <v>0.24512459337711334</v>
      </c>
      <c r="E3262" s="20">
        <v>-5.5286631686612964E-4</v>
      </c>
    </row>
    <row r="3263" spans="1:5" x14ac:dyDescent="0.2">
      <c r="A3263" s="19">
        <v>82</v>
      </c>
      <c r="B3263" s="19">
        <v>12</v>
      </c>
      <c r="C3263" s="19" t="s">
        <v>112</v>
      </c>
      <c r="D3263" s="20">
        <v>0.24545904994010925</v>
      </c>
      <c r="E3263" s="20">
        <v>-2.2599044314119965E-4</v>
      </c>
    </row>
    <row r="3264" spans="1:5" x14ac:dyDescent="0.2">
      <c r="A3264" s="19">
        <v>82</v>
      </c>
      <c r="B3264" s="19">
        <v>13</v>
      </c>
      <c r="C3264" s="19" t="s">
        <v>112</v>
      </c>
      <c r="D3264" s="20">
        <v>0.24569827318191528</v>
      </c>
      <c r="E3264" s="20">
        <v>5.6521116675867233E-6</v>
      </c>
    </row>
    <row r="3265" spans="1:5" x14ac:dyDescent="0.2">
      <c r="A3265" s="19">
        <v>82</v>
      </c>
      <c r="B3265" s="19">
        <v>14</v>
      </c>
      <c r="C3265" s="19" t="s">
        <v>112</v>
      </c>
      <c r="D3265" s="20">
        <v>0.24571655690670013</v>
      </c>
      <c r="E3265" s="20">
        <v>1.6355154002667405E-5</v>
      </c>
    </row>
    <row r="3266" spans="1:5" x14ac:dyDescent="0.2">
      <c r="A3266" s="19">
        <v>82</v>
      </c>
      <c r="B3266" s="19">
        <v>15</v>
      </c>
      <c r="C3266" s="19" t="s">
        <v>112</v>
      </c>
      <c r="D3266" s="20">
        <v>0.24550950527191162</v>
      </c>
      <c r="E3266" s="20">
        <v>-1.9827716459985822E-4</v>
      </c>
    </row>
    <row r="3267" spans="1:5" x14ac:dyDescent="0.2">
      <c r="A3267" s="19">
        <v>82</v>
      </c>
      <c r="B3267" s="19">
        <v>16</v>
      </c>
      <c r="C3267" s="19" t="s">
        <v>112</v>
      </c>
      <c r="D3267" s="20">
        <v>0.24526436626911163</v>
      </c>
      <c r="E3267" s="20">
        <v>-4.5099685667082667E-4</v>
      </c>
    </row>
    <row r="3268" spans="1:5" x14ac:dyDescent="0.2">
      <c r="A3268" s="19">
        <v>82</v>
      </c>
      <c r="B3268" s="19">
        <v>17</v>
      </c>
      <c r="C3268" s="19" t="s">
        <v>112</v>
      </c>
      <c r="D3268" s="20">
        <v>0.24520380795001984</v>
      </c>
      <c r="E3268" s="20">
        <v>-5.1913585048168898E-4</v>
      </c>
    </row>
    <row r="3269" spans="1:5" x14ac:dyDescent="0.2">
      <c r="A3269" s="19">
        <v>82</v>
      </c>
      <c r="B3269" s="19">
        <v>18</v>
      </c>
      <c r="C3269" s="19" t="s">
        <v>112</v>
      </c>
      <c r="D3269" s="20">
        <v>0.24542681872844696</v>
      </c>
      <c r="E3269" s="20">
        <v>-3.0370574677363038E-4</v>
      </c>
    </row>
    <row r="3270" spans="1:5" x14ac:dyDescent="0.2">
      <c r="A3270" s="19">
        <v>82</v>
      </c>
      <c r="B3270" s="19">
        <v>19</v>
      </c>
      <c r="C3270" s="19" t="s">
        <v>112</v>
      </c>
      <c r="D3270" s="20">
        <v>0.2456611692905426</v>
      </c>
      <c r="E3270" s="20">
        <v>-7.6935866673011333E-5</v>
      </c>
    </row>
    <row r="3271" spans="1:5" x14ac:dyDescent="0.2">
      <c r="A3271" s="19">
        <v>82</v>
      </c>
      <c r="B3271" s="19">
        <v>20</v>
      </c>
      <c r="C3271" s="19" t="s">
        <v>112</v>
      </c>
      <c r="D3271" s="20">
        <v>0.2458244115114212</v>
      </c>
      <c r="E3271" s="20">
        <v>7.87256722105667E-5</v>
      </c>
    </row>
    <row r="3272" spans="1:5" x14ac:dyDescent="0.2">
      <c r="A3272" s="19">
        <v>82</v>
      </c>
      <c r="B3272" s="19">
        <v>21</v>
      </c>
      <c r="C3272" s="19" t="s">
        <v>112</v>
      </c>
      <c r="D3272" s="20">
        <v>0.24564599990844727</v>
      </c>
      <c r="E3272" s="20">
        <v>-1.0726661275839433E-4</v>
      </c>
    </row>
    <row r="3273" spans="1:5" x14ac:dyDescent="0.2">
      <c r="A3273" s="19">
        <v>82</v>
      </c>
      <c r="B3273" s="19">
        <v>22</v>
      </c>
      <c r="C3273" s="19" t="s">
        <v>112</v>
      </c>
      <c r="D3273" s="20">
        <v>0.24521152675151825</v>
      </c>
      <c r="E3273" s="20">
        <v>-5.4932042257860303E-4</v>
      </c>
    </row>
    <row r="3274" spans="1:5" x14ac:dyDescent="0.2">
      <c r="A3274" s="19">
        <v>82</v>
      </c>
      <c r="B3274" s="19">
        <v>23</v>
      </c>
      <c r="C3274" s="19" t="s">
        <v>112</v>
      </c>
      <c r="D3274" s="20">
        <v>0.24513892829418182</v>
      </c>
      <c r="E3274" s="20">
        <v>-6.2949961284175515E-4</v>
      </c>
    </row>
    <row r="3275" spans="1:5" x14ac:dyDescent="0.2">
      <c r="A3275" s="19">
        <v>82</v>
      </c>
      <c r="B3275" s="19">
        <v>24</v>
      </c>
      <c r="C3275" s="19" t="s">
        <v>112</v>
      </c>
      <c r="D3275" s="20">
        <v>0.24561519920825958</v>
      </c>
      <c r="E3275" s="20">
        <v>-1.6080935893114656E-4</v>
      </c>
    </row>
    <row r="3276" spans="1:5" x14ac:dyDescent="0.2">
      <c r="A3276" s="19">
        <v>82</v>
      </c>
      <c r="B3276" s="19">
        <v>25</v>
      </c>
      <c r="C3276" s="19" t="s">
        <v>112</v>
      </c>
      <c r="D3276" s="20">
        <v>0.24567392468452454</v>
      </c>
      <c r="E3276" s="20">
        <v>-1.0966456466121599E-4</v>
      </c>
    </row>
    <row r="3277" spans="1:5" x14ac:dyDescent="0.2">
      <c r="A3277" s="19">
        <v>82</v>
      </c>
      <c r="B3277" s="19">
        <v>26</v>
      </c>
      <c r="C3277" s="19" t="s">
        <v>112</v>
      </c>
      <c r="D3277" s="20">
        <v>0.24532631039619446</v>
      </c>
      <c r="E3277" s="20">
        <v>-4.6485953498631716E-4</v>
      </c>
    </row>
    <row r="3278" spans="1:5" x14ac:dyDescent="0.2">
      <c r="A3278" s="19">
        <v>82</v>
      </c>
      <c r="B3278" s="19">
        <v>27</v>
      </c>
      <c r="C3278" s="19" t="s">
        <v>112</v>
      </c>
      <c r="D3278" s="20">
        <v>0.2452225387096405</v>
      </c>
      <c r="E3278" s="20">
        <v>-5.7621189625933766E-4</v>
      </c>
    </row>
    <row r="3279" spans="1:5" x14ac:dyDescent="0.2">
      <c r="A3279" s="19">
        <v>82</v>
      </c>
      <c r="B3279" s="19">
        <v>28</v>
      </c>
      <c r="C3279" s="19" t="s">
        <v>112</v>
      </c>
      <c r="D3279" s="20">
        <v>0.24531500041484833</v>
      </c>
      <c r="E3279" s="20">
        <v>-4.9133086577057838E-4</v>
      </c>
    </row>
    <row r="3280" spans="1:5" x14ac:dyDescent="0.2">
      <c r="A3280" s="19">
        <v>82</v>
      </c>
      <c r="B3280" s="19">
        <v>29</v>
      </c>
      <c r="C3280" s="19" t="s">
        <v>112</v>
      </c>
      <c r="D3280" s="20">
        <v>0.24549944698810577</v>
      </c>
      <c r="E3280" s="20">
        <v>-3.1446499633602798E-4</v>
      </c>
    </row>
    <row r="3281" spans="1:5" x14ac:dyDescent="0.2">
      <c r="A3281" s="19">
        <v>82</v>
      </c>
      <c r="B3281" s="19">
        <v>30</v>
      </c>
      <c r="C3281" s="19" t="s">
        <v>112</v>
      </c>
      <c r="D3281" s="20">
        <v>0.24599537253379822</v>
      </c>
      <c r="E3281" s="20">
        <v>1.7387987463735044E-4</v>
      </c>
    </row>
    <row r="3282" spans="1:5" x14ac:dyDescent="0.2">
      <c r="A3282" s="19">
        <v>82</v>
      </c>
      <c r="B3282" s="19">
        <v>31</v>
      </c>
      <c r="C3282" s="19" t="s">
        <v>112</v>
      </c>
      <c r="D3282" s="20">
        <v>0.24599196016788483</v>
      </c>
      <c r="E3282" s="20">
        <v>1.628868340048939E-4</v>
      </c>
    </row>
    <row r="3283" spans="1:5" x14ac:dyDescent="0.2">
      <c r="A3283" s="19">
        <v>82</v>
      </c>
      <c r="B3283" s="19">
        <v>32</v>
      </c>
      <c r="C3283" s="19" t="s">
        <v>112</v>
      </c>
      <c r="D3283" s="20">
        <v>0.24607142806053162</v>
      </c>
      <c r="E3283" s="20">
        <v>2.3477403738070279E-4</v>
      </c>
    </row>
    <row r="3284" spans="1:5" x14ac:dyDescent="0.2">
      <c r="A3284" s="19">
        <v>82</v>
      </c>
      <c r="B3284" s="19">
        <v>33</v>
      </c>
      <c r="C3284" s="19" t="s">
        <v>112</v>
      </c>
      <c r="D3284" s="20">
        <v>0.24613144993782043</v>
      </c>
      <c r="E3284" s="20">
        <v>2.8721525450237095E-4</v>
      </c>
    </row>
    <row r="3285" spans="1:5" x14ac:dyDescent="0.2">
      <c r="A3285" s="19">
        <v>82</v>
      </c>
      <c r="B3285" s="19">
        <v>34</v>
      </c>
      <c r="C3285" s="19" t="s">
        <v>112</v>
      </c>
      <c r="D3285" s="20">
        <v>0.2459520697593689</v>
      </c>
      <c r="E3285" s="20">
        <v>1.002543795038946E-4</v>
      </c>
    </row>
    <row r="3286" spans="1:5" x14ac:dyDescent="0.2">
      <c r="A3286" s="19">
        <v>82</v>
      </c>
      <c r="B3286" s="19">
        <v>35</v>
      </c>
      <c r="C3286" s="19" t="s">
        <v>112</v>
      </c>
      <c r="D3286" s="20">
        <v>0.24587750434875488</v>
      </c>
      <c r="E3286" s="20">
        <v>1.8108288713847287E-5</v>
      </c>
    </row>
    <row r="3287" spans="1:5" x14ac:dyDescent="0.2">
      <c r="A3287" s="19">
        <v>82</v>
      </c>
      <c r="B3287" s="19">
        <v>36</v>
      </c>
      <c r="C3287" s="19" t="s">
        <v>112</v>
      </c>
      <c r="D3287" s="20">
        <v>0.24650171399116516</v>
      </c>
      <c r="E3287" s="20">
        <v>6.3473725458607078E-4</v>
      </c>
    </row>
    <row r="3288" spans="1:5" x14ac:dyDescent="0.2">
      <c r="A3288" s="19">
        <v>82</v>
      </c>
      <c r="B3288" s="19">
        <v>37</v>
      </c>
      <c r="C3288" s="19" t="s">
        <v>112</v>
      </c>
      <c r="D3288" s="20">
        <v>0.24656133353710175</v>
      </c>
      <c r="E3288" s="20">
        <v>6.8677612580358982E-4</v>
      </c>
    </row>
    <row r="3289" spans="1:5" x14ac:dyDescent="0.2">
      <c r="A3289" s="19">
        <v>82</v>
      </c>
      <c r="B3289" s="19">
        <v>38</v>
      </c>
      <c r="C3289" s="19" t="s">
        <v>112</v>
      </c>
      <c r="D3289" s="20">
        <v>0.24628633260726929</v>
      </c>
      <c r="E3289" s="20">
        <v>4.0419449214823544E-4</v>
      </c>
    </row>
    <row r="3290" spans="1:5" x14ac:dyDescent="0.2">
      <c r="A3290" s="19">
        <v>82</v>
      </c>
      <c r="B3290" s="19">
        <v>39</v>
      </c>
      <c r="C3290" s="19" t="s">
        <v>112</v>
      </c>
      <c r="D3290" s="20">
        <v>0.24626171588897705</v>
      </c>
      <c r="E3290" s="20">
        <v>3.7199709913693368E-4</v>
      </c>
    </row>
    <row r="3291" spans="1:5" x14ac:dyDescent="0.2">
      <c r="A3291" s="19">
        <v>82</v>
      </c>
      <c r="B3291" s="19">
        <v>40</v>
      </c>
      <c r="C3291" s="19" t="s">
        <v>112</v>
      </c>
      <c r="D3291" s="20">
        <v>0.24597369134426117</v>
      </c>
      <c r="E3291" s="20">
        <v>7.6391879701986909E-5</v>
      </c>
    </row>
    <row r="3292" spans="1:5" x14ac:dyDescent="0.2">
      <c r="A3292" s="19">
        <v>83</v>
      </c>
      <c r="B3292" s="19">
        <v>1</v>
      </c>
      <c r="C3292" s="19" t="s">
        <v>112</v>
      </c>
      <c r="D3292" s="20">
        <v>0.24925397336483002</v>
      </c>
      <c r="E3292" s="20">
        <v>1.0899779153987765E-3</v>
      </c>
    </row>
    <row r="3293" spans="1:5" x14ac:dyDescent="0.2">
      <c r="A3293" s="19">
        <v>83</v>
      </c>
      <c r="B3293" s="19">
        <v>2</v>
      </c>
      <c r="C3293" s="19" t="s">
        <v>112</v>
      </c>
      <c r="D3293" s="20">
        <v>0.24919919669628143</v>
      </c>
      <c r="E3293" s="20">
        <v>1.0341508314013481E-3</v>
      </c>
    </row>
    <row r="3294" spans="1:5" x14ac:dyDescent="0.2">
      <c r="A3294" s="19">
        <v>83</v>
      </c>
      <c r="B3294" s="19">
        <v>3</v>
      </c>
      <c r="C3294" s="19" t="s">
        <v>112</v>
      </c>
      <c r="D3294" s="20">
        <v>0.24883162975311279</v>
      </c>
      <c r="E3294" s="20">
        <v>6.6553347278386354E-4</v>
      </c>
    </row>
    <row r="3295" spans="1:5" x14ac:dyDescent="0.2">
      <c r="A3295" s="19">
        <v>83</v>
      </c>
      <c r="B3295" s="19">
        <v>4</v>
      </c>
      <c r="C3295" s="19" t="s">
        <v>112</v>
      </c>
      <c r="D3295" s="20">
        <v>0.24873544275760651</v>
      </c>
      <c r="E3295" s="20">
        <v>5.6829600362107158E-4</v>
      </c>
    </row>
    <row r="3296" spans="1:5" x14ac:dyDescent="0.2">
      <c r="A3296" s="19">
        <v>83</v>
      </c>
      <c r="B3296" s="19">
        <v>5</v>
      </c>
      <c r="C3296" s="19" t="s">
        <v>112</v>
      </c>
      <c r="D3296" s="20">
        <v>0.24861949682235718</v>
      </c>
      <c r="E3296" s="20">
        <v>4.5129965292289853E-4</v>
      </c>
    </row>
    <row r="3297" spans="1:5" x14ac:dyDescent="0.2">
      <c r="A3297" s="19">
        <v>83</v>
      </c>
      <c r="B3297" s="19">
        <v>6</v>
      </c>
      <c r="C3297" s="19" t="s">
        <v>112</v>
      </c>
      <c r="D3297" s="20">
        <v>0.24825291335582733</v>
      </c>
      <c r="E3297" s="20">
        <v>8.3665727288462222E-5</v>
      </c>
    </row>
    <row r="3298" spans="1:5" x14ac:dyDescent="0.2">
      <c r="A3298" s="19">
        <v>83</v>
      </c>
      <c r="B3298" s="19">
        <v>7</v>
      </c>
      <c r="C3298" s="19" t="s">
        <v>112</v>
      </c>
      <c r="D3298" s="20">
        <v>0.24822743237018585</v>
      </c>
      <c r="E3298" s="20">
        <v>5.7134293456329033E-5</v>
      </c>
    </row>
    <row r="3299" spans="1:5" x14ac:dyDescent="0.2">
      <c r="A3299" s="19">
        <v>83</v>
      </c>
      <c r="B3299" s="19">
        <v>8</v>
      </c>
      <c r="C3299" s="19" t="s">
        <v>112</v>
      </c>
      <c r="D3299" s="20">
        <v>0.2484295517206192</v>
      </c>
      <c r="E3299" s="20">
        <v>2.5820318842306733E-4</v>
      </c>
    </row>
    <row r="3300" spans="1:5" x14ac:dyDescent="0.2">
      <c r="A3300" s="19">
        <v>83</v>
      </c>
      <c r="B3300" s="19">
        <v>9</v>
      </c>
      <c r="C3300" s="19" t="s">
        <v>112</v>
      </c>
      <c r="D3300" s="20">
        <v>0.24793663620948792</v>
      </c>
      <c r="E3300" s="20">
        <v>-2.3576275270897895E-4</v>
      </c>
    </row>
    <row r="3301" spans="1:5" x14ac:dyDescent="0.2">
      <c r="A3301" s="19">
        <v>83</v>
      </c>
      <c r="B3301" s="19">
        <v>10</v>
      </c>
      <c r="C3301" s="19" t="s">
        <v>112</v>
      </c>
      <c r="D3301" s="20">
        <v>0.24780173599720001</v>
      </c>
      <c r="E3301" s="20">
        <v>-3.717134241014719E-4</v>
      </c>
    </row>
    <row r="3302" spans="1:5" x14ac:dyDescent="0.2">
      <c r="A3302" s="19">
        <v>83</v>
      </c>
      <c r="B3302" s="19">
        <v>11</v>
      </c>
      <c r="C3302" s="19" t="s">
        <v>112</v>
      </c>
      <c r="D3302" s="20">
        <v>0.24831241369247437</v>
      </c>
      <c r="E3302" s="20">
        <v>1.3791382662020624E-4</v>
      </c>
    </row>
    <row r="3303" spans="1:5" x14ac:dyDescent="0.2">
      <c r="A3303" s="19">
        <v>83</v>
      </c>
      <c r="B3303" s="19">
        <v>12</v>
      </c>
      <c r="C3303" s="19" t="s">
        <v>112</v>
      </c>
      <c r="D3303" s="20">
        <v>0.248260498046875</v>
      </c>
      <c r="E3303" s="20">
        <v>8.4947736468166113E-5</v>
      </c>
    </row>
    <row r="3304" spans="1:5" x14ac:dyDescent="0.2">
      <c r="A3304" s="19">
        <v>83</v>
      </c>
      <c r="B3304" s="19">
        <v>13</v>
      </c>
      <c r="C3304" s="19" t="s">
        <v>112</v>
      </c>
      <c r="D3304" s="20">
        <v>0.24790918827056885</v>
      </c>
      <c r="E3304" s="20">
        <v>-2.6741248439066112E-4</v>
      </c>
    </row>
    <row r="3305" spans="1:5" x14ac:dyDescent="0.2">
      <c r="A3305" s="19">
        <v>83</v>
      </c>
      <c r="B3305" s="19">
        <v>14</v>
      </c>
      <c r="C3305" s="19" t="s">
        <v>112</v>
      </c>
      <c r="D3305" s="20">
        <v>0.24759110808372498</v>
      </c>
      <c r="E3305" s="20">
        <v>-5.8654311578720808E-4</v>
      </c>
    </row>
    <row r="3306" spans="1:5" x14ac:dyDescent="0.2">
      <c r="A3306" s="19">
        <v>83</v>
      </c>
      <c r="B3306" s="19">
        <v>15</v>
      </c>
      <c r="C3306" s="19" t="s">
        <v>112</v>
      </c>
      <c r="D3306" s="20">
        <v>0.24763476848602295</v>
      </c>
      <c r="E3306" s="20">
        <v>-5.4393318714573979E-4</v>
      </c>
    </row>
    <row r="3307" spans="1:5" x14ac:dyDescent="0.2">
      <c r="A3307" s="19">
        <v>83</v>
      </c>
      <c r="B3307" s="19">
        <v>16</v>
      </c>
      <c r="C3307" s="19" t="s">
        <v>112</v>
      </c>
      <c r="D3307" s="20">
        <v>0.24795481562614441</v>
      </c>
      <c r="E3307" s="20">
        <v>-2.2493647702503949E-4</v>
      </c>
    </row>
    <row r="3308" spans="1:5" x14ac:dyDescent="0.2">
      <c r="A3308" s="19">
        <v>83</v>
      </c>
      <c r="B3308" s="19">
        <v>17</v>
      </c>
      <c r="C3308" s="19" t="s">
        <v>112</v>
      </c>
      <c r="D3308" s="20">
        <v>0.24806392192840576</v>
      </c>
      <c r="E3308" s="20">
        <v>-1.1688061931636184E-4</v>
      </c>
    </row>
    <row r="3309" spans="1:5" x14ac:dyDescent="0.2">
      <c r="A3309" s="19">
        <v>83</v>
      </c>
      <c r="B3309" s="19">
        <v>18</v>
      </c>
      <c r="C3309" s="19" t="s">
        <v>112</v>
      </c>
      <c r="D3309" s="20">
        <v>0.24801629781723022</v>
      </c>
      <c r="E3309" s="20">
        <v>-1.6555517504457384E-4</v>
      </c>
    </row>
    <row r="3310" spans="1:5" x14ac:dyDescent="0.2">
      <c r="A3310" s="19">
        <v>83</v>
      </c>
      <c r="B3310" s="19">
        <v>19</v>
      </c>
      <c r="C3310" s="19" t="s">
        <v>112</v>
      </c>
      <c r="D3310" s="20">
        <v>0.24798737466335297</v>
      </c>
      <c r="E3310" s="20">
        <v>-1.9552877347450703E-4</v>
      </c>
    </row>
    <row r="3311" spans="1:5" x14ac:dyDescent="0.2">
      <c r="A3311" s="19">
        <v>83</v>
      </c>
      <c r="B3311" s="19">
        <v>20</v>
      </c>
      <c r="C3311" s="19" t="s">
        <v>112</v>
      </c>
      <c r="D3311" s="20">
        <v>0.2477976381778717</v>
      </c>
      <c r="E3311" s="20">
        <v>-3.8631571806035936E-4</v>
      </c>
    </row>
    <row r="3312" spans="1:5" x14ac:dyDescent="0.2">
      <c r="A3312" s="19">
        <v>83</v>
      </c>
      <c r="B3312" s="19">
        <v>21</v>
      </c>
      <c r="C3312" s="19" t="s">
        <v>112</v>
      </c>
      <c r="D3312" s="20">
        <v>0.24780789017677307</v>
      </c>
      <c r="E3312" s="20">
        <v>-3.7711416371166706E-4</v>
      </c>
    </row>
    <row r="3313" spans="1:5" x14ac:dyDescent="0.2">
      <c r="A3313" s="19">
        <v>83</v>
      </c>
      <c r="B3313" s="19">
        <v>22</v>
      </c>
      <c r="C3313" s="19" t="s">
        <v>112</v>
      </c>
      <c r="D3313" s="20">
        <v>0.24835763871669769</v>
      </c>
      <c r="E3313" s="20">
        <v>1.7158393166027963E-4</v>
      </c>
    </row>
    <row r="3314" spans="1:5" x14ac:dyDescent="0.2">
      <c r="A3314" s="19">
        <v>83</v>
      </c>
      <c r="B3314" s="19">
        <v>23</v>
      </c>
      <c r="C3314" s="19" t="s">
        <v>112</v>
      </c>
      <c r="D3314" s="20">
        <v>0.24860410392284393</v>
      </c>
      <c r="E3314" s="20">
        <v>4.1699869325384498E-4</v>
      </c>
    </row>
    <row r="3315" spans="1:5" x14ac:dyDescent="0.2">
      <c r="A3315" s="19">
        <v>83</v>
      </c>
      <c r="B3315" s="19">
        <v>24</v>
      </c>
      <c r="C3315" s="19" t="s">
        <v>112</v>
      </c>
      <c r="D3315" s="20">
        <v>0.24830098450183868</v>
      </c>
      <c r="E3315" s="20">
        <v>1.1282882769592106E-4</v>
      </c>
    </row>
    <row r="3316" spans="1:5" x14ac:dyDescent="0.2">
      <c r="A3316" s="19">
        <v>83</v>
      </c>
      <c r="B3316" s="19">
        <v>25</v>
      </c>
      <c r="C3316" s="19" t="s">
        <v>112</v>
      </c>
      <c r="D3316" s="20">
        <v>0.24807955324649811</v>
      </c>
      <c r="E3316" s="20">
        <v>-1.0965287947328761E-4</v>
      </c>
    </row>
    <row r="3317" spans="1:5" x14ac:dyDescent="0.2">
      <c r="A3317" s="19">
        <v>83</v>
      </c>
      <c r="B3317" s="19">
        <v>26</v>
      </c>
      <c r="C3317" s="19" t="s">
        <v>112</v>
      </c>
      <c r="D3317" s="20">
        <v>0.24814945459365845</v>
      </c>
      <c r="E3317" s="20">
        <v>-4.0801976865623146E-5</v>
      </c>
    </row>
    <row r="3318" spans="1:5" x14ac:dyDescent="0.2">
      <c r="A3318" s="19">
        <v>83</v>
      </c>
      <c r="B3318" s="19">
        <v>27</v>
      </c>
      <c r="C3318" s="19" t="s">
        <v>112</v>
      </c>
      <c r="D3318" s="20">
        <v>0.24788597226142883</v>
      </c>
      <c r="E3318" s="20">
        <v>-3.0533474637195468E-4</v>
      </c>
    </row>
    <row r="3319" spans="1:5" x14ac:dyDescent="0.2">
      <c r="A3319" s="19">
        <v>83</v>
      </c>
      <c r="B3319" s="19">
        <v>28</v>
      </c>
      <c r="C3319" s="19" t="s">
        <v>112</v>
      </c>
      <c r="D3319" s="20">
        <v>0.2478865385055542</v>
      </c>
      <c r="E3319" s="20">
        <v>-3.0581894679926336E-4</v>
      </c>
    </row>
    <row r="3320" spans="1:5" x14ac:dyDescent="0.2">
      <c r="A3320" s="19">
        <v>83</v>
      </c>
      <c r="B3320" s="19">
        <v>29</v>
      </c>
      <c r="C3320" s="19" t="s">
        <v>112</v>
      </c>
      <c r="D3320" s="20">
        <v>0.24792949855327606</v>
      </c>
      <c r="E3320" s="20">
        <v>-2.6390934363007545E-4</v>
      </c>
    </row>
    <row r="3321" spans="1:5" x14ac:dyDescent="0.2">
      <c r="A3321" s="19">
        <v>83</v>
      </c>
      <c r="B3321" s="19">
        <v>30</v>
      </c>
      <c r="C3321" s="19" t="s">
        <v>112</v>
      </c>
      <c r="D3321" s="20">
        <v>0.24816179275512695</v>
      </c>
      <c r="E3321" s="20">
        <v>-3.2665604521753266E-5</v>
      </c>
    </row>
    <row r="3322" spans="1:5" x14ac:dyDescent="0.2">
      <c r="A3322" s="19">
        <v>83</v>
      </c>
      <c r="B3322" s="19">
        <v>31</v>
      </c>
      <c r="C3322" s="19" t="s">
        <v>112</v>
      </c>
      <c r="D3322" s="20">
        <v>0.24846626818180084</v>
      </c>
      <c r="E3322" s="20">
        <v>2.7075936668552458E-4</v>
      </c>
    </row>
    <row r="3323" spans="1:5" x14ac:dyDescent="0.2">
      <c r="A3323" s="19">
        <v>83</v>
      </c>
      <c r="B3323" s="19">
        <v>32</v>
      </c>
      <c r="C3323" s="19" t="s">
        <v>112</v>
      </c>
      <c r="D3323" s="20">
        <v>0.24847127497196198</v>
      </c>
      <c r="E3323" s="20">
        <v>2.7471571229398251E-4</v>
      </c>
    </row>
    <row r="3324" spans="1:5" x14ac:dyDescent="0.2">
      <c r="A3324" s="19">
        <v>83</v>
      </c>
      <c r="B3324" s="19">
        <v>33</v>
      </c>
      <c r="C3324" s="19" t="s">
        <v>112</v>
      </c>
      <c r="D3324" s="20">
        <v>0.24835549294948578</v>
      </c>
      <c r="E3324" s="20">
        <v>1.5788324526511133E-4</v>
      </c>
    </row>
    <row r="3325" spans="1:5" x14ac:dyDescent="0.2">
      <c r="A3325" s="19">
        <v>83</v>
      </c>
      <c r="B3325" s="19">
        <v>34</v>
      </c>
      <c r="C3325" s="19" t="s">
        <v>112</v>
      </c>
      <c r="D3325" s="20">
        <v>0.24818256497383118</v>
      </c>
      <c r="E3325" s="20">
        <v>-1.609517312317621E-5</v>
      </c>
    </row>
    <row r="3326" spans="1:5" x14ac:dyDescent="0.2">
      <c r="A3326" s="19">
        <v>83</v>
      </c>
      <c r="B3326" s="19">
        <v>35</v>
      </c>
      <c r="C3326" s="19" t="s">
        <v>112</v>
      </c>
      <c r="D3326" s="20">
        <v>0.24810764193534851</v>
      </c>
      <c r="E3326" s="20">
        <v>-9.2068657977506518E-5</v>
      </c>
    </row>
    <row r="3327" spans="1:5" x14ac:dyDescent="0.2">
      <c r="A3327" s="19">
        <v>83</v>
      </c>
      <c r="B3327" s="19">
        <v>36</v>
      </c>
      <c r="C3327" s="19" t="s">
        <v>112</v>
      </c>
      <c r="D3327" s="20">
        <v>0.24794609844684601</v>
      </c>
      <c r="E3327" s="20">
        <v>-2.5466259103268385E-4</v>
      </c>
    </row>
    <row r="3328" spans="1:5" x14ac:dyDescent="0.2">
      <c r="A3328" s="19">
        <v>83</v>
      </c>
      <c r="B3328" s="19">
        <v>37</v>
      </c>
      <c r="C3328" s="19" t="s">
        <v>112</v>
      </c>
      <c r="D3328" s="20">
        <v>0.24827006459236145</v>
      </c>
      <c r="E3328" s="20">
        <v>6.8253102654125541E-5</v>
      </c>
    </row>
    <row r="3329" spans="1:5" x14ac:dyDescent="0.2">
      <c r="A3329" s="19">
        <v>83</v>
      </c>
      <c r="B3329" s="19">
        <v>38</v>
      </c>
      <c r="C3329" s="19" t="s">
        <v>112</v>
      </c>
      <c r="D3329" s="20">
        <v>0.24882902204990387</v>
      </c>
      <c r="E3329" s="20">
        <v>6.261601229198277E-4</v>
      </c>
    </row>
    <row r="3330" spans="1:5" x14ac:dyDescent="0.2">
      <c r="A3330" s="19">
        <v>83</v>
      </c>
      <c r="B3330" s="19">
        <v>39</v>
      </c>
      <c r="C3330" s="19" t="s">
        <v>112</v>
      </c>
      <c r="D3330" s="20">
        <v>0.24869044125080109</v>
      </c>
      <c r="E3330" s="20">
        <v>4.8652887926436961E-4</v>
      </c>
    </row>
    <row r="3331" spans="1:5" x14ac:dyDescent="0.2">
      <c r="A3331" s="19">
        <v>83</v>
      </c>
      <c r="B3331" s="19">
        <v>40</v>
      </c>
      <c r="C3331" s="19" t="s">
        <v>112</v>
      </c>
      <c r="D3331" s="20">
        <v>0.24854552745819092</v>
      </c>
      <c r="E3331" s="20">
        <v>3.4056464210152626E-4</v>
      </c>
    </row>
    <row r="3332" spans="1:5" x14ac:dyDescent="0.2">
      <c r="A3332" s="19">
        <v>84</v>
      </c>
      <c r="B3332" s="19">
        <v>1</v>
      </c>
      <c r="C3332" s="19" t="s">
        <v>112</v>
      </c>
      <c r="D3332" s="20">
        <v>0.25018694996833801</v>
      </c>
      <c r="E3332" s="20">
        <v>-2.3277230502571911E-4</v>
      </c>
    </row>
    <row r="3333" spans="1:5" x14ac:dyDescent="0.2">
      <c r="A3333" s="19">
        <v>84</v>
      </c>
      <c r="B3333" s="19">
        <v>2</v>
      </c>
      <c r="C3333" s="19" t="s">
        <v>112</v>
      </c>
      <c r="D3333" s="20">
        <v>0.25016501545906067</v>
      </c>
      <c r="E3333" s="20">
        <v>-2.7126449276693165E-4</v>
      </c>
    </row>
    <row r="3334" spans="1:5" x14ac:dyDescent="0.2">
      <c r="A3334" s="19">
        <v>84</v>
      </c>
      <c r="B3334" s="19">
        <v>3</v>
      </c>
      <c r="C3334" s="19" t="s">
        <v>112</v>
      </c>
      <c r="D3334" s="20">
        <v>0.25039646029472351</v>
      </c>
      <c r="E3334" s="20">
        <v>-5.6377346481895074E-5</v>
      </c>
    </row>
    <row r="3335" spans="1:5" x14ac:dyDescent="0.2">
      <c r="A3335" s="19">
        <v>84</v>
      </c>
      <c r="B3335" s="19">
        <v>4</v>
      </c>
      <c r="C3335" s="19" t="s">
        <v>112</v>
      </c>
      <c r="D3335" s="20">
        <v>0.25047695636749268</v>
      </c>
      <c r="E3335" s="20">
        <v>7.5610428211803082E-6</v>
      </c>
    </row>
    <row r="3336" spans="1:5" x14ac:dyDescent="0.2">
      <c r="A3336" s="19">
        <v>84</v>
      </c>
      <c r="B3336" s="19">
        <v>5</v>
      </c>
      <c r="C3336" s="19" t="s">
        <v>112</v>
      </c>
      <c r="D3336" s="20">
        <v>0.25043189525604248</v>
      </c>
      <c r="E3336" s="20">
        <v>-5.4057753004599363E-5</v>
      </c>
    </row>
    <row r="3337" spans="1:5" x14ac:dyDescent="0.2">
      <c r="A3337" s="19">
        <v>84</v>
      </c>
      <c r="B3337" s="19">
        <v>6</v>
      </c>
      <c r="C3337" s="19" t="s">
        <v>112</v>
      </c>
      <c r="D3337" s="20">
        <v>0.25037425756454468</v>
      </c>
      <c r="E3337" s="20">
        <v>-1.2825313024222851E-4</v>
      </c>
    </row>
    <row r="3338" spans="1:5" x14ac:dyDescent="0.2">
      <c r="A3338" s="19">
        <v>84</v>
      </c>
      <c r="B3338" s="19">
        <v>7</v>
      </c>
      <c r="C3338" s="19" t="s">
        <v>112</v>
      </c>
      <c r="D3338" s="20">
        <v>0.25031816959381104</v>
      </c>
      <c r="E3338" s="20">
        <v>-2.0089877943973988E-4</v>
      </c>
    </row>
    <row r="3339" spans="1:5" x14ac:dyDescent="0.2">
      <c r="A3339" s="19">
        <v>84</v>
      </c>
      <c r="B3339" s="19">
        <v>8</v>
      </c>
      <c r="C3339" s="19" t="s">
        <v>112</v>
      </c>
      <c r="D3339" s="20">
        <v>0.25040769577026367</v>
      </c>
      <c r="E3339" s="20">
        <v>-1.2793029600288719E-4</v>
      </c>
    </row>
    <row r="3340" spans="1:5" x14ac:dyDescent="0.2">
      <c r="A3340" s="19">
        <v>84</v>
      </c>
      <c r="B3340" s="19">
        <v>9</v>
      </c>
      <c r="C3340" s="19" t="s">
        <v>112</v>
      </c>
      <c r="D3340" s="20">
        <v>0.25066041946411133</v>
      </c>
      <c r="E3340" s="20">
        <v>1.0823571938090026E-4</v>
      </c>
    </row>
    <row r="3341" spans="1:5" x14ac:dyDescent="0.2">
      <c r="A3341" s="19">
        <v>84</v>
      </c>
      <c r="B3341" s="19">
        <v>10</v>
      </c>
      <c r="C3341" s="19" t="s">
        <v>112</v>
      </c>
      <c r="D3341" s="20">
        <v>0.25065562129020691</v>
      </c>
      <c r="E3341" s="20">
        <v>8.6879859736654907E-5</v>
      </c>
    </row>
    <row r="3342" spans="1:5" x14ac:dyDescent="0.2">
      <c r="A3342" s="19">
        <v>84</v>
      </c>
      <c r="B3342" s="19">
        <v>11</v>
      </c>
      <c r="C3342" s="19" t="s">
        <v>112</v>
      </c>
      <c r="D3342" s="20">
        <v>0.25055974721908569</v>
      </c>
      <c r="E3342" s="20">
        <v>-2.555189530539792E-5</v>
      </c>
    </row>
    <row r="3343" spans="1:5" x14ac:dyDescent="0.2">
      <c r="A3343" s="19">
        <v>84</v>
      </c>
      <c r="B3343" s="19">
        <v>12</v>
      </c>
      <c r="C3343" s="19" t="s">
        <v>112</v>
      </c>
      <c r="D3343" s="20">
        <v>0.25071492791175842</v>
      </c>
      <c r="E3343" s="20">
        <v>1.1307110980851576E-4</v>
      </c>
    </row>
    <row r="3344" spans="1:5" x14ac:dyDescent="0.2">
      <c r="A3344" s="19">
        <v>84</v>
      </c>
      <c r="B3344" s="19">
        <v>13</v>
      </c>
      <c r="C3344" s="19" t="s">
        <v>112</v>
      </c>
      <c r="D3344" s="20">
        <v>0.2505074143409729</v>
      </c>
      <c r="E3344" s="20">
        <v>-1.110001394408755E-4</v>
      </c>
    </row>
    <row r="3345" spans="1:5" x14ac:dyDescent="0.2">
      <c r="A3345" s="19">
        <v>84</v>
      </c>
      <c r="B3345" s="19">
        <v>14</v>
      </c>
      <c r="C3345" s="19" t="s">
        <v>112</v>
      </c>
      <c r="D3345" s="20">
        <v>0.25035372376441956</v>
      </c>
      <c r="E3345" s="20">
        <v>-2.8124841628596187E-4</v>
      </c>
    </row>
    <row r="3346" spans="1:5" x14ac:dyDescent="0.2">
      <c r="A3346" s="19">
        <v>84</v>
      </c>
      <c r="B3346" s="19">
        <v>15</v>
      </c>
      <c r="C3346" s="19" t="s">
        <v>112</v>
      </c>
      <c r="D3346" s="20">
        <v>0.25053107738494873</v>
      </c>
      <c r="E3346" s="20">
        <v>-1.2045246694469824E-4</v>
      </c>
    </row>
    <row r="3347" spans="1:5" x14ac:dyDescent="0.2">
      <c r="A3347" s="19">
        <v>84</v>
      </c>
      <c r="B3347" s="19">
        <v>16</v>
      </c>
      <c r="C3347" s="19" t="s">
        <v>112</v>
      </c>
      <c r="D3347" s="20">
        <v>0.25088447332382202</v>
      </c>
      <c r="E3347" s="20">
        <v>2.1638578618876636E-4</v>
      </c>
    </row>
    <row r="3348" spans="1:5" x14ac:dyDescent="0.2">
      <c r="A3348" s="19">
        <v>84</v>
      </c>
      <c r="B3348" s="19">
        <v>17</v>
      </c>
      <c r="C3348" s="19" t="s">
        <v>112</v>
      </c>
      <c r="D3348" s="20">
        <v>0.25083526968955994</v>
      </c>
      <c r="E3348" s="20">
        <v>1.506244734628126E-4</v>
      </c>
    </row>
    <row r="3349" spans="1:5" x14ac:dyDescent="0.2">
      <c r="A3349" s="19">
        <v>84</v>
      </c>
      <c r="B3349" s="19">
        <v>18</v>
      </c>
      <c r="C3349" s="19" t="s">
        <v>112</v>
      </c>
      <c r="D3349" s="20">
        <v>0.25053784251213074</v>
      </c>
      <c r="E3349" s="20">
        <v>-1.6336039698217064E-4</v>
      </c>
    </row>
    <row r="3350" spans="1:5" x14ac:dyDescent="0.2">
      <c r="A3350" s="19">
        <v>84</v>
      </c>
      <c r="B3350" s="19">
        <v>19</v>
      </c>
      <c r="C3350" s="19" t="s">
        <v>112</v>
      </c>
      <c r="D3350" s="20">
        <v>0.25070631504058838</v>
      </c>
      <c r="E3350" s="20">
        <v>-1.1445546988397837E-5</v>
      </c>
    </row>
    <row r="3351" spans="1:5" x14ac:dyDescent="0.2">
      <c r="A3351" s="19">
        <v>84</v>
      </c>
      <c r="B3351" s="19">
        <v>20</v>
      </c>
      <c r="C3351" s="19" t="s">
        <v>112</v>
      </c>
      <c r="D3351" s="20">
        <v>0.25066843628883362</v>
      </c>
      <c r="E3351" s="20">
        <v>-6.588198448298499E-5</v>
      </c>
    </row>
    <row r="3352" spans="1:5" x14ac:dyDescent="0.2">
      <c r="A3352" s="19">
        <v>84</v>
      </c>
      <c r="B3352" s="19">
        <v>21</v>
      </c>
      <c r="C3352" s="19" t="s">
        <v>112</v>
      </c>
      <c r="D3352" s="20">
        <v>0.25062400102615356</v>
      </c>
      <c r="E3352" s="20">
        <v>-1.2687493290286511E-4</v>
      </c>
    </row>
    <row r="3353" spans="1:5" x14ac:dyDescent="0.2">
      <c r="A3353" s="19">
        <v>84</v>
      </c>
      <c r="B3353" s="19">
        <v>22</v>
      </c>
      <c r="C3353" s="19" t="s">
        <v>112</v>
      </c>
      <c r="D3353" s="20">
        <v>0.25141340494155884</v>
      </c>
      <c r="E3353" s="20">
        <v>6.4597127493470907E-4</v>
      </c>
    </row>
    <row r="3354" spans="1:5" x14ac:dyDescent="0.2">
      <c r="A3354" s="19">
        <v>84</v>
      </c>
      <c r="B3354" s="19">
        <v>23</v>
      </c>
      <c r="C3354" s="19" t="s">
        <v>112</v>
      </c>
      <c r="D3354" s="20">
        <v>0.25126168131828308</v>
      </c>
      <c r="E3354" s="20">
        <v>4.7768998774699867E-4</v>
      </c>
    </row>
    <row r="3355" spans="1:5" x14ac:dyDescent="0.2">
      <c r="A3355" s="19">
        <v>84</v>
      </c>
      <c r="B3355" s="19">
        <v>24</v>
      </c>
      <c r="C3355" s="19" t="s">
        <v>112</v>
      </c>
      <c r="D3355" s="20">
        <v>0.25086885690689087</v>
      </c>
      <c r="E3355" s="20">
        <v>6.8307897890917957E-5</v>
      </c>
    </row>
    <row r="3356" spans="1:5" x14ac:dyDescent="0.2">
      <c r="A3356" s="19">
        <v>84</v>
      </c>
      <c r="B3356" s="19">
        <v>25</v>
      </c>
      <c r="C3356" s="19" t="s">
        <v>112</v>
      </c>
      <c r="D3356" s="20">
        <v>0.25058504939079285</v>
      </c>
      <c r="E3356" s="20">
        <v>-2.320572966709733E-4</v>
      </c>
    </row>
    <row r="3357" spans="1:5" x14ac:dyDescent="0.2">
      <c r="A3357" s="19">
        <v>84</v>
      </c>
      <c r="B3357" s="19">
        <v>26</v>
      </c>
      <c r="C3357" s="19" t="s">
        <v>112</v>
      </c>
      <c r="D3357" s="20">
        <v>0.25080013275146484</v>
      </c>
      <c r="E3357" s="20">
        <v>-3.3531625376781449E-5</v>
      </c>
    </row>
    <row r="3358" spans="1:5" x14ac:dyDescent="0.2">
      <c r="A3358" s="19">
        <v>84</v>
      </c>
      <c r="B3358" s="19">
        <v>27</v>
      </c>
      <c r="C3358" s="19" t="s">
        <v>112</v>
      </c>
      <c r="D3358" s="20">
        <v>0.25074523687362671</v>
      </c>
      <c r="E3358" s="20">
        <v>-1.0498518531676382E-4</v>
      </c>
    </row>
    <row r="3359" spans="1:5" x14ac:dyDescent="0.2">
      <c r="A3359" s="19">
        <v>84</v>
      </c>
      <c r="B3359" s="19">
        <v>28</v>
      </c>
      <c r="C3359" s="19" t="s">
        <v>112</v>
      </c>
      <c r="D3359" s="20">
        <v>0.25065812468528748</v>
      </c>
      <c r="E3359" s="20">
        <v>-2.0865506667178124E-4</v>
      </c>
    </row>
    <row r="3360" spans="1:5" x14ac:dyDescent="0.2">
      <c r="A3360" s="19">
        <v>84</v>
      </c>
      <c r="B3360" s="19">
        <v>29</v>
      </c>
      <c r="C3360" s="19" t="s">
        <v>112</v>
      </c>
      <c r="D3360" s="20">
        <v>0.25076472759246826</v>
      </c>
      <c r="E3360" s="20">
        <v>-1.1860983795486391E-4</v>
      </c>
    </row>
    <row r="3361" spans="1:5" x14ac:dyDescent="0.2">
      <c r="A3361" s="19">
        <v>84</v>
      </c>
      <c r="B3361" s="19">
        <v>30</v>
      </c>
      <c r="C3361" s="19" t="s">
        <v>112</v>
      </c>
      <c r="D3361" s="20">
        <v>0.25124585628509521</v>
      </c>
      <c r="E3361" s="20">
        <v>3.4596116165630519E-4</v>
      </c>
    </row>
    <row r="3362" spans="1:5" x14ac:dyDescent="0.2">
      <c r="A3362" s="19">
        <v>84</v>
      </c>
      <c r="B3362" s="19">
        <v>31</v>
      </c>
      <c r="C3362" s="19" t="s">
        <v>112</v>
      </c>
      <c r="D3362" s="20">
        <v>0.25135019421577454</v>
      </c>
      <c r="E3362" s="20">
        <v>4.3374142842367291E-4</v>
      </c>
    </row>
    <row r="3363" spans="1:5" x14ac:dyDescent="0.2">
      <c r="A3363" s="19">
        <v>84</v>
      </c>
      <c r="B3363" s="19">
        <v>32</v>
      </c>
      <c r="C3363" s="19" t="s">
        <v>112</v>
      </c>
      <c r="D3363" s="20">
        <v>0.25150188803672791</v>
      </c>
      <c r="E3363" s="20">
        <v>5.6887755636125803E-4</v>
      </c>
    </row>
    <row r="3364" spans="1:5" x14ac:dyDescent="0.2">
      <c r="A3364" s="19">
        <v>84</v>
      </c>
      <c r="B3364" s="19">
        <v>33</v>
      </c>
      <c r="C3364" s="19" t="s">
        <v>112</v>
      </c>
      <c r="D3364" s="20">
        <v>0.25134962797164917</v>
      </c>
      <c r="E3364" s="20">
        <v>4.0005979826673865E-4</v>
      </c>
    </row>
    <row r="3365" spans="1:5" x14ac:dyDescent="0.2">
      <c r="A3365" s="19">
        <v>84</v>
      </c>
      <c r="B3365" s="19">
        <v>34</v>
      </c>
      <c r="C3365" s="19" t="s">
        <v>112</v>
      </c>
      <c r="D3365" s="20">
        <v>0.25085559487342834</v>
      </c>
      <c r="E3365" s="20">
        <v>-1.1053097841795534E-4</v>
      </c>
    </row>
    <row r="3366" spans="1:5" x14ac:dyDescent="0.2">
      <c r="A3366" s="19">
        <v>84</v>
      </c>
      <c r="B3366" s="19">
        <v>35</v>
      </c>
      <c r="C3366" s="19" t="s">
        <v>112</v>
      </c>
      <c r="D3366" s="20">
        <v>0.25071039795875549</v>
      </c>
      <c r="E3366" s="20">
        <v>-2.722855715546757E-4</v>
      </c>
    </row>
    <row r="3367" spans="1:5" x14ac:dyDescent="0.2">
      <c r="A3367" s="19">
        <v>84</v>
      </c>
      <c r="B3367" s="19">
        <v>36</v>
      </c>
      <c r="C3367" s="19" t="s">
        <v>112</v>
      </c>
      <c r="D3367" s="20">
        <v>0.25104209780693054</v>
      </c>
      <c r="E3367" s="20">
        <v>4.2856587242567912E-5</v>
      </c>
    </row>
    <row r="3368" spans="1:5" x14ac:dyDescent="0.2">
      <c r="A3368" s="19">
        <v>84</v>
      </c>
      <c r="B3368" s="19">
        <v>37</v>
      </c>
      <c r="C3368" s="19" t="s">
        <v>112</v>
      </c>
      <c r="D3368" s="20">
        <v>0.25081950426101685</v>
      </c>
      <c r="E3368" s="20">
        <v>-1.9629464077297598E-4</v>
      </c>
    </row>
    <row r="3369" spans="1:5" x14ac:dyDescent="0.2">
      <c r="A3369" s="19">
        <v>84</v>
      </c>
      <c r="B3369" s="19">
        <v>38</v>
      </c>
      <c r="C3369" s="19" t="s">
        <v>112</v>
      </c>
      <c r="D3369" s="20">
        <v>0.25058701634407043</v>
      </c>
      <c r="E3369" s="20">
        <v>-4.4534023618325591E-4</v>
      </c>
    </row>
    <row r="3370" spans="1:5" x14ac:dyDescent="0.2">
      <c r="A3370" s="19">
        <v>84</v>
      </c>
      <c r="B3370" s="19">
        <v>39</v>
      </c>
      <c r="C3370" s="19" t="s">
        <v>112</v>
      </c>
      <c r="D3370" s="20">
        <v>0.25057831406593323</v>
      </c>
      <c r="E3370" s="20">
        <v>-4.7060020733624697E-4</v>
      </c>
    </row>
    <row r="3371" spans="1:5" x14ac:dyDescent="0.2">
      <c r="A3371" s="19">
        <v>84</v>
      </c>
      <c r="B3371" s="19">
        <v>40</v>
      </c>
      <c r="C3371" s="19" t="s">
        <v>112</v>
      </c>
      <c r="D3371" s="20">
        <v>0.2503415048122406</v>
      </c>
      <c r="E3371" s="20">
        <v>-7.2396715404465795E-4</v>
      </c>
    </row>
    <row r="3372" spans="1:5" x14ac:dyDescent="0.2">
      <c r="A3372" s="19">
        <v>85</v>
      </c>
      <c r="B3372" s="19">
        <v>1</v>
      </c>
      <c r="C3372" s="19" t="s">
        <v>112</v>
      </c>
      <c r="D3372" s="20">
        <v>0.26100525259971619</v>
      </c>
      <c r="E3372" s="20">
        <v>1.0481915669515729E-3</v>
      </c>
    </row>
    <row r="3373" spans="1:5" x14ac:dyDescent="0.2">
      <c r="A3373" s="19">
        <v>85</v>
      </c>
      <c r="B3373" s="19">
        <v>2</v>
      </c>
      <c r="C3373" s="19" t="s">
        <v>112</v>
      </c>
      <c r="D3373" s="20">
        <v>0.2612844705581665</v>
      </c>
      <c r="E3373" s="20">
        <v>1.1614911491051316E-3</v>
      </c>
    </row>
    <row r="3374" spans="1:5" x14ac:dyDescent="0.2">
      <c r="A3374" s="19">
        <v>85</v>
      </c>
      <c r="B3374" s="19">
        <v>3</v>
      </c>
      <c r="C3374" s="19" t="s">
        <v>112</v>
      </c>
      <c r="D3374" s="20">
        <v>0.26168239116668701</v>
      </c>
      <c r="E3374" s="20">
        <v>1.3934933813288808E-3</v>
      </c>
    </row>
    <row r="3375" spans="1:5" x14ac:dyDescent="0.2">
      <c r="A3375" s="19">
        <v>85</v>
      </c>
      <c r="B3375" s="19">
        <v>4</v>
      </c>
      <c r="C3375" s="19" t="s">
        <v>112</v>
      </c>
      <c r="D3375" s="20">
        <v>0.26142102479934692</v>
      </c>
      <c r="E3375" s="20">
        <v>9.6620863769203424E-4</v>
      </c>
    </row>
    <row r="3376" spans="1:5" x14ac:dyDescent="0.2">
      <c r="A3376" s="19">
        <v>85</v>
      </c>
      <c r="B3376" s="19">
        <v>5</v>
      </c>
      <c r="C3376" s="19" t="s">
        <v>112</v>
      </c>
      <c r="D3376" s="20">
        <v>0.26133367419242859</v>
      </c>
      <c r="E3376" s="20">
        <v>7.1293959626927972E-4</v>
      </c>
    </row>
    <row r="3377" spans="1:5" x14ac:dyDescent="0.2">
      <c r="A3377" s="19">
        <v>85</v>
      </c>
      <c r="B3377" s="19">
        <v>6</v>
      </c>
      <c r="C3377" s="19" t="s">
        <v>112</v>
      </c>
      <c r="D3377" s="20">
        <v>0.26142564415931702</v>
      </c>
      <c r="E3377" s="20">
        <v>6.389911868609488E-4</v>
      </c>
    </row>
    <row r="3378" spans="1:5" x14ac:dyDescent="0.2">
      <c r="A3378" s="19">
        <v>85</v>
      </c>
      <c r="B3378" s="19">
        <v>7</v>
      </c>
      <c r="C3378" s="19" t="s">
        <v>112</v>
      </c>
      <c r="D3378" s="20">
        <v>0.26169371604919434</v>
      </c>
      <c r="E3378" s="20">
        <v>7.4114470044150949E-4</v>
      </c>
    </row>
    <row r="3379" spans="1:5" x14ac:dyDescent="0.2">
      <c r="A3379" s="19">
        <v>85</v>
      </c>
      <c r="B3379" s="19">
        <v>8</v>
      </c>
      <c r="C3379" s="19" t="s">
        <v>112</v>
      </c>
      <c r="D3379" s="20">
        <v>0.26138252019882202</v>
      </c>
      <c r="E3379" s="20">
        <v>2.6403044466860592E-4</v>
      </c>
    </row>
    <row r="3380" spans="1:5" x14ac:dyDescent="0.2">
      <c r="A3380" s="19">
        <v>85</v>
      </c>
      <c r="B3380" s="19">
        <v>9</v>
      </c>
      <c r="C3380" s="19" t="s">
        <v>112</v>
      </c>
      <c r="D3380" s="20">
        <v>0.26116394996643066</v>
      </c>
      <c r="E3380" s="20">
        <v>-1.2045817129546776E-4</v>
      </c>
    </row>
    <row r="3381" spans="1:5" x14ac:dyDescent="0.2">
      <c r="A3381" s="19">
        <v>85</v>
      </c>
      <c r="B3381" s="19">
        <v>10</v>
      </c>
      <c r="C3381" s="19" t="s">
        <v>112</v>
      </c>
      <c r="D3381" s="20">
        <v>0.26093366742134094</v>
      </c>
      <c r="E3381" s="20">
        <v>-5.1665911450982094E-4</v>
      </c>
    </row>
    <row r="3382" spans="1:5" x14ac:dyDescent="0.2">
      <c r="A3382" s="19">
        <v>85</v>
      </c>
      <c r="B3382" s="19">
        <v>11</v>
      </c>
      <c r="C3382" s="19" t="s">
        <v>112</v>
      </c>
      <c r="D3382" s="20">
        <v>0.26127400994300842</v>
      </c>
      <c r="E3382" s="20">
        <v>-3.4223496913909912E-4</v>
      </c>
    </row>
    <row r="3383" spans="1:5" x14ac:dyDescent="0.2">
      <c r="A3383" s="19">
        <v>85</v>
      </c>
      <c r="B3383" s="19">
        <v>12</v>
      </c>
      <c r="C3383" s="19" t="s">
        <v>112</v>
      </c>
      <c r="D3383" s="20">
        <v>0.26093888282775879</v>
      </c>
      <c r="E3383" s="20">
        <v>-8.4328046068549156E-4</v>
      </c>
    </row>
    <row r="3384" spans="1:5" x14ac:dyDescent="0.2">
      <c r="A3384" s="19">
        <v>85</v>
      </c>
      <c r="B3384" s="19">
        <v>13</v>
      </c>
      <c r="C3384" s="19" t="s">
        <v>112</v>
      </c>
      <c r="D3384" s="20">
        <v>0.26083838939666748</v>
      </c>
      <c r="E3384" s="20">
        <v>-1.1096922680735588E-3</v>
      </c>
    </row>
    <row r="3385" spans="1:5" x14ac:dyDescent="0.2">
      <c r="A3385" s="19">
        <v>85</v>
      </c>
      <c r="B3385" s="19">
        <v>14</v>
      </c>
      <c r="C3385" s="19" t="s">
        <v>112</v>
      </c>
      <c r="D3385" s="20">
        <v>0.26104199886322021</v>
      </c>
      <c r="E3385" s="20">
        <v>-1.0720012942329049E-3</v>
      </c>
    </row>
    <row r="3386" spans="1:5" x14ac:dyDescent="0.2">
      <c r="A3386" s="19">
        <v>85</v>
      </c>
      <c r="B3386" s="19">
        <v>15</v>
      </c>
      <c r="C3386" s="19" t="s">
        <v>112</v>
      </c>
      <c r="D3386" s="20">
        <v>0.26064568758010864</v>
      </c>
      <c r="E3386" s="20">
        <v>-1.6342309536412358E-3</v>
      </c>
    </row>
    <row r="3387" spans="1:5" x14ac:dyDescent="0.2">
      <c r="A3387" s="19">
        <v>85</v>
      </c>
      <c r="B3387" s="19">
        <v>16</v>
      </c>
      <c r="C3387" s="19" t="s">
        <v>112</v>
      </c>
      <c r="D3387" s="20">
        <v>0.26037013530731201</v>
      </c>
      <c r="E3387" s="20">
        <v>-2.0757014863193035E-3</v>
      </c>
    </row>
    <row r="3388" spans="1:5" x14ac:dyDescent="0.2">
      <c r="A3388" s="19">
        <v>85</v>
      </c>
      <c r="B3388" s="19">
        <v>17</v>
      </c>
      <c r="C3388" s="19" t="s">
        <v>112</v>
      </c>
      <c r="D3388" s="20">
        <v>0.26102474331855774</v>
      </c>
      <c r="E3388" s="20">
        <v>-1.5870119677856565E-3</v>
      </c>
    </row>
    <row r="3389" spans="1:5" x14ac:dyDescent="0.2">
      <c r="A3389" s="19">
        <v>85</v>
      </c>
      <c r="B3389" s="19">
        <v>18</v>
      </c>
      <c r="C3389" s="19" t="s">
        <v>112</v>
      </c>
      <c r="D3389" s="20">
        <v>0.26168128848075867</v>
      </c>
      <c r="E3389" s="20">
        <v>-1.0963851818814874E-3</v>
      </c>
    </row>
    <row r="3390" spans="1:5" x14ac:dyDescent="0.2">
      <c r="A3390" s="19">
        <v>85</v>
      </c>
      <c r="B3390" s="19">
        <v>19</v>
      </c>
      <c r="C3390" s="19" t="s">
        <v>112</v>
      </c>
      <c r="D3390" s="20">
        <v>0.26218512654304504</v>
      </c>
      <c r="E3390" s="20">
        <v>-7.5846549589186907E-4</v>
      </c>
    </row>
    <row r="3391" spans="1:5" x14ac:dyDescent="0.2">
      <c r="A3391" s="19">
        <v>85</v>
      </c>
      <c r="B3391" s="19">
        <v>20</v>
      </c>
      <c r="C3391" s="19" t="s">
        <v>112</v>
      </c>
      <c r="D3391" s="20">
        <v>0.2631300687789917</v>
      </c>
      <c r="E3391" s="20">
        <v>2.0558325559250079E-5</v>
      </c>
    </row>
    <row r="3392" spans="1:5" x14ac:dyDescent="0.2">
      <c r="A3392" s="19">
        <v>85</v>
      </c>
      <c r="B3392" s="19">
        <v>21</v>
      </c>
      <c r="C3392" s="19" t="s">
        <v>112</v>
      </c>
      <c r="D3392" s="20">
        <v>0.26374292373657227</v>
      </c>
      <c r="E3392" s="20">
        <v>4.6749488683417439E-4</v>
      </c>
    </row>
    <row r="3393" spans="1:5" x14ac:dyDescent="0.2">
      <c r="A3393" s="19">
        <v>85</v>
      </c>
      <c r="B3393" s="19">
        <v>22</v>
      </c>
      <c r="C3393" s="19" t="s">
        <v>112</v>
      </c>
      <c r="D3393" s="20">
        <v>0.26487475633621216</v>
      </c>
      <c r="E3393" s="20">
        <v>1.4334090519696474E-3</v>
      </c>
    </row>
    <row r="3394" spans="1:5" x14ac:dyDescent="0.2">
      <c r="A3394" s="19">
        <v>85</v>
      </c>
      <c r="B3394" s="19">
        <v>23</v>
      </c>
      <c r="C3394" s="19" t="s">
        <v>112</v>
      </c>
      <c r="D3394" s="20">
        <v>0.26812511682510376</v>
      </c>
      <c r="E3394" s="20">
        <v>4.517851397395134E-3</v>
      </c>
    </row>
    <row r="3395" spans="1:5" x14ac:dyDescent="0.2">
      <c r="A3395" s="19">
        <v>85</v>
      </c>
      <c r="B3395" s="19">
        <v>24</v>
      </c>
      <c r="C3395" s="19" t="s">
        <v>112</v>
      </c>
      <c r="D3395" s="20">
        <v>0.27379533648490906</v>
      </c>
      <c r="E3395" s="20">
        <v>1.0022152215242386E-2</v>
      </c>
    </row>
    <row r="3396" spans="1:5" x14ac:dyDescent="0.2">
      <c r="A3396" s="19">
        <v>85</v>
      </c>
      <c r="B3396" s="19">
        <v>25</v>
      </c>
      <c r="C3396" s="19" t="s">
        <v>112</v>
      </c>
      <c r="D3396" s="20">
        <v>0.28267669677734375</v>
      </c>
      <c r="E3396" s="20">
        <v>1.8737593665719032E-2</v>
      </c>
    </row>
    <row r="3397" spans="1:5" x14ac:dyDescent="0.2">
      <c r="A3397" s="19">
        <v>85</v>
      </c>
      <c r="B3397" s="19">
        <v>26</v>
      </c>
      <c r="C3397" s="19" t="s">
        <v>112</v>
      </c>
      <c r="D3397" s="20">
        <v>0.29548123478889465</v>
      </c>
      <c r="E3397" s="20">
        <v>3.137621283531189E-2</v>
      </c>
    </row>
    <row r="3398" spans="1:5" x14ac:dyDescent="0.2">
      <c r="A3398" s="19">
        <v>85</v>
      </c>
      <c r="B3398" s="19">
        <v>27</v>
      </c>
      <c r="C3398" s="19" t="s">
        <v>112</v>
      </c>
      <c r="D3398" s="20">
        <v>0.31208297610282898</v>
      </c>
      <c r="E3398" s="20">
        <v>4.7812037169933319E-2</v>
      </c>
    </row>
    <row r="3399" spans="1:5" x14ac:dyDescent="0.2">
      <c r="A3399" s="19">
        <v>85</v>
      </c>
      <c r="B3399" s="19">
        <v>28</v>
      </c>
      <c r="C3399" s="19" t="s">
        <v>112</v>
      </c>
      <c r="D3399" s="20">
        <v>0.33033803105354309</v>
      </c>
      <c r="E3399" s="20">
        <v>6.5901175141334534E-2</v>
      </c>
    </row>
    <row r="3400" spans="1:5" x14ac:dyDescent="0.2">
      <c r="A3400" s="19">
        <v>85</v>
      </c>
      <c r="B3400" s="19">
        <v>29</v>
      </c>
      <c r="C3400" s="19" t="s">
        <v>112</v>
      </c>
      <c r="D3400" s="20">
        <v>0.3478606641292572</v>
      </c>
      <c r="E3400" s="20">
        <v>8.3257891237735748E-2</v>
      </c>
    </row>
    <row r="3401" spans="1:5" x14ac:dyDescent="0.2">
      <c r="A3401" s="19">
        <v>85</v>
      </c>
      <c r="B3401" s="19">
        <v>30</v>
      </c>
      <c r="C3401" s="19" t="s">
        <v>112</v>
      </c>
      <c r="D3401" s="20">
        <v>0.36175030469894409</v>
      </c>
      <c r="E3401" s="20">
        <v>9.6981607377529144E-2</v>
      </c>
    </row>
    <row r="3402" spans="1:5" x14ac:dyDescent="0.2">
      <c r="A3402" s="19">
        <v>85</v>
      </c>
      <c r="B3402" s="19">
        <v>31</v>
      </c>
      <c r="C3402" s="19" t="s">
        <v>112</v>
      </c>
      <c r="D3402" s="20">
        <v>0.37257242202758789</v>
      </c>
      <c r="E3402" s="20">
        <v>0.10763780772686005</v>
      </c>
    </row>
    <row r="3403" spans="1:5" x14ac:dyDescent="0.2">
      <c r="A3403" s="19">
        <v>85</v>
      </c>
      <c r="B3403" s="19">
        <v>32</v>
      </c>
      <c r="C3403" s="19" t="s">
        <v>112</v>
      </c>
      <c r="D3403" s="20">
        <v>0.38002881407737732</v>
      </c>
      <c r="E3403" s="20">
        <v>0.11492828279733658</v>
      </c>
    </row>
    <row r="3404" spans="1:5" x14ac:dyDescent="0.2">
      <c r="A3404" s="19">
        <v>85</v>
      </c>
      <c r="B3404" s="19">
        <v>33</v>
      </c>
      <c r="C3404" s="19" t="s">
        <v>112</v>
      </c>
      <c r="D3404" s="20">
        <v>0.38492965698242188</v>
      </c>
      <c r="E3404" s="20">
        <v>0.11966320872306824</v>
      </c>
    </row>
    <row r="3405" spans="1:5" x14ac:dyDescent="0.2">
      <c r="A3405" s="19">
        <v>85</v>
      </c>
      <c r="B3405" s="19">
        <v>34</v>
      </c>
      <c r="C3405" s="19" t="s">
        <v>112</v>
      </c>
      <c r="D3405" s="20">
        <v>0.38805979490280151</v>
      </c>
      <c r="E3405" s="20">
        <v>0.12262742966413498</v>
      </c>
    </row>
    <row r="3406" spans="1:5" x14ac:dyDescent="0.2">
      <c r="A3406" s="19">
        <v>85</v>
      </c>
      <c r="B3406" s="19">
        <v>35</v>
      </c>
      <c r="C3406" s="19" t="s">
        <v>112</v>
      </c>
      <c r="D3406" s="20">
        <v>0.38956347107887268</v>
      </c>
      <c r="E3406" s="20">
        <v>0.12396518141031265</v>
      </c>
    </row>
    <row r="3407" spans="1:5" x14ac:dyDescent="0.2">
      <c r="A3407" s="19">
        <v>85</v>
      </c>
      <c r="B3407" s="19">
        <v>36</v>
      </c>
      <c r="C3407" s="19" t="s">
        <v>112</v>
      </c>
      <c r="D3407" s="20">
        <v>0.39038458466529846</v>
      </c>
      <c r="E3407" s="20">
        <v>0.12462037801742554</v>
      </c>
    </row>
    <row r="3408" spans="1:5" x14ac:dyDescent="0.2">
      <c r="A3408" s="19">
        <v>85</v>
      </c>
      <c r="B3408" s="19">
        <v>37</v>
      </c>
      <c r="C3408" s="19" t="s">
        <v>112</v>
      </c>
      <c r="D3408" s="20">
        <v>0.39105644822120667</v>
      </c>
      <c r="E3408" s="20">
        <v>0.12512633204460144</v>
      </c>
    </row>
    <row r="3409" spans="1:5" x14ac:dyDescent="0.2">
      <c r="A3409" s="19">
        <v>85</v>
      </c>
      <c r="B3409" s="19">
        <v>38</v>
      </c>
      <c r="C3409" s="19" t="s">
        <v>112</v>
      </c>
      <c r="D3409" s="20">
        <v>0.3910069465637207</v>
      </c>
      <c r="E3409" s="20">
        <v>0.12491090595722198</v>
      </c>
    </row>
    <row r="3410" spans="1:5" x14ac:dyDescent="0.2">
      <c r="A3410" s="19">
        <v>85</v>
      </c>
      <c r="B3410" s="19">
        <v>39</v>
      </c>
      <c r="C3410" s="19" t="s">
        <v>112</v>
      </c>
      <c r="D3410" s="20">
        <v>0.39111405611038208</v>
      </c>
      <c r="E3410" s="20">
        <v>0.12485209852457047</v>
      </c>
    </row>
    <row r="3411" spans="1:5" x14ac:dyDescent="0.2">
      <c r="A3411" s="19">
        <v>85</v>
      </c>
      <c r="B3411" s="19">
        <v>40</v>
      </c>
      <c r="C3411" s="19" t="s">
        <v>112</v>
      </c>
      <c r="D3411" s="20">
        <v>0.39136767387390137</v>
      </c>
      <c r="E3411" s="20">
        <v>0.12493979185819626</v>
      </c>
    </row>
    <row r="3412" spans="1:5" x14ac:dyDescent="0.2">
      <c r="A3412" s="19">
        <v>86</v>
      </c>
      <c r="B3412" s="19">
        <v>1</v>
      </c>
      <c r="C3412" s="19" t="s">
        <v>112</v>
      </c>
      <c r="D3412" s="20">
        <v>0.24870792031288147</v>
      </c>
      <c r="E3412" s="20">
        <v>1.3986430130898952E-3</v>
      </c>
    </row>
    <row r="3413" spans="1:5" x14ac:dyDescent="0.2">
      <c r="A3413" s="19">
        <v>86</v>
      </c>
      <c r="B3413" s="19">
        <v>2</v>
      </c>
      <c r="C3413" s="19" t="s">
        <v>112</v>
      </c>
      <c r="D3413" s="20">
        <v>0.24883873760700226</v>
      </c>
      <c r="E3413" s="20">
        <v>1.3716301182284951E-3</v>
      </c>
    </row>
    <row r="3414" spans="1:5" x14ac:dyDescent="0.2">
      <c r="A3414" s="19">
        <v>86</v>
      </c>
      <c r="B3414" s="19">
        <v>3</v>
      </c>
      <c r="C3414" s="19" t="s">
        <v>112</v>
      </c>
      <c r="D3414" s="20">
        <v>0.24908003211021423</v>
      </c>
      <c r="E3414" s="20">
        <v>1.4550943160429597E-3</v>
      </c>
    </row>
    <row r="3415" spans="1:5" x14ac:dyDescent="0.2">
      <c r="A3415" s="19">
        <v>86</v>
      </c>
      <c r="B3415" s="19">
        <v>4</v>
      </c>
      <c r="C3415" s="19" t="s">
        <v>112</v>
      </c>
      <c r="D3415" s="20">
        <v>0.24874916672706604</v>
      </c>
      <c r="E3415" s="20">
        <v>9.6639874391257763E-4</v>
      </c>
    </row>
    <row r="3416" spans="1:5" x14ac:dyDescent="0.2">
      <c r="A3416" s="19">
        <v>86</v>
      </c>
      <c r="B3416" s="19">
        <v>5</v>
      </c>
      <c r="C3416" s="19" t="s">
        <v>112</v>
      </c>
      <c r="D3416" s="20">
        <v>0.24858210980892181</v>
      </c>
      <c r="E3416" s="20">
        <v>6.4151157857850194E-4</v>
      </c>
    </row>
    <row r="3417" spans="1:5" x14ac:dyDescent="0.2">
      <c r="A3417" s="19">
        <v>86</v>
      </c>
      <c r="B3417" s="19">
        <v>6</v>
      </c>
      <c r="C3417" s="19" t="s">
        <v>112</v>
      </c>
      <c r="D3417" s="20">
        <v>0.24844107031822205</v>
      </c>
      <c r="E3417" s="20">
        <v>3.4264184068888426E-4</v>
      </c>
    </row>
    <row r="3418" spans="1:5" x14ac:dyDescent="0.2">
      <c r="A3418" s="19">
        <v>86</v>
      </c>
      <c r="B3418" s="19">
        <v>7</v>
      </c>
      <c r="C3418" s="19" t="s">
        <v>112</v>
      </c>
      <c r="D3418" s="20">
        <v>0.24824732542037964</v>
      </c>
      <c r="E3418" s="20">
        <v>-8.9333134383196011E-6</v>
      </c>
    </row>
    <row r="3419" spans="1:5" x14ac:dyDescent="0.2">
      <c r="A3419" s="19">
        <v>86</v>
      </c>
      <c r="B3419" s="19">
        <v>8</v>
      </c>
      <c r="C3419" s="19" t="s">
        <v>112</v>
      </c>
      <c r="D3419" s="20">
        <v>0.24814037978649139</v>
      </c>
      <c r="E3419" s="20">
        <v>-2.7370918542146683E-4</v>
      </c>
    </row>
    <row r="3420" spans="1:5" x14ac:dyDescent="0.2">
      <c r="A3420" s="19">
        <v>86</v>
      </c>
      <c r="B3420" s="19">
        <v>9</v>
      </c>
      <c r="C3420" s="19" t="s">
        <v>112</v>
      </c>
      <c r="D3420" s="20">
        <v>0.24813714623451233</v>
      </c>
      <c r="E3420" s="20">
        <v>-4.3477298459038138E-4</v>
      </c>
    </row>
    <row r="3421" spans="1:5" x14ac:dyDescent="0.2">
      <c r="A3421" s="19">
        <v>86</v>
      </c>
      <c r="B3421" s="19">
        <v>10</v>
      </c>
      <c r="C3421" s="19" t="s">
        <v>112</v>
      </c>
      <c r="D3421" s="20">
        <v>0.24815772473812103</v>
      </c>
      <c r="E3421" s="20">
        <v>-5.7202472817152739E-4</v>
      </c>
    </row>
    <row r="3422" spans="1:5" x14ac:dyDescent="0.2">
      <c r="A3422" s="19">
        <v>86</v>
      </c>
      <c r="B3422" s="19">
        <v>11</v>
      </c>
      <c r="C3422" s="19" t="s">
        <v>112</v>
      </c>
      <c r="D3422" s="20">
        <v>0.24853789806365967</v>
      </c>
      <c r="E3422" s="20">
        <v>-3.4968164982274175E-4</v>
      </c>
    </row>
    <row r="3423" spans="1:5" x14ac:dyDescent="0.2">
      <c r="A3423" s="19">
        <v>86</v>
      </c>
      <c r="B3423" s="19">
        <v>12</v>
      </c>
      <c r="C3423" s="19" t="s">
        <v>112</v>
      </c>
      <c r="D3423" s="20">
        <v>0.24851377308368683</v>
      </c>
      <c r="E3423" s="20">
        <v>-5.3163687698543072E-4</v>
      </c>
    </row>
    <row r="3424" spans="1:5" x14ac:dyDescent="0.2">
      <c r="A3424" s="19">
        <v>86</v>
      </c>
      <c r="B3424" s="19">
        <v>13</v>
      </c>
      <c r="C3424" s="19" t="s">
        <v>112</v>
      </c>
      <c r="D3424" s="20">
        <v>0.24842013418674469</v>
      </c>
      <c r="E3424" s="20">
        <v>-7.83106021117419E-4</v>
      </c>
    </row>
    <row r="3425" spans="1:5" x14ac:dyDescent="0.2">
      <c r="A3425" s="19">
        <v>86</v>
      </c>
      <c r="B3425" s="19">
        <v>14</v>
      </c>
      <c r="C3425" s="19" t="s">
        <v>112</v>
      </c>
      <c r="D3425" s="20">
        <v>0.24833159148693085</v>
      </c>
      <c r="E3425" s="20">
        <v>-1.0294789681211114E-3</v>
      </c>
    </row>
    <row r="3426" spans="1:5" x14ac:dyDescent="0.2">
      <c r="A3426" s="19">
        <v>86</v>
      </c>
      <c r="B3426" s="19">
        <v>15</v>
      </c>
      <c r="C3426" s="19" t="s">
        <v>112</v>
      </c>
      <c r="D3426" s="20">
        <v>0.24848848581314087</v>
      </c>
      <c r="E3426" s="20">
        <v>-1.0304148308932781E-3</v>
      </c>
    </row>
    <row r="3427" spans="1:5" x14ac:dyDescent="0.2">
      <c r="A3427" s="19">
        <v>86</v>
      </c>
      <c r="B3427" s="19">
        <v>16</v>
      </c>
      <c r="C3427" s="19" t="s">
        <v>112</v>
      </c>
      <c r="D3427" s="20">
        <v>0.24879494309425354</v>
      </c>
      <c r="E3427" s="20">
        <v>-8.8178779697045684E-4</v>
      </c>
    </row>
    <row r="3428" spans="1:5" x14ac:dyDescent="0.2">
      <c r="A3428" s="19">
        <v>86</v>
      </c>
      <c r="B3428" s="19">
        <v>17</v>
      </c>
      <c r="C3428" s="19" t="s">
        <v>112</v>
      </c>
      <c r="D3428" s="20">
        <v>0.24913039803504944</v>
      </c>
      <c r="E3428" s="20">
        <v>-7.0416310336440802E-4</v>
      </c>
    </row>
    <row r="3429" spans="1:5" x14ac:dyDescent="0.2">
      <c r="A3429" s="19">
        <v>86</v>
      </c>
      <c r="B3429" s="19">
        <v>18</v>
      </c>
      <c r="C3429" s="19" t="s">
        <v>112</v>
      </c>
      <c r="D3429" s="20">
        <v>0.24917721748352051</v>
      </c>
      <c r="E3429" s="20">
        <v>-8.151739020831883E-4</v>
      </c>
    </row>
    <row r="3430" spans="1:5" x14ac:dyDescent="0.2">
      <c r="A3430" s="19">
        <v>86</v>
      </c>
      <c r="B3430" s="19">
        <v>19</v>
      </c>
      <c r="C3430" s="19" t="s">
        <v>112</v>
      </c>
      <c r="D3430" s="20">
        <v>0.24941171705722809</v>
      </c>
      <c r="E3430" s="20">
        <v>-7.3850457556545734E-4</v>
      </c>
    </row>
    <row r="3431" spans="1:5" x14ac:dyDescent="0.2">
      <c r="A3431" s="19">
        <v>86</v>
      </c>
      <c r="B3431" s="19">
        <v>20</v>
      </c>
      <c r="C3431" s="19" t="s">
        <v>112</v>
      </c>
      <c r="D3431" s="20">
        <v>0.25021353363990784</v>
      </c>
      <c r="E3431" s="20">
        <v>-9.4518247351516038E-5</v>
      </c>
    </row>
    <row r="3432" spans="1:5" x14ac:dyDescent="0.2">
      <c r="A3432" s="19">
        <v>86</v>
      </c>
      <c r="B3432" s="19">
        <v>21</v>
      </c>
      <c r="C3432" s="19" t="s">
        <v>112</v>
      </c>
      <c r="D3432" s="20">
        <v>0.25165456533432007</v>
      </c>
      <c r="E3432" s="20">
        <v>1.1886832071468234E-3</v>
      </c>
    </row>
    <row r="3433" spans="1:5" x14ac:dyDescent="0.2">
      <c r="A3433" s="19">
        <v>86</v>
      </c>
      <c r="B3433" s="19">
        <v>22</v>
      </c>
      <c r="C3433" s="19" t="s">
        <v>112</v>
      </c>
      <c r="D3433" s="20">
        <v>0.25427728891372681</v>
      </c>
      <c r="E3433" s="20">
        <v>3.653576597571373E-3</v>
      </c>
    </row>
    <row r="3434" spans="1:5" x14ac:dyDescent="0.2">
      <c r="A3434" s="19">
        <v>86</v>
      </c>
      <c r="B3434" s="19">
        <v>23</v>
      </c>
      <c r="C3434" s="19" t="s">
        <v>112</v>
      </c>
      <c r="D3434" s="20">
        <v>0.25873088836669922</v>
      </c>
      <c r="E3434" s="20">
        <v>7.9493457451462746E-3</v>
      </c>
    </row>
    <row r="3435" spans="1:5" x14ac:dyDescent="0.2">
      <c r="A3435" s="19">
        <v>86</v>
      </c>
      <c r="B3435" s="19">
        <v>24</v>
      </c>
      <c r="C3435" s="19" t="s">
        <v>112</v>
      </c>
      <c r="D3435" s="20">
        <v>0.26633083820343018</v>
      </c>
      <c r="E3435" s="20">
        <v>1.5391465276479721E-2</v>
      </c>
    </row>
    <row r="3436" spans="1:5" x14ac:dyDescent="0.2">
      <c r="A3436" s="19">
        <v>86</v>
      </c>
      <c r="B3436" s="19">
        <v>25</v>
      </c>
      <c r="C3436" s="19" t="s">
        <v>112</v>
      </c>
      <c r="D3436" s="20">
        <v>0.27821281552314758</v>
      </c>
      <c r="E3436" s="20">
        <v>2.7115613222122192E-2</v>
      </c>
    </row>
    <row r="3437" spans="1:5" x14ac:dyDescent="0.2">
      <c r="A3437" s="19">
        <v>86</v>
      </c>
      <c r="B3437" s="19">
        <v>26</v>
      </c>
      <c r="C3437" s="19" t="s">
        <v>112</v>
      </c>
      <c r="D3437" s="20">
        <v>0.2936587929725647</v>
      </c>
      <c r="E3437" s="20">
        <v>4.2403761297464371E-2</v>
      </c>
    </row>
    <row r="3438" spans="1:5" x14ac:dyDescent="0.2">
      <c r="A3438" s="19">
        <v>86</v>
      </c>
      <c r="B3438" s="19">
        <v>27</v>
      </c>
      <c r="C3438" s="19" t="s">
        <v>112</v>
      </c>
      <c r="D3438" s="20">
        <v>0.31137892603874207</v>
      </c>
      <c r="E3438" s="20">
        <v>5.9966061264276505E-2</v>
      </c>
    </row>
    <row r="3439" spans="1:5" x14ac:dyDescent="0.2">
      <c r="A3439" s="19">
        <v>86</v>
      </c>
      <c r="B3439" s="19">
        <v>28</v>
      </c>
      <c r="C3439" s="19" t="s">
        <v>112</v>
      </c>
      <c r="D3439" s="20">
        <v>0.32898932695388794</v>
      </c>
      <c r="E3439" s="20">
        <v>7.7418632805347443E-2</v>
      </c>
    </row>
    <row r="3440" spans="1:5" x14ac:dyDescent="0.2">
      <c r="A3440" s="19">
        <v>86</v>
      </c>
      <c r="B3440" s="19">
        <v>29</v>
      </c>
      <c r="C3440" s="19" t="s">
        <v>112</v>
      </c>
      <c r="D3440" s="20">
        <v>0.3432604968547821</v>
      </c>
      <c r="E3440" s="20">
        <v>9.1531969606876373E-2</v>
      </c>
    </row>
    <row r="3441" spans="1:5" x14ac:dyDescent="0.2">
      <c r="A3441" s="19">
        <v>86</v>
      </c>
      <c r="B3441" s="19">
        <v>30</v>
      </c>
      <c r="C3441" s="19" t="s">
        <v>112</v>
      </c>
      <c r="D3441" s="20">
        <v>0.35511967539787292</v>
      </c>
      <c r="E3441" s="20">
        <v>0.10323332250118256</v>
      </c>
    </row>
    <row r="3442" spans="1:5" x14ac:dyDescent="0.2">
      <c r="A3442" s="19">
        <v>86</v>
      </c>
      <c r="B3442" s="19">
        <v>31</v>
      </c>
      <c r="C3442" s="19" t="s">
        <v>112</v>
      </c>
      <c r="D3442" s="20">
        <v>0.36287957429885864</v>
      </c>
      <c r="E3442" s="20">
        <v>0.11083538830280304</v>
      </c>
    </row>
    <row r="3443" spans="1:5" x14ac:dyDescent="0.2">
      <c r="A3443" s="19">
        <v>86</v>
      </c>
      <c r="B3443" s="19">
        <v>32</v>
      </c>
      <c r="C3443" s="19" t="s">
        <v>112</v>
      </c>
      <c r="D3443" s="20">
        <v>0.36802783608436584</v>
      </c>
      <c r="E3443" s="20">
        <v>0.1158258244395256</v>
      </c>
    </row>
    <row r="3444" spans="1:5" x14ac:dyDescent="0.2">
      <c r="A3444" s="19">
        <v>86</v>
      </c>
      <c r="B3444" s="19">
        <v>33</v>
      </c>
      <c r="C3444" s="19" t="s">
        <v>112</v>
      </c>
      <c r="D3444" s="20">
        <v>0.37114271521568298</v>
      </c>
      <c r="E3444" s="20">
        <v>0.11878287047147751</v>
      </c>
    </row>
    <row r="3445" spans="1:5" x14ac:dyDescent="0.2">
      <c r="A3445" s="19">
        <v>86</v>
      </c>
      <c r="B3445" s="19">
        <v>34</v>
      </c>
      <c r="C3445" s="19" t="s">
        <v>112</v>
      </c>
      <c r="D3445" s="20">
        <v>0.37299716472625732</v>
      </c>
      <c r="E3445" s="20">
        <v>0.12047948688268661</v>
      </c>
    </row>
    <row r="3446" spans="1:5" x14ac:dyDescent="0.2">
      <c r="A3446" s="19">
        <v>86</v>
      </c>
      <c r="B3446" s="19">
        <v>35</v>
      </c>
      <c r="C3446" s="19" t="s">
        <v>112</v>
      </c>
      <c r="D3446" s="20">
        <v>0.37409308552742004</v>
      </c>
      <c r="E3446" s="20">
        <v>0.1214175820350647</v>
      </c>
    </row>
    <row r="3447" spans="1:5" x14ac:dyDescent="0.2">
      <c r="A3447" s="19">
        <v>86</v>
      </c>
      <c r="B3447" s="19">
        <v>36</v>
      </c>
      <c r="C3447" s="19" t="s">
        <v>112</v>
      </c>
      <c r="D3447" s="20">
        <v>0.37449979782104492</v>
      </c>
      <c r="E3447" s="20">
        <v>0.12166646122932434</v>
      </c>
    </row>
    <row r="3448" spans="1:5" x14ac:dyDescent="0.2">
      <c r="A3448" s="19">
        <v>86</v>
      </c>
      <c r="B3448" s="19">
        <v>37</v>
      </c>
      <c r="C3448" s="19" t="s">
        <v>112</v>
      </c>
      <c r="D3448" s="20">
        <v>0.37509638071060181</v>
      </c>
      <c r="E3448" s="20">
        <v>0.12210521101951599</v>
      </c>
    </row>
    <row r="3449" spans="1:5" x14ac:dyDescent="0.2">
      <c r="A3449" s="19">
        <v>86</v>
      </c>
      <c r="B3449" s="19">
        <v>38</v>
      </c>
      <c r="C3449" s="19" t="s">
        <v>112</v>
      </c>
      <c r="D3449" s="20">
        <v>0.37502437829971313</v>
      </c>
      <c r="E3449" s="20">
        <v>0.12187538295984268</v>
      </c>
    </row>
    <row r="3450" spans="1:5" x14ac:dyDescent="0.2">
      <c r="A3450" s="19">
        <v>86</v>
      </c>
      <c r="B3450" s="19">
        <v>39</v>
      </c>
      <c r="C3450" s="19" t="s">
        <v>112</v>
      </c>
      <c r="D3450" s="20">
        <v>0.37477654218673706</v>
      </c>
      <c r="E3450" s="20">
        <v>0.12146971374750137</v>
      </c>
    </row>
    <row r="3451" spans="1:5" x14ac:dyDescent="0.2">
      <c r="A3451" s="19">
        <v>86</v>
      </c>
      <c r="B3451" s="19">
        <v>40</v>
      </c>
      <c r="C3451" s="19" t="s">
        <v>112</v>
      </c>
      <c r="D3451" s="20">
        <v>0.37490713596343994</v>
      </c>
      <c r="E3451" s="20">
        <v>0.12144248187541962</v>
      </c>
    </row>
    <row r="3452" spans="1:5" x14ac:dyDescent="0.2">
      <c r="A3452" s="19">
        <v>87</v>
      </c>
      <c r="B3452" s="19">
        <v>1</v>
      </c>
      <c r="C3452" s="19" t="s">
        <v>112</v>
      </c>
      <c r="D3452" s="20">
        <v>0.24896682798862457</v>
      </c>
      <c r="E3452" s="20">
        <v>9.8103878553956747E-4</v>
      </c>
    </row>
    <row r="3453" spans="1:5" x14ac:dyDescent="0.2">
      <c r="A3453" s="19">
        <v>87</v>
      </c>
      <c r="B3453" s="19">
        <v>2</v>
      </c>
      <c r="C3453" s="19" t="s">
        <v>112</v>
      </c>
      <c r="D3453" s="20">
        <v>0.24918898940086365</v>
      </c>
      <c r="E3453" s="20">
        <v>1.1233794502913952E-3</v>
      </c>
    </row>
    <row r="3454" spans="1:5" x14ac:dyDescent="0.2">
      <c r="A3454" s="19">
        <v>87</v>
      </c>
      <c r="B3454" s="19">
        <v>3</v>
      </c>
      <c r="C3454" s="19" t="s">
        <v>112</v>
      </c>
      <c r="D3454" s="20">
        <v>0.24919009208679199</v>
      </c>
      <c r="E3454" s="20">
        <v>1.0446613887324929E-3</v>
      </c>
    </row>
    <row r="3455" spans="1:5" x14ac:dyDescent="0.2">
      <c r="A3455" s="19">
        <v>87</v>
      </c>
      <c r="B3455" s="19">
        <v>4</v>
      </c>
      <c r="C3455" s="19" t="s">
        <v>112</v>
      </c>
      <c r="D3455" s="20">
        <v>0.24907670915126801</v>
      </c>
      <c r="E3455" s="20">
        <v>8.5145776392892003E-4</v>
      </c>
    </row>
    <row r="3456" spans="1:5" x14ac:dyDescent="0.2">
      <c r="A3456" s="19">
        <v>87</v>
      </c>
      <c r="B3456" s="19">
        <v>5</v>
      </c>
      <c r="C3456" s="19" t="s">
        <v>112</v>
      </c>
      <c r="D3456" s="20">
        <v>0.2487645298242569</v>
      </c>
      <c r="E3456" s="20">
        <v>4.594577185343951E-4</v>
      </c>
    </row>
    <row r="3457" spans="1:5" x14ac:dyDescent="0.2">
      <c r="A3457" s="19">
        <v>87</v>
      </c>
      <c r="B3457" s="19">
        <v>6</v>
      </c>
      <c r="C3457" s="19" t="s">
        <v>112</v>
      </c>
      <c r="D3457" s="20">
        <v>0.24876512587070465</v>
      </c>
      <c r="E3457" s="20">
        <v>3.8023304659873247E-4</v>
      </c>
    </row>
    <row r="3458" spans="1:5" x14ac:dyDescent="0.2">
      <c r="A3458" s="19">
        <v>87</v>
      </c>
      <c r="B3458" s="19">
        <v>7</v>
      </c>
      <c r="C3458" s="19" t="s">
        <v>112</v>
      </c>
      <c r="D3458" s="20">
        <v>0.24857586622238159</v>
      </c>
      <c r="E3458" s="20">
        <v>1.1115267989225686E-4</v>
      </c>
    </row>
    <row r="3459" spans="1:5" x14ac:dyDescent="0.2">
      <c r="A3459" s="19">
        <v>87</v>
      </c>
      <c r="B3459" s="19">
        <v>8</v>
      </c>
      <c r="C3459" s="19" t="s">
        <v>112</v>
      </c>
      <c r="D3459" s="20">
        <v>0.24821758270263672</v>
      </c>
      <c r="E3459" s="20">
        <v>-3.2695155823603272E-4</v>
      </c>
    </row>
    <row r="3460" spans="1:5" x14ac:dyDescent="0.2">
      <c r="A3460" s="19">
        <v>87</v>
      </c>
      <c r="B3460" s="19">
        <v>9</v>
      </c>
      <c r="C3460" s="19" t="s">
        <v>112</v>
      </c>
      <c r="D3460" s="20">
        <v>0.24808782339096069</v>
      </c>
      <c r="E3460" s="20">
        <v>-5.3653161739930511E-4</v>
      </c>
    </row>
    <row r="3461" spans="1:5" x14ac:dyDescent="0.2">
      <c r="A3461" s="19">
        <v>87</v>
      </c>
      <c r="B3461" s="19">
        <v>10</v>
      </c>
      <c r="C3461" s="19" t="s">
        <v>112</v>
      </c>
      <c r="D3461" s="20">
        <v>0.24814686179161072</v>
      </c>
      <c r="E3461" s="20">
        <v>-5.5731390602886677E-4</v>
      </c>
    </row>
    <row r="3462" spans="1:5" x14ac:dyDescent="0.2">
      <c r="A3462" s="19">
        <v>87</v>
      </c>
      <c r="B3462" s="19">
        <v>11</v>
      </c>
      <c r="C3462" s="19" t="s">
        <v>112</v>
      </c>
      <c r="D3462" s="20">
        <v>0.24832375347614288</v>
      </c>
      <c r="E3462" s="20">
        <v>-4.6024296898394823E-4</v>
      </c>
    </row>
    <row r="3463" spans="1:5" x14ac:dyDescent="0.2">
      <c r="A3463" s="19">
        <v>87</v>
      </c>
      <c r="B3463" s="19">
        <v>12</v>
      </c>
      <c r="C3463" s="19" t="s">
        <v>112</v>
      </c>
      <c r="D3463" s="20">
        <v>0.2487090677022934</v>
      </c>
      <c r="E3463" s="20">
        <v>-1.5474946121685207E-4</v>
      </c>
    </row>
    <row r="3464" spans="1:5" x14ac:dyDescent="0.2">
      <c r="A3464" s="19">
        <v>87</v>
      </c>
      <c r="B3464" s="19">
        <v>13</v>
      </c>
      <c r="C3464" s="19" t="s">
        <v>112</v>
      </c>
      <c r="D3464" s="20">
        <v>0.24853253364562988</v>
      </c>
      <c r="E3464" s="20">
        <v>-4.1110423626378179E-4</v>
      </c>
    </row>
    <row r="3465" spans="1:5" x14ac:dyDescent="0.2">
      <c r="A3465" s="19">
        <v>87</v>
      </c>
      <c r="B3465" s="19">
        <v>14</v>
      </c>
      <c r="C3465" s="19" t="s">
        <v>112</v>
      </c>
      <c r="D3465" s="20">
        <v>0.24849143624305725</v>
      </c>
      <c r="E3465" s="20">
        <v>-5.3202238632366061E-4</v>
      </c>
    </row>
    <row r="3466" spans="1:5" x14ac:dyDescent="0.2">
      <c r="A3466" s="19">
        <v>87</v>
      </c>
      <c r="B3466" s="19">
        <v>15</v>
      </c>
      <c r="C3466" s="19" t="s">
        <v>112</v>
      </c>
      <c r="D3466" s="20">
        <v>0.24838842451572418</v>
      </c>
      <c r="E3466" s="20">
        <v>-7.1485480293631554E-4</v>
      </c>
    </row>
    <row r="3467" spans="1:5" x14ac:dyDescent="0.2">
      <c r="A3467" s="19">
        <v>87</v>
      </c>
      <c r="B3467" s="19">
        <v>16</v>
      </c>
      <c r="C3467" s="19" t="s">
        <v>112</v>
      </c>
      <c r="D3467" s="20">
        <v>0.24852211773395538</v>
      </c>
      <c r="E3467" s="20">
        <v>-6.6098233219236135E-4</v>
      </c>
    </row>
    <row r="3468" spans="1:5" x14ac:dyDescent="0.2">
      <c r="A3468" s="19">
        <v>87</v>
      </c>
      <c r="B3468" s="19">
        <v>17</v>
      </c>
      <c r="C3468" s="19" t="s">
        <v>112</v>
      </c>
      <c r="D3468" s="20">
        <v>0.24856872856616974</v>
      </c>
      <c r="E3468" s="20">
        <v>-6.9419224746525288E-4</v>
      </c>
    </row>
    <row r="3469" spans="1:5" x14ac:dyDescent="0.2">
      <c r="A3469" s="19">
        <v>87</v>
      </c>
      <c r="B3469" s="19">
        <v>18</v>
      </c>
      <c r="C3469" s="19" t="s">
        <v>112</v>
      </c>
      <c r="D3469" s="20">
        <v>0.24844680726528168</v>
      </c>
      <c r="E3469" s="20">
        <v>-8.9593423763290048E-4</v>
      </c>
    </row>
    <row r="3470" spans="1:5" x14ac:dyDescent="0.2">
      <c r="A3470" s="19">
        <v>87</v>
      </c>
      <c r="B3470" s="19">
        <v>19</v>
      </c>
      <c r="C3470" s="19" t="s">
        <v>112</v>
      </c>
      <c r="D3470" s="20">
        <v>0.24867637455463409</v>
      </c>
      <c r="E3470" s="20">
        <v>-7.4618769576773047E-4</v>
      </c>
    </row>
    <row r="3471" spans="1:5" x14ac:dyDescent="0.2">
      <c r="A3471" s="19">
        <v>87</v>
      </c>
      <c r="B3471" s="19">
        <v>20</v>
      </c>
      <c r="C3471" s="19" t="s">
        <v>112</v>
      </c>
      <c r="D3471" s="20">
        <v>0.24914881587028503</v>
      </c>
      <c r="E3471" s="20">
        <v>-3.5356709850020707E-4</v>
      </c>
    </row>
    <row r="3472" spans="1:5" x14ac:dyDescent="0.2">
      <c r="A3472" s="19">
        <v>87</v>
      </c>
      <c r="B3472" s="19">
        <v>21</v>
      </c>
      <c r="C3472" s="19" t="s">
        <v>112</v>
      </c>
      <c r="D3472" s="20">
        <v>0.25062215328216553</v>
      </c>
      <c r="E3472" s="20">
        <v>1.0399495949968696E-3</v>
      </c>
    </row>
    <row r="3473" spans="1:5" x14ac:dyDescent="0.2">
      <c r="A3473" s="19">
        <v>87</v>
      </c>
      <c r="B3473" s="19">
        <v>22</v>
      </c>
      <c r="C3473" s="19" t="s">
        <v>112</v>
      </c>
      <c r="D3473" s="20">
        <v>0.25281974673271179</v>
      </c>
      <c r="E3473" s="20">
        <v>3.1577222980558872E-3</v>
      </c>
    </row>
    <row r="3474" spans="1:5" x14ac:dyDescent="0.2">
      <c r="A3474" s="19">
        <v>87</v>
      </c>
      <c r="B3474" s="19">
        <v>23</v>
      </c>
      <c r="C3474" s="19" t="s">
        <v>112</v>
      </c>
      <c r="D3474" s="20">
        <v>0.25653114914894104</v>
      </c>
      <c r="E3474" s="20">
        <v>6.7893038503825665E-3</v>
      </c>
    </row>
    <row r="3475" spans="1:5" x14ac:dyDescent="0.2">
      <c r="A3475" s="19">
        <v>87</v>
      </c>
      <c r="B3475" s="19">
        <v>24</v>
      </c>
      <c r="C3475" s="19" t="s">
        <v>112</v>
      </c>
      <c r="D3475" s="20">
        <v>0.26288482546806335</v>
      </c>
      <c r="E3475" s="20">
        <v>1.3063159771263599E-2</v>
      </c>
    </row>
    <row r="3476" spans="1:5" x14ac:dyDescent="0.2">
      <c r="A3476" s="19">
        <v>87</v>
      </c>
      <c r="B3476" s="19">
        <v>25</v>
      </c>
      <c r="C3476" s="19" t="s">
        <v>112</v>
      </c>
      <c r="D3476" s="20">
        <v>0.27326145768165588</v>
      </c>
      <c r="E3476" s="20">
        <v>2.335997112095356E-2</v>
      </c>
    </row>
    <row r="3477" spans="1:5" x14ac:dyDescent="0.2">
      <c r="A3477" s="19">
        <v>87</v>
      </c>
      <c r="B3477" s="19">
        <v>26</v>
      </c>
      <c r="C3477" s="19" t="s">
        <v>112</v>
      </c>
      <c r="D3477" s="20">
        <v>0.28705808520317078</v>
      </c>
      <c r="E3477" s="20">
        <v>3.7076778709888458E-2</v>
      </c>
    </row>
    <row r="3478" spans="1:5" x14ac:dyDescent="0.2">
      <c r="A3478" s="19">
        <v>87</v>
      </c>
      <c r="B3478" s="19">
        <v>27</v>
      </c>
      <c r="C3478" s="19" t="s">
        <v>112</v>
      </c>
      <c r="D3478" s="20">
        <v>0.30435842275619507</v>
      </c>
      <c r="E3478" s="20">
        <v>5.4297294467687607E-2</v>
      </c>
    </row>
    <row r="3479" spans="1:5" x14ac:dyDescent="0.2">
      <c r="A3479" s="19">
        <v>87</v>
      </c>
      <c r="B3479" s="19">
        <v>28</v>
      </c>
      <c r="C3479" s="19" t="s">
        <v>112</v>
      </c>
      <c r="D3479" s="20">
        <v>0.32229441404342651</v>
      </c>
      <c r="E3479" s="20">
        <v>7.2153463959693909E-2</v>
      </c>
    </row>
    <row r="3480" spans="1:5" x14ac:dyDescent="0.2">
      <c r="A3480" s="19">
        <v>87</v>
      </c>
      <c r="B3480" s="19">
        <v>29</v>
      </c>
      <c r="C3480" s="19" t="s">
        <v>112</v>
      </c>
      <c r="D3480" s="20">
        <v>0.33862218260765076</v>
      </c>
      <c r="E3480" s="20">
        <v>8.8401414453983307E-2</v>
      </c>
    </row>
    <row r="3481" spans="1:5" x14ac:dyDescent="0.2">
      <c r="A3481" s="19">
        <v>87</v>
      </c>
      <c r="B3481" s="19">
        <v>30</v>
      </c>
      <c r="C3481" s="19" t="s">
        <v>112</v>
      </c>
      <c r="D3481" s="20">
        <v>0.35096362233161926</v>
      </c>
      <c r="E3481" s="20">
        <v>0.10066302865743637</v>
      </c>
    </row>
    <row r="3482" spans="1:5" x14ac:dyDescent="0.2">
      <c r="A3482" s="19">
        <v>87</v>
      </c>
      <c r="B3482" s="19">
        <v>31</v>
      </c>
      <c r="C3482" s="19" t="s">
        <v>112</v>
      </c>
      <c r="D3482" s="20">
        <v>0.35943394899368286</v>
      </c>
      <c r="E3482" s="20">
        <v>0.10905353724956512</v>
      </c>
    </row>
    <row r="3483" spans="1:5" x14ac:dyDescent="0.2">
      <c r="A3483" s="19">
        <v>87</v>
      </c>
      <c r="B3483" s="19">
        <v>32</v>
      </c>
      <c r="C3483" s="19" t="s">
        <v>112</v>
      </c>
      <c r="D3483" s="20">
        <v>0.36536037921905518</v>
      </c>
      <c r="E3483" s="20">
        <v>0.11490014940500259</v>
      </c>
    </row>
    <row r="3484" spans="1:5" x14ac:dyDescent="0.2">
      <c r="A3484" s="19">
        <v>87</v>
      </c>
      <c r="B3484" s="19">
        <v>33</v>
      </c>
      <c r="C3484" s="19" t="s">
        <v>112</v>
      </c>
      <c r="D3484" s="20">
        <v>0.36859670281410217</v>
      </c>
      <c r="E3484" s="20">
        <v>0.11805664747953415</v>
      </c>
    </row>
    <row r="3485" spans="1:5" x14ac:dyDescent="0.2">
      <c r="A3485" s="19">
        <v>87</v>
      </c>
      <c r="B3485" s="19">
        <v>34</v>
      </c>
      <c r="C3485" s="19" t="s">
        <v>112</v>
      </c>
      <c r="D3485" s="20">
        <v>0.37086832523345947</v>
      </c>
      <c r="E3485" s="20">
        <v>0.1202484518289566</v>
      </c>
    </row>
    <row r="3486" spans="1:5" x14ac:dyDescent="0.2">
      <c r="A3486" s="19">
        <v>87</v>
      </c>
      <c r="B3486" s="19">
        <v>35</v>
      </c>
      <c r="C3486" s="19" t="s">
        <v>112</v>
      </c>
      <c r="D3486" s="20">
        <v>0.37248656153678894</v>
      </c>
      <c r="E3486" s="20">
        <v>0.12178687006235123</v>
      </c>
    </row>
    <row r="3487" spans="1:5" x14ac:dyDescent="0.2">
      <c r="A3487" s="19">
        <v>87</v>
      </c>
      <c r="B3487" s="19">
        <v>36</v>
      </c>
      <c r="C3487" s="19" t="s">
        <v>112</v>
      </c>
      <c r="D3487" s="20">
        <v>0.37240716814994812</v>
      </c>
      <c r="E3487" s="20">
        <v>0.12162765115499496</v>
      </c>
    </row>
    <row r="3488" spans="1:5" x14ac:dyDescent="0.2">
      <c r="A3488" s="19">
        <v>87</v>
      </c>
      <c r="B3488" s="19">
        <v>37</v>
      </c>
      <c r="C3488" s="19" t="s">
        <v>112</v>
      </c>
      <c r="D3488" s="20">
        <v>0.37273943424224854</v>
      </c>
      <c r="E3488" s="20">
        <v>0.12188009917736053</v>
      </c>
    </row>
    <row r="3489" spans="1:5" x14ac:dyDescent="0.2">
      <c r="A3489" s="19">
        <v>87</v>
      </c>
      <c r="B3489" s="19">
        <v>38</v>
      </c>
      <c r="C3489" s="19" t="s">
        <v>112</v>
      </c>
      <c r="D3489" s="20">
        <v>0.37345048785209656</v>
      </c>
      <c r="E3489" s="20">
        <v>0.12251133471727371</v>
      </c>
    </row>
    <row r="3490" spans="1:5" x14ac:dyDescent="0.2">
      <c r="A3490" s="19">
        <v>87</v>
      </c>
      <c r="B3490" s="19">
        <v>39</v>
      </c>
      <c r="C3490" s="19" t="s">
        <v>112</v>
      </c>
      <c r="D3490" s="20">
        <v>0.3735223114490509</v>
      </c>
      <c r="E3490" s="20">
        <v>0.12250333279371262</v>
      </c>
    </row>
    <row r="3491" spans="1:5" x14ac:dyDescent="0.2">
      <c r="A3491" s="19">
        <v>87</v>
      </c>
      <c r="B3491" s="19">
        <v>40</v>
      </c>
      <c r="C3491" s="19" t="s">
        <v>112</v>
      </c>
      <c r="D3491" s="20">
        <v>0.37318813800811768</v>
      </c>
      <c r="E3491" s="20">
        <v>0.12208934128284454</v>
      </c>
    </row>
    <row r="3492" spans="1:5" x14ac:dyDescent="0.2">
      <c r="A3492" s="19">
        <v>88</v>
      </c>
      <c r="B3492" s="19">
        <v>1</v>
      </c>
      <c r="C3492" s="19" t="s">
        <v>112</v>
      </c>
      <c r="D3492" s="20">
        <v>0.25160586833953857</v>
      </c>
      <c r="E3492" s="20">
        <v>1.3856439618393779E-3</v>
      </c>
    </row>
    <row r="3493" spans="1:5" x14ac:dyDescent="0.2">
      <c r="A3493" s="19">
        <v>88</v>
      </c>
      <c r="B3493" s="19">
        <v>2</v>
      </c>
      <c r="C3493" s="19" t="s">
        <v>112</v>
      </c>
      <c r="D3493" s="20">
        <v>0.25157594680786133</v>
      </c>
      <c r="E3493" s="20">
        <v>1.1900926474481821E-3</v>
      </c>
    </row>
    <row r="3494" spans="1:5" x14ac:dyDescent="0.2">
      <c r="A3494" s="19">
        <v>88</v>
      </c>
      <c r="B3494" s="19">
        <v>3</v>
      </c>
      <c r="C3494" s="19" t="s">
        <v>112</v>
      </c>
      <c r="D3494" s="20">
        <v>0.251260906457901</v>
      </c>
      <c r="E3494" s="20">
        <v>7.0942257298156619E-4</v>
      </c>
    </row>
    <row r="3495" spans="1:5" x14ac:dyDescent="0.2">
      <c r="A3495" s="19">
        <v>88</v>
      </c>
      <c r="B3495" s="19">
        <v>4</v>
      </c>
      <c r="C3495" s="19" t="s">
        <v>112</v>
      </c>
      <c r="D3495" s="20">
        <v>0.25119537115097046</v>
      </c>
      <c r="E3495" s="20">
        <v>4.7825748333707452E-4</v>
      </c>
    </row>
    <row r="3496" spans="1:5" x14ac:dyDescent="0.2">
      <c r="A3496" s="19">
        <v>88</v>
      </c>
      <c r="B3496" s="19">
        <v>5</v>
      </c>
      <c r="C3496" s="19" t="s">
        <v>112</v>
      </c>
      <c r="D3496" s="20">
        <v>0.25136125087738037</v>
      </c>
      <c r="E3496" s="20">
        <v>4.785074561368674E-4</v>
      </c>
    </row>
    <row r="3497" spans="1:5" x14ac:dyDescent="0.2">
      <c r="A3497" s="19">
        <v>88</v>
      </c>
      <c r="B3497" s="19">
        <v>6</v>
      </c>
      <c r="C3497" s="19" t="s">
        <v>112</v>
      </c>
      <c r="D3497" s="20">
        <v>0.25177818536758423</v>
      </c>
      <c r="E3497" s="20">
        <v>7.298121927306056E-4</v>
      </c>
    </row>
    <row r="3498" spans="1:5" x14ac:dyDescent="0.2">
      <c r="A3498" s="19">
        <v>88</v>
      </c>
      <c r="B3498" s="19">
        <v>7</v>
      </c>
      <c r="C3498" s="19" t="s">
        <v>112</v>
      </c>
      <c r="D3498" s="20">
        <v>0.25171855092048645</v>
      </c>
      <c r="E3498" s="20">
        <v>5.045479629188776E-4</v>
      </c>
    </row>
    <row r="3499" spans="1:5" x14ac:dyDescent="0.2">
      <c r="A3499" s="19">
        <v>88</v>
      </c>
      <c r="B3499" s="19">
        <v>8</v>
      </c>
      <c r="C3499" s="19" t="s">
        <v>112</v>
      </c>
      <c r="D3499" s="20">
        <v>0.25178894400596619</v>
      </c>
      <c r="E3499" s="20">
        <v>4.0931126568466425E-4</v>
      </c>
    </row>
    <row r="3500" spans="1:5" x14ac:dyDescent="0.2">
      <c r="A3500" s="19">
        <v>88</v>
      </c>
      <c r="B3500" s="19">
        <v>9</v>
      </c>
      <c r="C3500" s="19" t="s">
        <v>112</v>
      </c>
      <c r="D3500" s="20">
        <v>0.251596599817276</v>
      </c>
      <c r="E3500" s="20">
        <v>5.1337323384359479E-5</v>
      </c>
    </row>
    <row r="3501" spans="1:5" x14ac:dyDescent="0.2">
      <c r="A3501" s="19">
        <v>88</v>
      </c>
      <c r="B3501" s="19">
        <v>10</v>
      </c>
      <c r="C3501" s="19" t="s">
        <v>112</v>
      </c>
      <c r="D3501" s="20">
        <v>0.2512938380241394</v>
      </c>
      <c r="E3501" s="20">
        <v>-4.1705422336235642E-4</v>
      </c>
    </row>
    <row r="3502" spans="1:5" x14ac:dyDescent="0.2">
      <c r="A3502" s="19">
        <v>88</v>
      </c>
      <c r="B3502" s="19">
        <v>11</v>
      </c>
      <c r="C3502" s="19" t="s">
        <v>112</v>
      </c>
      <c r="D3502" s="20">
        <v>0.25130382180213928</v>
      </c>
      <c r="E3502" s="20">
        <v>-5.7270022807642817E-4</v>
      </c>
    </row>
    <row r="3503" spans="1:5" x14ac:dyDescent="0.2">
      <c r="A3503" s="19">
        <v>88</v>
      </c>
      <c r="B3503" s="19">
        <v>12</v>
      </c>
      <c r="C3503" s="19" t="s">
        <v>112</v>
      </c>
      <c r="D3503" s="20">
        <v>0.25146248936653137</v>
      </c>
      <c r="E3503" s="20">
        <v>-5.7966244639828801E-4</v>
      </c>
    </row>
    <row r="3504" spans="1:5" x14ac:dyDescent="0.2">
      <c r="A3504" s="19">
        <v>88</v>
      </c>
      <c r="B3504" s="19">
        <v>13</v>
      </c>
      <c r="C3504" s="19" t="s">
        <v>112</v>
      </c>
      <c r="D3504" s="20">
        <v>0.25131368637084961</v>
      </c>
      <c r="E3504" s="20">
        <v>-8.9409516658633947E-4</v>
      </c>
    </row>
    <row r="3505" spans="1:5" x14ac:dyDescent="0.2">
      <c r="A3505" s="19">
        <v>88</v>
      </c>
      <c r="B3505" s="19">
        <v>14</v>
      </c>
      <c r="C3505" s="19" t="s">
        <v>112</v>
      </c>
      <c r="D3505" s="20">
        <v>0.25125512480735779</v>
      </c>
      <c r="E3505" s="20">
        <v>-1.1182865127921104E-3</v>
      </c>
    </row>
    <row r="3506" spans="1:5" x14ac:dyDescent="0.2">
      <c r="A3506" s="19">
        <v>88</v>
      </c>
      <c r="B3506" s="19">
        <v>15</v>
      </c>
      <c r="C3506" s="19" t="s">
        <v>112</v>
      </c>
      <c r="D3506" s="20">
        <v>0.25151863694190979</v>
      </c>
      <c r="E3506" s="20">
        <v>-1.0204041609540582E-3</v>
      </c>
    </row>
    <row r="3507" spans="1:5" x14ac:dyDescent="0.2">
      <c r="A3507" s="19">
        <v>88</v>
      </c>
      <c r="B3507" s="19">
        <v>16</v>
      </c>
      <c r="C3507" s="19" t="s">
        <v>112</v>
      </c>
      <c r="D3507" s="20">
        <v>0.2518610954284668</v>
      </c>
      <c r="E3507" s="20">
        <v>-8.4357545711100101E-4</v>
      </c>
    </row>
    <row r="3508" spans="1:5" x14ac:dyDescent="0.2">
      <c r="A3508" s="19">
        <v>88</v>
      </c>
      <c r="B3508" s="19">
        <v>17</v>
      </c>
      <c r="C3508" s="19" t="s">
        <v>112</v>
      </c>
      <c r="D3508" s="20">
        <v>0.25191071629524231</v>
      </c>
      <c r="E3508" s="20">
        <v>-9.5958431484177709E-4</v>
      </c>
    </row>
    <row r="3509" spans="1:5" x14ac:dyDescent="0.2">
      <c r="A3509" s="19">
        <v>88</v>
      </c>
      <c r="B3509" s="19">
        <v>18</v>
      </c>
      <c r="C3509" s="19" t="s">
        <v>112</v>
      </c>
      <c r="D3509" s="20">
        <v>0.25211489200592041</v>
      </c>
      <c r="E3509" s="20">
        <v>-9.2103838687762618E-4</v>
      </c>
    </row>
    <row r="3510" spans="1:5" x14ac:dyDescent="0.2">
      <c r="A3510" s="19">
        <v>88</v>
      </c>
      <c r="B3510" s="19">
        <v>19</v>
      </c>
      <c r="C3510" s="19" t="s">
        <v>112</v>
      </c>
      <c r="D3510" s="20">
        <v>0.25250843167304993</v>
      </c>
      <c r="E3510" s="20">
        <v>-6.9312850246205926E-4</v>
      </c>
    </row>
    <row r="3511" spans="1:5" x14ac:dyDescent="0.2">
      <c r="A3511" s="19">
        <v>88</v>
      </c>
      <c r="B3511" s="19">
        <v>20</v>
      </c>
      <c r="C3511" s="19" t="s">
        <v>112</v>
      </c>
      <c r="D3511" s="20">
        <v>0.25331959128379822</v>
      </c>
      <c r="E3511" s="20">
        <v>-4.7598656237823889E-5</v>
      </c>
    </row>
    <row r="3512" spans="1:5" x14ac:dyDescent="0.2">
      <c r="A3512" s="19">
        <v>88</v>
      </c>
      <c r="B3512" s="19">
        <v>21</v>
      </c>
      <c r="C3512" s="19" t="s">
        <v>112</v>
      </c>
      <c r="D3512" s="20">
        <v>0.25462263822555542</v>
      </c>
      <c r="E3512" s="20">
        <v>1.0898185428231955E-3</v>
      </c>
    </row>
    <row r="3513" spans="1:5" x14ac:dyDescent="0.2">
      <c r="A3513" s="19">
        <v>88</v>
      </c>
      <c r="B3513" s="19">
        <v>22</v>
      </c>
      <c r="C3513" s="19" t="s">
        <v>112</v>
      </c>
      <c r="D3513" s="20">
        <v>0.25731456279754639</v>
      </c>
      <c r="E3513" s="20">
        <v>3.6161132156848907E-3</v>
      </c>
    </row>
    <row r="3514" spans="1:5" x14ac:dyDescent="0.2">
      <c r="A3514" s="19">
        <v>88</v>
      </c>
      <c r="B3514" s="19">
        <v>23</v>
      </c>
      <c r="C3514" s="19" t="s">
        <v>112</v>
      </c>
      <c r="D3514" s="20">
        <v>0.26238399744033813</v>
      </c>
      <c r="E3514" s="20">
        <v>8.5199186578392982E-3</v>
      </c>
    </row>
    <row r="3515" spans="1:5" x14ac:dyDescent="0.2">
      <c r="A3515" s="19">
        <v>88</v>
      </c>
      <c r="B3515" s="19">
        <v>24</v>
      </c>
      <c r="C3515" s="19" t="s">
        <v>112</v>
      </c>
      <c r="D3515" s="20">
        <v>0.27088361978530884</v>
      </c>
      <c r="E3515" s="20">
        <v>1.6853909939527512E-2</v>
      </c>
    </row>
    <row r="3516" spans="1:5" x14ac:dyDescent="0.2">
      <c r="A3516" s="19">
        <v>88</v>
      </c>
      <c r="B3516" s="19">
        <v>25</v>
      </c>
      <c r="C3516" s="19" t="s">
        <v>112</v>
      </c>
      <c r="D3516" s="20">
        <v>0.28312590718269348</v>
      </c>
      <c r="E3516" s="20">
        <v>2.8930569067597389E-2</v>
      </c>
    </row>
    <row r="3517" spans="1:5" x14ac:dyDescent="0.2">
      <c r="A3517" s="19">
        <v>88</v>
      </c>
      <c r="B3517" s="19">
        <v>26</v>
      </c>
      <c r="C3517" s="19" t="s">
        <v>112</v>
      </c>
      <c r="D3517" s="20">
        <v>0.29933267831802368</v>
      </c>
      <c r="E3517" s="20">
        <v>4.4971708208322525E-2</v>
      </c>
    </row>
    <row r="3518" spans="1:5" x14ac:dyDescent="0.2">
      <c r="A3518" s="19">
        <v>88</v>
      </c>
      <c r="B3518" s="19">
        <v>27</v>
      </c>
      <c r="C3518" s="19" t="s">
        <v>112</v>
      </c>
      <c r="D3518" s="20">
        <v>0.31779178977012634</v>
      </c>
      <c r="E3518" s="20">
        <v>6.3265189528465271E-2</v>
      </c>
    </row>
    <row r="3519" spans="1:5" x14ac:dyDescent="0.2">
      <c r="A3519" s="19">
        <v>88</v>
      </c>
      <c r="B3519" s="19">
        <v>28</v>
      </c>
      <c r="C3519" s="19" t="s">
        <v>112</v>
      </c>
      <c r="D3519" s="20">
        <v>0.33497646450996399</v>
      </c>
      <c r="E3519" s="20">
        <v>8.0284237861633301E-2</v>
      </c>
    </row>
    <row r="3520" spans="1:5" x14ac:dyDescent="0.2">
      <c r="A3520" s="19">
        <v>88</v>
      </c>
      <c r="B3520" s="19">
        <v>29</v>
      </c>
      <c r="C3520" s="19" t="s">
        <v>112</v>
      </c>
      <c r="D3520" s="20">
        <v>0.34933772683143616</v>
      </c>
      <c r="E3520" s="20">
        <v>9.4479866325855255E-2</v>
      </c>
    </row>
    <row r="3521" spans="1:5" x14ac:dyDescent="0.2">
      <c r="A3521" s="19">
        <v>88</v>
      </c>
      <c r="B3521" s="19">
        <v>30</v>
      </c>
      <c r="C3521" s="19" t="s">
        <v>112</v>
      </c>
      <c r="D3521" s="20">
        <v>0.36020955443382263</v>
      </c>
      <c r="E3521" s="20">
        <v>0.10518606752157211</v>
      </c>
    </row>
    <row r="3522" spans="1:5" x14ac:dyDescent="0.2">
      <c r="A3522" s="19">
        <v>88</v>
      </c>
      <c r="B3522" s="19">
        <v>31</v>
      </c>
      <c r="C3522" s="19" t="s">
        <v>112</v>
      </c>
      <c r="D3522" s="20">
        <v>0.36747574806213379</v>
      </c>
      <c r="E3522" s="20">
        <v>0.11228662729263306</v>
      </c>
    </row>
    <row r="3523" spans="1:5" x14ac:dyDescent="0.2">
      <c r="A3523" s="19">
        <v>88</v>
      </c>
      <c r="B3523" s="19">
        <v>32</v>
      </c>
      <c r="C3523" s="19" t="s">
        <v>112</v>
      </c>
      <c r="D3523" s="20">
        <v>0.37226688861846924</v>
      </c>
      <c r="E3523" s="20">
        <v>0.11691214144229889</v>
      </c>
    </row>
    <row r="3524" spans="1:5" x14ac:dyDescent="0.2">
      <c r="A3524" s="19">
        <v>88</v>
      </c>
      <c r="B3524" s="19">
        <v>33</v>
      </c>
      <c r="C3524" s="19" t="s">
        <v>112</v>
      </c>
      <c r="D3524" s="20">
        <v>0.37531057000160217</v>
      </c>
      <c r="E3524" s="20">
        <v>0.11979019641876221</v>
      </c>
    </row>
    <row r="3525" spans="1:5" x14ac:dyDescent="0.2">
      <c r="A3525" s="19">
        <v>88</v>
      </c>
      <c r="B3525" s="19">
        <v>34</v>
      </c>
      <c r="C3525" s="19" t="s">
        <v>112</v>
      </c>
      <c r="D3525" s="20">
        <v>0.37728556990623474</v>
      </c>
      <c r="E3525" s="20">
        <v>0.12159956246614456</v>
      </c>
    </row>
    <row r="3526" spans="1:5" x14ac:dyDescent="0.2">
      <c r="A3526" s="19">
        <v>88</v>
      </c>
      <c r="B3526" s="19">
        <v>35</v>
      </c>
      <c r="C3526" s="19" t="s">
        <v>112</v>
      </c>
      <c r="D3526" s="20">
        <v>0.37791228294372559</v>
      </c>
      <c r="E3526" s="20">
        <v>0.12206064909696579</v>
      </c>
    </row>
    <row r="3527" spans="1:5" x14ac:dyDescent="0.2">
      <c r="A3527" s="19">
        <v>88</v>
      </c>
      <c r="B3527" s="19">
        <v>36</v>
      </c>
      <c r="C3527" s="19" t="s">
        <v>112</v>
      </c>
      <c r="D3527" s="20">
        <v>0.37842488288879395</v>
      </c>
      <c r="E3527" s="20">
        <v>0.12240761518478394</v>
      </c>
    </row>
    <row r="3528" spans="1:5" x14ac:dyDescent="0.2">
      <c r="A3528" s="19">
        <v>88</v>
      </c>
      <c r="B3528" s="19">
        <v>37</v>
      </c>
      <c r="C3528" s="19" t="s">
        <v>112</v>
      </c>
      <c r="D3528" s="20">
        <v>0.37893500924110413</v>
      </c>
      <c r="E3528" s="20">
        <v>0.1227521151304245</v>
      </c>
    </row>
    <row r="3529" spans="1:5" x14ac:dyDescent="0.2">
      <c r="A3529" s="19">
        <v>88</v>
      </c>
      <c r="B3529" s="19">
        <v>38</v>
      </c>
      <c r="C3529" s="19" t="s">
        <v>112</v>
      </c>
      <c r="D3529" s="20">
        <v>0.37877079844474792</v>
      </c>
      <c r="E3529" s="20">
        <v>0.12242227047681808</v>
      </c>
    </row>
    <row r="3530" spans="1:5" x14ac:dyDescent="0.2">
      <c r="A3530" s="19">
        <v>88</v>
      </c>
      <c r="B3530" s="19">
        <v>39</v>
      </c>
      <c r="C3530" s="19" t="s">
        <v>112</v>
      </c>
      <c r="D3530" s="20">
        <v>0.37877276539802551</v>
      </c>
      <c r="E3530" s="20">
        <v>0.12225861102342606</v>
      </c>
    </row>
    <row r="3531" spans="1:5" x14ac:dyDescent="0.2">
      <c r="A3531" s="19">
        <v>88</v>
      </c>
      <c r="B3531" s="19">
        <v>40</v>
      </c>
      <c r="C3531" s="19" t="s">
        <v>112</v>
      </c>
      <c r="D3531" s="20">
        <v>0.3793565034866333</v>
      </c>
      <c r="E3531" s="20">
        <v>0.12267671525478363</v>
      </c>
    </row>
    <row r="3532" spans="1:5" x14ac:dyDescent="0.2">
      <c r="A3532" s="19">
        <v>89</v>
      </c>
      <c r="B3532" s="19">
        <v>1</v>
      </c>
      <c r="C3532" s="19" t="s">
        <v>112</v>
      </c>
      <c r="D3532" s="20">
        <v>0.24565419554710388</v>
      </c>
      <c r="E3532" s="20">
        <v>1.9823242910206318E-3</v>
      </c>
    </row>
    <row r="3533" spans="1:5" x14ac:dyDescent="0.2">
      <c r="A3533" s="19">
        <v>89</v>
      </c>
      <c r="B3533" s="19">
        <v>2</v>
      </c>
      <c r="C3533" s="19" t="s">
        <v>112</v>
      </c>
      <c r="D3533" s="20">
        <v>0.24593560397624969</v>
      </c>
      <c r="E3533" s="20">
        <v>2.0269202068448067E-3</v>
      </c>
    </row>
    <row r="3534" spans="1:5" x14ac:dyDescent="0.2">
      <c r="A3534" s="19">
        <v>89</v>
      </c>
      <c r="B3534" s="19">
        <v>3</v>
      </c>
      <c r="C3534" s="19" t="s">
        <v>112</v>
      </c>
      <c r="D3534" s="20">
        <v>0.24565599858760834</v>
      </c>
      <c r="E3534" s="20">
        <v>1.5105021884664893E-3</v>
      </c>
    </row>
    <row r="3535" spans="1:5" x14ac:dyDescent="0.2">
      <c r="A3535" s="19">
        <v>89</v>
      </c>
      <c r="B3535" s="19">
        <v>4</v>
      </c>
      <c r="C3535" s="19" t="s">
        <v>112</v>
      </c>
      <c r="D3535" s="20">
        <v>0.24538931250572205</v>
      </c>
      <c r="E3535" s="20">
        <v>1.0070035932585597E-3</v>
      </c>
    </row>
    <row r="3536" spans="1:5" x14ac:dyDescent="0.2">
      <c r="A3536" s="19">
        <v>89</v>
      </c>
      <c r="B3536" s="19">
        <v>5</v>
      </c>
      <c r="C3536" s="19" t="s">
        <v>112</v>
      </c>
      <c r="D3536" s="20">
        <v>0.24543909728527069</v>
      </c>
      <c r="E3536" s="20">
        <v>8.1997585948556662E-4</v>
      </c>
    </row>
    <row r="3537" spans="1:5" x14ac:dyDescent="0.2">
      <c r="A3537" s="19">
        <v>89</v>
      </c>
      <c r="B3537" s="19">
        <v>6</v>
      </c>
      <c r="C3537" s="19" t="s">
        <v>112</v>
      </c>
      <c r="D3537" s="20">
        <v>0.24538177251815796</v>
      </c>
      <c r="E3537" s="20">
        <v>5.2583852084353566E-4</v>
      </c>
    </row>
    <row r="3538" spans="1:5" x14ac:dyDescent="0.2">
      <c r="A3538" s="19">
        <v>89</v>
      </c>
      <c r="B3538" s="19">
        <v>7</v>
      </c>
      <c r="C3538" s="19" t="s">
        <v>112</v>
      </c>
      <c r="D3538" s="20">
        <v>0.24526335299015045</v>
      </c>
      <c r="E3538" s="20">
        <v>1.7060647951439023E-4</v>
      </c>
    </row>
    <row r="3539" spans="1:5" x14ac:dyDescent="0.2">
      <c r="A3539" s="19">
        <v>89</v>
      </c>
      <c r="B3539" s="19">
        <v>8</v>
      </c>
      <c r="C3539" s="19" t="s">
        <v>112</v>
      </c>
      <c r="D3539" s="20">
        <v>0.24540166556835175</v>
      </c>
      <c r="E3539" s="20">
        <v>7.2106537118088454E-5</v>
      </c>
    </row>
    <row r="3540" spans="1:5" x14ac:dyDescent="0.2">
      <c r="A3540" s="19">
        <v>89</v>
      </c>
      <c r="B3540" s="19">
        <v>9</v>
      </c>
      <c r="C3540" s="19" t="s">
        <v>112</v>
      </c>
      <c r="D3540" s="20">
        <v>0.2453693151473999</v>
      </c>
      <c r="E3540" s="20">
        <v>-1.9705640443135053E-4</v>
      </c>
    </row>
    <row r="3541" spans="1:5" x14ac:dyDescent="0.2">
      <c r="A3541" s="19">
        <v>89</v>
      </c>
      <c r="B3541" s="19">
        <v>10</v>
      </c>
      <c r="C3541" s="19" t="s">
        <v>112</v>
      </c>
      <c r="D3541" s="20">
        <v>0.24541263282299042</v>
      </c>
      <c r="E3541" s="20">
        <v>-3.9055125671438873E-4</v>
      </c>
    </row>
    <row r="3542" spans="1:5" x14ac:dyDescent="0.2">
      <c r="A3542" s="19">
        <v>89</v>
      </c>
      <c r="B3542" s="19">
        <v>11</v>
      </c>
      <c r="C3542" s="19" t="s">
        <v>112</v>
      </c>
      <c r="D3542" s="20">
        <v>0.24529384076595306</v>
      </c>
      <c r="E3542" s="20">
        <v>-7.4615585617721081E-4</v>
      </c>
    </row>
    <row r="3543" spans="1:5" x14ac:dyDescent="0.2">
      <c r="A3543" s="19">
        <v>89</v>
      </c>
      <c r="B3543" s="19">
        <v>12</v>
      </c>
      <c r="C3543" s="19" t="s">
        <v>112</v>
      </c>
      <c r="D3543" s="20">
        <v>0.24529682099819183</v>
      </c>
      <c r="E3543" s="20">
        <v>-9.7998813726007938E-4</v>
      </c>
    </row>
    <row r="3544" spans="1:5" x14ac:dyDescent="0.2">
      <c r="A3544" s="19">
        <v>89</v>
      </c>
      <c r="B3544" s="19">
        <v>13</v>
      </c>
      <c r="C3544" s="19" t="s">
        <v>112</v>
      </c>
      <c r="D3544" s="20">
        <v>0.24613139033317566</v>
      </c>
      <c r="E3544" s="20">
        <v>-3.8223131559789181E-4</v>
      </c>
    </row>
    <row r="3545" spans="1:5" x14ac:dyDescent="0.2">
      <c r="A3545" s="19">
        <v>89</v>
      </c>
      <c r="B3545" s="19">
        <v>14</v>
      </c>
      <c r="C3545" s="19" t="s">
        <v>112</v>
      </c>
      <c r="D3545" s="20">
        <v>0.24571850895881653</v>
      </c>
      <c r="E3545" s="20">
        <v>-1.0319252032786608E-3</v>
      </c>
    </row>
    <row r="3546" spans="1:5" x14ac:dyDescent="0.2">
      <c r="A3546" s="19">
        <v>89</v>
      </c>
      <c r="B3546" s="19">
        <v>15</v>
      </c>
      <c r="C3546" s="19" t="s">
        <v>112</v>
      </c>
      <c r="D3546" s="20">
        <v>0.24539092183113098</v>
      </c>
      <c r="E3546" s="20">
        <v>-1.5963248442858458E-3</v>
      </c>
    </row>
    <row r="3547" spans="1:5" x14ac:dyDescent="0.2">
      <c r="A3547" s="19">
        <v>89</v>
      </c>
      <c r="B3547" s="19">
        <v>16</v>
      </c>
      <c r="C3547" s="19" t="s">
        <v>112</v>
      </c>
      <c r="D3547" s="20">
        <v>0.24567176401615143</v>
      </c>
      <c r="E3547" s="20">
        <v>-1.5522951725870371E-3</v>
      </c>
    </row>
    <row r="3548" spans="1:5" x14ac:dyDescent="0.2">
      <c r="A3548" s="19">
        <v>89</v>
      </c>
      <c r="B3548" s="19">
        <v>17</v>
      </c>
      <c r="C3548" s="19" t="s">
        <v>112</v>
      </c>
      <c r="D3548" s="20">
        <v>0.24575957655906677</v>
      </c>
      <c r="E3548" s="20">
        <v>-1.701295142993331E-3</v>
      </c>
    </row>
    <row r="3549" spans="1:5" x14ac:dyDescent="0.2">
      <c r="A3549" s="19">
        <v>89</v>
      </c>
      <c r="B3549" s="19">
        <v>18</v>
      </c>
      <c r="C3549" s="19" t="s">
        <v>112</v>
      </c>
      <c r="D3549" s="20">
        <v>0.24605068564414978</v>
      </c>
      <c r="E3549" s="20">
        <v>-1.6469986876472831E-3</v>
      </c>
    </row>
    <row r="3550" spans="1:5" x14ac:dyDescent="0.2">
      <c r="A3550" s="19">
        <v>89</v>
      </c>
      <c r="B3550" s="19">
        <v>19</v>
      </c>
      <c r="C3550" s="19" t="s">
        <v>112</v>
      </c>
      <c r="D3550" s="20">
        <v>0.24717891216278076</v>
      </c>
      <c r="E3550" s="20">
        <v>-7.5558462413027883E-4</v>
      </c>
    </row>
    <row r="3551" spans="1:5" x14ac:dyDescent="0.2">
      <c r="A3551" s="19">
        <v>89</v>
      </c>
      <c r="B3551" s="19">
        <v>20</v>
      </c>
      <c r="C3551" s="19" t="s">
        <v>112</v>
      </c>
      <c r="D3551" s="20">
        <v>0.24829566478729248</v>
      </c>
      <c r="E3551" s="20">
        <v>1.2435545795597136E-4</v>
      </c>
    </row>
    <row r="3552" spans="1:5" x14ac:dyDescent="0.2">
      <c r="A3552" s="19">
        <v>89</v>
      </c>
      <c r="B3552" s="19">
        <v>21</v>
      </c>
      <c r="C3552" s="19" t="s">
        <v>112</v>
      </c>
      <c r="D3552" s="20">
        <v>0.2502129077911377</v>
      </c>
      <c r="E3552" s="20">
        <v>1.8047859193757176E-3</v>
      </c>
    </row>
    <row r="3553" spans="1:5" x14ac:dyDescent="0.2">
      <c r="A3553" s="19">
        <v>89</v>
      </c>
      <c r="B3553" s="19">
        <v>22</v>
      </c>
      <c r="C3553" s="19" t="s">
        <v>112</v>
      </c>
      <c r="D3553" s="20">
        <v>0.2535901665687561</v>
      </c>
      <c r="E3553" s="20">
        <v>4.9452320672571659E-3</v>
      </c>
    </row>
    <row r="3554" spans="1:5" x14ac:dyDescent="0.2">
      <c r="A3554" s="19">
        <v>89</v>
      </c>
      <c r="B3554" s="19">
        <v>23</v>
      </c>
      <c r="C3554" s="19" t="s">
        <v>112</v>
      </c>
      <c r="D3554" s="20">
        <v>0.25969421863555908</v>
      </c>
      <c r="E3554" s="20">
        <v>1.0812471620738506E-2</v>
      </c>
    </row>
    <row r="3555" spans="1:5" x14ac:dyDescent="0.2">
      <c r="A3555" s="19">
        <v>89</v>
      </c>
      <c r="B3555" s="19">
        <v>24</v>
      </c>
      <c r="C3555" s="19" t="s">
        <v>112</v>
      </c>
      <c r="D3555" s="20">
        <v>0.2696300745010376</v>
      </c>
      <c r="E3555" s="20">
        <v>2.0511515438556671E-2</v>
      </c>
    </row>
    <row r="3556" spans="1:5" x14ac:dyDescent="0.2">
      <c r="A3556" s="19">
        <v>89</v>
      </c>
      <c r="B3556" s="19">
        <v>25</v>
      </c>
      <c r="C3556" s="19" t="s">
        <v>112</v>
      </c>
      <c r="D3556" s="20">
        <v>0.28372704982757568</v>
      </c>
      <c r="E3556" s="20">
        <v>3.4371677786111832E-2</v>
      </c>
    </row>
    <row r="3557" spans="1:5" x14ac:dyDescent="0.2">
      <c r="A3557" s="19">
        <v>89</v>
      </c>
      <c r="B3557" s="19">
        <v>26</v>
      </c>
      <c r="C3557" s="19" t="s">
        <v>112</v>
      </c>
      <c r="D3557" s="20">
        <v>0.30105462670326233</v>
      </c>
      <c r="E3557" s="20">
        <v>5.1462441682815552E-2</v>
      </c>
    </row>
    <row r="3558" spans="1:5" x14ac:dyDescent="0.2">
      <c r="A3558" s="19">
        <v>89</v>
      </c>
      <c r="B3558" s="19">
        <v>27</v>
      </c>
      <c r="C3558" s="19" t="s">
        <v>112</v>
      </c>
      <c r="D3558" s="20">
        <v>0.31891974806785583</v>
      </c>
      <c r="E3558" s="20">
        <v>6.9090753793716431E-2</v>
      </c>
    </row>
    <row r="3559" spans="1:5" x14ac:dyDescent="0.2">
      <c r="A3559" s="19">
        <v>89</v>
      </c>
      <c r="B3559" s="19">
        <v>28</v>
      </c>
      <c r="C3559" s="19" t="s">
        <v>112</v>
      </c>
      <c r="D3559" s="20">
        <v>0.33540084958076477</v>
      </c>
      <c r="E3559" s="20">
        <v>8.5335038602352142E-2</v>
      </c>
    </row>
    <row r="3560" spans="1:5" x14ac:dyDescent="0.2">
      <c r="A3560" s="19">
        <v>89</v>
      </c>
      <c r="B3560" s="19">
        <v>29</v>
      </c>
      <c r="C3560" s="19" t="s">
        <v>112</v>
      </c>
      <c r="D3560" s="20">
        <v>0.34901544451713562</v>
      </c>
      <c r="E3560" s="20">
        <v>9.8712824285030365E-2</v>
      </c>
    </row>
    <row r="3561" spans="1:5" x14ac:dyDescent="0.2">
      <c r="A3561" s="19">
        <v>89</v>
      </c>
      <c r="B3561" s="19">
        <v>30</v>
      </c>
      <c r="C3561" s="19" t="s">
        <v>112</v>
      </c>
      <c r="D3561" s="20">
        <v>0.3580029308795929</v>
      </c>
      <c r="E3561" s="20">
        <v>0.10746349394321442</v>
      </c>
    </row>
    <row r="3562" spans="1:5" x14ac:dyDescent="0.2">
      <c r="A3562" s="19">
        <v>89</v>
      </c>
      <c r="B3562" s="19">
        <v>31</v>
      </c>
      <c r="C3562" s="19" t="s">
        <v>112</v>
      </c>
      <c r="D3562" s="20">
        <v>0.36377710103988647</v>
      </c>
      <c r="E3562" s="20">
        <v>0.11300085484981537</v>
      </c>
    </row>
    <row r="3563" spans="1:5" x14ac:dyDescent="0.2">
      <c r="A3563" s="19">
        <v>89</v>
      </c>
      <c r="B3563" s="19">
        <v>32</v>
      </c>
      <c r="C3563" s="19" t="s">
        <v>112</v>
      </c>
      <c r="D3563" s="20">
        <v>0.36732557415962219</v>
      </c>
      <c r="E3563" s="20">
        <v>0.11631251126527786</v>
      </c>
    </row>
    <row r="3564" spans="1:5" x14ac:dyDescent="0.2">
      <c r="A3564" s="19">
        <v>89</v>
      </c>
      <c r="B3564" s="19">
        <v>33</v>
      </c>
      <c r="C3564" s="19" t="s">
        <v>112</v>
      </c>
      <c r="D3564" s="20">
        <v>0.36973413825035095</v>
      </c>
      <c r="E3564" s="20">
        <v>0.118484266102314</v>
      </c>
    </row>
    <row r="3565" spans="1:5" x14ac:dyDescent="0.2">
      <c r="A3565" s="19">
        <v>89</v>
      </c>
      <c r="B3565" s="19">
        <v>34</v>
      </c>
      <c r="C3565" s="19" t="s">
        <v>112</v>
      </c>
      <c r="D3565" s="20">
        <v>0.37161263823509216</v>
      </c>
      <c r="E3565" s="20">
        <v>0.12012595683336258</v>
      </c>
    </row>
    <row r="3566" spans="1:5" x14ac:dyDescent="0.2">
      <c r="A3566" s="19">
        <v>89</v>
      </c>
      <c r="B3566" s="19">
        <v>35</v>
      </c>
      <c r="C3566" s="19" t="s">
        <v>112</v>
      </c>
      <c r="D3566" s="20">
        <v>0.3727547824382782</v>
      </c>
      <c r="E3566" s="20">
        <v>0.12103128433227539</v>
      </c>
    </row>
    <row r="3567" spans="1:5" x14ac:dyDescent="0.2">
      <c r="A3567" s="19">
        <v>89</v>
      </c>
      <c r="B3567" s="19">
        <v>36</v>
      </c>
      <c r="C3567" s="19" t="s">
        <v>112</v>
      </c>
      <c r="D3567" s="20">
        <v>0.37267309427261353</v>
      </c>
      <c r="E3567" s="20">
        <v>0.12071278691291809</v>
      </c>
    </row>
    <row r="3568" spans="1:5" x14ac:dyDescent="0.2">
      <c r="A3568" s="19">
        <v>89</v>
      </c>
      <c r="B3568" s="19">
        <v>37</v>
      </c>
      <c r="C3568" s="19" t="s">
        <v>112</v>
      </c>
      <c r="D3568" s="20">
        <v>0.37257322669029236</v>
      </c>
      <c r="E3568" s="20">
        <v>0.1203761026263237</v>
      </c>
    </row>
    <row r="3569" spans="1:5" x14ac:dyDescent="0.2">
      <c r="A3569" s="19">
        <v>89</v>
      </c>
      <c r="B3569" s="19">
        <v>38</v>
      </c>
      <c r="C3569" s="19" t="s">
        <v>112</v>
      </c>
      <c r="D3569" s="20">
        <v>0.37312453985214233</v>
      </c>
      <c r="E3569" s="20">
        <v>0.12069060653448105</v>
      </c>
    </row>
    <row r="3570" spans="1:5" x14ac:dyDescent="0.2">
      <c r="A3570" s="19">
        <v>89</v>
      </c>
      <c r="B3570" s="19">
        <v>39</v>
      </c>
      <c r="C3570" s="19" t="s">
        <v>112</v>
      </c>
      <c r="D3570" s="20">
        <v>0.37380069494247437</v>
      </c>
      <c r="E3570" s="20">
        <v>0.12112994492053986</v>
      </c>
    </row>
    <row r="3571" spans="1:5" x14ac:dyDescent="0.2">
      <c r="A3571" s="19">
        <v>89</v>
      </c>
      <c r="B3571" s="19">
        <v>40</v>
      </c>
      <c r="C3571" s="19" t="s">
        <v>112</v>
      </c>
      <c r="D3571" s="20">
        <v>0.37360355257987976</v>
      </c>
      <c r="E3571" s="20">
        <v>0.12069599330425262</v>
      </c>
    </row>
    <row r="3572" spans="1:5" x14ac:dyDescent="0.2">
      <c r="A3572" s="19">
        <v>90</v>
      </c>
      <c r="B3572" s="19">
        <v>1</v>
      </c>
      <c r="C3572" s="19" t="s">
        <v>112</v>
      </c>
      <c r="D3572" s="20">
        <v>0.24260984361171722</v>
      </c>
      <c r="E3572" s="20">
        <v>1.6812558751553297E-3</v>
      </c>
    </row>
    <row r="3573" spans="1:5" x14ac:dyDescent="0.2">
      <c r="A3573" s="19">
        <v>90</v>
      </c>
      <c r="B3573" s="19">
        <v>2</v>
      </c>
      <c r="C3573" s="19" t="s">
        <v>112</v>
      </c>
      <c r="D3573" s="20">
        <v>0.24248094856739044</v>
      </c>
      <c r="E3573" s="20">
        <v>1.3654694193974137E-3</v>
      </c>
    </row>
    <row r="3574" spans="1:5" x14ac:dyDescent="0.2">
      <c r="A3574" s="19">
        <v>90</v>
      </c>
      <c r="B3574" s="19">
        <v>3</v>
      </c>
      <c r="C3574" s="19" t="s">
        <v>112</v>
      </c>
      <c r="D3574" s="20">
        <v>0.24238266050815582</v>
      </c>
      <c r="E3574" s="20">
        <v>1.0802899487316608E-3</v>
      </c>
    </row>
    <row r="3575" spans="1:5" x14ac:dyDescent="0.2">
      <c r="A3575" s="19">
        <v>90</v>
      </c>
      <c r="B3575" s="19">
        <v>4</v>
      </c>
      <c r="C3575" s="19" t="s">
        <v>112</v>
      </c>
      <c r="D3575" s="20">
        <v>0.24228423833847046</v>
      </c>
      <c r="E3575" s="20">
        <v>7.9497642582282424E-4</v>
      </c>
    </row>
    <row r="3576" spans="1:5" x14ac:dyDescent="0.2">
      <c r="A3576" s="19">
        <v>90</v>
      </c>
      <c r="B3576" s="19">
        <v>5</v>
      </c>
      <c r="C3576" s="19" t="s">
        <v>112</v>
      </c>
      <c r="D3576" s="20">
        <v>0.24230465292930603</v>
      </c>
      <c r="E3576" s="20">
        <v>6.2849960522726178E-4</v>
      </c>
    </row>
    <row r="3577" spans="1:5" x14ac:dyDescent="0.2">
      <c r="A3577" s="19">
        <v>90</v>
      </c>
      <c r="B3577" s="19">
        <v>6</v>
      </c>
      <c r="C3577" s="19" t="s">
        <v>112</v>
      </c>
      <c r="D3577" s="20">
        <v>0.24265585839748383</v>
      </c>
      <c r="E3577" s="20">
        <v>7.9281366197392344E-4</v>
      </c>
    </row>
    <row r="3578" spans="1:5" x14ac:dyDescent="0.2">
      <c r="A3578" s="19">
        <v>90</v>
      </c>
      <c r="B3578" s="19">
        <v>7</v>
      </c>
      <c r="C3578" s="19" t="s">
        <v>112</v>
      </c>
      <c r="D3578" s="20">
        <v>0.24263966083526611</v>
      </c>
      <c r="E3578" s="20">
        <v>5.897246883250773E-4</v>
      </c>
    </row>
    <row r="3579" spans="1:5" x14ac:dyDescent="0.2">
      <c r="A3579" s="19">
        <v>90</v>
      </c>
      <c r="B3579" s="19">
        <v>8</v>
      </c>
      <c r="C3579" s="19" t="s">
        <v>112</v>
      </c>
      <c r="D3579" s="20">
        <v>0.2422374039888382</v>
      </c>
      <c r="E3579" s="20">
        <v>5.7643626405479154E-7</v>
      </c>
    </row>
    <row r="3580" spans="1:5" x14ac:dyDescent="0.2">
      <c r="A3580" s="19">
        <v>90</v>
      </c>
      <c r="B3580" s="19">
        <v>9</v>
      </c>
      <c r="C3580" s="19" t="s">
        <v>112</v>
      </c>
      <c r="D3580" s="20">
        <v>0.24209290742874146</v>
      </c>
      <c r="E3580" s="20">
        <v>-3.308115410618484E-4</v>
      </c>
    </row>
    <row r="3581" spans="1:5" x14ac:dyDescent="0.2">
      <c r="A3581" s="19">
        <v>90</v>
      </c>
      <c r="B3581" s="19">
        <v>10</v>
      </c>
      <c r="C3581" s="19" t="s">
        <v>112</v>
      </c>
      <c r="D3581" s="20">
        <v>0.24261435866355896</v>
      </c>
      <c r="E3581" s="20">
        <v>3.7482934658328304E-6</v>
      </c>
    </row>
    <row r="3582" spans="1:5" x14ac:dyDescent="0.2">
      <c r="A3582" s="19">
        <v>90</v>
      </c>
      <c r="B3582" s="19">
        <v>11</v>
      </c>
      <c r="C3582" s="19" t="s">
        <v>112</v>
      </c>
      <c r="D3582" s="20">
        <v>0.24225768446922302</v>
      </c>
      <c r="E3582" s="20">
        <v>-5.3981732344254851E-4</v>
      </c>
    </row>
    <row r="3583" spans="1:5" x14ac:dyDescent="0.2">
      <c r="A3583" s="19">
        <v>90</v>
      </c>
      <c r="B3583" s="19">
        <v>12</v>
      </c>
      <c r="C3583" s="19" t="s">
        <v>112</v>
      </c>
      <c r="D3583" s="20">
        <v>0.24195979535579681</v>
      </c>
      <c r="E3583" s="20">
        <v>-1.0245977900922298E-3</v>
      </c>
    </row>
    <row r="3584" spans="1:5" x14ac:dyDescent="0.2">
      <c r="A3584" s="19">
        <v>90</v>
      </c>
      <c r="B3584" s="19">
        <v>13</v>
      </c>
      <c r="C3584" s="19" t="s">
        <v>112</v>
      </c>
      <c r="D3584" s="20">
        <v>0.24246016144752502</v>
      </c>
      <c r="E3584" s="20">
        <v>-7.1112316800281405E-4</v>
      </c>
    </row>
    <row r="3585" spans="1:5" x14ac:dyDescent="0.2">
      <c r="A3585" s="19">
        <v>90</v>
      </c>
      <c r="B3585" s="19">
        <v>14</v>
      </c>
      <c r="C3585" s="19" t="s">
        <v>112</v>
      </c>
      <c r="D3585" s="20">
        <v>0.2427496463060379</v>
      </c>
      <c r="E3585" s="20">
        <v>-6.0852972092106938E-4</v>
      </c>
    </row>
    <row r="3586" spans="1:5" x14ac:dyDescent="0.2">
      <c r="A3586" s="19">
        <v>90</v>
      </c>
      <c r="B3586" s="19">
        <v>15</v>
      </c>
      <c r="C3586" s="19" t="s">
        <v>112</v>
      </c>
      <c r="D3586" s="20">
        <v>0.24249698221683502</v>
      </c>
      <c r="E3586" s="20">
        <v>-1.0480851633474231E-3</v>
      </c>
    </row>
    <row r="3587" spans="1:5" x14ac:dyDescent="0.2">
      <c r="A3587" s="19">
        <v>90</v>
      </c>
      <c r="B3587" s="19">
        <v>16</v>
      </c>
      <c r="C3587" s="19" t="s">
        <v>112</v>
      </c>
      <c r="D3587" s="20">
        <v>0.24245065450668335</v>
      </c>
      <c r="E3587" s="20">
        <v>-1.2813042849302292E-3</v>
      </c>
    </row>
    <row r="3588" spans="1:5" x14ac:dyDescent="0.2">
      <c r="A3588" s="19">
        <v>90</v>
      </c>
      <c r="B3588" s="19">
        <v>17</v>
      </c>
      <c r="C3588" s="19" t="s">
        <v>112</v>
      </c>
      <c r="D3588" s="20">
        <v>0.24268461763858795</v>
      </c>
      <c r="E3588" s="20">
        <v>-1.2342325644567609E-3</v>
      </c>
    </row>
    <row r="3589" spans="1:5" x14ac:dyDescent="0.2">
      <c r="A3589" s="19">
        <v>90</v>
      </c>
      <c r="B3589" s="19">
        <v>18</v>
      </c>
      <c r="C3589" s="19" t="s">
        <v>112</v>
      </c>
      <c r="D3589" s="20">
        <v>0.24286164343357086</v>
      </c>
      <c r="E3589" s="20">
        <v>-1.2440981809049845E-3</v>
      </c>
    </row>
    <row r="3590" spans="1:5" x14ac:dyDescent="0.2">
      <c r="A3590" s="19">
        <v>90</v>
      </c>
      <c r="B3590" s="19">
        <v>19</v>
      </c>
      <c r="C3590" s="19" t="s">
        <v>112</v>
      </c>
      <c r="D3590" s="20">
        <v>0.2432616651058197</v>
      </c>
      <c r="E3590" s="20">
        <v>-1.0309679200872779E-3</v>
      </c>
    </row>
    <row r="3591" spans="1:5" x14ac:dyDescent="0.2">
      <c r="A3591" s="19">
        <v>90</v>
      </c>
      <c r="B3591" s="19">
        <v>20</v>
      </c>
      <c r="C3591" s="19" t="s">
        <v>112</v>
      </c>
      <c r="D3591" s="20">
        <v>0.24373173713684082</v>
      </c>
      <c r="E3591" s="20">
        <v>-7.4778730049729347E-4</v>
      </c>
    </row>
    <row r="3592" spans="1:5" x14ac:dyDescent="0.2">
      <c r="A3592" s="19">
        <v>90</v>
      </c>
      <c r="B3592" s="19">
        <v>21</v>
      </c>
      <c r="C3592" s="19" t="s">
        <v>112</v>
      </c>
      <c r="D3592" s="20">
        <v>0.24454696476459503</v>
      </c>
      <c r="E3592" s="20">
        <v>-1.1945109872613102E-4</v>
      </c>
    </row>
    <row r="3593" spans="1:5" x14ac:dyDescent="0.2">
      <c r="A3593" s="19">
        <v>90</v>
      </c>
      <c r="B3593" s="19">
        <v>22</v>
      </c>
      <c r="C3593" s="19" t="s">
        <v>112</v>
      </c>
      <c r="D3593" s="20">
        <v>0.2464127391576767</v>
      </c>
      <c r="E3593" s="20">
        <v>1.5594318974763155E-3</v>
      </c>
    </row>
    <row r="3594" spans="1:5" x14ac:dyDescent="0.2">
      <c r="A3594" s="19">
        <v>90</v>
      </c>
      <c r="B3594" s="19">
        <v>23</v>
      </c>
      <c r="C3594" s="19" t="s">
        <v>112</v>
      </c>
      <c r="D3594" s="20">
        <v>0.24951094388961792</v>
      </c>
      <c r="E3594" s="20">
        <v>4.4707451015710831E-3</v>
      </c>
    </row>
    <row r="3595" spans="1:5" x14ac:dyDescent="0.2">
      <c r="A3595" s="19">
        <v>90</v>
      </c>
      <c r="B3595" s="19">
        <v>24</v>
      </c>
      <c r="C3595" s="19" t="s">
        <v>112</v>
      </c>
      <c r="D3595" s="20">
        <v>0.25501450896263123</v>
      </c>
      <c r="E3595" s="20">
        <v>9.7874188795685768E-3</v>
      </c>
    </row>
    <row r="3596" spans="1:5" x14ac:dyDescent="0.2">
      <c r="A3596" s="19">
        <v>90</v>
      </c>
      <c r="B3596" s="19">
        <v>25</v>
      </c>
      <c r="C3596" s="19" t="s">
        <v>112</v>
      </c>
      <c r="D3596" s="20">
        <v>0.26402264833450317</v>
      </c>
      <c r="E3596" s="20">
        <v>1.8608666956424713E-2</v>
      </c>
    </row>
    <row r="3597" spans="1:5" x14ac:dyDescent="0.2">
      <c r="A3597" s="19">
        <v>90</v>
      </c>
      <c r="B3597" s="19">
        <v>26</v>
      </c>
      <c r="C3597" s="19" t="s">
        <v>112</v>
      </c>
      <c r="D3597" s="20">
        <v>0.27722162008285522</v>
      </c>
      <c r="E3597" s="20">
        <v>3.1620748341083527E-2</v>
      </c>
    </row>
    <row r="3598" spans="1:5" x14ac:dyDescent="0.2">
      <c r="A3598" s="19">
        <v>90</v>
      </c>
      <c r="B3598" s="19">
        <v>27</v>
      </c>
      <c r="C3598" s="19" t="s">
        <v>112</v>
      </c>
      <c r="D3598" s="20">
        <v>0.29402759671211243</v>
      </c>
      <c r="E3598" s="20">
        <v>4.8239830881357193E-2</v>
      </c>
    </row>
    <row r="3599" spans="1:5" x14ac:dyDescent="0.2">
      <c r="A3599" s="19">
        <v>90</v>
      </c>
      <c r="B3599" s="19">
        <v>28</v>
      </c>
      <c r="C3599" s="19" t="s">
        <v>112</v>
      </c>
      <c r="D3599" s="20">
        <v>0.31203347444534302</v>
      </c>
      <c r="E3599" s="20">
        <v>6.6058821976184845E-2</v>
      </c>
    </row>
    <row r="3600" spans="1:5" x14ac:dyDescent="0.2">
      <c r="A3600" s="19">
        <v>90</v>
      </c>
      <c r="B3600" s="19">
        <v>29</v>
      </c>
      <c r="C3600" s="19" t="s">
        <v>112</v>
      </c>
      <c r="D3600" s="20">
        <v>0.32862859964370728</v>
      </c>
      <c r="E3600" s="20">
        <v>8.2467049360275269E-2</v>
      </c>
    </row>
    <row r="3601" spans="1:5" x14ac:dyDescent="0.2">
      <c r="A3601" s="19">
        <v>90</v>
      </c>
      <c r="B3601" s="19">
        <v>30</v>
      </c>
      <c r="C3601" s="19" t="s">
        <v>112</v>
      </c>
      <c r="D3601" s="20">
        <v>0.34238842129707336</v>
      </c>
      <c r="E3601" s="20">
        <v>9.603998064994812E-2</v>
      </c>
    </row>
    <row r="3602" spans="1:5" x14ac:dyDescent="0.2">
      <c r="A3602" s="19">
        <v>90</v>
      </c>
      <c r="B3602" s="19">
        <v>31</v>
      </c>
      <c r="C3602" s="19" t="s">
        <v>112</v>
      </c>
      <c r="D3602" s="20">
        <v>0.3521098792552948</v>
      </c>
      <c r="E3602" s="20">
        <v>0.10557454824447632</v>
      </c>
    </row>
    <row r="3603" spans="1:5" x14ac:dyDescent="0.2">
      <c r="A3603" s="19">
        <v>90</v>
      </c>
      <c r="B3603" s="19">
        <v>32</v>
      </c>
      <c r="C3603" s="19" t="s">
        <v>112</v>
      </c>
      <c r="D3603" s="20">
        <v>0.35936146974563599</v>
      </c>
      <c r="E3603" s="20">
        <v>0.11263924837112427</v>
      </c>
    </row>
    <row r="3604" spans="1:5" x14ac:dyDescent="0.2">
      <c r="A3604" s="19">
        <v>90</v>
      </c>
      <c r="B3604" s="19">
        <v>33</v>
      </c>
      <c r="C3604" s="19" t="s">
        <v>112</v>
      </c>
      <c r="D3604" s="20">
        <v>0.36369454860687256</v>
      </c>
      <c r="E3604" s="20">
        <v>0.1167854368686676</v>
      </c>
    </row>
    <row r="3605" spans="1:5" x14ac:dyDescent="0.2">
      <c r="A3605" s="19">
        <v>90</v>
      </c>
      <c r="B3605" s="19">
        <v>34</v>
      </c>
      <c r="C3605" s="19" t="s">
        <v>112</v>
      </c>
      <c r="D3605" s="20">
        <v>0.3659210205078125</v>
      </c>
      <c r="E3605" s="20">
        <v>0.11882501840591431</v>
      </c>
    </row>
    <row r="3606" spans="1:5" x14ac:dyDescent="0.2">
      <c r="A3606" s="19">
        <v>90</v>
      </c>
      <c r="B3606" s="19">
        <v>35</v>
      </c>
      <c r="C3606" s="19" t="s">
        <v>112</v>
      </c>
      <c r="D3606" s="20">
        <v>0.36786907911300659</v>
      </c>
      <c r="E3606" s="20">
        <v>0.12058618664741516</v>
      </c>
    </row>
    <row r="3607" spans="1:5" x14ac:dyDescent="0.2">
      <c r="A3607" s="19">
        <v>90</v>
      </c>
      <c r="B3607" s="19">
        <v>36</v>
      </c>
      <c r="C3607" s="19" t="s">
        <v>112</v>
      </c>
      <c r="D3607" s="20">
        <v>0.36919319629669189</v>
      </c>
      <c r="E3607" s="20">
        <v>0.12172340601682663</v>
      </c>
    </row>
    <row r="3608" spans="1:5" x14ac:dyDescent="0.2">
      <c r="A3608" s="19">
        <v>90</v>
      </c>
      <c r="B3608" s="19">
        <v>37</v>
      </c>
      <c r="C3608" s="19" t="s">
        <v>112</v>
      </c>
      <c r="D3608" s="20">
        <v>0.36939981579780579</v>
      </c>
      <c r="E3608" s="20">
        <v>0.12174313515424728</v>
      </c>
    </row>
    <row r="3609" spans="1:5" x14ac:dyDescent="0.2">
      <c r="A3609" s="19">
        <v>90</v>
      </c>
      <c r="B3609" s="19">
        <v>38</v>
      </c>
      <c r="C3609" s="19" t="s">
        <v>112</v>
      </c>
      <c r="D3609" s="20">
        <v>0.36984339356422424</v>
      </c>
      <c r="E3609" s="20">
        <v>0.1219998225569725</v>
      </c>
    </row>
    <row r="3610" spans="1:5" x14ac:dyDescent="0.2">
      <c r="A3610" s="19">
        <v>90</v>
      </c>
      <c r="B3610" s="19">
        <v>39</v>
      </c>
      <c r="C3610" s="19" t="s">
        <v>112</v>
      </c>
      <c r="D3610" s="20">
        <v>0.36989855766296387</v>
      </c>
      <c r="E3610" s="20">
        <v>0.12186809629201889</v>
      </c>
    </row>
    <row r="3611" spans="1:5" x14ac:dyDescent="0.2">
      <c r="A3611" s="19">
        <v>90</v>
      </c>
      <c r="B3611" s="19">
        <v>40</v>
      </c>
      <c r="C3611" s="19" t="s">
        <v>112</v>
      </c>
      <c r="D3611" s="20">
        <v>0.37004858255386353</v>
      </c>
      <c r="E3611" s="20">
        <v>0.12183123081922531</v>
      </c>
    </row>
    <row r="3612" spans="1:5" x14ac:dyDescent="0.2">
      <c r="A3612" s="19">
        <v>91</v>
      </c>
      <c r="B3612" s="19">
        <v>1</v>
      </c>
      <c r="C3612" s="19" t="s">
        <v>112</v>
      </c>
      <c r="D3612" s="20">
        <v>0.24269971251487732</v>
      </c>
      <c r="E3612" s="20">
        <v>2.1918376442044973E-3</v>
      </c>
    </row>
    <row r="3613" spans="1:5" x14ac:dyDescent="0.2">
      <c r="A3613" s="19">
        <v>91</v>
      </c>
      <c r="B3613" s="19">
        <v>2</v>
      </c>
      <c r="C3613" s="19" t="s">
        <v>112</v>
      </c>
      <c r="D3613" s="20">
        <v>0.24258999526500702</v>
      </c>
      <c r="E3613" s="20">
        <v>1.8930586520582438E-3</v>
      </c>
    </row>
    <row r="3614" spans="1:5" x14ac:dyDescent="0.2">
      <c r="A3614" s="19">
        <v>91</v>
      </c>
      <c r="B3614" s="19">
        <v>3</v>
      </c>
      <c r="C3614" s="19" t="s">
        <v>112</v>
      </c>
      <c r="D3614" s="20">
        <v>0.24219857156276703</v>
      </c>
      <c r="E3614" s="20">
        <v>1.3125732075423002E-3</v>
      </c>
    </row>
    <row r="3615" spans="1:5" x14ac:dyDescent="0.2">
      <c r="A3615" s="19">
        <v>91</v>
      </c>
      <c r="B3615" s="19">
        <v>4</v>
      </c>
      <c r="C3615" s="19" t="s">
        <v>112</v>
      </c>
      <c r="D3615" s="20">
        <v>0.24189971387386322</v>
      </c>
      <c r="E3615" s="20">
        <v>8.2465389277786016E-4</v>
      </c>
    </row>
    <row r="3616" spans="1:5" x14ac:dyDescent="0.2">
      <c r="A3616" s="19">
        <v>91</v>
      </c>
      <c r="B3616" s="19">
        <v>5</v>
      </c>
      <c r="C3616" s="19" t="s">
        <v>112</v>
      </c>
      <c r="D3616" s="20">
        <v>0.24207746982574463</v>
      </c>
      <c r="E3616" s="20">
        <v>8.1334810238331556E-4</v>
      </c>
    </row>
    <row r="3617" spans="1:5" x14ac:dyDescent="0.2">
      <c r="A3617" s="19">
        <v>91</v>
      </c>
      <c r="B3617" s="19">
        <v>6</v>
      </c>
      <c r="C3617" s="19" t="s">
        <v>112</v>
      </c>
      <c r="D3617" s="20">
        <v>0.24187901616096497</v>
      </c>
      <c r="E3617" s="20">
        <v>4.258327535353601E-4</v>
      </c>
    </row>
    <row r="3618" spans="1:5" x14ac:dyDescent="0.2">
      <c r="A3618" s="19">
        <v>91</v>
      </c>
      <c r="B3618" s="19">
        <v>7</v>
      </c>
      <c r="C3618" s="19" t="s">
        <v>112</v>
      </c>
      <c r="D3618" s="20">
        <v>0.2419276237487793</v>
      </c>
      <c r="E3618" s="20">
        <v>2.8537865728139877E-4</v>
      </c>
    </row>
    <row r="3619" spans="1:5" x14ac:dyDescent="0.2">
      <c r="A3619" s="19">
        <v>91</v>
      </c>
      <c r="B3619" s="19">
        <v>8</v>
      </c>
      <c r="C3619" s="19" t="s">
        <v>112</v>
      </c>
      <c r="D3619" s="20">
        <v>0.24184498190879822</v>
      </c>
      <c r="E3619" s="20">
        <v>1.3675109585165046E-5</v>
      </c>
    </row>
    <row r="3620" spans="1:5" x14ac:dyDescent="0.2">
      <c r="A3620" s="19">
        <v>91</v>
      </c>
      <c r="B3620" s="19">
        <v>9</v>
      </c>
      <c r="C3620" s="19" t="s">
        <v>112</v>
      </c>
      <c r="D3620" s="20">
        <v>0.2417205423116684</v>
      </c>
      <c r="E3620" s="20">
        <v>-2.9982617706991732E-4</v>
      </c>
    </row>
    <row r="3621" spans="1:5" x14ac:dyDescent="0.2">
      <c r="A3621" s="19">
        <v>91</v>
      </c>
      <c r="B3621" s="19">
        <v>10</v>
      </c>
      <c r="C3621" s="19" t="s">
        <v>112</v>
      </c>
      <c r="D3621" s="20">
        <v>0.24189621210098267</v>
      </c>
      <c r="E3621" s="20">
        <v>-3.1321810092777014E-4</v>
      </c>
    </row>
    <row r="3622" spans="1:5" x14ac:dyDescent="0.2">
      <c r="A3622" s="19">
        <v>91</v>
      </c>
      <c r="B3622" s="19">
        <v>11</v>
      </c>
      <c r="C3622" s="19" t="s">
        <v>112</v>
      </c>
      <c r="D3622" s="20">
        <v>0.24206158518791199</v>
      </c>
      <c r="E3622" s="20">
        <v>-3.3690669806674123E-4</v>
      </c>
    </row>
    <row r="3623" spans="1:5" x14ac:dyDescent="0.2">
      <c r="A3623" s="19">
        <v>91</v>
      </c>
      <c r="B3623" s="19">
        <v>12</v>
      </c>
      <c r="C3623" s="19" t="s">
        <v>112</v>
      </c>
      <c r="D3623" s="20">
        <v>0.24182994663715363</v>
      </c>
      <c r="E3623" s="20">
        <v>-7.5760693289339542E-4</v>
      </c>
    </row>
    <row r="3624" spans="1:5" x14ac:dyDescent="0.2">
      <c r="A3624" s="19">
        <v>91</v>
      </c>
      <c r="B3624" s="19">
        <v>13</v>
      </c>
      <c r="C3624" s="19" t="s">
        <v>112</v>
      </c>
      <c r="D3624" s="20">
        <v>0.24175265431404114</v>
      </c>
      <c r="E3624" s="20">
        <v>-1.0239609982818365E-3</v>
      </c>
    </row>
    <row r="3625" spans="1:5" x14ac:dyDescent="0.2">
      <c r="A3625" s="19">
        <v>91</v>
      </c>
      <c r="B3625" s="19">
        <v>14</v>
      </c>
      <c r="C3625" s="19" t="s">
        <v>112</v>
      </c>
      <c r="D3625" s="20">
        <v>0.24180617928504944</v>
      </c>
      <c r="E3625" s="20">
        <v>-1.1594976531341672E-3</v>
      </c>
    </row>
    <row r="3626" spans="1:5" x14ac:dyDescent="0.2">
      <c r="A3626" s="19">
        <v>91</v>
      </c>
      <c r="B3626" s="19">
        <v>15</v>
      </c>
      <c r="C3626" s="19" t="s">
        <v>112</v>
      </c>
      <c r="D3626" s="20">
        <v>0.24187390506267548</v>
      </c>
      <c r="E3626" s="20">
        <v>-1.2808336177840829E-3</v>
      </c>
    </row>
    <row r="3627" spans="1:5" x14ac:dyDescent="0.2">
      <c r="A3627" s="19">
        <v>91</v>
      </c>
      <c r="B3627" s="19">
        <v>16</v>
      </c>
      <c r="C3627" s="19" t="s">
        <v>112</v>
      </c>
      <c r="D3627" s="20">
        <v>0.24205265939235687</v>
      </c>
      <c r="E3627" s="20">
        <v>-1.2911410303786397E-3</v>
      </c>
    </row>
    <row r="3628" spans="1:5" x14ac:dyDescent="0.2">
      <c r="A3628" s="19">
        <v>91</v>
      </c>
      <c r="B3628" s="19">
        <v>17</v>
      </c>
      <c r="C3628" s="19" t="s">
        <v>112</v>
      </c>
      <c r="D3628" s="20">
        <v>0.24234652519226074</v>
      </c>
      <c r="E3628" s="20">
        <v>-1.1863368563354015E-3</v>
      </c>
    </row>
    <row r="3629" spans="1:5" x14ac:dyDescent="0.2">
      <c r="A3629" s="19">
        <v>91</v>
      </c>
      <c r="B3629" s="19">
        <v>18</v>
      </c>
      <c r="C3629" s="19" t="s">
        <v>112</v>
      </c>
      <c r="D3629" s="20">
        <v>0.24264948070049286</v>
      </c>
      <c r="E3629" s="20">
        <v>-1.0724430903792381E-3</v>
      </c>
    </row>
    <row r="3630" spans="1:5" x14ac:dyDescent="0.2">
      <c r="A3630" s="19">
        <v>91</v>
      </c>
      <c r="B3630" s="19">
        <v>19</v>
      </c>
      <c r="C3630" s="19" t="s">
        <v>112</v>
      </c>
      <c r="D3630" s="20">
        <v>0.24343226850032806</v>
      </c>
      <c r="E3630" s="20">
        <v>-4.7871697461232543E-4</v>
      </c>
    </row>
    <row r="3631" spans="1:5" x14ac:dyDescent="0.2">
      <c r="A3631" s="19">
        <v>91</v>
      </c>
      <c r="B3631" s="19">
        <v>20</v>
      </c>
      <c r="C3631" s="19" t="s">
        <v>112</v>
      </c>
      <c r="D3631" s="20">
        <v>0.2438419908285141</v>
      </c>
      <c r="E3631" s="20">
        <v>-2.5805635959841311E-4</v>
      </c>
    </row>
    <row r="3632" spans="1:5" x14ac:dyDescent="0.2">
      <c r="A3632" s="19">
        <v>91</v>
      </c>
      <c r="B3632" s="19">
        <v>21</v>
      </c>
      <c r="C3632" s="19" t="s">
        <v>112</v>
      </c>
      <c r="D3632" s="20">
        <v>0.24571050703525543</v>
      </c>
      <c r="E3632" s="20">
        <v>1.4213981339707971E-3</v>
      </c>
    </row>
    <row r="3633" spans="1:5" x14ac:dyDescent="0.2">
      <c r="A3633" s="19">
        <v>91</v>
      </c>
      <c r="B3633" s="19">
        <v>22</v>
      </c>
      <c r="C3633" s="19" t="s">
        <v>112</v>
      </c>
      <c r="D3633" s="20">
        <v>0.2488398551940918</v>
      </c>
      <c r="E3633" s="20">
        <v>4.3616844341158867E-3</v>
      </c>
    </row>
    <row r="3634" spans="1:5" x14ac:dyDescent="0.2">
      <c r="A3634" s="19">
        <v>91</v>
      </c>
      <c r="B3634" s="19">
        <v>23</v>
      </c>
      <c r="C3634" s="19" t="s">
        <v>112</v>
      </c>
      <c r="D3634" s="20">
        <v>0.25392144918441772</v>
      </c>
      <c r="E3634" s="20">
        <v>9.2542171478271484E-3</v>
      </c>
    </row>
    <row r="3635" spans="1:5" x14ac:dyDescent="0.2">
      <c r="A3635" s="19">
        <v>91</v>
      </c>
      <c r="B3635" s="19">
        <v>24</v>
      </c>
      <c r="C3635" s="19" t="s">
        <v>112</v>
      </c>
      <c r="D3635" s="20">
        <v>0.26256117224693298</v>
      </c>
      <c r="E3635" s="20">
        <v>1.7704878002405167E-2</v>
      </c>
    </row>
    <row r="3636" spans="1:5" x14ac:dyDescent="0.2">
      <c r="A3636" s="19">
        <v>91</v>
      </c>
      <c r="B3636" s="19">
        <v>25</v>
      </c>
      <c r="C3636" s="19" t="s">
        <v>112</v>
      </c>
      <c r="D3636" s="20">
        <v>0.27594289183616638</v>
      </c>
      <c r="E3636" s="20">
        <v>3.0897535383701324E-2</v>
      </c>
    </row>
    <row r="3637" spans="1:5" x14ac:dyDescent="0.2">
      <c r="A3637" s="19">
        <v>91</v>
      </c>
      <c r="B3637" s="19">
        <v>26</v>
      </c>
      <c r="C3637" s="19" t="s">
        <v>112</v>
      </c>
      <c r="D3637" s="20">
        <v>0.29240766167640686</v>
      </c>
      <c r="E3637" s="20">
        <v>4.7173243016004562E-2</v>
      </c>
    </row>
    <row r="3638" spans="1:5" x14ac:dyDescent="0.2">
      <c r="A3638" s="19">
        <v>91</v>
      </c>
      <c r="B3638" s="19">
        <v>27</v>
      </c>
      <c r="C3638" s="19" t="s">
        <v>112</v>
      </c>
      <c r="D3638" s="20">
        <v>0.31035682559013367</v>
      </c>
      <c r="E3638" s="20">
        <v>6.4933344721794128E-2</v>
      </c>
    </row>
    <row r="3639" spans="1:5" x14ac:dyDescent="0.2">
      <c r="A3639" s="19">
        <v>91</v>
      </c>
      <c r="B3639" s="19">
        <v>28</v>
      </c>
      <c r="C3639" s="19" t="s">
        <v>112</v>
      </c>
      <c r="D3639" s="20">
        <v>0.32741373777389526</v>
      </c>
      <c r="E3639" s="20">
        <v>8.1801198422908783E-2</v>
      </c>
    </row>
    <row r="3640" spans="1:5" x14ac:dyDescent="0.2">
      <c r="A3640" s="19">
        <v>91</v>
      </c>
      <c r="B3640" s="19">
        <v>29</v>
      </c>
      <c r="C3640" s="19" t="s">
        <v>112</v>
      </c>
      <c r="D3640" s="20">
        <v>0.34149038791656494</v>
      </c>
      <c r="E3640" s="20">
        <v>9.5688782632350922E-2</v>
      </c>
    </row>
    <row r="3641" spans="1:5" x14ac:dyDescent="0.2">
      <c r="A3641" s="19">
        <v>91</v>
      </c>
      <c r="B3641" s="19">
        <v>30</v>
      </c>
      <c r="C3641" s="19" t="s">
        <v>112</v>
      </c>
      <c r="D3641" s="20">
        <v>0.35131740570068359</v>
      </c>
      <c r="E3641" s="20">
        <v>0.10532674193382263</v>
      </c>
    </row>
    <row r="3642" spans="1:5" x14ac:dyDescent="0.2">
      <c r="A3642" s="19">
        <v>91</v>
      </c>
      <c r="B3642" s="19">
        <v>31</v>
      </c>
      <c r="C3642" s="19" t="s">
        <v>112</v>
      </c>
      <c r="D3642" s="20">
        <v>0.35810217261314392</v>
      </c>
      <c r="E3642" s="20">
        <v>0.11192245036363602</v>
      </c>
    </row>
    <row r="3643" spans="1:5" x14ac:dyDescent="0.2">
      <c r="A3643" s="19">
        <v>91</v>
      </c>
      <c r="B3643" s="19">
        <v>32</v>
      </c>
      <c r="C3643" s="19" t="s">
        <v>112</v>
      </c>
      <c r="D3643" s="20">
        <v>0.36285129189491272</v>
      </c>
      <c r="E3643" s="20">
        <v>0.11648250371217728</v>
      </c>
    </row>
    <row r="3644" spans="1:5" x14ac:dyDescent="0.2">
      <c r="A3644" s="19">
        <v>91</v>
      </c>
      <c r="B3644" s="19">
        <v>33</v>
      </c>
      <c r="C3644" s="19" t="s">
        <v>112</v>
      </c>
      <c r="D3644" s="20">
        <v>0.3654017448425293</v>
      </c>
      <c r="E3644" s="20">
        <v>0.11884389817714691</v>
      </c>
    </row>
    <row r="3645" spans="1:5" x14ac:dyDescent="0.2">
      <c r="A3645" s="19">
        <v>91</v>
      </c>
      <c r="B3645" s="19">
        <v>34</v>
      </c>
      <c r="C3645" s="19" t="s">
        <v>112</v>
      </c>
      <c r="D3645" s="20">
        <v>0.36773782968521118</v>
      </c>
      <c r="E3645" s="20">
        <v>0.12099091708660126</v>
      </c>
    </row>
    <row r="3646" spans="1:5" x14ac:dyDescent="0.2">
      <c r="A3646" s="19">
        <v>91</v>
      </c>
      <c r="B3646" s="19">
        <v>35</v>
      </c>
      <c r="C3646" s="19" t="s">
        <v>112</v>
      </c>
      <c r="D3646" s="20">
        <v>0.36877965927124023</v>
      </c>
      <c r="E3646" s="20">
        <v>0.12184368818998337</v>
      </c>
    </row>
    <row r="3647" spans="1:5" x14ac:dyDescent="0.2">
      <c r="A3647" s="19">
        <v>91</v>
      </c>
      <c r="B3647" s="19">
        <v>36</v>
      </c>
      <c r="C3647" s="19" t="s">
        <v>112</v>
      </c>
      <c r="D3647" s="20">
        <v>0.36890682578086853</v>
      </c>
      <c r="E3647" s="20">
        <v>0.12178178876638412</v>
      </c>
    </row>
    <row r="3648" spans="1:5" x14ac:dyDescent="0.2">
      <c r="A3648" s="19">
        <v>91</v>
      </c>
      <c r="B3648" s="19">
        <v>37</v>
      </c>
      <c r="C3648" s="19" t="s">
        <v>112</v>
      </c>
      <c r="D3648" s="20">
        <v>0.3692634105682373</v>
      </c>
      <c r="E3648" s="20">
        <v>0.12194931507110596</v>
      </c>
    </row>
    <row r="3649" spans="1:5" x14ac:dyDescent="0.2">
      <c r="A3649" s="19">
        <v>91</v>
      </c>
      <c r="B3649" s="19">
        <v>38</v>
      </c>
      <c r="C3649" s="19" t="s">
        <v>112</v>
      </c>
      <c r="D3649" s="20">
        <v>0.36992812156677246</v>
      </c>
      <c r="E3649" s="20">
        <v>0.12242496013641357</v>
      </c>
    </row>
    <row r="3650" spans="1:5" x14ac:dyDescent="0.2">
      <c r="A3650" s="19">
        <v>91</v>
      </c>
      <c r="B3650" s="19">
        <v>39</v>
      </c>
      <c r="C3650" s="19" t="s">
        <v>112</v>
      </c>
      <c r="D3650" s="20">
        <v>0.36964240670204163</v>
      </c>
      <c r="E3650" s="20">
        <v>0.1219501867890358</v>
      </c>
    </row>
    <row r="3651" spans="1:5" x14ac:dyDescent="0.2">
      <c r="A3651" s="19">
        <v>91</v>
      </c>
      <c r="B3651" s="19">
        <v>40</v>
      </c>
      <c r="C3651" s="19" t="s">
        <v>112</v>
      </c>
      <c r="D3651" s="20">
        <v>0.36960709095001221</v>
      </c>
      <c r="E3651" s="20">
        <v>0.12172581255435944</v>
      </c>
    </row>
    <row r="3652" spans="1:5" x14ac:dyDescent="0.2">
      <c r="A3652" s="19">
        <v>92</v>
      </c>
      <c r="B3652" s="19">
        <v>1</v>
      </c>
      <c r="C3652" s="19" t="s">
        <v>112</v>
      </c>
      <c r="D3652" s="20">
        <v>0.27066090703010559</v>
      </c>
      <c r="E3652" s="20">
        <v>1.466474961489439E-3</v>
      </c>
    </row>
    <row r="3653" spans="1:5" x14ac:dyDescent="0.2">
      <c r="A3653" s="19">
        <v>92</v>
      </c>
      <c r="B3653" s="19">
        <v>2</v>
      </c>
      <c r="C3653" s="19" t="s">
        <v>112</v>
      </c>
      <c r="D3653" s="20">
        <v>0.27088651061058044</v>
      </c>
      <c r="E3653" s="20">
        <v>1.5529174124822021E-3</v>
      </c>
    </row>
    <row r="3654" spans="1:5" x14ac:dyDescent="0.2">
      <c r="A3654" s="19">
        <v>92</v>
      </c>
      <c r="B3654" s="19">
        <v>3</v>
      </c>
      <c r="C3654" s="19" t="s">
        <v>112</v>
      </c>
      <c r="D3654" s="20">
        <v>0.27088448405265808</v>
      </c>
      <c r="E3654" s="20">
        <v>1.4117297250777483E-3</v>
      </c>
    </row>
    <row r="3655" spans="1:5" x14ac:dyDescent="0.2">
      <c r="A3655" s="19">
        <v>92</v>
      </c>
      <c r="B3655" s="19">
        <v>4</v>
      </c>
      <c r="C3655" s="19" t="s">
        <v>112</v>
      </c>
      <c r="D3655" s="20">
        <v>0.27081644535064697</v>
      </c>
      <c r="E3655" s="20">
        <v>1.2045297771692276E-3</v>
      </c>
    </row>
    <row r="3656" spans="1:5" x14ac:dyDescent="0.2">
      <c r="A3656" s="19">
        <v>92</v>
      </c>
      <c r="B3656" s="19">
        <v>5</v>
      </c>
      <c r="C3656" s="19" t="s">
        <v>112</v>
      </c>
      <c r="D3656" s="20">
        <v>0.27059641480445862</v>
      </c>
      <c r="E3656" s="20">
        <v>8.4533810149878263E-4</v>
      </c>
    </row>
    <row r="3657" spans="1:5" x14ac:dyDescent="0.2">
      <c r="A3657" s="19">
        <v>92</v>
      </c>
      <c r="B3657" s="19">
        <v>6</v>
      </c>
      <c r="C3657" s="19" t="s">
        <v>112</v>
      </c>
      <c r="D3657" s="20">
        <v>0.2703545093536377</v>
      </c>
      <c r="E3657" s="20">
        <v>4.6427149209193885E-4</v>
      </c>
    </row>
    <row r="3658" spans="1:5" x14ac:dyDescent="0.2">
      <c r="A3658" s="19">
        <v>92</v>
      </c>
      <c r="B3658" s="19">
        <v>7</v>
      </c>
      <c r="C3658" s="19" t="s">
        <v>112</v>
      </c>
      <c r="D3658" s="20">
        <v>0.27044185996055603</v>
      </c>
      <c r="E3658" s="20">
        <v>4.1246091132052243E-4</v>
      </c>
    </row>
    <row r="3659" spans="1:5" x14ac:dyDescent="0.2">
      <c r="A3659" s="19">
        <v>92</v>
      </c>
      <c r="B3659" s="19">
        <v>8</v>
      </c>
      <c r="C3659" s="19" t="s">
        <v>112</v>
      </c>
      <c r="D3659" s="20">
        <v>0.27016609907150269</v>
      </c>
      <c r="E3659" s="20">
        <v>-2.4611429125798168E-6</v>
      </c>
    </row>
    <row r="3660" spans="1:5" x14ac:dyDescent="0.2">
      <c r="A3660" s="19">
        <v>92</v>
      </c>
      <c r="B3660" s="19">
        <v>9</v>
      </c>
      <c r="C3660" s="19" t="s">
        <v>112</v>
      </c>
      <c r="D3660" s="20">
        <v>0.27019354701042175</v>
      </c>
      <c r="E3660" s="20">
        <v>-1.1417437781346962E-4</v>
      </c>
    </row>
    <row r="3661" spans="1:5" x14ac:dyDescent="0.2">
      <c r="A3661" s="19">
        <v>92</v>
      </c>
      <c r="B3661" s="19">
        <v>10</v>
      </c>
      <c r="C3661" s="19" t="s">
        <v>112</v>
      </c>
      <c r="D3661" s="20">
        <v>0.27028220891952515</v>
      </c>
      <c r="E3661" s="20">
        <v>-1.6467363457195461E-4</v>
      </c>
    </row>
    <row r="3662" spans="1:5" x14ac:dyDescent="0.2">
      <c r="A3662" s="19">
        <v>92</v>
      </c>
      <c r="B3662" s="19">
        <v>11</v>
      </c>
      <c r="C3662" s="19" t="s">
        <v>112</v>
      </c>
      <c r="D3662" s="20">
        <v>0.27023357152938843</v>
      </c>
      <c r="E3662" s="20">
        <v>-3.5247218329459429E-4</v>
      </c>
    </row>
    <row r="3663" spans="1:5" x14ac:dyDescent="0.2">
      <c r="A3663" s="19">
        <v>92</v>
      </c>
      <c r="B3663" s="19">
        <v>12</v>
      </c>
      <c r="C3663" s="19" t="s">
        <v>112</v>
      </c>
      <c r="D3663" s="20">
        <v>0.27000266313552856</v>
      </c>
      <c r="E3663" s="20">
        <v>-7.2254176484420896E-4</v>
      </c>
    </row>
    <row r="3664" spans="1:5" x14ac:dyDescent="0.2">
      <c r="A3664" s="19">
        <v>92</v>
      </c>
      <c r="B3664" s="19">
        <v>13</v>
      </c>
      <c r="C3664" s="19" t="s">
        <v>112</v>
      </c>
      <c r="D3664" s="20">
        <v>0.27000921964645386</v>
      </c>
      <c r="E3664" s="20">
        <v>-8.5514644160866737E-4</v>
      </c>
    </row>
    <row r="3665" spans="1:5" x14ac:dyDescent="0.2">
      <c r="A3665" s="19">
        <v>92</v>
      </c>
      <c r="B3665" s="19">
        <v>14</v>
      </c>
      <c r="C3665" s="19" t="s">
        <v>112</v>
      </c>
      <c r="D3665" s="20">
        <v>0.2698875367641449</v>
      </c>
      <c r="E3665" s="20">
        <v>-1.1159904533997178E-3</v>
      </c>
    </row>
    <row r="3666" spans="1:5" x14ac:dyDescent="0.2">
      <c r="A3666" s="19">
        <v>92</v>
      </c>
      <c r="B3666" s="19">
        <v>15</v>
      </c>
      <c r="C3666" s="19" t="s">
        <v>112</v>
      </c>
      <c r="D3666" s="20">
        <v>0.26981326937675476</v>
      </c>
      <c r="E3666" s="20">
        <v>-1.3294190866872668E-3</v>
      </c>
    </row>
    <row r="3667" spans="1:5" x14ac:dyDescent="0.2">
      <c r="A3667" s="19">
        <v>92</v>
      </c>
      <c r="B3667" s="19">
        <v>16</v>
      </c>
      <c r="C3667" s="19" t="s">
        <v>112</v>
      </c>
      <c r="D3667" s="20">
        <v>0.26959875226020813</v>
      </c>
      <c r="E3667" s="20">
        <v>-1.6830973327159882E-3</v>
      </c>
    </row>
    <row r="3668" spans="1:5" x14ac:dyDescent="0.2">
      <c r="A3668" s="19">
        <v>92</v>
      </c>
      <c r="B3668" s="19">
        <v>17</v>
      </c>
      <c r="C3668" s="19" t="s">
        <v>112</v>
      </c>
      <c r="D3668" s="20">
        <v>0.26981019973754883</v>
      </c>
      <c r="E3668" s="20">
        <v>-1.6108109848573804E-3</v>
      </c>
    </row>
    <row r="3669" spans="1:5" x14ac:dyDescent="0.2">
      <c r="A3669" s="19">
        <v>92</v>
      </c>
      <c r="B3669" s="19">
        <v>18</v>
      </c>
      <c r="C3669" s="19" t="s">
        <v>112</v>
      </c>
      <c r="D3669" s="20">
        <v>0.27023324370384216</v>
      </c>
      <c r="E3669" s="20">
        <v>-1.3269282644614577E-3</v>
      </c>
    </row>
    <row r="3670" spans="1:5" x14ac:dyDescent="0.2">
      <c r="A3670" s="19">
        <v>92</v>
      </c>
      <c r="B3670" s="19">
        <v>19</v>
      </c>
      <c r="C3670" s="19" t="s">
        <v>112</v>
      </c>
      <c r="D3670" s="20">
        <v>0.27026921510696411</v>
      </c>
      <c r="E3670" s="20">
        <v>-1.4301179908216E-3</v>
      </c>
    </row>
    <row r="3671" spans="1:5" x14ac:dyDescent="0.2">
      <c r="A3671" s="19">
        <v>92</v>
      </c>
      <c r="B3671" s="19">
        <v>20</v>
      </c>
      <c r="C3671" s="19" t="s">
        <v>112</v>
      </c>
      <c r="D3671" s="20">
        <v>0.27058017253875732</v>
      </c>
      <c r="E3671" s="20">
        <v>-1.2583216885104775E-3</v>
      </c>
    </row>
    <row r="3672" spans="1:5" x14ac:dyDescent="0.2">
      <c r="A3672" s="19">
        <v>92</v>
      </c>
      <c r="B3672" s="19">
        <v>21</v>
      </c>
      <c r="C3672" s="19" t="s">
        <v>112</v>
      </c>
      <c r="D3672" s="20">
        <v>0.27182126045227051</v>
      </c>
      <c r="E3672" s="20">
        <v>-1.5639497723896056E-4</v>
      </c>
    </row>
    <row r="3673" spans="1:5" x14ac:dyDescent="0.2">
      <c r="A3673" s="19">
        <v>92</v>
      </c>
      <c r="B3673" s="19">
        <v>22</v>
      </c>
      <c r="C3673" s="19" t="s">
        <v>112</v>
      </c>
      <c r="D3673" s="20">
        <v>0.27436196804046631</v>
      </c>
      <c r="E3673" s="20">
        <v>2.2451514378190041E-3</v>
      </c>
    </row>
    <row r="3674" spans="1:5" x14ac:dyDescent="0.2">
      <c r="A3674" s="19">
        <v>92</v>
      </c>
      <c r="B3674" s="19">
        <v>23</v>
      </c>
      <c r="C3674" s="19" t="s">
        <v>112</v>
      </c>
      <c r="D3674" s="20">
        <v>0.27779504656791687</v>
      </c>
      <c r="E3674" s="20">
        <v>5.5390689522027969E-3</v>
      </c>
    </row>
    <row r="3675" spans="1:5" x14ac:dyDescent="0.2">
      <c r="A3675" s="19">
        <v>92</v>
      </c>
      <c r="B3675" s="19">
        <v>24</v>
      </c>
      <c r="C3675" s="19" t="s">
        <v>112</v>
      </c>
      <c r="D3675" s="20">
        <v>0.28408968448638916</v>
      </c>
      <c r="E3675" s="20">
        <v>1.1694545857608318E-2</v>
      </c>
    </row>
    <row r="3676" spans="1:5" x14ac:dyDescent="0.2">
      <c r="A3676" s="19">
        <v>92</v>
      </c>
      <c r="B3676" s="19">
        <v>25</v>
      </c>
      <c r="C3676" s="19" t="s">
        <v>112</v>
      </c>
      <c r="D3676" s="20">
        <v>0.2946319580078125</v>
      </c>
      <c r="E3676" s="20">
        <v>2.209765836596489E-2</v>
      </c>
    </row>
    <row r="3677" spans="1:5" x14ac:dyDescent="0.2">
      <c r="A3677" s="19">
        <v>92</v>
      </c>
      <c r="B3677" s="19">
        <v>26</v>
      </c>
      <c r="C3677" s="19" t="s">
        <v>112</v>
      </c>
      <c r="D3677" s="20">
        <v>0.30933481454849243</v>
      </c>
      <c r="E3677" s="20">
        <v>3.6661352962255478E-2</v>
      </c>
    </row>
    <row r="3678" spans="1:5" x14ac:dyDescent="0.2">
      <c r="A3678" s="19">
        <v>92</v>
      </c>
      <c r="B3678" s="19">
        <v>27</v>
      </c>
      <c r="C3678" s="19" t="s">
        <v>112</v>
      </c>
      <c r="D3678" s="20">
        <v>0.32665672898292542</v>
      </c>
      <c r="E3678" s="20">
        <v>5.3844105452299118E-2</v>
      </c>
    </row>
    <row r="3679" spans="1:5" x14ac:dyDescent="0.2">
      <c r="A3679" s="19">
        <v>92</v>
      </c>
      <c r="B3679" s="19">
        <v>28</v>
      </c>
      <c r="C3679" s="19" t="s">
        <v>112</v>
      </c>
      <c r="D3679" s="20">
        <v>0.34442797303199768</v>
      </c>
      <c r="E3679" s="20">
        <v>7.1476191282272339E-2</v>
      </c>
    </row>
    <row r="3680" spans="1:5" x14ac:dyDescent="0.2">
      <c r="A3680" s="19">
        <v>92</v>
      </c>
      <c r="B3680" s="19">
        <v>29</v>
      </c>
      <c r="C3680" s="19" t="s">
        <v>112</v>
      </c>
      <c r="D3680" s="20">
        <v>0.35975766181945801</v>
      </c>
      <c r="E3680" s="20">
        <v>8.6666718125343323E-2</v>
      </c>
    </row>
    <row r="3681" spans="1:5" x14ac:dyDescent="0.2">
      <c r="A3681" s="19">
        <v>92</v>
      </c>
      <c r="B3681" s="19">
        <v>30</v>
      </c>
      <c r="C3681" s="19" t="s">
        <v>112</v>
      </c>
      <c r="D3681" s="20">
        <v>0.37187612056732178</v>
      </c>
      <c r="E3681" s="20">
        <v>9.8646014928817749E-2</v>
      </c>
    </row>
    <row r="3682" spans="1:5" x14ac:dyDescent="0.2">
      <c r="A3682" s="19">
        <v>92</v>
      </c>
      <c r="B3682" s="19">
        <v>31</v>
      </c>
      <c r="C3682" s="19" t="s">
        <v>112</v>
      </c>
      <c r="D3682" s="20">
        <v>0.38071566820144653</v>
      </c>
      <c r="E3682" s="20">
        <v>0.10734640061855316</v>
      </c>
    </row>
    <row r="3683" spans="1:5" x14ac:dyDescent="0.2">
      <c r="A3683" s="19">
        <v>92</v>
      </c>
      <c r="B3683" s="19">
        <v>32</v>
      </c>
      <c r="C3683" s="19" t="s">
        <v>112</v>
      </c>
      <c r="D3683" s="20">
        <v>0.38666653633117676</v>
      </c>
      <c r="E3683" s="20">
        <v>0.11315810680389404</v>
      </c>
    </row>
    <row r="3684" spans="1:5" x14ac:dyDescent="0.2">
      <c r="A3684" s="19">
        <v>92</v>
      </c>
      <c r="B3684" s="19">
        <v>33</v>
      </c>
      <c r="C3684" s="19" t="s">
        <v>112</v>
      </c>
      <c r="D3684" s="20">
        <v>0.39019519090652466</v>
      </c>
      <c r="E3684" s="20">
        <v>0.1165475994348526</v>
      </c>
    </row>
    <row r="3685" spans="1:5" x14ac:dyDescent="0.2">
      <c r="A3685" s="19">
        <v>92</v>
      </c>
      <c r="B3685" s="19">
        <v>34</v>
      </c>
      <c r="C3685" s="19" t="s">
        <v>112</v>
      </c>
      <c r="D3685" s="20">
        <v>0.39244133234024048</v>
      </c>
      <c r="E3685" s="20">
        <v>0.11865457892417908</v>
      </c>
    </row>
    <row r="3686" spans="1:5" x14ac:dyDescent="0.2">
      <c r="A3686" s="19">
        <v>92</v>
      </c>
      <c r="B3686" s="19">
        <v>35</v>
      </c>
      <c r="C3686" s="19" t="s">
        <v>112</v>
      </c>
      <c r="D3686" s="20">
        <v>0.39352622628211975</v>
      </c>
      <c r="E3686" s="20">
        <v>0.11960031092166901</v>
      </c>
    </row>
    <row r="3687" spans="1:5" x14ac:dyDescent="0.2">
      <c r="A3687" s="19">
        <v>92</v>
      </c>
      <c r="B3687" s="19">
        <v>36</v>
      </c>
      <c r="C3687" s="19" t="s">
        <v>112</v>
      </c>
      <c r="D3687" s="20">
        <v>0.39444267749786377</v>
      </c>
      <c r="E3687" s="20">
        <v>0.12037760764360428</v>
      </c>
    </row>
    <row r="3688" spans="1:5" x14ac:dyDescent="0.2">
      <c r="A3688" s="19">
        <v>92</v>
      </c>
      <c r="B3688" s="19">
        <v>37</v>
      </c>
      <c r="C3688" s="19" t="s">
        <v>112</v>
      </c>
      <c r="D3688" s="20">
        <v>0.39495596289634705</v>
      </c>
      <c r="E3688" s="20">
        <v>0.12075173109769821</v>
      </c>
    </row>
    <row r="3689" spans="1:5" x14ac:dyDescent="0.2">
      <c r="A3689" s="19">
        <v>92</v>
      </c>
      <c r="B3689" s="19">
        <v>38</v>
      </c>
      <c r="C3689" s="19" t="s">
        <v>112</v>
      </c>
      <c r="D3689" s="20">
        <v>0.39564397931098938</v>
      </c>
      <c r="E3689" s="20">
        <v>0.1213005855679512</v>
      </c>
    </row>
    <row r="3690" spans="1:5" x14ac:dyDescent="0.2">
      <c r="A3690" s="19">
        <v>92</v>
      </c>
      <c r="B3690" s="19">
        <v>39</v>
      </c>
      <c r="C3690" s="19" t="s">
        <v>112</v>
      </c>
      <c r="D3690" s="20">
        <v>0.39536523818969727</v>
      </c>
      <c r="E3690" s="20">
        <v>0.12088268250226974</v>
      </c>
    </row>
    <row r="3691" spans="1:5" x14ac:dyDescent="0.2">
      <c r="A3691" s="19">
        <v>92</v>
      </c>
      <c r="B3691" s="19">
        <v>40</v>
      </c>
      <c r="C3691" s="19" t="s">
        <v>112</v>
      </c>
      <c r="D3691" s="20">
        <v>0.3957078754901886</v>
      </c>
      <c r="E3691" s="20">
        <v>0.12108615785837173</v>
      </c>
    </row>
    <row r="3692" spans="1:5" x14ac:dyDescent="0.2">
      <c r="A3692" s="19">
        <v>93</v>
      </c>
      <c r="B3692" s="19">
        <v>1</v>
      </c>
      <c r="C3692" s="19" t="s">
        <v>112</v>
      </c>
      <c r="D3692" s="20">
        <v>0.25126239657402039</v>
      </c>
      <c r="E3692" s="20">
        <v>1.3122288510203362E-3</v>
      </c>
    </row>
    <row r="3693" spans="1:5" x14ac:dyDescent="0.2">
      <c r="A3693" s="19">
        <v>93</v>
      </c>
      <c r="B3693" s="19">
        <v>2</v>
      </c>
      <c r="C3693" s="19" t="s">
        <v>112</v>
      </c>
      <c r="D3693" s="20">
        <v>0.25125360488891602</v>
      </c>
      <c r="E3693" s="20">
        <v>1.150837866589427E-3</v>
      </c>
    </row>
    <row r="3694" spans="1:5" x14ac:dyDescent="0.2">
      <c r="A3694" s="19">
        <v>93</v>
      </c>
      <c r="B3694" s="19">
        <v>3</v>
      </c>
      <c r="C3694" s="19" t="s">
        <v>112</v>
      </c>
      <c r="D3694" s="20">
        <v>0.25108346343040466</v>
      </c>
      <c r="E3694" s="20">
        <v>8.2809710875153542E-4</v>
      </c>
    </row>
    <row r="3695" spans="1:5" x14ac:dyDescent="0.2">
      <c r="A3695" s="19">
        <v>93</v>
      </c>
      <c r="B3695" s="19">
        <v>4</v>
      </c>
      <c r="C3695" s="19" t="s">
        <v>112</v>
      </c>
      <c r="D3695" s="20">
        <v>0.25104200839996338</v>
      </c>
      <c r="E3695" s="20">
        <v>6.3404283719137311E-4</v>
      </c>
    </row>
    <row r="3696" spans="1:5" x14ac:dyDescent="0.2">
      <c r="A3696" s="19">
        <v>93</v>
      </c>
      <c r="B3696" s="19">
        <v>5</v>
      </c>
      <c r="C3696" s="19" t="s">
        <v>112</v>
      </c>
      <c r="D3696" s="20">
        <v>0.251069575548172</v>
      </c>
      <c r="E3696" s="20">
        <v>5.0901068607345223E-4</v>
      </c>
    </row>
    <row r="3697" spans="1:5" x14ac:dyDescent="0.2">
      <c r="A3697" s="19">
        <v>93</v>
      </c>
      <c r="B3697" s="19">
        <v>6</v>
      </c>
      <c r="C3697" s="19" t="s">
        <v>112</v>
      </c>
      <c r="D3697" s="20">
        <v>0.25115534663200378</v>
      </c>
      <c r="E3697" s="20">
        <v>4.4218249968253076E-4</v>
      </c>
    </row>
    <row r="3698" spans="1:5" x14ac:dyDescent="0.2">
      <c r="A3698" s="19">
        <v>93</v>
      </c>
      <c r="B3698" s="19">
        <v>7</v>
      </c>
      <c r="C3698" s="19" t="s">
        <v>112</v>
      </c>
      <c r="D3698" s="20">
        <v>0.25118532776832581</v>
      </c>
      <c r="E3698" s="20">
        <v>3.1956436578184366E-4</v>
      </c>
    </row>
    <row r="3699" spans="1:5" x14ac:dyDescent="0.2">
      <c r="A3699" s="19">
        <v>93</v>
      </c>
      <c r="B3699" s="19">
        <v>8</v>
      </c>
      <c r="C3699" s="19" t="s">
        <v>112</v>
      </c>
      <c r="D3699" s="20">
        <v>0.25116047263145447</v>
      </c>
      <c r="E3699" s="20">
        <v>1.4210995868779719E-4</v>
      </c>
    </row>
    <row r="3700" spans="1:5" x14ac:dyDescent="0.2">
      <c r="A3700" s="19">
        <v>93</v>
      </c>
      <c r="B3700" s="19">
        <v>9</v>
      </c>
      <c r="C3700" s="19" t="s">
        <v>112</v>
      </c>
      <c r="D3700" s="20">
        <v>0.25125283002853394</v>
      </c>
      <c r="E3700" s="20">
        <v>8.1868078268598765E-5</v>
      </c>
    </row>
    <row r="3701" spans="1:5" x14ac:dyDescent="0.2">
      <c r="A3701" s="19">
        <v>93</v>
      </c>
      <c r="B3701" s="19">
        <v>10</v>
      </c>
      <c r="C3701" s="19" t="s">
        <v>112</v>
      </c>
      <c r="D3701" s="20">
        <v>0.25085136294364929</v>
      </c>
      <c r="E3701" s="20">
        <v>-4.7219826956279576E-4</v>
      </c>
    </row>
    <row r="3702" spans="1:5" x14ac:dyDescent="0.2">
      <c r="A3702" s="19">
        <v>93</v>
      </c>
      <c r="B3702" s="19">
        <v>11</v>
      </c>
      <c r="C3702" s="19" t="s">
        <v>112</v>
      </c>
      <c r="D3702" s="20">
        <v>0.25082230567932129</v>
      </c>
      <c r="E3702" s="20">
        <v>-6.5385480411350727E-4</v>
      </c>
    </row>
    <row r="3703" spans="1:5" x14ac:dyDescent="0.2">
      <c r="A3703" s="19">
        <v>93</v>
      </c>
      <c r="B3703" s="19">
        <v>12</v>
      </c>
      <c r="C3703" s="19" t="s">
        <v>112</v>
      </c>
      <c r="D3703" s="20">
        <v>0.25136712193489075</v>
      </c>
      <c r="E3703" s="20">
        <v>-2.616378478705883E-4</v>
      </c>
    </row>
    <row r="3704" spans="1:5" x14ac:dyDescent="0.2">
      <c r="A3704" s="19">
        <v>93</v>
      </c>
      <c r="B3704" s="19">
        <v>13</v>
      </c>
      <c r="C3704" s="19" t="s">
        <v>112</v>
      </c>
      <c r="D3704" s="20">
        <v>0.25119885802268982</v>
      </c>
      <c r="E3704" s="20">
        <v>-5.8250100119039416E-4</v>
      </c>
    </row>
    <row r="3705" spans="1:5" x14ac:dyDescent="0.2">
      <c r="A3705" s="19">
        <v>93</v>
      </c>
      <c r="B3705" s="19">
        <v>14</v>
      </c>
      <c r="C3705" s="19" t="s">
        <v>112</v>
      </c>
      <c r="D3705" s="20">
        <v>0.25115987658500671</v>
      </c>
      <c r="E3705" s="20">
        <v>-7.7408173820003867E-4</v>
      </c>
    </row>
    <row r="3706" spans="1:5" x14ac:dyDescent="0.2">
      <c r="A3706" s="19">
        <v>93</v>
      </c>
      <c r="B3706" s="19">
        <v>15</v>
      </c>
      <c r="C3706" s="19" t="s">
        <v>112</v>
      </c>
      <c r="D3706" s="20">
        <v>0.25100511312484741</v>
      </c>
      <c r="E3706" s="20">
        <v>-1.0814444394782186E-3</v>
      </c>
    </row>
    <row r="3707" spans="1:5" x14ac:dyDescent="0.2">
      <c r="A3707" s="19">
        <v>93</v>
      </c>
      <c r="B3707" s="19">
        <v>16</v>
      </c>
      <c r="C3707" s="19" t="s">
        <v>112</v>
      </c>
      <c r="D3707" s="20">
        <v>0.25114059448242188</v>
      </c>
      <c r="E3707" s="20">
        <v>-1.0985623812302947E-3</v>
      </c>
    </row>
    <row r="3708" spans="1:5" x14ac:dyDescent="0.2">
      <c r="A3708" s="19">
        <v>93</v>
      </c>
      <c r="B3708" s="19">
        <v>17</v>
      </c>
      <c r="C3708" s="19" t="s">
        <v>112</v>
      </c>
      <c r="D3708" s="20">
        <v>0.25121954083442688</v>
      </c>
      <c r="E3708" s="20">
        <v>-1.1722153285518289E-3</v>
      </c>
    </row>
    <row r="3709" spans="1:5" x14ac:dyDescent="0.2">
      <c r="A3709" s="19">
        <v>93</v>
      </c>
      <c r="B3709" s="19">
        <v>18</v>
      </c>
      <c r="C3709" s="19" t="s">
        <v>112</v>
      </c>
      <c r="D3709" s="20">
        <v>0.2519511878490448</v>
      </c>
      <c r="E3709" s="20">
        <v>-5.9316755505278707E-4</v>
      </c>
    </row>
    <row r="3710" spans="1:5" x14ac:dyDescent="0.2">
      <c r="A3710" s="19">
        <v>93</v>
      </c>
      <c r="B3710" s="19">
        <v>19</v>
      </c>
      <c r="C3710" s="19" t="s">
        <v>112</v>
      </c>
      <c r="D3710" s="20">
        <v>0.25215339660644531</v>
      </c>
      <c r="E3710" s="20">
        <v>-5.4355809697881341E-4</v>
      </c>
    </row>
    <row r="3711" spans="1:5" x14ac:dyDescent="0.2">
      <c r="A3711" s="19">
        <v>93</v>
      </c>
      <c r="B3711" s="19">
        <v>20</v>
      </c>
      <c r="C3711" s="19" t="s">
        <v>112</v>
      </c>
      <c r="D3711" s="20">
        <v>0.252370685338974</v>
      </c>
      <c r="E3711" s="20">
        <v>-4.7886863467283547E-4</v>
      </c>
    </row>
    <row r="3712" spans="1:5" x14ac:dyDescent="0.2">
      <c r="A3712" s="19">
        <v>93</v>
      </c>
      <c r="B3712" s="19">
        <v>21</v>
      </c>
      <c r="C3712" s="19" t="s">
        <v>112</v>
      </c>
      <c r="D3712" s="20">
        <v>0.25417411327362061</v>
      </c>
      <c r="E3712" s="20">
        <v>1.1719600297510624E-3</v>
      </c>
    </row>
    <row r="3713" spans="1:5" x14ac:dyDescent="0.2">
      <c r="A3713" s="19">
        <v>93</v>
      </c>
      <c r="B3713" s="19">
        <v>22</v>
      </c>
      <c r="C3713" s="19" t="s">
        <v>112</v>
      </c>
      <c r="D3713" s="20">
        <v>0.25673800706863403</v>
      </c>
      <c r="E3713" s="20">
        <v>3.5832545254379511E-3</v>
      </c>
    </row>
    <row r="3714" spans="1:5" x14ac:dyDescent="0.2">
      <c r="A3714" s="19">
        <v>93</v>
      </c>
      <c r="B3714" s="19">
        <v>23</v>
      </c>
      <c r="C3714" s="19" t="s">
        <v>112</v>
      </c>
      <c r="D3714" s="20">
        <v>0.26095768809318542</v>
      </c>
      <c r="E3714" s="20">
        <v>7.6503362506628036E-3</v>
      </c>
    </row>
    <row r="3715" spans="1:5" x14ac:dyDescent="0.2">
      <c r="A3715" s="19">
        <v>93</v>
      </c>
      <c r="B3715" s="19">
        <v>24</v>
      </c>
      <c r="C3715" s="19" t="s">
        <v>112</v>
      </c>
      <c r="D3715" s="20">
        <v>0.26848119497299194</v>
      </c>
      <c r="E3715" s="20">
        <v>1.5021244063973427E-2</v>
      </c>
    </row>
    <row r="3716" spans="1:5" x14ac:dyDescent="0.2">
      <c r="A3716" s="19">
        <v>93</v>
      </c>
      <c r="B3716" s="19">
        <v>25</v>
      </c>
      <c r="C3716" s="19" t="s">
        <v>112</v>
      </c>
      <c r="D3716" s="20">
        <v>0.27948656678199768</v>
      </c>
      <c r="E3716" s="20">
        <v>2.5874016806483269E-2</v>
      </c>
    </row>
    <row r="3717" spans="1:5" x14ac:dyDescent="0.2">
      <c r="A3717" s="19">
        <v>93</v>
      </c>
      <c r="B3717" s="19">
        <v>26</v>
      </c>
      <c r="C3717" s="19" t="s">
        <v>112</v>
      </c>
      <c r="D3717" s="20">
        <v>0.29495027661323547</v>
      </c>
      <c r="E3717" s="20">
        <v>4.1185125708580017E-2</v>
      </c>
    </row>
    <row r="3718" spans="1:5" x14ac:dyDescent="0.2">
      <c r="A3718" s="19">
        <v>93</v>
      </c>
      <c r="B3718" s="19">
        <v>27</v>
      </c>
      <c r="C3718" s="19" t="s">
        <v>112</v>
      </c>
      <c r="D3718" s="20">
        <v>0.31315198540687561</v>
      </c>
      <c r="E3718" s="20">
        <v>5.9234235435724258E-2</v>
      </c>
    </row>
    <row r="3719" spans="1:5" x14ac:dyDescent="0.2">
      <c r="A3719" s="19">
        <v>93</v>
      </c>
      <c r="B3719" s="19">
        <v>28</v>
      </c>
      <c r="C3719" s="19" t="s">
        <v>112</v>
      </c>
      <c r="D3719" s="20">
        <v>0.33094459772109985</v>
      </c>
      <c r="E3719" s="20">
        <v>7.6874248683452606E-2</v>
      </c>
    </row>
    <row r="3720" spans="1:5" x14ac:dyDescent="0.2">
      <c r="A3720" s="19">
        <v>93</v>
      </c>
      <c r="B3720" s="19">
        <v>29</v>
      </c>
      <c r="C3720" s="19" t="s">
        <v>112</v>
      </c>
      <c r="D3720" s="20">
        <v>0.34635293483734131</v>
      </c>
      <c r="E3720" s="20">
        <v>9.2129990458488464E-2</v>
      </c>
    </row>
    <row r="3721" spans="1:5" x14ac:dyDescent="0.2">
      <c r="A3721" s="19">
        <v>93</v>
      </c>
      <c r="B3721" s="19">
        <v>30</v>
      </c>
      <c r="C3721" s="19" t="s">
        <v>112</v>
      </c>
      <c r="D3721" s="20">
        <v>0.35791823267936707</v>
      </c>
      <c r="E3721" s="20">
        <v>0.10354268550872803</v>
      </c>
    </row>
    <row r="3722" spans="1:5" x14ac:dyDescent="0.2">
      <c r="A3722" s="19">
        <v>93</v>
      </c>
      <c r="B3722" s="19">
        <v>31</v>
      </c>
      <c r="C3722" s="19" t="s">
        <v>112</v>
      </c>
      <c r="D3722" s="20">
        <v>0.36637282371520996</v>
      </c>
      <c r="E3722" s="20">
        <v>0.11184468120336533</v>
      </c>
    </row>
    <row r="3723" spans="1:5" x14ac:dyDescent="0.2">
      <c r="A3723" s="19">
        <v>93</v>
      </c>
      <c r="B3723" s="19">
        <v>32</v>
      </c>
      <c r="C3723" s="19" t="s">
        <v>112</v>
      </c>
      <c r="D3723" s="20">
        <v>0.37157386541366577</v>
      </c>
      <c r="E3723" s="20">
        <v>0.11689312011003494</v>
      </c>
    </row>
    <row r="3724" spans="1:5" x14ac:dyDescent="0.2">
      <c r="A3724" s="19">
        <v>93</v>
      </c>
      <c r="B3724" s="19">
        <v>33</v>
      </c>
      <c r="C3724" s="19" t="s">
        <v>112</v>
      </c>
      <c r="D3724" s="20">
        <v>0.37468805909156799</v>
      </c>
      <c r="E3724" s="20">
        <v>0.11985471099615097</v>
      </c>
    </row>
    <row r="3725" spans="1:5" x14ac:dyDescent="0.2">
      <c r="A3725" s="19">
        <v>93</v>
      </c>
      <c r="B3725" s="19">
        <v>34</v>
      </c>
      <c r="C3725" s="19" t="s">
        <v>112</v>
      </c>
      <c r="D3725" s="20">
        <v>0.37693381309509277</v>
      </c>
      <c r="E3725" s="20">
        <v>0.12194786965847015</v>
      </c>
    </row>
    <row r="3726" spans="1:5" x14ac:dyDescent="0.2">
      <c r="A3726" s="19">
        <v>93</v>
      </c>
      <c r="B3726" s="19">
        <v>35</v>
      </c>
      <c r="C3726" s="19" t="s">
        <v>112</v>
      </c>
      <c r="D3726" s="20">
        <v>0.37798696756362915</v>
      </c>
      <c r="E3726" s="20">
        <v>0.12284842133522034</v>
      </c>
    </row>
    <row r="3727" spans="1:5" x14ac:dyDescent="0.2">
      <c r="A3727" s="19">
        <v>93</v>
      </c>
      <c r="B3727" s="19">
        <v>36</v>
      </c>
      <c r="C3727" s="19" t="s">
        <v>112</v>
      </c>
      <c r="D3727" s="20">
        <v>0.37899896502494812</v>
      </c>
      <c r="E3727" s="20">
        <v>0.12370782345533371</v>
      </c>
    </row>
    <row r="3728" spans="1:5" x14ac:dyDescent="0.2">
      <c r="A3728" s="19">
        <v>93</v>
      </c>
      <c r="B3728" s="19">
        <v>37</v>
      </c>
      <c r="C3728" s="19" t="s">
        <v>112</v>
      </c>
      <c r="D3728" s="20">
        <v>0.3790600597858429</v>
      </c>
      <c r="E3728" s="20">
        <v>0.12361631542444229</v>
      </c>
    </row>
    <row r="3729" spans="1:5" x14ac:dyDescent="0.2">
      <c r="A3729" s="19">
        <v>93</v>
      </c>
      <c r="B3729" s="19">
        <v>38</v>
      </c>
      <c r="C3729" s="19" t="s">
        <v>112</v>
      </c>
      <c r="D3729" s="20">
        <v>0.37971246242523193</v>
      </c>
      <c r="E3729" s="20">
        <v>0.12411612272262573</v>
      </c>
    </row>
    <row r="3730" spans="1:5" x14ac:dyDescent="0.2">
      <c r="A3730" s="19">
        <v>93</v>
      </c>
      <c r="B3730" s="19">
        <v>39</v>
      </c>
      <c r="C3730" s="19" t="s">
        <v>112</v>
      </c>
      <c r="D3730" s="20">
        <v>0.37933799624443054</v>
      </c>
      <c r="E3730" s="20">
        <v>0.12358905375003815</v>
      </c>
    </row>
    <row r="3731" spans="1:5" x14ac:dyDescent="0.2">
      <c r="A3731" s="19">
        <v>93</v>
      </c>
      <c r="B3731" s="19">
        <v>40</v>
      </c>
      <c r="C3731" s="19" t="s">
        <v>112</v>
      </c>
      <c r="D3731" s="20">
        <v>0.37971928715705872</v>
      </c>
      <c r="E3731" s="20">
        <v>0.12381774932146072</v>
      </c>
    </row>
    <row r="3732" spans="1:5" x14ac:dyDescent="0.2">
      <c r="A3732" s="19">
        <v>94</v>
      </c>
      <c r="B3732" s="19">
        <v>1</v>
      </c>
      <c r="C3732" s="19" t="s">
        <v>112</v>
      </c>
      <c r="D3732" s="20">
        <v>0.24373665452003479</v>
      </c>
      <c r="E3732" s="20">
        <v>1.4550717314705253E-3</v>
      </c>
    </row>
    <row r="3733" spans="1:5" x14ac:dyDescent="0.2">
      <c r="A3733" s="19">
        <v>94</v>
      </c>
      <c r="B3733" s="19">
        <v>2</v>
      </c>
      <c r="C3733" s="19" t="s">
        <v>112</v>
      </c>
      <c r="D3733" s="20">
        <v>0.24397978186607361</v>
      </c>
      <c r="E3733" s="20">
        <v>1.5579621540382504E-3</v>
      </c>
    </row>
    <row r="3734" spans="1:5" x14ac:dyDescent="0.2">
      <c r="A3734" s="19">
        <v>94</v>
      </c>
      <c r="B3734" s="19">
        <v>3</v>
      </c>
      <c r="C3734" s="19" t="s">
        <v>112</v>
      </c>
      <c r="D3734" s="20">
        <v>0.24386332929134369</v>
      </c>
      <c r="E3734" s="20">
        <v>1.3012726558372378E-3</v>
      </c>
    </row>
    <row r="3735" spans="1:5" x14ac:dyDescent="0.2">
      <c r="A3735" s="19">
        <v>94</v>
      </c>
      <c r="B3735" s="19">
        <v>4</v>
      </c>
      <c r="C3735" s="19" t="s">
        <v>112</v>
      </c>
      <c r="D3735" s="20">
        <v>0.24372443556785583</v>
      </c>
      <c r="E3735" s="20">
        <v>1.0221420088782907E-3</v>
      </c>
    </row>
    <row r="3736" spans="1:5" x14ac:dyDescent="0.2">
      <c r="A3736" s="19">
        <v>94</v>
      </c>
      <c r="B3736" s="19">
        <v>5</v>
      </c>
      <c r="C3736" s="19" t="s">
        <v>112</v>
      </c>
      <c r="D3736" s="20">
        <v>0.24340298771858215</v>
      </c>
      <c r="E3736" s="20">
        <v>5.6045723613351583E-4</v>
      </c>
    </row>
    <row r="3737" spans="1:5" x14ac:dyDescent="0.2">
      <c r="A3737" s="19">
        <v>94</v>
      </c>
      <c r="B3737" s="19">
        <v>6</v>
      </c>
      <c r="C3737" s="19" t="s">
        <v>112</v>
      </c>
      <c r="D3737" s="20">
        <v>0.24316351115703583</v>
      </c>
      <c r="E3737" s="20">
        <v>1.807437656680122E-4</v>
      </c>
    </row>
    <row r="3738" spans="1:5" x14ac:dyDescent="0.2">
      <c r="A3738" s="19">
        <v>94</v>
      </c>
      <c r="B3738" s="19">
        <v>7</v>
      </c>
      <c r="C3738" s="19" t="s">
        <v>112</v>
      </c>
      <c r="D3738" s="20">
        <v>0.24333922564983368</v>
      </c>
      <c r="E3738" s="20">
        <v>2.1622134954668581E-4</v>
      </c>
    </row>
    <row r="3739" spans="1:5" x14ac:dyDescent="0.2">
      <c r="A3739" s="19">
        <v>94</v>
      </c>
      <c r="B3739" s="19">
        <v>8</v>
      </c>
      <c r="C3739" s="19" t="s">
        <v>112</v>
      </c>
      <c r="D3739" s="20">
        <v>0.2432611882686615</v>
      </c>
      <c r="E3739" s="20">
        <v>-2.0529430457827402E-6</v>
      </c>
    </row>
    <row r="3740" spans="1:5" x14ac:dyDescent="0.2">
      <c r="A3740" s="19">
        <v>94</v>
      </c>
      <c r="B3740" s="19">
        <v>9</v>
      </c>
      <c r="C3740" s="19" t="s">
        <v>112</v>
      </c>
      <c r="D3740" s="20">
        <v>0.24322888255119324</v>
      </c>
      <c r="E3740" s="20">
        <v>-1.7459556693211198E-4</v>
      </c>
    </row>
    <row r="3741" spans="1:5" x14ac:dyDescent="0.2">
      <c r="A3741" s="19">
        <v>94</v>
      </c>
      <c r="B3741" s="19">
        <v>10</v>
      </c>
      <c r="C3741" s="19" t="s">
        <v>112</v>
      </c>
      <c r="D3741" s="20">
        <v>0.24325770139694214</v>
      </c>
      <c r="E3741" s="20">
        <v>-2.8601364465430379E-4</v>
      </c>
    </row>
    <row r="3742" spans="1:5" x14ac:dyDescent="0.2">
      <c r="A3742" s="19">
        <v>94</v>
      </c>
      <c r="B3742" s="19">
        <v>11</v>
      </c>
      <c r="C3742" s="19" t="s">
        <v>112</v>
      </c>
      <c r="D3742" s="20">
        <v>0.24334652721881866</v>
      </c>
      <c r="E3742" s="20">
        <v>-3.3742471714504063E-4</v>
      </c>
    </row>
    <row r="3743" spans="1:5" x14ac:dyDescent="0.2">
      <c r="A3743" s="19">
        <v>94</v>
      </c>
      <c r="B3743" s="19">
        <v>12</v>
      </c>
      <c r="C3743" s="19" t="s">
        <v>112</v>
      </c>
      <c r="D3743" s="20">
        <v>0.24334545433521271</v>
      </c>
      <c r="E3743" s="20">
        <v>-4.7873452422209084E-4</v>
      </c>
    </row>
    <row r="3744" spans="1:5" x14ac:dyDescent="0.2">
      <c r="A3744" s="19">
        <v>94</v>
      </c>
      <c r="B3744" s="19">
        <v>13</v>
      </c>
      <c r="C3744" s="19" t="s">
        <v>112</v>
      </c>
      <c r="D3744" s="20">
        <v>0.24330978095531464</v>
      </c>
      <c r="E3744" s="20">
        <v>-6.5464479848742485E-4</v>
      </c>
    </row>
    <row r="3745" spans="1:5" x14ac:dyDescent="0.2">
      <c r="A3745" s="19">
        <v>94</v>
      </c>
      <c r="B3745" s="19">
        <v>14</v>
      </c>
      <c r="C3745" s="19" t="s">
        <v>112</v>
      </c>
      <c r="D3745" s="20">
        <v>0.24317245185375214</v>
      </c>
      <c r="E3745" s="20">
        <v>-9.3221082352101803E-4</v>
      </c>
    </row>
    <row r="3746" spans="1:5" x14ac:dyDescent="0.2">
      <c r="A3746" s="19">
        <v>94</v>
      </c>
      <c r="B3746" s="19">
        <v>15</v>
      </c>
      <c r="C3746" s="19" t="s">
        <v>112</v>
      </c>
      <c r="D3746" s="20">
        <v>0.24318660795688629</v>
      </c>
      <c r="E3746" s="20">
        <v>-1.0582916438579559E-3</v>
      </c>
    </row>
    <row r="3747" spans="1:5" x14ac:dyDescent="0.2">
      <c r="A3747" s="19">
        <v>94</v>
      </c>
      <c r="B3747" s="19">
        <v>16</v>
      </c>
      <c r="C3747" s="19" t="s">
        <v>112</v>
      </c>
      <c r="D3747" s="20">
        <v>0.24279946088790894</v>
      </c>
      <c r="E3747" s="20">
        <v>-1.5856756363064051E-3</v>
      </c>
    </row>
    <row r="3748" spans="1:5" x14ac:dyDescent="0.2">
      <c r="A3748" s="19">
        <v>94</v>
      </c>
      <c r="B3748" s="19">
        <v>17</v>
      </c>
      <c r="C3748" s="19" t="s">
        <v>112</v>
      </c>
      <c r="D3748" s="20">
        <v>0.24275173246860504</v>
      </c>
      <c r="E3748" s="20">
        <v>-1.7736409790813923E-3</v>
      </c>
    </row>
    <row r="3749" spans="1:5" x14ac:dyDescent="0.2">
      <c r="A3749" s="19">
        <v>94</v>
      </c>
      <c r="B3749" s="19">
        <v>18</v>
      </c>
      <c r="C3749" s="19" t="s">
        <v>112</v>
      </c>
      <c r="D3749" s="20">
        <v>0.24353885650634766</v>
      </c>
      <c r="E3749" s="20">
        <v>-1.1267538648098707E-3</v>
      </c>
    </row>
    <row r="3750" spans="1:5" x14ac:dyDescent="0.2">
      <c r="A3750" s="19">
        <v>94</v>
      </c>
      <c r="B3750" s="19">
        <v>19</v>
      </c>
      <c r="C3750" s="19" t="s">
        <v>112</v>
      </c>
      <c r="D3750" s="20">
        <v>0.24382761120796204</v>
      </c>
      <c r="E3750" s="20">
        <v>-9.7823608666658401E-4</v>
      </c>
    </row>
    <row r="3751" spans="1:5" x14ac:dyDescent="0.2">
      <c r="A3751" s="19">
        <v>94</v>
      </c>
      <c r="B3751" s="19">
        <v>20</v>
      </c>
      <c r="C3751" s="19" t="s">
        <v>112</v>
      </c>
      <c r="D3751" s="20">
        <v>0.24520109593868256</v>
      </c>
      <c r="E3751" s="20">
        <v>2.5501177879050374E-4</v>
      </c>
    </row>
    <row r="3752" spans="1:5" x14ac:dyDescent="0.2">
      <c r="A3752" s="19">
        <v>94</v>
      </c>
      <c r="B3752" s="19">
        <v>21</v>
      </c>
      <c r="C3752" s="19" t="s">
        <v>112</v>
      </c>
      <c r="D3752" s="20">
        <v>0.24660174548625946</v>
      </c>
      <c r="E3752" s="20">
        <v>1.5154244611039758E-3</v>
      </c>
    </row>
    <row r="3753" spans="1:5" x14ac:dyDescent="0.2">
      <c r="A3753" s="19">
        <v>94</v>
      </c>
      <c r="B3753" s="19">
        <v>22</v>
      </c>
      <c r="C3753" s="19" t="s">
        <v>112</v>
      </c>
      <c r="D3753" s="20">
        <v>0.2495635598897934</v>
      </c>
      <c r="E3753" s="20">
        <v>4.33700205758214E-3</v>
      </c>
    </row>
    <row r="3754" spans="1:5" x14ac:dyDescent="0.2">
      <c r="A3754" s="19">
        <v>94</v>
      </c>
      <c r="B3754" s="19">
        <v>23</v>
      </c>
      <c r="C3754" s="19" t="s">
        <v>112</v>
      </c>
      <c r="D3754" s="20">
        <v>0.25505328178405762</v>
      </c>
      <c r="E3754" s="20">
        <v>9.6864867955446243E-3</v>
      </c>
    </row>
    <row r="3755" spans="1:5" x14ac:dyDescent="0.2">
      <c r="A3755" s="19">
        <v>94</v>
      </c>
      <c r="B3755" s="19">
        <v>24</v>
      </c>
      <c r="C3755" s="19" t="s">
        <v>112</v>
      </c>
      <c r="D3755" s="20">
        <v>0.26402801275253296</v>
      </c>
      <c r="E3755" s="20">
        <v>1.8520981073379517E-2</v>
      </c>
    </row>
    <row r="3756" spans="1:5" x14ac:dyDescent="0.2">
      <c r="A3756" s="19">
        <v>94</v>
      </c>
      <c r="B3756" s="19">
        <v>25</v>
      </c>
      <c r="C3756" s="19" t="s">
        <v>112</v>
      </c>
      <c r="D3756" s="20">
        <v>0.27726995944976807</v>
      </c>
      <c r="E3756" s="20">
        <v>3.1622689217329025E-2</v>
      </c>
    </row>
    <row r="3757" spans="1:5" x14ac:dyDescent="0.2">
      <c r="A3757" s="19">
        <v>94</v>
      </c>
      <c r="B3757" s="19">
        <v>26</v>
      </c>
      <c r="C3757" s="19" t="s">
        <v>112</v>
      </c>
      <c r="D3757" s="20">
        <v>0.29416084289550781</v>
      </c>
      <c r="E3757" s="20">
        <v>4.8373337835073471E-2</v>
      </c>
    </row>
    <row r="3758" spans="1:5" x14ac:dyDescent="0.2">
      <c r="A3758" s="19">
        <v>94</v>
      </c>
      <c r="B3758" s="19">
        <v>27</v>
      </c>
      <c r="C3758" s="19" t="s">
        <v>112</v>
      </c>
      <c r="D3758" s="20">
        <v>0.31171137094497681</v>
      </c>
      <c r="E3758" s="20">
        <v>6.5783627331256866E-2</v>
      </c>
    </row>
    <row r="3759" spans="1:5" x14ac:dyDescent="0.2">
      <c r="A3759" s="19">
        <v>94</v>
      </c>
      <c r="B3759" s="19">
        <v>28</v>
      </c>
      <c r="C3759" s="19" t="s">
        <v>112</v>
      </c>
      <c r="D3759" s="20">
        <v>0.3278430700302124</v>
      </c>
      <c r="E3759" s="20">
        <v>8.1775091588497162E-2</v>
      </c>
    </row>
    <row r="3760" spans="1:5" x14ac:dyDescent="0.2">
      <c r="A3760" s="19">
        <v>94</v>
      </c>
      <c r="B3760" s="19">
        <v>29</v>
      </c>
      <c r="C3760" s="19" t="s">
        <v>112</v>
      </c>
      <c r="D3760" s="20">
        <v>0.34098425507545471</v>
      </c>
      <c r="E3760" s="20">
        <v>9.4776041805744171E-2</v>
      </c>
    </row>
    <row r="3761" spans="1:5" x14ac:dyDescent="0.2">
      <c r="A3761" s="19">
        <v>94</v>
      </c>
      <c r="B3761" s="19">
        <v>30</v>
      </c>
      <c r="C3761" s="19" t="s">
        <v>112</v>
      </c>
      <c r="D3761" s="20">
        <v>0.35028648376464844</v>
      </c>
      <c r="E3761" s="20">
        <v>0.103938028216362</v>
      </c>
    </row>
    <row r="3762" spans="1:5" x14ac:dyDescent="0.2">
      <c r="A3762" s="19">
        <v>94</v>
      </c>
      <c r="B3762" s="19">
        <v>31</v>
      </c>
      <c r="C3762" s="19" t="s">
        <v>112</v>
      </c>
      <c r="D3762" s="20">
        <v>0.35697117447853088</v>
      </c>
      <c r="E3762" s="20">
        <v>0.11048248410224915</v>
      </c>
    </row>
    <row r="3763" spans="1:5" x14ac:dyDescent="0.2">
      <c r="A3763" s="19">
        <v>94</v>
      </c>
      <c r="B3763" s="19">
        <v>32</v>
      </c>
      <c r="C3763" s="19" t="s">
        <v>112</v>
      </c>
      <c r="D3763" s="20">
        <v>0.36092832684516907</v>
      </c>
      <c r="E3763" s="20">
        <v>0.11429940164089203</v>
      </c>
    </row>
    <row r="3764" spans="1:5" x14ac:dyDescent="0.2">
      <c r="A3764" s="19">
        <v>94</v>
      </c>
      <c r="B3764" s="19">
        <v>33</v>
      </c>
      <c r="C3764" s="19" t="s">
        <v>112</v>
      </c>
      <c r="D3764" s="20">
        <v>0.36382994055747986</v>
      </c>
      <c r="E3764" s="20">
        <v>0.11706077307462692</v>
      </c>
    </row>
    <row r="3765" spans="1:5" x14ac:dyDescent="0.2">
      <c r="A3765" s="19">
        <v>94</v>
      </c>
      <c r="B3765" s="19">
        <v>34</v>
      </c>
      <c r="C3765" s="19" t="s">
        <v>112</v>
      </c>
      <c r="D3765" s="20">
        <v>0.36518961191177368</v>
      </c>
      <c r="E3765" s="20">
        <v>0.11828020960092545</v>
      </c>
    </row>
    <row r="3766" spans="1:5" x14ac:dyDescent="0.2">
      <c r="A3766" s="19">
        <v>94</v>
      </c>
      <c r="B3766" s="19">
        <v>35</v>
      </c>
      <c r="C3766" s="19" t="s">
        <v>112</v>
      </c>
      <c r="D3766" s="20">
        <v>0.36645948886871338</v>
      </c>
      <c r="E3766" s="20">
        <v>0.11940985172986984</v>
      </c>
    </row>
    <row r="3767" spans="1:5" x14ac:dyDescent="0.2">
      <c r="A3767" s="19">
        <v>94</v>
      </c>
      <c r="B3767" s="19">
        <v>36</v>
      </c>
      <c r="C3767" s="19" t="s">
        <v>112</v>
      </c>
      <c r="D3767" s="20">
        <v>0.36706140637397766</v>
      </c>
      <c r="E3767" s="20">
        <v>0.11987153440713882</v>
      </c>
    </row>
    <row r="3768" spans="1:5" x14ac:dyDescent="0.2">
      <c r="A3768" s="19">
        <v>94</v>
      </c>
      <c r="B3768" s="19">
        <v>37</v>
      </c>
      <c r="C3768" s="19" t="s">
        <v>112</v>
      </c>
      <c r="D3768" s="20">
        <v>0.36723437905311584</v>
      </c>
      <c r="E3768" s="20">
        <v>0.11990426480770111</v>
      </c>
    </row>
    <row r="3769" spans="1:5" x14ac:dyDescent="0.2">
      <c r="A3769" s="19">
        <v>94</v>
      </c>
      <c r="B3769" s="19">
        <v>38</v>
      </c>
      <c r="C3769" s="19" t="s">
        <v>112</v>
      </c>
      <c r="D3769" s="20">
        <v>0.36698761582374573</v>
      </c>
      <c r="E3769" s="20">
        <v>0.11951726675033569</v>
      </c>
    </row>
    <row r="3770" spans="1:5" x14ac:dyDescent="0.2">
      <c r="A3770" s="19">
        <v>94</v>
      </c>
      <c r="B3770" s="19">
        <v>39</v>
      </c>
      <c r="C3770" s="19" t="s">
        <v>112</v>
      </c>
      <c r="D3770" s="20">
        <v>0.36722728610038757</v>
      </c>
      <c r="E3770" s="20">
        <v>0.11961670219898224</v>
      </c>
    </row>
    <row r="3771" spans="1:5" x14ac:dyDescent="0.2">
      <c r="A3771" s="19">
        <v>94</v>
      </c>
      <c r="B3771" s="19">
        <v>40</v>
      </c>
      <c r="C3771" s="19" t="s">
        <v>112</v>
      </c>
      <c r="D3771" s="20">
        <v>0.36689934134483337</v>
      </c>
      <c r="E3771" s="20">
        <v>0.11914852261543274</v>
      </c>
    </row>
    <row r="3772" spans="1:5" x14ac:dyDescent="0.2">
      <c r="A3772" s="19">
        <v>95</v>
      </c>
      <c r="B3772" s="19">
        <v>1</v>
      </c>
      <c r="C3772" s="19" t="s">
        <v>112</v>
      </c>
      <c r="D3772" s="20">
        <v>0.24756984412670135</v>
      </c>
      <c r="E3772" s="20">
        <v>1.8254027236253023E-3</v>
      </c>
    </row>
    <row r="3773" spans="1:5" x14ac:dyDescent="0.2">
      <c r="A3773" s="19">
        <v>95</v>
      </c>
      <c r="B3773" s="19">
        <v>2</v>
      </c>
      <c r="C3773" s="19" t="s">
        <v>112</v>
      </c>
      <c r="D3773" s="20">
        <v>0.24762068688869476</v>
      </c>
      <c r="E3773" s="20">
        <v>1.6738915583118796E-3</v>
      </c>
    </row>
    <row r="3774" spans="1:5" x14ac:dyDescent="0.2">
      <c r="A3774" s="19">
        <v>95</v>
      </c>
      <c r="B3774" s="19">
        <v>3</v>
      </c>
      <c r="C3774" s="19" t="s">
        <v>112</v>
      </c>
      <c r="D3774" s="20">
        <v>0.24805647134780884</v>
      </c>
      <c r="E3774" s="20">
        <v>1.9073219737038016E-3</v>
      </c>
    </row>
    <row r="3775" spans="1:5" x14ac:dyDescent="0.2">
      <c r="A3775" s="19">
        <v>95</v>
      </c>
      <c r="B3775" s="19">
        <v>4</v>
      </c>
      <c r="C3775" s="19" t="s">
        <v>112</v>
      </c>
      <c r="D3775" s="20">
        <v>0.24755588173866272</v>
      </c>
      <c r="E3775" s="20">
        <v>1.2043783208355308E-3</v>
      </c>
    </row>
    <row r="3776" spans="1:5" x14ac:dyDescent="0.2">
      <c r="A3776" s="19">
        <v>95</v>
      </c>
      <c r="B3776" s="19">
        <v>5</v>
      </c>
      <c r="C3776" s="19" t="s">
        <v>112</v>
      </c>
      <c r="D3776" s="20">
        <v>0.24707895517349243</v>
      </c>
      <c r="E3776" s="20">
        <v>5.2509771194308996E-4</v>
      </c>
    </row>
    <row r="3777" spans="1:5" x14ac:dyDescent="0.2">
      <c r="A3777" s="19">
        <v>95</v>
      </c>
      <c r="B3777" s="19">
        <v>6</v>
      </c>
      <c r="C3777" s="19" t="s">
        <v>112</v>
      </c>
      <c r="D3777" s="20">
        <v>0.24706126749515533</v>
      </c>
      <c r="E3777" s="20">
        <v>3.0505596078000963E-4</v>
      </c>
    </row>
    <row r="3778" spans="1:5" x14ac:dyDescent="0.2">
      <c r="A3778" s="19">
        <v>95</v>
      </c>
      <c r="B3778" s="19">
        <v>7</v>
      </c>
      <c r="C3778" s="19" t="s">
        <v>112</v>
      </c>
      <c r="D3778" s="20">
        <v>0.24726907908916473</v>
      </c>
      <c r="E3778" s="20">
        <v>3.1051354017108679E-4</v>
      </c>
    </row>
    <row r="3779" spans="1:5" x14ac:dyDescent="0.2">
      <c r="A3779" s="19">
        <v>95</v>
      </c>
      <c r="B3779" s="19">
        <v>8</v>
      </c>
      <c r="C3779" s="19" t="s">
        <v>112</v>
      </c>
      <c r="D3779" s="20">
        <v>0.24711340665817261</v>
      </c>
      <c r="E3779" s="20">
        <v>-4.7512934543192387E-5</v>
      </c>
    </row>
    <row r="3780" spans="1:5" x14ac:dyDescent="0.2">
      <c r="A3780" s="19">
        <v>95</v>
      </c>
      <c r="B3780" s="19">
        <v>9</v>
      </c>
      <c r="C3780" s="19" t="s">
        <v>112</v>
      </c>
      <c r="D3780" s="20">
        <v>0.24702475965023041</v>
      </c>
      <c r="E3780" s="20">
        <v>-3.385139862075448E-4</v>
      </c>
    </row>
    <row r="3781" spans="1:5" x14ac:dyDescent="0.2">
      <c r="A3781" s="19">
        <v>95</v>
      </c>
      <c r="B3781" s="19">
        <v>10</v>
      </c>
      <c r="C3781" s="19" t="s">
        <v>112</v>
      </c>
      <c r="D3781" s="20">
        <v>0.24738113582134247</v>
      </c>
      <c r="E3781" s="20">
        <v>-1.8449184426572174E-4</v>
      </c>
    </row>
    <row r="3782" spans="1:5" x14ac:dyDescent="0.2">
      <c r="A3782" s="19">
        <v>95</v>
      </c>
      <c r="B3782" s="19">
        <v>11</v>
      </c>
      <c r="C3782" s="19" t="s">
        <v>112</v>
      </c>
      <c r="D3782" s="20">
        <v>0.24760989844799042</v>
      </c>
      <c r="E3782" s="20">
        <v>-1.5808324678801E-4</v>
      </c>
    </row>
    <row r="3783" spans="1:5" x14ac:dyDescent="0.2">
      <c r="A3783" s="19">
        <v>95</v>
      </c>
      <c r="B3783" s="19">
        <v>12</v>
      </c>
      <c r="C3783" s="19" t="s">
        <v>112</v>
      </c>
      <c r="D3783" s="20">
        <v>0.24745827913284302</v>
      </c>
      <c r="E3783" s="20">
        <v>-5.1205657655373216E-4</v>
      </c>
    </row>
    <row r="3784" spans="1:5" x14ac:dyDescent="0.2">
      <c r="A3784" s="19">
        <v>95</v>
      </c>
      <c r="B3784" s="19">
        <v>13</v>
      </c>
      <c r="C3784" s="19" t="s">
        <v>112</v>
      </c>
      <c r="D3784" s="20">
        <v>0.2471243292093277</v>
      </c>
      <c r="E3784" s="20">
        <v>-1.0483606019988656E-3</v>
      </c>
    </row>
    <row r="3785" spans="1:5" x14ac:dyDescent="0.2">
      <c r="A3785" s="19">
        <v>95</v>
      </c>
      <c r="B3785" s="19">
        <v>14</v>
      </c>
      <c r="C3785" s="19" t="s">
        <v>112</v>
      </c>
      <c r="D3785" s="20">
        <v>0.24699555337429047</v>
      </c>
      <c r="E3785" s="20">
        <v>-1.3794903643429279E-3</v>
      </c>
    </row>
    <row r="3786" spans="1:5" x14ac:dyDescent="0.2">
      <c r="A3786" s="19">
        <v>95</v>
      </c>
      <c r="B3786" s="19">
        <v>15</v>
      </c>
      <c r="C3786" s="19" t="s">
        <v>112</v>
      </c>
      <c r="D3786" s="20">
        <v>0.24728862941265106</v>
      </c>
      <c r="E3786" s="20">
        <v>-1.2887683697044849E-3</v>
      </c>
    </row>
    <row r="3787" spans="1:5" x14ac:dyDescent="0.2">
      <c r="A3787" s="19">
        <v>95</v>
      </c>
      <c r="B3787" s="19">
        <v>16</v>
      </c>
      <c r="C3787" s="19" t="s">
        <v>112</v>
      </c>
      <c r="D3787" s="20">
        <v>0.24748669564723969</v>
      </c>
      <c r="E3787" s="20">
        <v>-1.2930561788380146E-3</v>
      </c>
    </row>
    <row r="3788" spans="1:5" x14ac:dyDescent="0.2">
      <c r="A3788" s="19">
        <v>95</v>
      </c>
      <c r="B3788" s="19">
        <v>17</v>
      </c>
      <c r="C3788" s="19" t="s">
        <v>112</v>
      </c>
      <c r="D3788" s="20">
        <v>0.24743004143238068</v>
      </c>
      <c r="E3788" s="20">
        <v>-1.5520644374191761E-3</v>
      </c>
    </row>
    <row r="3789" spans="1:5" x14ac:dyDescent="0.2">
      <c r="A3789" s="19">
        <v>95</v>
      </c>
      <c r="B3789" s="19">
        <v>18</v>
      </c>
      <c r="C3789" s="19" t="s">
        <v>112</v>
      </c>
      <c r="D3789" s="20">
        <v>0.24784849584102631</v>
      </c>
      <c r="E3789" s="20">
        <v>-1.3359640724956989E-3</v>
      </c>
    </row>
    <row r="3790" spans="1:5" x14ac:dyDescent="0.2">
      <c r="A3790" s="19">
        <v>95</v>
      </c>
      <c r="B3790" s="19">
        <v>19</v>
      </c>
      <c r="C3790" s="19" t="s">
        <v>112</v>
      </c>
      <c r="D3790" s="20">
        <v>0.24795572459697723</v>
      </c>
      <c r="E3790" s="20">
        <v>-1.4310893602669239E-3</v>
      </c>
    </row>
    <row r="3791" spans="1:5" x14ac:dyDescent="0.2">
      <c r="A3791" s="19">
        <v>95</v>
      </c>
      <c r="B3791" s="19">
        <v>20</v>
      </c>
      <c r="C3791" s="19" t="s">
        <v>112</v>
      </c>
      <c r="D3791" s="20">
        <v>0.24849647283554077</v>
      </c>
      <c r="E3791" s="20">
        <v>-1.092695165425539E-3</v>
      </c>
    </row>
    <row r="3792" spans="1:5" x14ac:dyDescent="0.2">
      <c r="A3792" s="19">
        <v>95</v>
      </c>
      <c r="B3792" s="19">
        <v>21</v>
      </c>
      <c r="C3792" s="19" t="s">
        <v>112</v>
      </c>
      <c r="D3792" s="20">
        <v>0.2497134655714035</v>
      </c>
      <c r="E3792" s="20">
        <v>-7.8056466009002179E-5</v>
      </c>
    </row>
    <row r="3793" spans="1:5" x14ac:dyDescent="0.2">
      <c r="A3793" s="19">
        <v>95</v>
      </c>
      <c r="B3793" s="19">
        <v>22</v>
      </c>
      <c r="C3793" s="19" t="s">
        <v>112</v>
      </c>
      <c r="D3793" s="20">
        <v>0.2521495521068573</v>
      </c>
      <c r="E3793" s="20">
        <v>2.1556760184466839E-3</v>
      </c>
    </row>
    <row r="3794" spans="1:5" x14ac:dyDescent="0.2">
      <c r="A3794" s="19">
        <v>95</v>
      </c>
      <c r="B3794" s="19">
        <v>23</v>
      </c>
      <c r="C3794" s="19" t="s">
        <v>112</v>
      </c>
      <c r="D3794" s="20">
        <v>0.25552839040756226</v>
      </c>
      <c r="E3794" s="20">
        <v>5.3321602754294872E-3</v>
      </c>
    </row>
    <row r="3795" spans="1:5" x14ac:dyDescent="0.2">
      <c r="A3795" s="19">
        <v>95</v>
      </c>
      <c r="B3795" s="19">
        <v>24</v>
      </c>
      <c r="C3795" s="19" t="s">
        <v>112</v>
      </c>
      <c r="D3795" s="20">
        <v>0.26201584935188293</v>
      </c>
      <c r="E3795" s="20">
        <v>1.1617265641689301E-2</v>
      </c>
    </row>
    <row r="3796" spans="1:5" x14ac:dyDescent="0.2">
      <c r="A3796" s="19">
        <v>95</v>
      </c>
      <c r="B3796" s="19">
        <v>25</v>
      </c>
      <c r="C3796" s="19" t="s">
        <v>112</v>
      </c>
      <c r="D3796" s="20">
        <v>0.27170833945274353</v>
      </c>
      <c r="E3796" s="20">
        <v>2.1107401698827744E-2</v>
      </c>
    </row>
    <row r="3797" spans="1:5" x14ac:dyDescent="0.2">
      <c r="A3797" s="19">
        <v>95</v>
      </c>
      <c r="B3797" s="19">
        <v>26</v>
      </c>
      <c r="C3797" s="19" t="s">
        <v>112</v>
      </c>
      <c r="D3797" s="20">
        <v>0.28579765558242798</v>
      </c>
      <c r="E3797" s="20">
        <v>3.4994363784790039E-2</v>
      </c>
    </row>
    <row r="3798" spans="1:5" x14ac:dyDescent="0.2">
      <c r="A3798" s="19">
        <v>95</v>
      </c>
      <c r="B3798" s="19">
        <v>27</v>
      </c>
      <c r="C3798" s="19" t="s">
        <v>112</v>
      </c>
      <c r="D3798" s="20">
        <v>0.30313476920127869</v>
      </c>
      <c r="E3798" s="20">
        <v>5.2129123359918594E-2</v>
      </c>
    </row>
    <row r="3799" spans="1:5" x14ac:dyDescent="0.2">
      <c r="A3799" s="19">
        <v>95</v>
      </c>
      <c r="B3799" s="19">
        <v>28</v>
      </c>
      <c r="C3799" s="19" t="s">
        <v>112</v>
      </c>
      <c r="D3799" s="20">
        <v>0.32106807827949524</v>
      </c>
      <c r="E3799" s="20">
        <v>6.9860078394412994E-2</v>
      </c>
    </row>
    <row r="3800" spans="1:5" x14ac:dyDescent="0.2">
      <c r="A3800" s="19">
        <v>95</v>
      </c>
      <c r="B3800" s="19">
        <v>29</v>
      </c>
      <c r="C3800" s="19" t="s">
        <v>112</v>
      </c>
      <c r="D3800" s="20">
        <v>0.33606764674186707</v>
      </c>
      <c r="E3800" s="20">
        <v>8.4657289087772369E-2</v>
      </c>
    </row>
    <row r="3801" spans="1:5" x14ac:dyDescent="0.2">
      <c r="A3801" s="19">
        <v>95</v>
      </c>
      <c r="B3801" s="19">
        <v>30</v>
      </c>
      <c r="C3801" s="19" t="s">
        <v>112</v>
      </c>
      <c r="D3801" s="20">
        <v>0.34866827726364136</v>
      </c>
      <c r="E3801" s="20">
        <v>9.7055569291114807E-2</v>
      </c>
    </row>
    <row r="3802" spans="1:5" x14ac:dyDescent="0.2">
      <c r="A3802" s="19">
        <v>95</v>
      </c>
      <c r="B3802" s="19">
        <v>31</v>
      </c>
      <c r="C3802" s="19" t="s">
        <v>112</v>
      </c>
      <c r="D3802" s="20">
        <v>0.35673615336418152</v>
      </c>
      <c r="E3802" s="20">
        <v>0.10492108762264252</v>
      </c>
    </row>
    <row r="3803" spans="1:5" x14ac:dyDescent="0.2">
      <c r="A3803" s="19">
        <v>95</v>
      </c>
      <c r="B3803" s="19">
        <v>32</v>
      </c>
      <c r="C3803" s="19" t="s">
        <v>112</v>
      </c>
      <c r="D3803" s="20">
        <v>0.36277037858963013</v>
      </c>
      <c r="E3803" s="20">
        <v>0.11075296252965927</v>
      </c>
    </row>
    <row r="3804" spans="1:5" x14ac:dyDescent="0.2">
      <c r="A3804" s="19">
        <v>95</v>
      </c>
      <c r="B3804" s="19">
        <v>33</v>
      </c>
      <c r="C3804" s="19" t="s">
        <v>112</v>
      </c>
      <c r="D3804" s="20">
        <v>0.36681225895881653</v>
      </c>
      <c r="E3804" s="20">
        <v>0.11459248512983322</v>
      </c>
    </row>
    <row r="3805" spans="1:5" x14ac:dyDescent="0.2">
      <c r="A3805" s="19">
        <v>95</v>
      </c>
      <c r="B3805" s="19">
        <v>34</v>
      </c>
      <c r="C3805" s="19" t="s">
        <v>112</v>
      </c>
      <c r="D3805" s="20">
        <v>0.3691447377204895</v>
      </c>
      <c r="E3805" s="20">
        <v>0.11672261357307434</v>
      </c>
    </row>
    <row r="3806" spans="1:5" x14ac:dyDescent="0.2">
      <c r="A3806" s="19">
        <v>95</v>
      </c>
      <c r="B3806" s="19">
        <v>35</v>
      </c>
      <c r="C3806" s="19" t="s">
        <v>112</v>
      </c>
      <c r="D3806" s="20">
        <v>0.37051835656166077</v>
      </c>
      <c r="E3806" s="20">
        <v>0.11789387464523315</v>
      </c>
    </row>
    <row r="3807" spans="1:5" x14ac:dyDescent="0.2">
      <c r="A3807" s="19">
        <v>95</v>
      </c>
      <c r="B3807" s="19">
        <v>36</v>
      </c>
      <c r="C3807" s="19" t="s">
        <v>112</v>
      </c>
      <c r="D3807" s="20">
        <v>0.3705066442489624</v>
      </c>
      <c r="E3807" s="20">
        <v>0.11767981201410294</v>
      </c>
    </row>
    <row r="3808" spans="1:5" x14ac:dyDescent="0.2">
      <c r="A3808" s="19">
        <v>95</v>
      </c>
      <c r="B3808" s="19">
        <v>37</v>
      </c>
      <c r="C3808" s="19" t="s">
        <v>112</v>
      </c>
      <c r="D3808" s="20">
        <v>0.37036523222923279</v>
      </c>
      <c r="E3808" s="20">
        <v>0.11733604222536087</v>
      </c>
    </row>
    <row r="3809" spans="1:5" x14ac:dyDescent="0.2">
      <c r="A3809" s="19">
        <v>95</v>
      </c>
      <c r="B3809" s="19">
        <v>38</v>
      </c>
      <c r="C3809" s="19" t="s">
        <v>112</v>
      </c>
      <c r="D3809" s="20">
        <v>0.37117236852645874</v>
      </c>
      <c r="E3809" s="20">
        <v>0.11794082820415497</v>
      </c>
    </row>
    <row r="3810" spans="1:5" x14ac:dyDescent="0.2">
      <c r="A3810" s="19">
        <v>95</v>
      </c>
      <c r="B3810" s="19">
        <v>39</v>
      </c>
      <c r="C3810" s="19" t="s">
        <v>112</v>
      </c>
      <c r="D3810" s="20">
        <v>0.37156260013580322</v>
      </c>
      <c r="E3810" s="20">
        <v>0.118128702044487</v>
      </c>
    </row>
    <row r="3811" spans="1:5" x14ac:dyDescent="0.2">
      <c r="A3811" s="19">
        <v>95</v>
      </c>
      <c r="B3811" s="19">
        <v>40</v>
      </c>
      <c r="C3811" s="19" t="s">
        <v>112</v>
      </c>
      <c r="D3811" s="20">
        <v>0.37114450335502625</v>
      </c>
      <c r="E3811" s="20">
        <v>0.11750825494527817</v>
      </c>
    </row>
    <row r="3812" spans="1:5" x14ac:dyDescent="0.2">
      <c r="A3812" s="19">
        <v>96</v>
      </c>
      <c r="B3812" s="19">
        <v>1</v>
      </c>
      <c r="C3812" s="19" t="s">
        <v>112</v>
      </c>
      <c r="D3812" s="20">
        <v>0.28789907693862915</v>
      </c>
      <c r="E3812" s="20">
        <v>1.0432744165882468E-3</v>
      </c>
    </row>
    <row r="3813" spans="1:5" x14ac:dyDescent="0.2">
      <c r="A3813" s="19">
        <v>96</v>
      </c>
      <c r="B3813" s="19">
        <v>2</v>
      </c>
      <c r="C3813" s="19" t="s">
        <v>112</v>
      </c>
      <c r="D3813" s="20">
        <v>0.28803139925003052</v>
      </c>
      <c r="E3813" s="20">
        <v>1.1695408029481769E-3</v>
      </c>
    </row>
    <row r="3814" spans="1:5" x14ac:dyDescent="0.2">
      <c r="A3814" s="19">
        <v>96</v>
      </c>
      <c r="B3814" s="19">
        <v>3</v>
      </c>
      <c r="C3814" s="19" t="s">
        <v>112</v>
      </c>
      <c r="D3814" s="20">
        <v>0.28863713145256042</v>
      </c>
      <c r="E3814" s="20">
        <v>1.7692170804366469E-3</v>
      </c>
    </row>
    <row r="3815" spans="1:5" x14ac:dyDescent="0.2">
      <c r="A3815" s="19">
        <v>96</v>
      </c>
      <c r="B3815" s="19">
        <v>4</v>
      </c>
      <c r="C3815" s="19" t="s">
        <v>112</v>
      </c>
      <c r="D3815" s="20">
        <v>0.28859835863113403</v>
      </c>
      <c r="E3815" s="20">
        <v>1.7243883339688182E-3</v>
      </c>
    </row>
    <row r="3816" spans="1:5" x14ac:dyDescent="0.2">
      <c r="A3816" s="19">
        <v>96</v>
      </c>
      <c r="B3816" s="19">
        <v>5</v>
      </c>
      <c r="C3816" s="19" t="s">
        <v>112</v>
      </c>
      <c r="D3816" s="20">
        <v>0.28836557269096375</v>
      </c>
      <c r="E3816" s="20">
        <v>1.485546468757093E-3</v>
      </c>
    </row>
    <row r="3817" spans="1:5" x14ac:dyDescent="0.2">
      <c r="A3817" s="19">
        <v>96</v>
      </c>
      <c r="B3817" s="19">
        <v>6</v>
      </c>
      <c r="C3817" s="19" t="s">
        <v>112</v>
      </c>
      <c r="D3817" s="20">
        <v>0.28758347034454346</v>
      </c>
      <c r="E3817" s="20">
        <v>6.9738819729536772E-4</v>
      </c>
    </row>
    <row r="3818" spans="1:5" x14ac:dyDescent="0.2">
      <c r="A3818" s="19">
        <v>96</v>
      </c>
      <c r="B3818" s="19">
        <v>7</v>
      </c>
      <c r="C3818" s="19" t="s">
        <v>112</v>
      </c>
      <c r="D3818" s="20">
        <v>0.28643366694450378</v>
      </c>
      <c r="E3818" s="20">
        <v>-4.5847106957808137E-4</v>
      </c>
    </row>
    <row r="3819" spans="1:5" x14ac:dyDescent="0.2">
      <c r="A3819" s="19">
        <v>96</v>
      </c>
      <c r="B3819" s="19">
        <v>8</v>
      </c>
      <c r="C3819" s="19" t="s">
        <v>112</v>
      </c>
      <c r="D3819" s="20">
        <v>0.28614872694015503</v>
      </c>
      <c r="E3819" s="20">
        <v>-7.494669989682734E-4</v>
      </c>
    </row>
    <row r="3820" spans="1:5" x14ac:dyDescent="0.2">
      <c r="A3820" s="19">
        <v>96</v>
      </c>
      <c r="B3820" s="19">
        <v>9</v>
      </c>
      <c r="C3820" s="19" t="s">
        <v>112</v>
      </c>
      <c r="D3820" s="20">
        <v>0.28631457686424255</v>
      </c>
      <c r="E3820" s="20">
        <v>-5.8967299992218614E-4</v>
      </c>
    </row>
    <row r="3821" spans="1:5" x14ac:dyDescent="0.2">
      <c r="A3821" s="19">
        <v>96</v>
      </c>
      <c r="B3821" s="19">
        <v>10</v>
      </c>
      <c r="C3821" s="19" t="s">
        <v>112</v>
      </c>
      <c r="D3821" s="20">
        <v>0.28623282909393311</v>
      </c>
      <c r="E3821" s="20">
        <v>-6.7747663706541061E-4</v>
      </c>
    </row>
    <row r="3822" spans="1:5" x14ac:dyDescent="0.2">
      <c r="A3822" s="19">
        <v>96</v>
      </c>
      <c r="B3822" s="19">
        <v>11</v>
      </c>
      <c r="C3822" s="19" t="s">
        <v>112</v>
      </c>
      <c r="D3822" s="20">
        <v>0.2861696183681488</v>
      </c>
      <c r="E3822" s="20">
        <v>-7.4674328789114952E-4</v>
      </c>
    </row>
    <row r="3823" spans="1:5" x14ac:dyDescent="0.2">
      <c r="A3823" s="19">
        <v>96</v>
      </c>
      <c r="B3823" s="19">
        <v>12</v>
      </c>
      <c r="C3823" s="19" t="s">
        <v>112</v>
      </c>
      <c r="D3823" s="20">
        <v>0.28634917736053467</v>
      </c>
      <c r="E3823" s="20">
        <v>-5.7324022054672241E-4</v>
      </c>
    </row>
    <row r="3824" spans="1:5" x14ac:dyDescent="0.2">
      <c r="A3824" s="19">
        <v>96</v>
      </c>
      <c r="B3824" s="19">
        <v>13</v>
      </c>
      <c r="C3824" s="19" t="s">
        <v>112</v>
      </c>
      <c r="D3824" s="20">
        <v>0.28626909852027893</v>
      </c>
      <c r="E3824" s="20">
        <v>-6.5937498584389687E-4</v>
      </c>
    </row>
    <row r="3825" spans="1:5" x14ac:dyDescent="0.2">
      <c r="A3825" s="19">
        <v>96</v>
      </c>
      <c r="B3825" s="19">
        <v>14</v>
      </c>
      <c r="C3825" s="19" t="s">
        <v>112</v>
      </c>
      <c r="D3825" s="20">
        <v>0.28600987792015076</v>
      </c>
      <c r="E3825" s="20">
        <v>-9.2465145280584693E-4</v>
      </c>
    </row>
    <row r="3826" spans="1:5" x14ac:dyDescent="0.2">
      <c r="A3826" s="19">
        <v>96</v>
      </c>
      <c r="B3826" s="19">
        <v>15</v>
      </c>
      <c r="C3826" s="19" t="s">
        <v>112</v>
      </c>
      <c r="D3826" s="20">
        <v>0.28559741377830505</v>
      </c>
      <c r="E3826" s="20">
        <v>-1.3431715779006481E-3</v>
      </c>
    </row>
    <row r="3827" spans="1:5" x14ac:dyDescent="0.2">
      <c r="A3827" s="19">
        <v>96</v>
      </c>
      <c r="B3827" s="19">
        <v>16</v>
      </c>
      <c r="C3827" s="19" t="s">
        <v>112</v>
      </c>
      <c r="D3827" s="20">
        <v>0.28557321429252625</v>
      </c>
      <c r="E3827" s="20">
        <v>-1.373426872305572E-3</v>
      </c>
    </row>
    <row r="3828" spans="1:5" x14ac:dyDescent="0.2">
      <c r="A3828" s="19">
        <v>96</v>
      </c>
      <c r="B3828" s="19">
        <v>17</v>
      </c>
      <c r="C3828" s="19" t="s">
        <v>112</v>
      </c>
      <c r="D3828" s="20">
        <v>0.28553023934364319</v>
      </c>
      <c r="E3828" s="20">
        <v>-1.4224577462300658E-3</v>
      </c>
    </row>
    <row r="3829" spans="1:5" x14ac:dyDescent="0.2">
      <c r="A3829" s="19">
        <v>96</v>
      </c>
      <c r="B3829" s="19">
        <v>18</v>
      </c>
      <c r="C3829" s="19" t="s">
        <v>112</v>
      </c>
      <c r="D3829" s="20">
        <v>0.28556749224662781</v>
      </c>
      <c r="E3829" s="20">
        <v>-1.3912607682868838E-3</v>
      </c>
    </row>
    <row r="3830" spans="1:5" x14ac:dyDescent="0.2">
      <c r="A3830" s="19">
        <v>96</v>
      </c>
      <c r="B3830" s="19">
        <v>19</v>
      </c>
      <c r="C3830" s="19" t="s">
        <v>112</v>
      </c>
      <c r="D3830" s="20">
        <v>0.28561496734619141</v>
      </c>
      <c r="E3830" s="20">
        <v>-1.3498415937647223E-3</v>
      </c>
    </row>
    <row r="3831" spans="1:5" x14ac:dyDescent="0.2">
      <c r="A3831" s="19">
        <v>96</v>
      </c>
      <c r="B3831" s="19">
        <v>20</v>
      </c>
      <c r="C3831" s="19" t="s">
        <v>112</v>
      </c>
      <c r="D3831" s="20">
        <v>0.28643551468849182</v>
      </c>
      <c r="E3831" s="20">
        <v>-5.3535017650574446E-4</v>
      </c>
    </row>
    <row r="3832" spans="1:5" x14ac:dyDescent="0.2">
      <c r="A3832" s="19">
        <v>96</v>
      </c>
      <c r="B3832" s="19">
        <v>21</v>
      </c>
      <c r="C3832" s="19" t="s">
        <v>112</v>
      </c>
      <c r="D3832" s="20">
        <v>0.28697657585144043</v>
      </c>
      <c r="E3832" s="20">
        <v>-3.4490705047574011E-7</v>
      </c>
    </row>
    <row r="3833" spans="1:5" x14ac:dyDescent="0.2">
      <c r="A3833" s="19">
        <v>96</v>
      </c>
      <c r="B3833" s="19">
        <v>22</v>
      </c>
      <c r="C3833" s="19" t="s">
        <v>112</v>
      </c>
      <c r="D3833" s="20">
        <v>0.28891867399215698</v>
      </c>
      <c r="E3833" s="20">
        <v>1.9356972770765424E-3</v>
      </c>
    </row>
    <row r="3834" spans="1:5" x14ac:dyDescent="0.2">
      <c r="A3834" s="19">
        <v>96</v>
      </c>
      <c r="B3834" s="19">
        <v>23</v>
      </c>
      <c r="C3834" s="19" t="s">
        <v>112</v>
      </c>
      <c r="D3834" s="20">
        <v>0.29217174649238586</v>
      </c>
      <c r="E3834" s="20">
        <v>5.1827137358486652E-3</v>
      </c>
    </row>
    <row r="3835" spans="1:5" x14ac:dyDescent="0.2">
      <c r="A3835" s="19">
        <v>96</v>
      </c>
      <c r="B3835" s="19">
        <v>24</v>
      </c>
      <c r="C3835" s="19" t="s">
        <v>112</v>
      </c>
      <c r="D3835" s="20">
        <v>0.29779115319252014</v>
      </c>
      <c r="E3835" s="20">
        <v>1.0796064510941505E-2</v>
      </c>
    </row>
    <row r="3836" spans="1:5" x14ac:dyDescent="0.2">
      <c r="A3836" s="19">
        <v>96</v>
      </c>
      <c r="B3836" s="19">
        <v>25</v>
      </c>
      <c r="C3836" s="19" t="s">
        <v>112</v>
      </c>
      <c r="D3836" s="20">
        <v>0.30631408095359802</v>
      </c>
      <c r="E3836" s="20">
        <v>1.9312936812639236E-2</v>
      </c>
    </row>
    <row r="3837" spans="1:5" x14ac:dyDescent="0.2">
      <c r="A3837" s="19">
        <v>96</v>
      </c>
      <c r="B3837" s="19">
        <v>26</v>
      </c>
      <c r="C3837" s="19" t="s">
        <v>112</v>
      </c>
      <c r="D3837" s="20">
        <v>0.31959718465805054</v>
      </c>
      <c r="E3837" s="20">
        <v>3.2589983195066452E-2</v>
      </c>
    </row>
    <row r="3838" spans="1:5" x14ac:dyDescent="0.2">
      <c r="A3838" s="19">
        <v>96</v>
      </c>
      <c r="B3838" s="19">
        <v>27</v>
      </c>
      <c r="C3838" s="19" t="s">
        <v>112</v>
      </c>
      <c r="D3838" s="20">
        <v>0.33651304244995117</v>
      </c>
      <c r="E3838" s="20">
        <v>4.9499787390232086E-2</v>
      </c>
    </row>
    <row r="3839" spans="1:5" x14ac:dyDescent="0.2">
      <c r="A3839" s="19">
        <v>96</v>
      </c>
      <c r="B3839" s="19">
        <v>28</v>
      </c>
      <c r="C3839" s="19" t="s">
        <v>112</v>
      </c>
      <c r="D3839" s="20">
        <v>0.35453903675079346</v>
      </c>
      <c r="E3839" s="20">
        <v>6.7519724369049072E-2</v>
      </c>
    </row>
    <row r="3840" spans="1:5" x14ac:dyDescent="0.2">
      <c r="A3840" s="19">
        <v>96</v>
      </c>
      <c r="B3840" s="19">
        <v>29</v>
      </c>
      <c r="C3840" s="19" t="s">
        <v>112</v>
      </c>
      <c r="D3840" s="20">
        <v>0.37065395712852478</v>
      </c>
      <c r="E3840" s="20">
        <v>8.3628587424755096E-2</v>
      </c>
    </row>
    <row r="3841" spans="1:5" x14ac:dyDescent="0.2">
      <c r="A3841" s="19">
        <v>96</v>
      </c>
      <c r="B3841" s="19">
        <v>30</v>
      </c>
      <c r="C3841" s="19" t="s">
        <v>112</v>
      </c>
      <c r="D3841" s="20">
        <v>0.38419321179389954</v>
      </c>
      <c r="E3841" s="20">
        <v>9.7161784768104553E-2</v>
      </c>
    </row>
    <row r="3842" spans="1:5" x14ac:dyDescent="0.2">
      <c r="A3842" s="19">
        <v>96</v>
      </c>
      <c r="B3842" s="19">
        <v>31</v>
      </c>
      <c r="C3842" s="19" t="s">
        <v>112</v>
      </c>
      <c r="D3842" s="20">
        <v>0.39338350296020508</v>
      </c>
      <c r="E3842" s="20">
        <v>0.10634602606296539</v>
      </c>
    </row>
    <row r="3843" spans="1:5" x14ac:dyDescent="0.2">
      <c r="A3843" s="19">
        <v>96</v>
      </c>
      <c r="B3843" s="19">
        <v>32</v>
      </c>
      <c r="C3843" s="19" t="s">
        <v>112</v>
      </c>
      <c r="D3843" s="20">
        <v>0.39993181824684143</v>
      </c>
      <c r="E3843" s="20">
        <v>0.11288828402757645</v>
      </c>
    </row>
    <row r="3844" spans="1:5" x14ac:dyDescent="0.2">
      <c r="A3844" s="19">
        <v>96</v>
      </c>
      <c r="B3844" s="19">
        <v>33</v>
      </c>
      <c r="C3844" s="19" t="s">
        <v>112</v>
      </c>
      <c r="D3844" s="20">
        <v>0.40377837419509888</v>
      </c>
      <c r="E3844" s="20">
        <v>0.11672878265380859</v>
      </c>
    </row>
    <row r="3845" spans="1:5" x14ac:dyDescent="0.2">
      <c r="A3845" s="19">
        <v>96</v>
      </c>
      <c r="B3845" s="19">
        <v>34</v>
      </c>
      <c r="C3845" s="19" t="s">
        <v>112</v>
      </c>
      <c r="D3845" s="20">
        <v>0.40613824129104614</v>
      </c>
      <c r="E3845" s="20">
        <v>0.11908259242773056</v>
      </c>
    </row>
    <row r="3846" spans="1:5" x14ac:dyDescent="0.2">
      <c r="A3846" s="19">
        <v>96</v>
      </c>
      <c r="B3846" s="19">
        <v>35</v>
      </c>
      <c r="C3846" s="19" t="s">
        <v>112</v>
      </c>
      <c r="D3846" s="20">
        <v>0.40762916207313538</v>
      </c>
      <c r="E3846" s="20">
        <v>0.12056745588779449</v>
      </c>
    </row>
    <row r="3847" spans="1:5" x14ac:dyDescent="0.2">
      <c r="A3847" s="19">
        <v>96</v>
      </c>
      <c r="B3847" s="19">
        <v>36</v>
      </c>
      <c r="C3847" s="19" t="s">
        <v>112</v>
      </c>
      <c r="D3847" s="20">
        <v>0.40844631195068359</v>
      </c>
      <c r="E3847" s="20">
        <v>0.12137855589389801</v>
      </c>
    </row>
    <row r="3848" spans="1:5" x14ac:dyDescent="0.2">
      <c r="A3848" s="19">
        <v>96</v>
      </c>
      <c r="B3848" s="19">
        <v>37</v>
      </c>
      <c r="C3848" s="19" t="s">
        <v>112</v>
      </c>
      <c r="D3848" s="20">
        <v>0.40838637948036194</v>
      </c>
      <c r="E3848" s="20">
        <v>0.12131256610155106</v>
      </c>
    </row>
    <row r="3849" spans="1:5" x14ac:dyDescent="0.2">
      <c r="A3849" s="19">
        <v>96</v>
      </c>
      <c r="B3849" s="19">
        <v>38</v>
      </c>
      <c r="C3849" s="19" t="s">
        <v>112</v>
      </c>
      <c r="D3849" s="20">
        <v>0.4088803231716156</v>
      </c>
      <c r="E3849" s="20">
        <v>0.12180045247077942</v>
      </c>
    </row>
    <row r="3850" spans="1:5" x14ac:dyDescent="0.2">
      <c r="A3850" s="19">
        <v>96</v>
      </c>
      <c r="B3850" s="19">
        <v>39</v>
      </c>
      <c r="C3850" s="19" t="s">
        <v>112</v>
      </c>
      <c r="D3850" s="20">
        <v>0.40905901789665222</v>
      </c>
      <c r="E3850" s="20">
        <v>0.12197308987379074</v>
      </c>
    </row>
    <row r="3851" spans="1:5" x14ac:dyDescent="0.2">
      <c r="A3851" s="19">
        <v>96</v>
      </c>
      <c r="B3851" s="19">
        <v>40</v>
      </c>
      <c r="C3851" s="19" t="s">
        <v>112</v>
      </c>
      <c r="D3851" s="20">
        <v>0.40918123722076416</v>
      </c>
      <c r="E3851" s="20">
        <v>0.12208925187587738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851"/>
  <sheetViews>
    <sheetView workbookViewId="0">
      <selection activeCell="H28" sqref="H28"/>
    </sheetView>
  </sheetViews>
  <sheetFormatPr defaultRowHeight="12.75" x14ac:dyDescent="0.2"/>
  <cols>
    <col min="1" max="16384" width="9.140625" style="19"/>
  </cols>
  <sheetData>
    <row r="1" spans="1:5" x14ac:dyDescent="0.2">
      <c r="A1" s="19" t="s">
        <v>90</v>
      </c>
      <c r="B1" s="19" t="s">
        <v>91</v>
      </c>
    </row>
    <row r="2" spans="1:5" x14ac:dyDescent="0.2">
      <c r="A2" s="19" t="s">
        <v>92</v>
      </c>
      <c r="B2" s="19" t="s">
        <v>93</v>
      </c>
    </row>
    <row r="3" spans="1:5" x14ac:dyDescent="0.2">
      <c r="A3" s="19" t="s">
        <v>94</v>
      </c>
      <c r="B3" s="19" t="s">
        <v>93</v>
      </c>
    </row>
    <row r="4" spans="1:5" x14ac:dyDescent="0.2">
      <c r="A4" s="19" t="s">
        <v>95</v>
      </c>
      <c r="B4" s="19" t="s">
        <v>96</v>
      </c>
    </row>
    <row r="5" spans="1:5" x14ac:dyDescent="0.2">
      <c r="A5" s="19" t="s">
        <v>97</v>
      </c>
      <c r="B5" s="19" t="s">
        <v>98</v>
      </c>
    </row>
    <row r="6" spans="1:5" x14ac:dyDescent="0.2">
      <c r="A6" s="19" t="s">
        <v>99</v>
      </c>
      <c r="B6" s="19" t="s">
        <v>100</v>
      </c>
    </row>
    <row r="7" spans="1:5" x14ac:dyDescent="0.2">
      <c r="A7" s="19" t="s">
        <v>101</v>
      </c>
      <c r="B7" s="19" t="s">
        <v>102</v>
      </c>
    </row>
    <row r="8" spans="1:5" x14ac:dyDescent="0.2">
      <c r="A8" s="19" t="s">
        <v>103</v>
      </c>
      <c r="B8" s="19" t="s">
        <v>104</v>
      </c>
    </row>
    <row r="9" spans="1:5" x14ac:dyDescent="0.2">
      <c r="A9" s="19" t="s">
        <v>105</v>
      </c>
      <c r="B9" s="19" t="s">
        <v>106</v>
      </c>
    </row>
    <row r="11" spans="1:5" x14ac:dyDescent="0.2">
      <c r="A11" s="19" t="s">
        <v>107</v>
      </c>
      <c r="B11" s="19" t="s">
        <v>108</v>
      </c>
      <c r="C11" s="19" t="s">
        <v>109</v>
      </c>
      <c r="D11" s="19" t="s">
        <v>110</v>
      </c>
      <c r="E11" s="19" t="s">
        <v>111</v>
      </c>
    </row>
    <row r="12" spans="1:5" x14ac:dyDescent="0.2">
      <c r="A12" s="19">
        <v>1</v>
      </c>
      <c r="B12" s="19">
        <v>1</v>
      </c>
      <c r="C12" s="19" t="s">
        <v>112</v>
      </c>
      <c r="D12" s="20">
        <v>0.27094635367393494</v>
      </c>
      <c r="E12" s="20">
        <v>1.1725504737114534E-4</v>
      </c>
    </row>
    <row r="13" spans="1:5" x14ac:dyDescent="0.2">
      <c r="A13" s="19">
        <v>1</v>
      </c>
      <c r="B13" s="19">
        <v>2</v>
      </c>
      <c r="C13" s="19" t="s">
        <v>112</v>
      </c>
      <c r="D13" s="20">
        <v>0.27147772908210754</v>
      </c>
      <c r="E13" s="20">
        <v>6.005503237247467E-4</v>
      </c>
    </row>
    <row r="14" spans="1:5" x14ac:dyDescent="0.2">
      <c r="A14" s="19">
        <v>1</v>
      </c>
      <c r="B14" s="19">
        <v>3</v>
      </c>
      <c r="C14" s="19" t="s">
        <v>112</v>
      </c>
      <c r="D14" s="20">
        <v>0.27191922068595886</v>
      </c>
      <c r="E14" s="20">
        <v>9.9396181758493185E-4</v>
      </c>
    </row>
    <row r="15" spans="1:5" x14ac:dyDescent="0.2">
      <c r="A15" s="19">
        <v>1</v>
      </c>
      <c r="B15" s="19">
        <v>4</v>
      </c>
      <c r="C15" s="19" t="s">
        <v>112</v>
      </c>
      <c r="D15" s="20">
        <v>0.27187937498092651</v>
      </c>
      <c r="E15" s="20">
        <v>9.0603594435378909E-4</v>
      </c>
    </row>
    <row r="16" spans="1:5" x14ac:dyDescent="0.2">
      <c r="A16" s="19">
        <v>1</v>
      </c>
      <c r="B16" s="19">
        <v>5</v>
      </c>
      <c r="C16" s="19" t="s">
        <v>112</v>
      </c>
      <c r="D16" s="20">
        <v>0.27142608165740967</v>
      </c>
      <c r="E16" s="20">
        <v>4.0466251084581017E-4</v>
      </c>
    </row>
    <row r="17" spans="1:5" x14ac:dyDescent="0.2">
      <c r="A17" s="19">
        <v>1</v>
      </c>
      <c r="B17" s="19">
        <v>6</v>
      </c>
      <c r="C17" s="19" t="s">
        <v>112</v>
      </c>
      <c r="D17" s="20">
        <v>0.27112701535224915</v>
      </c>
      <c r="E17" s="20">
        <v>5.7516070228302851E-5</v>
      </c>
    </row>
    <row r="18" spans="1:5" x14ac:dyDescent="0.2">
      <c r="A18" s="19">
        <v>1</v>
      </c>
      <c r="B18" s="19">
        <v>7</v>
      </c>
      <c r="C18" s="19" t="s">
        <v>112</v>
      </c>
      <c r="D18" s="20">
        <v>0.27090522646903992</v>
      </c>
      <c r="E18" s="20">
        <v>-2.1235294116195291E-4</v>
      </c>
    </row>
    <row r="19" spans="1:5" x14ac:dyDescent="0.2">
      <c r="A19" s="19">
        <v>1</v>
      </c>
      <c r="B19" s="19">
        <v>8</v>
      </c>
      <c r="C19" s="19" t="s">
        <v>112</v>
      </c>
      <c r="D19" s="20">
        <v>0.27090838551521301</v>
      </c>
      <c r="E19" s="20">
        <v>-2.5727401953190565E-4</v>
      </c>
    </row>
    <row r="20" spans="1:5" x14ac:dyDescent="0.2">
      <c r="A20" s="19">
        <v>1</v>
      </c>
      <c r="B20" s="19">
        <v>9</v>
      </c>
      <c r="C20" s="19" t="s">
        <v>112</v>
      </c>
      <c r="D20" s="20">
        <v>0.27068597078323364</v>
      </c>
      <c r="E20" s="20">
        <v>-5.2776886150240898E-4</v>
      </c>
    </row>
    <row r="21" spans="1:5" x14ac:dyDescent="0.2">
      <c r="A21" s="19">
        <v>1</v>
      </c>
      <c r="B21" s="19">
        <v>10</v>
      </c>
      <c r="C21" s="19" t="s">
        <v>112</v>
      </c>
      <c r="D21" s="20">
        <v>0.27047500014305115</v>
      </c>
      <c r="E21" s="20">
        <v>-7.8681966988369823E-4</v>
      </c>
    </row>
    <row r="22" spans="1:5" x14ac:dyDescent="0.2">
      <c r="A22" s="19">
        <v>1</v>
      </c>
      <c r="B22" s="19">
        <v>11</v>
      </c>
      <c r="C22" s="19" t="s">
        <v>112</v>
      </c>
      <c r="D22" s="20">
        <v>0.2702915370464325</v>
      </c>
      <c r="E22" s="20">
        <v>-1.0183629347011447E-3</v>
      </c>
    </row>
    <row r="23" spans="1:5" x14ac:dyDescent="0.2">
      <c r="A23" s="19">
        <v>1</v>
      </c>
      <c r="B23" s="19">
        <v>12</v>
      </c>
      <c r="C23" s="19" t="s">
        <v>112</v>
      </c>
      <c r="D23" s="20">
        <v>0.27056679129600525</v>
      </c>
      <c r="E23" s="20">
        <v>-7.91188795119524E-4</v>
      </c>
    </row>
    <row r="24" spans="1:5" x14ac:dyDescent="0.2">
      <c r="A24" s="19">
        <v>1</v>
      </c>
      <c r="B24" s="19">
        <v>13</v>
      </c>
      <c r="C24" s="19" t="s">
        <v>112</v>
      </c>
      <c r="D24" s="20">
        <v>0.27081015706062317</v>
      </c>
      <c r="E24" s="20">
        <v>-5.9590314049273729E-4</v>
      </c>
    </row>
    <row r="25" spans="1:5" x14ac:dyDescent="0.2">
      <c r="A25" s="19">
        <v>1</v>
      </c>
      <c r="B25" s="19">
        <v>14</v>
      </c>
      <c r="C25" s="19" t="s">
        <v>112</v>
      </c>
      <c r="D25" s="20">
        <v>0.27106839418411255</v>
      </c>
      <c r="E25" s="20">
        <v>-3.8574612699449062E-4</v>
      </c>
    </row>
    <row r="26" spans="1:5" x14ac:dyDescent="0.2">
      <c r="A26" s="19">
        <v>1</v>
      </c>
      <c r="B26" s="19">
        <v>15</v>
      </c>
      <c r="C26" s="19" t="s">
        <v>112</v>
      </c>
      <c r="D26" s="20">
        <v>0.27115547657012939</v>
      </c>
      <c r="E26" s="20">
        <v>-3.4674388007260859E-4</v>
      </c>
    </row>
    <row r="27" spans="1:5" x14ac:dyDescent="0.2">
      <c r="A27" s="19">
        <v>1</v>
      </c>
      <c r="B27" s="19">
        <v>16</v>
      </c>
      <c r="C27" s="19" t="s">
        <v>112</v>
      </c>
      <c r="D27" s="20">
        <v>0.27128645777702332</v>
      </c>
      <c r="E27" s="20">
        <v>-2.6384281227365136E-4</v>
      </c>
    </row>
    <row r="28" spans="1:5" x14ac:dyDescent="0.2">
      <c r="A28" s="19">
        <v>1</v>
      </c>
      <c r="B28" s="19">
        <v>17</v>
      </c>
      <c r="C28" s="19" t="s">
        <v>112</v>
      </c>
      <c r="D28" s="20">
        <v>0.27197283506393433</v>
      </c>
      <c r="E28" s="20">
        <v>3.7445433554239571E-4</v>
      </c>
    </row>
    <row r="29" spans="1:5" x14ac:dyDescent="0.2">
      <c r="A29" s="19">
        <v>1</v>
      </c>
      <c r="B29" s="19">
        <v>18</v>
      </c>
      <c r="C29" s="19" t="s">
        <v>112</v>
      </c>
      <c r="D29" s="20">
        <v>0.27409583330154419</v>
      </c>
      <c r="E29" s="20">
        <v>2.4493725504726171E-3</v>
      </c>
    </row>
    <row r="30" spans="1:5" x14ac:dyDescent="0.2">
      <c r="A30" s="19">
        <v>1</v>
      </c>
      <c r="B30" s="19">
        <v>19</v>
      </c>
      <c r="C30" s="19" t="s">
        <v>112</v>
      </c>
      <c r="D30" s="20">
        <v>0.27802065014839172</v>
      </c>
      <c r="E30" s="20">
        <v>6.3261091709136963E-3</v>
      </c>
    </row>
    <row r="31" spans="1:5" x14ac:dyDescent="0.2">
      <c r="A31" s="19">
        <v>1</v>
      </c>
      <c r="B31" s="19">
        <v>20</v>
      </c>
      <c r="C31" s="19" t="s">
        <v>112</v>
      </c>
      <c r="D31" s="20">
        <v>0.28450939059257507</v>
      </c>
      <c r="E31" s="20">
        <v>1.2766769155859947E-2</v>
      </c>
    </row>
    <row r="32" spans="1:5" x14ac:dyDescent="0.2">
      <c r="A32" s="19">
        <v>1</v>
      </c>
      <c r="B32" s="19">
        <v>21</v>
      </c>
      <c r="C32" s="19" t="s">
        <v>112</v>
      </c>
      <c r="D32" s="20">
        <v>0.29593667387962341</v>
      </c>
      <c r="E32" s="20">
        <v>2.4145971983671188E-2</v>
      </c>
    </row>
    <row r="33" spans="1:5" x14ac:dyDescent="0.2">
      <c r="A33" s="19">
        <v>1</v>
      </c>
      <c r="B33" s="19">
        <v>22</v>
      </c>
      <c r="C33" s="19" t="s">
        <v>112</v>
      </c>
      <c r="D33" s="20">
        <v>0.31168368458747864</v>
      </c>
      <c r="E33" s="20">
        <v>3.9844904094934464E-2</v>
      </c>
    </row>
    <row r="34" spans="1:5" x14ac:dyDescent="0.2">
      <c r="A34" s="19">
        <v>1</v>
      </c>
      <c r="B34" s="19">
        <v>23</v>
      </c>
      <c r="C34" s="19" t="s">
        <v>112</v>
      </c>
      <c r="D34" s="20">
        <v>0.33114024996757507</v>
      </c>
      <c r="E34" s="20">
        <v>5.9253387153148651E-2</v>
      </c>
    </row>
    <row r="35" spans="1:5" x14ac:dyDescent="0.2">
      <c r="A35" s="19">
        <v>1</v>
      </c>
      <c r="B35" s="19">
        <v>24</v>
      </c>
      <c r="C35" s="19" t="s">
        <v>112</v>
      </c>
      <c r="D35" s="20">
        <v>0.35044911503791809</v>
      </c>
      <c r="E35" s="20">
        <v>7.8514173626899719E-2</v>
      </c>
    </row>
    <row r="36" spans="1:5" x14ac:dyDescent="0.2">
      <c r="A36" s="19">
        <v>1</v>
      </c>
      <c r="B36" s="19">
        <v>25</v>
      </c>
      <c r="C36" s="19" t="s">
        <v>112</v>
      </c>
      <c r="D36" s="20">
        <v>0.36768466234207153</v>
      </c>
      <c r="E36" s="20">
        <v>9.5701642334461212E-2</v>
      </c>
    </row>
    <row r="37" spans="1:5" x14ac:dyDescent="0.2">
      <c r="A37" s="19">
        <v>1</v>
      </c>
      <c r="B37" s="19">
        <v>26</v>
      </c>
      <c r="C37" s="19" t="s">
        <v>112</v>
      </c>
      <c r="D37" s="20">
        <v>0.38143801689147949</v>
      </c>
      <c r="E37" s="20">
        <v>0.10940691828727722</v>
      </c>
    </row>
    <row r="38" spans="1:5" x14ac:dyDescent="0.2">
      <c r="A38" s="19">
        <v>1</v>
      </c>
      <c r="B38" s="19">
        <v>27</v>
      </c>
      <c r="C38" s="19" t="s">
        <v>112</v>
      </c>
      <c r="D38" s="20">
        <v>0.39066821336746216</v>
      </c>
      <c r="E38" s="20">
        <v>0.11858902871608734</v>
      </c>
    </row>
    <row r="39" spans="1:5" x14ac:dyDescent="0.2">
      <c r="A39" s="19">
        <v>1</v>
      </c>
      <c r="B39" s="19">
        <v>28</v>
      </c>
      <c r="C39" s="19" t="s">
        <v>112</v>
      </c>
      <c r="D39" s="20">
        <v>0.39642074704170227</v>
      </c>
      <c r="E39" s="20">
        <v>0.1242934837937355</v>
      </c>
    </row>
    <row r="40" spans="1:5" x14ac:dyDescent="0.2">
      <c r="A40" s="19">
        <v>1</v>
      </c>
      <c r="B40" s="19">
        <v>29</v>
      </c>
      <c r="C40" s="19" t="s">
        <v>112</v>
      </c>
      <c r="D40" s="20">
        <v>0.39973792433738708</v>
      </c>
      <c r="E40" s="20">
        <v>0.12756258249282837</v>
      </c>
    </row>
    <row r="41" spans="1:5" x14ac:dyDescent="0.2">
      <c r="A41" s="19">
        <v>1</v>
      </c>
      <c r="B41" s="19">
        <v>30</v>
      </c>
      <c r="C41" s="19" t="s">
        <v>112</v>
      </c>
      <c r="D41" s="20">
        <v>0.40056326985359192</v>
      </c>
      <c r="E41" s="20">
        <v>0.12833984196186066</v>
      </c>
    </row>
    <row r="42" spans="1:5" x14ac:dyDescent="0.2">
      <c r="A42" s="19">
        <v>1</v>
      </c>
      <c r="B42" s="19">
        <v>31</v>
      </c>
      <c r="C42" s="19" t="s">
        <v>112</v>
      </c>
      <c r="D42" s="20">
        <v>0.4016852080821991</v>
      </c>
      <c r="E42" s="20">
        <v>0.12941370904445648</v>
      </c>
    </row>
    <row r="43" spans="1:5" x14ac:dyDescent="0.2">
      <c r="A43" s="19">
        <v>1</v>
      </c>
      <c r="B43" s="19">
        <v>32</v>
      </c>
      <c r="C43" s="19" t="s">
        <v>112</v>
      </c>
      <c r="D43" s="20">
        <v>0.4025195837020874</v>
      </c>
      <c r="E43" s="20">
        <v>0.13019999861717224</v>
      </c>
    </row>
    <row r="44" spans="1:5" x14ac:dyDescent="0.2">
      <c r="A44" s="19">
        <v>1</v>
      </c>
      <c r="B44" s="19">
        <v>33</v>
      </c>
      <c r="C44" s="19" t="s">
        <v>112</v>
      </c>
      <c r="D44" s="20">
        <v>0.40318766236305237</v>
      </c>
      <c r="E44" s="20">
        <v>0.13082000613212585</v>
      </c>
    </row>
    <row r="45" spans="1:5" x14ac:dyDescent="0.2">
      <c r="A45" s="19">
        <v>1</v>
      </c>
      <c r="B45" s="19">
        <v>34</v>
      </c>
      <c r="C45" s="19" t="s">
        <v>112</v>
      </c>
      <c r="D45" s="20">
        <v>0.40346071124076843</v>
      </c>
      <c r="E45" s="20">
        <v>0.13104496896266937</v>
      </c>
    </row>
    <row r="46" spans="1:5" x14ac:dyDescent="0.2">
      <c r="A46" s="19">
        <v>1</v>
      </c>
      <c r="B46" s="19">
        <v>35</v>
      </c>
      <c r="C46" s="19" t="s">
        <v>112</v>
      </c>
      <c r="D46" s="20">
        <v>0.40369528532028198</v>
      </c>
      <c r="E46" s="20">
        <v>0.13123145699501038</v>
      </c>
    </row>
    <row r="47" spans="1:5" x14ac:dyDescent="0.2">
      <c r="A47" s="19">
        <v>1</v>
      </c>
      <c r="B47" s="19">
        <v>36</v>
      </c>
      <c r="C47" s="19" t="s">
        <v>112</v>
      </c>
      <c r="D47" s="20">
        <v>0.4038349986076355</v>
      </c>
      <c r="E47" s="20">
        <v>0.13132309913635254</v>
      </c>
    </row>
    <row r="48" spans="1:5" x14ac:dyDescent="0.2">
      <c r="A48" s="19">
        <v>1</v>
      </c>
      <c r="B48" s="19">
        <v>37</v>
      </c>
      <c r="C48" s="19" t="s">
        <v>112</v>
      </c>
      <c r="D48" s="20">
        <v>0.40403288602828979</v>
      </c>
      <c r="E48" s="20">
        <v>0.13147290050983429</v>
      </c>
    </row>
    <row r="49" spans="1:5" x14ac:dyDescent="0.2">
      <c r="A49" s="19">
        <v>1</v>
      </c>
      <c r="B49" s="19">
        <v>38</v>
      </c>
      <c r="C49" s="19" t="s">
        <v>112</v>
      </c>
      <c r="D49" s="20">
        <v>0.40483736991882324</v>
      </c>
      <c r="E49" s="20">
        <v>0.13222931325435638</v>
      </c>
    </row>
    <row r="50" spans="1:5" x14ac:dyDescent="0.2">
      <c r="A50" s="19">
        <v>1</v>
      </c>
      <c r="B50" s="19">
        <v>39</v>
      </c>
      <c r="C50" s="19" t="s">
        <v>112</v>
      </c>
      <c r="D50" s="20">
        <v>0.40497773885726929</v>
      </c>
      <c r="E50" s="20">
        <v>0.13232159614562988</v>
      </c>
    </row>
    <row r="51" spans="1:5" x14ac:dyDescent="0.2">
      <c r="A51" s="19">
        <v>1</v>
      </c>
      <c r="B51" s="19">
        <v>40</v>
      </c>
      <c r="C51" s="19" t="s">
        <v>112</v>
      </c>
      <c r="D51" s="20">
        <v>0.40439328551292419</v>
      </c>
      <c r="E51" s="20">
        <v>0.13168905675411224</v>
      </c>
    </row>
    <row r="52" spans="1:5" x14ac:dyDescent="0.2">
      <c r="A52" s="19">
        <v>2</v>
      </c>
      <c r="B52" s="19">
        <v>1</v>
      </c>
      <c r="C52" s="19" t="s">
        <v>112</v>
      </c>
      <c r="D52" s="20">
        <v>0.26101353764533997</v>
      </c>
      <c r="E52" s="20">
        <v>2.1331838797777891E-3</v>
      </c>
    </row>
    <row r="53" spans="1:5" x14ac:dyDescent="0.2">
      <c r="A53" s="19">
        <v>2</v>
      </c>
      <c r="B53" s="19">
        <v>2</v>
      </c>
      <c r="C53" s="19" t="s">
        <v>112</v>
      </c>
      <c r="D53" s="20">
        <v>0.26085188984870911</v>
      </c>
      <c r="E53" s="20">
        <v>1.8664216622710228E-3</v>
      </c>
    </row>
    <row r="54" spans="1:5" x14ac:dyDescent="0.2">
      <c r="A54" s="19">
        <v>2</v>
      </c>
      <c r="B54" s="19">
        <v>3</v>
      </c>
      <c r="C54" s="19" t="s">
        <v>112</v>
      </c>
      <c r="D54" s="20">
        <v>0.26061975955963135</v>
      </c>
      <c r="E54" s="20">
        <v>1.5291770687326789E-3</v>
      </c>
    </row>
    <row r="55" spans="1:5" x14ac:dyDescent="0.2">
      <c r="A55" s="19">
        <v>2</v>
      </c>
      <c r="B55" s="19">
        <v>4</v>
      </c>
      <c r="C55" s="19" t="s">
        <v>112</v>
      </c>
      <c r="D55" s="20">
        <v>0.26049715280532837</v>
      </c>
      <c r="E55" s="20">
        <v>1.3014558935537934E-3</v>
      </c>
    </row>
    <row r="56" spans="1:5" x14ac:dyDescent="0.2">
      <c r="A56" s="19">
        <v>2</v>
      </c>
      <c r="B56" s="19">
        <v>5</v>
      </c>
      <c r="C56" s="19" t="s">
        <v>112</v>
      </c>
      <c r="D56" s="20">
        <v>0.26018053293228149</v>
      </c>
      <c r="E56" s="20">
        <v>8.7972159963101149E-4</v>
      </c>
    </row>
    <row r="57" spans="1:5" x14ac:dyDescent="0.2">
      <c r="A57" s="19">
        <v>2</v>
      </c>
      <c r="B57" s="19">
        <v>6</v>
      </c>
      <c r="C57" s="19" t="s">
        <v>112</v>
      </c>
      <c r="D57" s="20">
        <v>0.2597644031047821</v>
      </c>
      <c r="E57" s="20">
        <v>3.5847738035954535E-4</v>
      </c>
    </row>
    <row r="58" spans="1:5" x14ac:dyDescent="0.2">
      <c r="A58" s="19">
        <v>2</v>
      </c>
      <c r="B58" s="19">
        <v>7</v>
      </c>
      <c r="C58" s="19" t="s">
        <v>112</v>
      </c>
      <c r="D58" s="20">
        <v>0.2594267725944519</v>
      </c>
      <c r="E58" s="20">
        <v>-8.4267529018688947E-5</v>
      </c>
    </row>
    <row r="59" spans="1:5" x14ac:dyDescent="0.2">
      <c r="A59" s="19">
        <v>2</v>
      </c>
      <c r="B59" s="19">
        <v>8</v>
      </c>
      <c r="C59" s="19" t="s">
        <v>112</v>
      </c>
      <c r="D59" s="20">
        <v>0.25936776399612427</v>
      </c>
      <c r="E59" s="20">
        <v>-2.4839051184244454E-4</v>
      </c>
    </row>
    <row r="60" spans="1:5" x14ac:dyDescent="0.2">
      <c r="A60" s="19">
        <v>2</v>
      </c>
      <c r="B60" s="19">
        <v>9</v>
      </c>
      <c r="C60" s="19" t="s">
        <v>112</v>
      </c>
      <c r="D60" s="20">
        <v>0.2590930163860321</v>
      </c>
      <c r="E60" s="20">
        <v>-6.2825251370668411E-4</v>
      </c>
    </row>
    <row r="61" spans="1:5" x14ac:dyDescent="0.2">
      <c r="A61" s="19">
        <v>2</v>
      </c>
      <c r="B61" s="19">
        <v>10</v>
      </c>
      <c r="C61" s="19" t="s">
        <v>112</v>
      </c>
      <c r="D61" s="20">
        <v>0.25868752598762512</v>
      </c>
      <c r="E61" s="20">
        <v>-1.1388573329895735E-3</v>
      </c>
    </row>
    <row r="62" spans="1:5" x14ac:dyDescent="0.2">
      <c r="A62" s="19">
        <v>2</v>
      </c>
      <c r="B62" s="19">
        <v>11</v>
      </c>
      <c r="C62" s="19" t="s">
        <v>112</v>
      </c>
      <c r="D62" s="20">
        <v>0.25878521800041199</v>
      </c>
      <c r="E62" s="20">
        <v>-1.1462797410786152E-3</v>
      </c>
    </row>
    <row r="63" spans="1:5" x14ac:dyDescent="0.2">
      <c r="A63" s="19">
        <v>2</v>
      </c>
      <c r="B63" s="19">
        <v>12</v>
      </c>
      <c r="C63" s="19" t="s">
        <v>112</v>
      </c>
      <c r="D63" s="20">
        <v>0.25878733396530151</v>
      </c>
      <c r="E63" s="20">
        <v>-1.2492781970649958E-3</v>
      </c>
    </row>
    <row r="64" spans="1:5" x14ac:dyDescent="0.2">
      <c r="A64" s="19">
        <v>2</v>
      </c>
      <c r="B64" s="19">
        <v>13</v>
      </c>
      <c r="C64" s="19" t="s">
        <v>112</v>
      </c>
      <c r="D64" s="20">
        <v>0.25890809297561646</v>
      </c>
      <c r="E64" s="20">
        <v>-1.2336334912106395E-3</v>
      </c>
    </row>
    <row r="65" spans="1:5" x14ac:dyDescent="0.2">
      <c r="A65" s="19">
        <v>2</v>
      </c>
      <c r="B65" s="19">
        <v>14</v>
      </c>
      <c r="C65" s="19" t="s">
        <v>112</v>
      </c>
      <c r="D65" s="20">
        <v>0.25882682204246521</v>
      </c>
      <c r="E65" s="20">
        <v>-1.4200188452377915E-3</v>
      </c>
    </row>
    <row r="66" spans="1:5" x14ac:dyDescent="0.2">
      <c r="A66" s="19">
        <v>2</v>
      </c>
      <c r="B66" s="19">
        <v>15</v>
      </c>
      <c r="C66" s="19" t="s">
        <v>112</v>
      </c>
      <c r="D66" s="20">
        <v>0.25883471965789795</v>
      </c>
      <c r="E66" s="20">
        <v>-1.5172356506809592E-3</v>
      </c>
    </row>
    <row r="67" spans="1:5" x14ac:dyDescent="0.2">
      <c r="A67" s="19">
        <v>2</v>
      </c>
      <c r="B67" s="19">
        <v>16</v>
      </c>
      <c r="C67" s="19" t="s">
        <v>112</v>
      </c>
      <c r="D67" s="20">
        <v>0.25937750935554504</v>
      </c>
      <c r="E67" s="20">
        <v>-1.0795603739097714E-3</v>
      </c>
    </row>
    <row r="68" spans="1:5" x14ac:dyDescent="0.2">
      <c r="A68" s="19">
        <v>2</v>
      </c>
      <c r="B68" s="19">
        <v>17</v>
      </c>
      <c r="C68" s="19" t="s">
        <v>112</v>
      </c>
      <c r="D68" s="20">
        <v>0.26037627458572388</v>
      </c>
      <c r="E68" s="20">
        <v>-1.8590952095109969E-4</v>
      </c>
    </row>
    <row r="69" spans="1:5" x14ac:dyDescent="0.2">
      <c r="A69" s="19">
        <v>2</v>
      </c>
      <c r="B69" s="19">
        <v>18</v>
      </c>
      <c r="C69" s="19" t="s">
        <v>112</v>
      </c>
      <c r="D69" s="20">
        <v>0.26207458972930908</v>
      </c>
      <c r="E69" s="20">
        <v>1.4072912745177746E-3</v>
      </c>
    </row>
    <row r="70" spans="1:5" x14ac:dyDescent="0.2">
      <c r="A70" s="19">
        <v>2</v>
      </c>
      <c r="B70" s="19">
        <v>19</v>
      </c>
      <c r="C70" s="19" t="s">
        <v>112</v>
      </c>
      <c r="D70" s="20">
        <v>0.26522797346115112</v>
      </c>
      <c r="E70" s="20">
        <v>4.455560352653265E-3</v>
      </c>
    </row>
    <row r="71" spans="1:5" x14ac:dyDescent="0.2">
      <c r="A71" s="19">
        <v>2</v>
      </c>
      <c r="B71" s="19">
        <v>20</v>
      </c>
      <c r="C71" s="19" t="s">
        <v>112</v>
      </c>
      <c r="D71" s="20">
        <v>0.27086815237998962</v>
      </c>
      <c r="E71" s="20">
        <v>9.9906250834465027E-3</v>
      </c>
    </row>
    <row r="72" spans="1:5" x14ac:dyDescent="0.2">
      <c r="A72" s="19">
        <v>2</v>
      </c>
      <c r="B72" s="19">
        <v>21</v>
      </c>
      <c r="C72" s="19" t="s">
        <v>112</v>
      </c>
      <c r="D72" s="20">
        <v>0.28018009662628174</v>
      </c>
      <c r="E72" s="20">
        <v>1.9197454676032066E-2</v>
      </c>
    </row>
    <row r="73" spans="1:5" x14ac:dyDescent="0.2">
      <c r="A73" s="19">
        <v>2</v>
      </c>
      <c r="B73" s="19">
        <v>22</v>
      </c>
      <c r="C73" s="19" t="s">
        <v>112</v>
      </c>
      <c r="D73" s="20">
        <v>0.29413238167762756</v>
      </c>
      <c r="E73" s="20">
        <v>3.3044625073671341E-2</v>
      </c>
    </row>
    <row r="74" spans="1:5" x14ac:dyDescent="0.2">
      <c r="A74" s="19">
        <v>2</v>
      </c>
      <c r="B74" s="19">
        <v>23</v>
      </c>
      <c r="C74" s="19" t="s">
        <v>112</v>
      </c>
      <c r="D74" s="20">
        <v>0.31287577748298645</v>
      </c>
      <c r="E74" s="20">
        <v>5.1682908087968826E-2</v>
      </c>
    </row>
    <row r="75" spans="1:5" x14ac:dyDescent="0.2">
      <c r="A75" s="19">
        <v>2</v>
      </c>
      <c r="B75" s="19">
        <v>24</v>
      </c>
      <c r="C75" s="19" t="s">
        <v>112</v>
      </c>
      <c r="D75" s="20">
        <v>0.33295154571533203</v>
      </c>
      <c r="E75" s="20">
        <v>7.1653559803962708E-2</v>
      </c>
    </row>
    <row r="76" spans="1:5" x14ac:dyDescent="0.2">
      <c r="A76" s="19">
        <v>2</v>
      </c>
      <c r="B76" s="19">
        <v>25</v>
      </c>
      <c r="C76" s="19" t="s">
        <v>112</v>
      </c>
      <c r="D76" s="20">
        <v>0.3515002429485321</v>
      </c>
      <c r="E76" s="20">
        <v>9.0097144246101379E-2</v>
      </c>
    </row>
    <row r="77" spans="1:5" x14ac:dyDescent="0.2">
      <c r="A77" s="19">
        <v>2</v>
      </c>
      <c r="B77" s="19">
        <v>26</v>
      </c>
      <c r="C77" s="19" t="s">
        <v>112</v>
      </c>
      <c r="D77" s="20">
        <v>0.36648955941200256</v>
      </c>
      <c r="E77" s="20">
        <v>0.10498134791851044</v>
      </c>
    </row>
    <row r="78" spans="1:5" x14ac:dyDescent="0.2">
      <c r="A78" s="19">
        <v>2</v>
      </c>
      <c r="B78" s="19">
        <v>27</v>
      </c>
      <c r="C78" s="19" t="s">
        <v>112</v>
      </c>
      <c r="D78" s="20">
        <v>0.37750035524368286</v>
      </c>
      <c r="E78" s="20">
        <v>0.11588702350854874</v>
      </c>
    </row>
    <row r="79" spans="1:5" x14ac:dyDescent="0.2">
      <c r="A79" s="19">
        <v>2</v>
      </c>
      <c r="B79" s="19">
        <v>28</v>
      </c>
      <c r="C79" s="19" t="s">
        <v>112</v>
      </c>
      <c r="D79" s="20">
        <v>0.38424420356750488</v>
      </c>
      <c r="E79" s="20">
        <v>0.12252575904130936</v>
      </c>
    </row>
    <row r="80" spans="1:5" x14ac:dyDescent="0.2">
      <c r="A80" s="19">
        <v>2</v>
      </c>
      <c r="B80" s="19">
        <v>29</v>
      </c>
      <c r="C80" s="19" t="s">
        <v>112</v>
      </c>
      <c r="D80" s="20">
        <v>0.38826686143875122</v>
      </c>
      <c r="E80" s="20">
        <v>0.12644331157207489</v>
      </c>
    </row>
    <row r="81" spans="1:5" x14ac:dyDescent="0.2">
      <c r="A81" s="19">
        <v>2</v>
      </c>
      <c r="B81" s="19">
        <v>30</v>
      </c>
      <c r="C81" s="19" t="s">
        <v>112</v>
      </c>
      <c r="D81" s="20">
        <v>0.38993492722511292</v>
      </c>
      <c r="E81" s="20">
        <v>0.12800624966621399</v>
      </c>
    </row>
    <row r="82" spans="1:5" x14ac:dyDescent="0.2">
      <c r="A82" s="19">
        <v>2</v>
      </c>
      <c r="B82" s="19">
        <v>31</v>
      </c>
      <c r="C82" s="19" t="s">
        <v>112</v>
      </c>
      <c r="D82" s="20">
        <v>0.39090624451637268</v>
      </c>
      <c r="E82" s="20">
        <v>0.12887245416641235</v>
      </c>
    </row>
    <row r="83" spans="1:5" x14ac:dyDescent="0.2">
      <c r="A83" s="19">
        <v>2</v>
      </c>
      <c r="B83" s="19">
        <v>32</v>
      </c>
      <c r="C83" s="19" t="s">
        <v>112</v>
      </c>
      <c r="D83" s="20">
        <v>0.39181768894195557</v>
      </c>
      <c r="E83" s="20">
        <v>0.12967878580093384</v>
      </c>
    </row>
    <row r="84" spans="1:5" x14ac:dyDescent="0.2">
      <c r="A84" s="19">
        <v>2</v>
      </c>
      <c r="B84" s="19">
        <v>33</v>
      </c>
      <c r="C84" s="19" t="s">
        <v>112</v>
      </c>
      <c r="D84" s="20">
        <v>0.39188984036445618</v>
      </c>
      <c r="E84" s="20">
        <v>0.12964582443237305</v>
      </c>
    </row>
    <row r="85" spans="1:5" x14ac:dyDescent="0.2">
      <c r="A85" s="19">
        <v>2</v>
      </c>
      <c r="B85" s="19">
        <v>34</v>
      </c>
      <c r="C85" s="19" t="s">
        <v>112</v>
      </c>
      <c r="D85" s="20">
        <v>0.39280101656913757</v>
      </c>
      <c r="E85" s="20">
        <v>0.13045188784599304</v>
      </c>
    </row>
    <row r="86" spans="1:5" x14ac:dyDescent="0.2">
      <c r="A86" s="19">
        <v>2</v>
      </c>
      <c r="B86" s="19">
        <v>35</v>
      </c>
      <c r="C86" s="19" t="s">
        <v>112</v>
      </c>
      <c r="D86" s="20">
        <v>0.39325696229934692</v>
      </c>
      <c r="E86" s="20">
        <v>0.13080272078514099</v>
      </c>
    </row>
    <row r="87" spans="1:5" x14ac:dyDescent="0.2">
      <c r="A87" s="19">
        <v>2</v>
      </c>
      <c r="B87" s="19">
        <v>36</v>
      </c>
      <c r="C87" s="19" t="s">
        <v>112</v>
      </c>
      <c r="D87" s="20">
        <v>0.39340275526046753</v>
      </c>
      <c r="E87" s="20">
        <v>0.1308434009552002</v>
      </c>
    </row>
    <row r="88" spans="1:5" x14ac:dyDescent="0.2">
      <c r="A88" s="19">
        <v>2</v>
      </c>
      <c r="B88" s="19">
        <v>37</v>
      </c>
      <c r="C88" s="19" t="s">
        <v>112</v>
      </c>
      <c r="D88" s="20">
        <v>0.39352130889892578</v>
      </c>
      <c r="E88" s="20">
        <v>0.13085684180259705</v>
      </c>
    </row>
    <row r="89" spans="1:5" x14ac:dyDescent="0.2">
      <c r="A89" s="19">
        <v>2</v>
      </c>
      <c r="B89" s="19">
        <v>38</v>
      </c>
      <c r="C89" s="19" t="s">
        <v>112</v>
      </c>
      <c r="D89" s="20">
        <v>0.39357081055641174</v>
      </c>
      <c r="E89" s="20">
        <v>0.13080123066902161</v>
      </c>
    </row>
    <row r="90" spans="1:5" x14ac:dyDescent="0.2">
      <c r="A90" s="19">
        <v>2</v>
      </c>
      <c r="B90" s="19">
        <v>39</v>
      </c>
      <c r="C90" s="19" t="s">
        <v>112</v>
      </c>
      <c r="D90" s="20">
        <v>0.39399951696395874</v>
      </c>
      <c r="E90" s="20">
        <v>0.13112480938434601</v>
      </c>
    </row>
    <row r="91" spans="1:5" x14ac:dyDescent="0.2">
      <c r="A91" s="19">
        <v>2</v>
      </c>
      <c r="B91" s="19">
        <v>40</v>
      </c>
      <c r="C91" s="19" t="s">
        <v>112</v>
      </c>
      <c r="D91" s="20">
        <v>0.39478594064712524</v>
      </c>
      <c r="E91" s="20">
        <v>0.13180612027645111</v>
      </c>
    </row>
    <row r="92" spans="1:5" x14ac:dyDescent="0.2">
      <c r="A92" s="19">
        <v>3</v>
      </c>
      <c r="B92" s="19">
        <v>1</v>
      </c>
      <c r="C92" s="19" t="s">
        <v>112</v>
      </c>
      <c r="D92" s="20">
        <v>0.26259779930114746</v>
      </c>
      <c r="E92" s="20">
        <v>1.6425664070993662E-3</v>
      </c>
    </row>
    <row r="93" spans="1:5" x14ac:dyDescent="0.2">
      <c r="A93" s="19">
        <v>3</v>
      </c>
      <c r="B93" s="19">
        <v>2</v>
      </c>
      <c r="C93" s="19" t="s">
        <v>112</v>
      </c>
      <c r="D93" s="20">
        <v>0.26279455423355103</v>
      </c>
      <c r="E93" s="20">
        <v>1.5672633890062571E-3</v>
      </c>
    </row>
    <row r="94" spans="1:5" x14ac:dyDescent="0.2">
      <c r="A94" s="19">
        <v>3</v>
      </c>
      <c r="B94" s="19">
        <v>3</v>
      </c>
      <c r="C94" s="19" t="s">
        <v>112</v>
      </c>
      <c r="D94" s="20">
        <v>0.26255115866661072</v>
      </c>
      <c r="E94" s="20">
        <v>1.0518098715692759E-3</v>
      </c>
    </row>
    <row r="95" spans="1:5" x14ac:dyDescent="0.2">
      <c r="A95" s="19">
        <v>3</v>
      </c>
      <c r="B95" s="19">
        <v>4</v>
      </c>
      <c r="C95" s="19" t="s">
        <v>112</v>
      </c>
      <c r="D95" s="20">
        <v>0.26257771253585815</v>
      </c>
      <c r="E95" s="20">
        <v>8.063057903200388E-4</v>
      </c>
    </row>
    <row r="96" spans="1:5" x14ac:dyDescent="0.2">
      <c r="A96" s="19">
        <v>3</v>
      </c>
      <c r="B96" s="19">
        <v>5</v>
      </c>
      <c r="C96" s="19" t="s">
        <v>112</v>
      </c>
      <c r="D96" s="20">
        <v>0.26291853189468384</v>
      </c>
      <c r="E96" s="20">
        <v>8.7506719864904881E-4</v>
      </c>
    </row>
    <row r="97" spans="1:5" x14ac:dyDescent="0.2">
      <c r="A97" s="19">
        <v>3</v>
      </c>
      <c r="B97" s="19">
        <v>6</v>
      </c>
      <c r="C97" s="19" t="s">
        <v>112</v>
      </c>
      <c r="D97" s="20">
        <v>0.262616366147995</v>
      </c>
      <c r="E97" s="20">
        <v>3.0084350146353245E-4</v>
      </c>
    </row>
    <row r="98" spans="1:5" x14ac:dyDescent="0.2">
      <c r="A98" s="19">
        <v>3</v>
      </c>
      <c r="B98" s="19">
        <v>7</v>
      </c>
      <c r="C98" s="19" t="s">
        <v>112</v>
      </c>
      <c r="D98" s="20">
        <v>0.26274338364601135</v>
      </c>
      <c r="E98" s="20">
        <v>1.5580303443130106E-4</v>
      </c>
    </row>
    <row r="99" spans="1:5" x14ac:dyDescent="0.2">
      <c r="A99" s="19">
        <v>3</v>
      </c>
      <c r="B99" s="19">
        <v>8</v>
      </c>
      <c r="C99" s="19" t="s">
        <v>112</v>
      </c>
      <c r="D99" s="20">
        <v>0.26251691579818726</v>
      </c>
      <c r="E99" s="20">
        <v>-3.4272274933755398E-4</v>
      </c>
    </row>
    <row r="100" spans="1:5" x14ac:dyDescent="0.2">
      <c r="A100" s="19">
        <v>3</v>
      </c>
      <c r="B100" s="19">
        <v>9</v>
      </c>
      <c r="C100" s="19" t="s">
        <v>112</v>
      </c>
      <c r="D100" s="20">
        <v>0.26275250315666199</v>
      </c>
      <c r="E100" s="20">
        <v>-3.7919334135949612E-4</v>
      </c>
    </row>
    <row r="101" spans="1:5" x14ac:dyDescent="0.2">
      <c r="A101" s="19">
        <v>3</v>
      </c>
      <c r="B101" s="19">
        <v>10</v>
      </c>
      <c r="C101" s="19" t="s">
        <v>112</v>
      </c>
      <c r="D101" s="20">
        <v>0.26295650005340576</v>
      </c>
      <c r="E101" s="20">
        <v>-4.4725439511239529E-4</v>
      </c>
    </row>
    <row r="102" spans="1:5" x14ac:dyDescent="0.2">
      <c r="A102" s="19">
        <v>3</v>
      </c>
      <c r="B102" s="19">
        <v>11</v>
      </c>
      <c r="C102" s="19" t="s">
        <v>112</v>
      </c>
      <c r="D102" s="20">
        <v>0.26331749558448792</v>
      </c>
      <c r="E102" s="20">
        <v>-3.5831681452691555E-4</v>
      </c>
    </row>
    <row r="103" spans="1:5" x14ac:dyDescent="0.2">
      <c r="A103" s="19">
        <v>3</v>
      </c>
      <c r="B103" s="19">
        <v>12</v>
      </c>
      <c r="C103" s="19" t="s">
        <v>112</v>
      </c>
      <c r="D103" s="20">
        <v>0.26315724849700928</v>
      </c>
      <c r="E103" s="20">
        <v>-7.9062185250222683E-4</v>
      </c>
    </row>
    <row r="104" spans="1:5" x14ac:dyDescent="0.2">
      <c r="A104" s="19">
        <v>3</v>
      </c>
      <c r="B104" s="19">
        <v>13</v>
      </c>
      <c r="C104" s="19" t="s">
        <v>112</v>
      </c>
      <c r="D104" s="20">
        <v>0.26276636123657227</v>
      </c>
      <c r="E104" s="20">
        <v>-1.4535670634359121E-3</v>
      </c>
    </row>
    <row r="105" spans="1:5" x14ac:dyDescent="0.2">
      <c r="A105" s="19">
        <v>3</v>
      </c>
      <c r="B105" s="19">
        <v>14</v>
      </c>
      <c r="C105" s="19" t="s">
        <v>112</v>
      </c>
      <c r="D105" s="20">
        <v>0.26274004578590393</v>
      </c>
      <c r="E105" s="20">
        <v>-1.7519404646009207E-3</v>
      </c>
    </row>
    <row r="106" spans="1:5" x14ac:dyDescent="0.2">
      <c r="A106" s="19">
        <v>3</v>
      </c>
      <c r="B106" s="19">
        <v>15</v>
      </c>
      <c r="C106" s="19" t="s">
        <v>112</v>
      </c>
      <c r="D106" s="20">
        <v>0.26321989297866821</v>
      </c>
      <c r="E106" s="20">
        <v>-1.544151222333312E-3</v>
      </c>
    </row>
    <row r="107" spans="1:5" x14ac:dyDescent="0.2">
      <c r="A107" s="19">
        <v>3</v>
      </c>
      <c r="B107" s="19">
        <v>16</v>
      </c>
      <c r="C107" s="19" t="s">
        <v>112</v>
      </c>
      <c r="D107" s="20">
        <v>0.26373752951622009</v>
      </c>
      <c r="E107" s="20">
        <v>-1.2985726352781057E-3</v>
      </c>
    </row>
    <row r="108" spans="1:5" x14ac:dyDescent="0.2">
      <c r="A108" s="19">
        <v>3</v>
      </c>
      <c r="B108" s="19">
        <v>17</v>
      </c>
      <c r="C108" s="19" t="s">
        <v>112</v>
      </c>
      <c r="D108" s="20">
        <v>0.26497358083724976</v>
      </c>
      <c r="E108" s="20">
        <v>-3.3457926474511623E-4</v>
      </c>
    </row>
    <row r="109" spans="1:5" x14ac:dyDescent="0.2">
      <c r="A109" s="19">
        <v>3</v>
      </c>
      <c r="B109" s="19">
        <v>18</v>
      </c>
      <c r="C109" s="19" t="s">
        <v>112</v>
      </c>
      <c r="D109" s="20">
        <v>0.2668357789516449</v>
      </c>
      <c r="E109" s="20">
        <v>1.2555608991533518E-3</v>
      </c>
    </row>
    <row r="110" spans="1:5" x14ac:dyDescent="0.2">
      <c r="A110" s="19">
        <v>3</v>
      </c>
      <c r="B110" s="19">
        <v>19</v>
      </c>
      <c r="C110" s="19" t="s">
        <v>112</v>
      </c>
      <c r="D110" s="20">
        <v>0.27010780572891235</v>
      </c>
      <c r="E110" s="20">
        <v>4.2555294930934906E-3</v>
      </c>
    </row>
    <row r="111" spans="1:5" x14ac:dyDescent="0.2">
      <c r="A111" s="19">
        <v>3</v>
      </c>
      <c r="B111" s="19">
        <v>20</v>
      </c>
      <c r="C111" s="19" t="s">
        <v>112</v>
      </c>
      <c r="D111" s="20">
        <v>0.27632346749305725</v>
      </c>
      <c r="E111" s="20">
        <v>1.0199133306741714E-2</v>
      </c>
    </row>
    <row r="112" spans="1:5" x14ac:dyDescent="0.2">
      <c r="A112" s="19">
        <v>3</v>
      </c>
      <c r="B112" s="19">
        <v>21</v>
      </c>
      <c r="C112" s="19" t="s">
        <v>112</v>
      </c>
      <c r="D112" s="20">
        <v>0.28673946857452393</v>
      </c>
      <c r="E112" s="20">
        <v>2.0343076437711716E-2</v>
      </c>
    </row>
    <row r="113" spans="1:5" x14ac:dyDescent="0.2">
      <c r="A113" s="19">
        <v>3</v>
      </c>
      <c r="B113" s="19">
        <v>22</v>
      </c>
      <c r="C113" s="19" t="s">
        <v>112</v>
      </c>
      <c r="D113" s="20">
        <v>0.30158719420433044</v>
      </c>
      <c r="E113" s="20">
        <v>3.4918744117021561E-2</v>
      </c>
    </row>
    <row r="114" spans="1:5" x14ac:dyDescent="0.2">
      <c r="A114" s="19">
        <v>3</v>
      </c>
      <c r="B114" s="19">
        <v>23</v>
      </c>
      <c r="C114" s="19" t="s">
        <v>112</v>
      </c>
      <c r="D114" s="20">
        <v>0.32020848989486694</v>
      </c>
      <c r="E114" s="20">
        <v>5.3267981857061386E-2</v>
      </c>
    </row>
    <row r="115" spans="1:5" x14ac:dyDescent="0.2">
      <c r="A115" s="19">
        <v>3</v>
      </c>
      <c r="B115" s="19">
        <v>24</v>
      </c>
      <c r="C115" s="19" t="s">
        <v>112</v>
      </c>
      <c r="D115" s="20">
        <v>0.33981552720069885</v>
      </c>
      <c r="E115" s="20">
        <v>7.260296493768692E-2</v>
      </c>
    </row>
    <row r="116" spans="1:5" x14ac:dyDescent="0.2">
      <c r="A116" s="19">
        <v>3</v>
      </c>
      <c r="B116" s="19">
        <v>25</v>
      </c>
      <c r="C116" s="19" t="s">
        <v>112</v>
      </c>
      <c r="D116" s="20">
        <v>0.35717993974685669</v>
      </c>
      <c r="E116" s="20">
        <v>8.9695319533348083E-2</v>
      </c>
    </row>
    <row r="117" spans="1:5" x14ac:dyDescent="0.2">
      <c r="A117" s="19">
        <v>3</v>
      </c>
      <c r="B117" s="19">
        <v>26</v>
      </c>
      <c r="C117" s="19" t="s">
        <v>112</v>
      </c>
      <c r="D117" s="20">
        <v>0.37128546833992004</v>
      </c>
      <c r="E117" s="20">
        <v>0.10352879017591476</v>
      </c>
    </row>
    <row r="118" spans="1:5" x14ac:dyDescent="0.2">
      <c r="A118" s="19">
        <v>3</v>
      </c>
      <c r="B118" s="19">
        <v>27</v>
      </c>
      <c r="C118" s="19" t="s">
        <v>112</v>
      </c>
      <c r="D118" s="20">
        <v>0.38105729222297668</v>
      </c>
      <c r="E118" s="20">
        <v>0.11302855610847473</v>
      </c>
    </row>
    <row r="119" spans="1:5" x14ac:dyDescent="0.2">
      <c r="A119" s="19">
        <v>3</v>
      </c>
      <c r="B119" s="19">
        <v>28</v>
      </c>
      <c r="C119" s="19" t="s">
        <v>112</v>
      </c>
      <c r="D119" s="20">
        <v>0.38684600591659546</v>
      </c>
      <c r="E119" s="20">
        <v>0.11854521185159683</v>
      </c>
    </row>
    <row r="120" spans="1:5" x14ac:dyDescent="0.2">
      <c r="A120" s="19">
        <v>3</v>
      </c>
      <c r="B120" s="19">
        <v>29</v>
      </c>
      <c r="C120" s="19" t="s">
        <v>112</v>
      </c>
      <c r="D120" s="20">
        <v>0.38982051610946655</v>
      </c>
      <c r="E120" s="20">
        <v>0.12124766409397125</v>
      </c>
    </row>
    <row r="121" spans="1:5" x14ac:dyDescent="0.2">
      <c r="A121" s="19">
        <v>3</v>
      </c>
      <c r="B121" s="19">
        <v>30</v>
      </c>
      <c r="C121" s="19" t="s">
        <v>112</v>
      </c>
      <c r="D121" s="20">
        <v>0.39167064428329468</v>
      </c>
      <c r="E121" s="20">
        <v>0.1228257343173027</v>
      </c>
    </row>
    <row r="122" spans="1:5" x14ac:dyDescent="0.2">
      <c r="A122" s="19">
        <v>3</v>
      </c>
      <c r="B122" s="19">
        <v>31</v>
      </c>
      <c r="C122" s="19" t="s">
        <v>112</v>
      </c>
      <c r="D122" s="20">
        <v>0.39253765344619751</v>
      </c>
      <c r="E122" s="20">
        <v>0.12342068552970886</v>
      </c>
    </row>
    <row r="123" spans="1:5" x14ac:dyDescent="0.2">
      <c r="A123" s="19">
        <v>3</v>
      </c>
      <c r="B123" s="19">
        <v>32</v>
      </c>
      <c r="C123" s="19" t="s">
        <v>112</v>
      </c>
      <c r="D123" s="20">
        <v>0.39290693402290344</v>
      </c>
      <c r="E123" s="20">
        <v>0.12351790815591812</v>
      </c>
    </row>
    <row r="124" spans="1:5" x14ac:dyDescent="0.2">
      <c r="A124" s="19">
        <v>3</v>
      </c>
      <c r="B124" s="19">
        <v>33</v>
      </c>
      <c r="C124" s="19" t="s">
        <v>112</v>
      </c>
      <c r="D124" s="20">
        <v>0.39304131269454956</v>
      </c>
      <c r="E124" s="20">
        <v>0.12338022887706757</v>
      </c>
    </row>
    <row r="125" spans="1:5" x14ac:dyDescent="0.2">
      <c r="A125" s="19">
        <v>3</v>
      </c>
      <c r="B125" s="19">
        <v>34</v>
      </c>
      <c r="C125" s="19" t="s">
        <v>112</v>
      </c>
      <c r="D125" s="20">
        <v>0.39385277032852173</v>
      </c>
      <c r="E125" s="20">
        <v>0.12391962856054306</v>
      </c>
    </row>
    <row r="126" spans="1:5" x14ac:dyDescent="0.2">
      <c r="A126" s="19">
        <v>3</v>
      </c>
      <c r="B126" s="19">
        <v>35</v>
      </c>
      <c r="C126" s="19" t="s">
        <v>112</v>
      </c>
      <c r="D126" s="20">
        <v>0.39415845274925232</v>
      </c>
      <c r="E126" s="20">
        <v>0.12395325303077698</v>
      </c>
    </row>
    <row r="127" spans="1:5" x14ac:dyDescent="0.2">
      <c r="A127" s="19">
        <v>3</v>
      </c>
      <c r="B127" s="19">
        <v>36</v>
      </c>
      <c r="C127" s="19" t="s">
        <v>112</v>
      </c>
      <c r="D127" s="20">
        <v>0.39479336142539978</v>
      </c>
      <c r="E127" s="20">
        <v>0.12431610375642776</v>
      </c>
    </row>
    <row r="128" spans="1:5" x14ac:dyDescent="0.2">
      <c r="A128" s="19">
        <v>3</v>
      </c>
      <c r="B128" s="19">
        <v>37</v>
      </c>
      <c r="C128" s="19" t="s">
        <v>112</v>
      </c>
      <c r="D128" s="20">
        <v>0.39555457234382629</v>
      </c>
      <c r="E128" s="20">
        <v>0.1248052567243576</v>
      </c>
    </row>
    <row r="129" spans="1:5" x14ac:dyDescent="0.2">
      <c r="A129" s="19">
        <v>3</v>
      </c>
      <c r="B129" s="19">
        <v>38</v>
      </c>
      <c r="C129" s="19" t="s">
        <v>112</v>
      </c>
      <c r="D129" s="20">
        <v>0.3954530656337738</v>
      </c>
      <c r="E129" s="20">
        <v>0.12443169206380844</v>
      </c>
    </row>
    <row r="130" spans="1:5" x14ac:dyDescent="0.2">
      <c r="A130" s="19">
        <v>3</v>
      </c>
      <c r="B130" s="19">
        <v>39</v>
      </c>
      <c r="C130" s="19" t="s">
        <v>112</v>
      </c>
      <c r="D130" s="20">
        <v>0.39559519290924072</v>
      </c>
      <c r="E130" s="20">
        <v>0.12430176138877869</v>
      </c>
    </row>
    <row r="131" spans="1:5" x14ac:dyDescent="0.2">
      <c r="A131" s="19">
        <v>3</v>
      </c>
      <c r="B131" s="19">
        <v>40</v>
      </c>
      <c r="C131" s="19" t="s">
        <v>112</v>
      </c>
      <c r="D131" s="20">
        <v>0.39554345607757568</v>
      </c>
      <c r="E131" s="20">
        <v>0.12397796660661697</v>
      </c>
    </row>
    <row r="132" spans="1:5" x14ac:dyDescent="0.2">
      <c r="A132" s="19">
        <v>4</v>
      </c>
      <c r="B132" s="19">
        <v>1</v>
      </c>
      <c r="C132" s="19" t="s">
        <v>112</v>
      </c>
      <c r="D132" s="20">
        <v>0.24970786273479462</v>
      </c>
      <c r="E132" s="20">
        <v>1.5781153924763203E-3</v>
      </c>
    </row>
    <row r="133" spans="1:5" x14ac:dyDescent="0.2">
      <c r="A133" s="19">
        <v>4</v>
      </c>
      <c r="B133" s="19">
        <v>2</v>
      </c>
      <c r="C133" s="19" t="s">
        <v>112</v>
      </c>
      <c r="D133" s="20">
        <v>0.24955375492572784</v>
      </c>
      <c r="E133" s="20">
        <v>1.4068005839362741E-3</v>
      </c>
    </row>
    <row r="134" spans="1:5" x14ac:dyDescent="0.2">
      <c r="A134" s="19">
        <v>4</v>
      </c>
      <c r="B134" s="19">
        <v>3</v>
      </c>
      <c r="C134" s="19" t="s">
        <v>112</v>
      </c>
      <c r="D134" s="20">
        <v>0.2490718811750412</v>
      </c>
      <c r="E134" s="20">
        <v>9.0771983377635479E-4</v>
      </c>
    </row>
    <row r="135" spans="1:5" x14ac:dyDescent="0.2">
      <c r="A135" s="19">
        <v>4</v>
      </c>
      <c r="B135" s="19">
        <v>4</v>
      </c>
      <c r="C135" s="19" t="s">
        <v>112</v>
      </c>
      <c r="D135" s="20">
        <v>0.24876564741134644</v>
      </c>
      <c r="E135" s="20">
        <v>5.8427907060831785E-4</v>
      </c>
    </row>
    <row r="136" spans="1:5" x14ac:dyDescent="0.2">
      <c r="A136" s="19">
        <v>4</v>
      </c>
      <c r="B136" s="19">
        <v>5</v>
      </c>
      <c r="C136" s="19" t="s">
        <v>112</v>
      </c>
      <c r="D136" s="20">
        <v>0.24847640097141266</v>
      </c>
      <c r="E136" s="20">
        <v>2.7782563120126724E-4</v>
      </c>
    </row>
    <row r="137" spans="1:5" x14ac:dyDescent="0.2">
      <c r="A137" s="19">
        <v>4</v>
      </c>
      <c r="B137" s="19">
        <v>6</v>
      </c>
      <c r="C137" s="19" t="s">
        <v>112</v>
      </c>
      <c r="D137" s="20">
        <v>0.24849438667297363</v>
      </c>
      <c r="E137" s="20">
        <v>2.7860430418513715E-4</v>
      </c>
    </row>
    <row r="138" spans="1:5" x14ac:dyDescent="0.2">
      <c r="A138" s="19">
        <v>4</v>
      </c>
      <c r="B138" s="19">
        <v>7</v>
      </c>
      <c r="C138" s="19" t="s">
        <v>112</v>
      </c>
      <c r="D138" s="20">
        <v>0.24866275489330292</v>
      </c>
      <c r="E138" s="20">
        <v>4.2976552504114807E-4</v>
      </c>
    </row>
    <row r="139" spans="1:5" x14ac:dyDescent="0.2">
      <c r="A139" s="19">
        <v>4</v>
      </c>
      <c r="B139" s="19">
        <v>8</v>
      </c>
      <c r="C139" s="19" t="s">
        <v>112</v>
      </c>
      <c r="D139" s="20">
        <v>0.2485441267490387</v>
      </c>
      <c r="E139" s="20">
        <v>2.9393038130365312E-4</v>
      </c>
    </row>
    <row r="140" spans="1:5" x14ac:dyDescent="0.2">
      <c r="A140" s="19">
        <v>4</v>
      </c>
      <c r="B140" s="19">
        <v>9</v>
      </c>
      <c r="C140" s="19" t="s">
        <v>112</v>
      </c>
      <c r="D140" s="20">
        <v>0.24825645983219147</v>
      </c>
      <c r="E140" s="20">
        <v>-1.0943555025733076E-5</v>
      </c>
    </row>
    <row r="141" spans="1:5" x14ac:dyDescent="0.2">
      <c r="A141" s="19">
        <v>4</v>
      </c>
      <c r="B141" s="19">
        <v>10</v>
      </c>
      <c r="C141" s="19" t="s">
        <v>112</v>
      </c>
      <c r="D141" s="20">
        <v>0.24812901020050049</v>
      </c>
      <c r="E141" s="20">
        <v>-1.5560019528493285E-4</v>
      </c>
    </row>
    <row r="142" spans="1:5" x14ac:dyDescent="0.2">
      <c r="A142" s="19">
        <v>4</v>
      </c>
      <c r="B142" s="19">
        <v>11</v>
      </c>
      <c r="C142" s="19" t="s">
        <v>112</v>
      </c>
      <c r="D142" s="20">
        <v>0.24790576100349426</v>
      </c>
      <c r="E142" s="20">
        <v>-3.9605639176443219E-4</v>
      </c>
    </row>
    <row r="143" spans="1:5" x14ac:dyDescent="0.2">
      <c r="A143" s="19">
        <v>4</v>
      </c>
      <c r="B143" s="19">
        <v>12</v>
      </c>
      <c r="C143" s="19" t="s">
        <v>112</v>
      </c>
      <c r="D143" s="20">
        <v>0.24766097962856293</v>
      </c>
      <c r="E143" s="20">
        <v>-6.580447661690414E-4</v>
      </c>
    </row>
    <row r="144" spans="1:5" x14ac:dyDescent="0.2">
      <c r="A144" s="19">
        <v>4</v>
      </c>
      <c r="B144" s="19">
        <v>13</v>
      </c>
      <c r="C144" s="19" t="s">
        <v>112</v>
      </c>
      <c r="D144" s="20">
        <v>0.24751156568527222</v>
      </c>
      <c r="E144" s="20">
        <v>-8.2466576714068651E-4</v>
      </c>
    </row>
    <row r="145" spans="1:5" x14ac:dyDescent="0.2">
      <c r="A145" s="19">
        <v>4</v>
      </c>
      <c r="B145" s="19">
        <v>14</v>
      </c>
      <c r="C145" s="19" t="s">
        <v>112</v>
      </c>
      <c r="D145" s="20">
        <v>0.24758037924766541</v>
      </c>
      <c r="E145" s="20">
        <v>-7.7305920422077179E-4</v>
      </c>
    </row>
    <row r="146" spans="1:5" x14ac:dyDescent="0.2">
      <c r="A146" s="19">
        <v>4</v>
      </c>
      <c r="B146" s="19">
        <v>15</v>
      </c>
      <c r="C146" s="19" t="s">
        <v>112</v>
      </c>
      <c r="D146" s="20">
        <v>0.24799498915672302</v>
      </c>
      <c r="E146" s="20">
        <v>-3.7565629463642836E-4</v>
      </c>
    </row>
    <row r="147" spans="1:5" x14ac:dyDescent="0.2">
      <c r="A147" s="19">
        <v>4</v>
      </c>
      <c r="B147" s="19">
        <v>16</v>
      </c>
      <c r="C147" s="19" t="s">
        <v>112</v>
      </c>
      <c r="D147" s="20">
        <v>0.2478920966386795</v>
      </c>
      <c r="E147" s="20">
        <v>-4.9575581215322018E-4</v>
      </c>
    </row>
    <row r="148" spans="1:5" x14ac:dyDescent="0.2">
      <c r="A148" s="19">
        <v>4</v>
      </c>
      <c r="B148" s="19">
        <v>17</v>
      </c>
      <c r="C148" s="19" t="s">
        <v>112</v>
      </c>
      <c r="D148" s="20">
        <v>0.24762663245201111</v>
      </c>
      <c r="E148" s="20">
        <v>-7.7842699829488993E-4</v>
      </c>
    </row>
    <row r="149" spans="1:5" x14ac:dyDescent="0.2">
      <c r="A149" s="19">
        <v>4</v>
      </c>
      <c r="B149" s="19">
        <v>18</v>
      </c>
      <c r="C149" s="19" t="s">
        <v>112</v>
      </c>
      <c r="D149" s="20">
        <v>0.24730861186981201</v>
      </c>
      <c r="E149" s="20">
        <v>-1.1136545799672604E-3</v>
      </c>
    </row>
    <row r="150" spans="1:5" x14ac:dyDescent="0.2">
      <c r="A150" s="19">
        <v>4</v>
      </c>
      <c r="B150" s="19">
        <v>19</v>
      </c>
      <c r="C150" s="19" t="s">
        <v>112</v>
      </c>
      <c r="D150" s="20">
        <v>0.24732905626296997</v>
      </c>
      <c r="E150" s="20">
        <v>-1.1104171862825751E-3</v>
      </c>
    </row>
    <row r="151" spans="1:5" x14ac:dyDescent="0.2">
      <c r="A151" s="19">
        <v>4</v>
      </c>
      <c r="B151" s="19">
        <v>20</v>
      </c>
      <c r="C151" s="19" t="s">
        <v>112</v>
      </c>
      <c r="D151" s="20">
        <v>0.24795612692832947</v>
      </c>
      <c r="E151" s="20">
        <v>-5.0055357860401273E-4</v>
      </c>
    </row>
    <row r="152" spans="1:5" x14ac:dyDescent="0.2">
      <c r="A152" s="19">
        <v>4</v>
      </c>
      <c r="B152" s="19">
        <v>21</v>
      </c>
      <c r="C152" s="19" t="s">
        <v>112</v>
      </c>
      <c r="D152" s="20">
        <v>0.24877259135246277</v>
      </c>
      <c r="E152" s="20">
        <v>2.987038460560143E-4</v>
      </c>
    </row>
    <row r="153" spans="1:5" x14ac:dyDescent="0.2">
      <c r="A153" s="19">
        <v>4</v>
      </c>
      <c r="B153" s="19">
        <v>22</v>
      </c>
      <c r="C153" s="19" t="s">
        <v>112</v>
      </c>
      <c r="D153" s="20">
        <v>0.24964472651481628</v>
      </c>
      <c r="E153" s="20">
        <v>1.1536319507285953E-3</v>
      </c>
    </row>
    <row r="154" spans="1:5" x14ac:dyDescent="0.2">
      <c r="A154" s="19">
        <v>4</v>
      </c>
      <c r="B154" s="19">
        <v>23</v>
      </c>
      <c r="C154" s="19" t="s">
        <v>112</v>
      </c>
      <c r="D154" s="20">
        <v>0.25147667527198792</v>
      </c>
      <c r="E154" s="20">
        <v>2.9683737084269524E-3</v>
      </c>
    </row>
    <row r="155" spans="1:5" x14ac:dyDescent="0.2">
      <c r="A155" s="19">
        <v>4</v>
      </c>
      <c r="B155" s="19">
        <v>24</v>
      </c>
      <c r="C155" s="19" t="s">
        <v>112</v>
      </c>
      <c r="D155" s="20">
        <v>0.2552165687084198</v>
      </c>
      <c r="E155" s="20">
        <v>6.6910600289702415E-3</v>
      </c>
    </row>
    <row r="156" spans="1:5" x14ac:dyDescent="0.2">
      <c r="A156" s="19">
        <v>4</v>
      </c>
      <c r="B156" s="19">
        <v>25</v>
      </c>
      <c r="C156" s="19" t="s">
        <v>112</v>
      </c>
      <c r="D156" s="20">
        <v>0.26153680682182312</v>
      </c>
      <c r="E156" s="20">
        <v>1.2994091026484966E-2</v>
      </c>
    </row>
    <row r="157" spans="1:5" x14ac:dyDescent="0.2">
      <c r="A157" s="19">
        <v>4</v>
      </c>
      <c r="B157" s="19">
        <v>26</v>
      </c>
      <c r="C157" s="19" t="s">
        <v>112</v>
      </c>
      <c r="D157" s="20">
        <v>0.27194976806640625</v>
      </c>
      <c r="E157" s="20">
        <v>2.3389846086502075E-2</v>
      </c>
    </row>
    <row r="158" spans="1:5" x14ac:dyDescent="0.2">
      <c r="A158" s="19">
        <v>4</v>
      </c>
      <c r="B158" s="19">
        <v>27</v>
      </c>
      <c r="C158" s="19" t="s">
        <v>112</v>
      </c>
      <c r="D158" s="20">
        <v>0.28681069612503052</v>
      </c>
      <c r="E158" s="20">
        <v>3.8233567029237747E-2</v>
      </c>
    </row>
    <row r="159" spans="1:5" x14ac:dyDescent="0.2">
      <c r="A159" s="19">
        <v>4</v>
      </c>
      <c r="B159" s="19">
        <v>28</v>
      </c>
      <c r="C159" s="19" t="s">
        <v>112</v>
      </c>
      <c r="D159" s="20">
        <v>0.30541479587554932</v>
      </c>
      <c r="E159" s="20">
        <v>5.682045966386795E-2</v>
      </c>
    </row>
    <row r="160" spans="1:5" x14ac:dyDescent="0.2">
      <c r="A160" s="19">
        <v>4</v>
      </c>
      <c r="B160" s="19">
        <v>29</v>
      </c>
      <c r="C160" s="19" t="s">
        <v>112</v>
      </c>
      <c r="D160" s="20">
        <v>0.32487130165100098</v>
      </c>
      <c r="E160" s="20">
        <v>7.6259754598140717E-2</v>
      </c>
    </row>
    <row r="161" spans="1:5" x14ac:dyDescent="0.2">
      <c r="A161" s="19">
        <v>4</v>
      </c>
      <c r="B161" s="19">
        <v>30</v>
      </c>
      <c r="C161" s="19" t="s">
        <v>112</v>
      </c>
      <c r="D161" s="20">
        <v>0.34206229448318481</v>
      </c>
      <c r="E161" s="20">
        <v>9.3433544039726257E-2</v>
      </c>
    </row>
    <row r="162" spans="1:5" x14ac:dyDescent="0.2">
      <c r="A162" s="19">
        <v>4</v>
      </c>
      <c r="B162" s="19">
        <v>31</v>
      </c>
      <c r="C162" s="19" t="s">
        <v>112</v>
      </c>
      <c r="D162" s="20">
        <v>0.35563957691192627</v>
      </c>
      <c r="E162" s="20">
        <v>0.10699361562728882</v>
      </c>
    </row>
    <row r="163" spans="1:5" x14ac:dyDescent="0.2">
      <c r="A163" s="19">
        <v>4</v>
      </c>
      <c r="B163" s="19">
        <v>32</v>
      </c>
      <c r="C163" s="19" t="s">
        <v>112</v>
      </c>
      <c r="D163" s="20">
        <v>0.36469653248786926</v>
      </c>
      <c r="E163" s="20">
        <v>0.11603336781263351</v>
      </c>
    </row>
    <row r="164" spans="1:5" x14ac:dyDescent="0.2">
      <c r="A164" s="19">
        <v>4</v>
      </c>
      <c r="B164" s="19">
        <v>33</v>
      </c>
      <c r="C164" s="19" t="s">
        <v>112</v>
      </c>
      <c r="D164" s="20">
        <v>0.37028592824935913</v>
      </c>
      <c r="E164" s="20">
        <v>0.12160556018352509</v>
      </c>
    </row>
    <row r="165" spans="1:5" x14ac:dyDescent="0.2">
      <c r="A165" s="19">
        <v>4</v>
      </c>
      <c r="B165" s="19">
        <v>34</v>
      </c>
      <c r="C165" s="19" t="s">
        <v>112</v>
      </c>
      <c r="D165" s="20">
        <v>0.37333887815475464</v>
      </c>
      <c r="E165" s="20">
        <v>0.1246412992477417</v>
      </c>
    </row>
    <row r="166" spans="1:5" x14ac:dyDescent="0.2">
      <c r="A166" s="19">
        <v>4</v>
      </c>
      <c r="B166" s="19">
        <v>35</v>
      </c>
      <c r="C166" s="19" t="s">
        <v>112</v>
      </c>
      <c r="D166" s="20">
        <v>0.37488800287246704</v>
      </c>
      <c r="E166" s="20">
        <v>0.12617321312427521</v>
      </c>
    </row>
    <row r="167" spans="1:5" x14ac:dyDescent="0.2">
      <c r="A167" s="19">
        <v>4</v>
      </c>
      <c r="B167" s="19">
        <v>36</v>
      </c>
      <c r="C167" s="19" t="s">
        <v>112</v>
      </c>
      <c r="D167" s="20">
        <v>0.37594756484031677</v>
      </c>
      <c r="E167" s="20">
        <v>0.12721557915210724</v>
      </c>
    </row>
    <row r="168" spans="1:5" x14ac:dyDescent="0.2">
      <c r="A168" s="19">
        <v>4</v>
      </c>
      <c r="B168" s="19">
        <v>37</v>
      </c>
      <c r="C168" s="19" t="s">
        <v>112</v>
      </c>
      <c r="D168" s="20">
        <v>0.37632817029953003</v>
      </c>
      <c r="E168" s="20">
        <v>0.1275789737701416</v>
      </c>
    </row>
    <row r="169" spans="1:5" x14ac:dyDescent="0.2">
      <c r="A169" s="19">
        <v>4</v>
      </c>
      <c r="B169" s="19">
        <v>38</v>
      </c>
      <c r="C169" s="19" t="s">
        <v>112</v>
      </c>
      <c r="D169" s="20">
        <v>0.37687909603118896</v>
      </c>
      <c r="E169" s="20">
        <v>0.12811268866062164</v>
      </c>
    </row>
    <row r="170" spans="1:5" x14ac:dyDescent="0.2">
      <c r="A170" s="19">
        <v>4</v>
      </c>
      <c r="B170" s="19">
        <v>39</v>
      </c>
      <c r="C170" s="19" t="s">
        <v>112</v>
      </c>
      <c r="D170" s="20">
        <v>0.37718206644058228</v>
      </c>
      <c r="E170" s="20">
        <v>0.12839844822883606</v>
      </c>
    </row>
    <row r="171" spans="1:5" x14ac:dyDescent="0.2">
      <c r="A171" s="19">
        <v>4</v>
      </c>
      <c r="B171" s="19">
        <v>40</v>
      </c>
      <c r="C171" s="19" t="s">
        <v>112</v>
      </c>
      <c r="D171" s="20">
        <v>0.37733626365661621</v>
      </c>
      <c r="E171" s="20">
        <v>0.12853544950485229</v>
      </c>
    </row>
    <row r="172" spans="1:5" x14ac:dyDescent="0.2">
      <c r="A172" s="19">
        <v>5</v>
      </c>
      <c r="B172" s="19">
        <v>1</v>
      </c>
      <c r="C172" s="19" t="s">
        <v>112</v>
      </c>
      <c r="D172" s="20">
        <v>0.24916484951972961</v>
      </c>
      <c r="E172" s="20">
        <v>1.7531301127746701E-3</v>
      </c>
    </row>
    <row r="173" spans="1:5" x14ac:dyDescent="0.2">
      <c r="A173" s="19">
        <v>5</v>
      </c>
      <c r="B173" s="19">
        <v>2</v>
      </c>
      <c r="C173" s="19" t="s">
        <v>112</v>
      </c>
      <c r="D173" s="20">
        <v>0.24898393452167511</v>
      </c>
      <c r="E173" s="20">
        <v>1.4971086056903005E-3</v>
      </c>
    </row>
    <row r="174" spans="1:5" x14ac:dyDescent="0.2">
      <c r="A174" s="19">
        <v>5</v>
      </c>
      <c r="B174" s="19">
        <v>3</v>
      </c>
      <c r="C174" s="19" t="s">
        <v>112</v>
      </c>
      <c r="D174" s="20">
        <v>0.24844986200332642</v>
      </c>
      <c r="E174" s="20">
        <v>8.8792963651940227E-4</v>
      </c>
    </row>
    <row r="175" spans="1:5" x14ac:dyDescent="0.2">
      <c r="A175" s="19">
        <v>5</v>
      </c>
      <c r="B175" s="19">
        <v>4</v>
      </c>
      <c r="C175" s="19" t="s">
        <v>112</v>
      </c>
      <c r="D175" s="20">
        <v>0.24835690855979919</v>
      </c>
      <c r="E175" s="20">
        <v>7.1986968396231532E-4</v>
      </c>
    </row>
    <row r="176" spans="1:5" x14ac:dyDescent="0.2">
      <c r="A176" s="19">
        <v>5</v>
      </c>
      <c r="B176" s="19">
        <v>5</v>
      </c>
      <c r="C176" s="19" t="s">
        <v>112</v>
      </c>
      <c r="D176" s="20">
        <v>0.24856400489807129</v>
      </c>
      <c r="E176" s="20">
        <v>8.518595714122057E-4</v>
      </c>
    </row>
    <row r="177" spans="1:5" x14ac:dyDescent="0.2">
      <c r="A177" s="19">
        <v>5</v>
      </c>
      <c r="B177" s="19">
        <v>6</v>
      </c>
      <c r="C177" s="19" t="s">
        <v>112</v>
      </c>
      <c r="D177" s="20">
        <v>0.24829629063606262</v>
      </c>
      <c r="E177" s="20">
        <v>5.0903880037367344E-4</v>
      </c>
    </row>
    <row r="178" spans="1:5" x14ac:dyDescent="0.2">
      <c r="A178" s="19">
        <v>5</v>
      </c>
      <c r="B178" s="19">
        <v>7</v>
      </c>
      <c r="C178" s="19" t="s">
        <v>112</v>
      </c>
      <c r="D178" s="20">
        <v>0.24815617501735687</v>
      </c>
      <c r="E178" s="20">
        <v>2.9381670174188912E-4</v>
      </c>
    </row>
    <row r="179" spans="1:5" x14ac:dyDescent="0.2">
      <c r="A179" s="19">
        <v>5</v>
      </c>
      <c r="B179" s="19">
        <v>8</v>
      </c>
      <c r="C179" s="19" t="s">
        <v>112</v>
      </c>
      <c r="D179" s="20">
        <v>0.24848230183124542</v>
      </c>
      <c r="E179" s="20">
        <v>5.4483703570440412E-4</v>
      </c>
    </row>
    <row r="180" spans="1:5" x14ac:dyDescent="0.2">
      <c r="A180" s="19">
        <v>5</v>
      </c>
      <c r="B180" s="19">
        <v>9</v>
      </c>
      <c r="C180" s="19" t="s">
        <v>112</v>
      </c>
      <c r="D180" s="20">
        <v>0.248223677277565</v>
      </c>
      <c r="E180" s="20">
        <v>2.1110597299411893E-4</v>
      </c>
    </row>
    <row r="181" spans="1:5" x14ac:dyDescent="0.2">
      <c r="A181" s="19">
        <v>5</v>
      </c>
      <c r="B181" s="19">
        <v>10</v>
      </c>
      <c r="C181" s="19" t="s">
        <v>112</v>
      </c>
      <c r="D181" s="20">
        <v>0.24776406586170197</v>
      </c>
      <c r="E181" s="20">
        <v>-3.2361192279495299E-4</v>
      </c>
    </row>
    <row r="182" spans="1:5" x14ac:dyDescent="0.2">
      <c r="A182" s="19">
        <v>5</v>
      </c>
      <c r="B182" s="19">
        <v>11</v>
      </c>
      <c r="C182" s="19" t="s">
        <v>112</v>
      </c>
      <c r="D182" s="20">
        <v>0.24752937257289886</v>
      </c>
      <c r="E182" s="20">
        <v>-6.3341169152408838E-4</v>
      </c>
    </row>
    <row r="183" spans="1:5" x14ac:dyDescent="0.2">
      <c r="A183" s="19">
        <v>5</v>
      </c>
      <c r="B183" s="19">
        <v>12</v>
      </c>
      <c r="C183" s="19" t="s">
        <v>112</v>
      </c>
      <c r="D183" s="20">
        <v>0.24796809256076813</v>
      </c>
      <c r="E183" s="20">
        <v>-2.6979821268469095E-4</v>
      </c>
    </row>
    <row r="184" spans="1:5" x14ac:dyDescent="0.2">
      <c r="A184" s="19">
        <v>5</v>
      </c>
      <c r="B184" s="19">
        <v>13</v>
      </c>
      <c r="C184" s="19" t="s">
        <v>112</v>
      </c>
      <c r="D184" s="20">
        <v>0.24788756668567657</v>
      </c>
      <c r="E184" s="20">
        <v>-4.2543056770227849E-4</v>
      </c>
    </row>
    <row r="185" spans="1:5" x14ac:dyDescent="0.2">
      <c r="A185" s="19">
        <v>5</v>
      </c>
      <c r="B185" s="19">
        <v>14</v>
      </c>
      <c r="C185" s="19" t="s">
        <v>112</v>
      </c>
      <c r="D185" s="20">
        <v>0.24756403267383575</v>
      </c>
      <c r="E185" s="20">
        <v>-8.2407105946913362E-4</v>
      </c>
    </row>
    <row r="186" spans="1:5" x14ac:dyDescent="0.2">
      <c r="A186" s="19">
        <v>5</v>
      </c>
      <c r="B186" s="19">
        <v>15</v>
      </c>
      <c r="C186" s="19" t="s">
        <v>112</v>
      </c>
      <c r="D186" s="20">
        <v>0.24738429486751556</v>
      </c>
      <c r="E186" s="20">
        <v>-1.0789153166115284E-3</v>
      </c>
    </row>
    <row r="187" spans="1:5" x14ac:dyDescent="0.2">
      <c r="A187" s="19">
        <v>5</v>
      </c>
      <c r="B187" s="19">
        <v>16</v>
      </c>
      <c r="C187" s="19" t="s">
        <v>112</v>
      </c>
      <c r="D187" s="20">
        <v>0.24737299978733063</v>
      </c>
      <c r="E187" s="20">
        <v>-1.1653169058263302E-3</v>
      </c>
    </row>
    <row r="188" spans="1:5" x14ac:dyDescent="0.2">
      <c r="A188" s="19">
        <v>5</v>
      </c>
      <c r="B188" s="19">
        <v>17</v>
      </c>
      <c r="C188" s="19" t="s">
        <v>112</v>
      </c>
      <c r="D188" s="20">
        <v>0.2471974790096283</v>
      </c>
      <c r="E188" s="20">
        <v>-1.415944192558527E-3</v>
      </c>
    </row>
    <row r="189" spans="1:5" x14ac:dyDescent="0.2">
      <c r="A189" s="19">
        <v>5</v>
      </c>
      <c r="B189" s="19">
        <v>18</v>
      </c>
      <c r="C189" s="19" t="s">
        <v>112</v>
      </c>
      <c r="D189" s="20">
        <v>0.24722097814083099</v>
      </c>
      <c r="E189" s="20">
        <v>-1.4675515703856945E-3</v>
      </c>
    </row>
    <row r="190" spans="1:5" x14ac:dyDescent="0.2">
      <c r="A190" s="19">
        <v>5</v>
      </c>
      <c r="B190" s="19">
        <v>19</v>
      </c>
      <c r="C190" s="19" t="s">
        <v>112</v>
      </c>
      <c r="D190" s="20">
        <v>0.24773809313774109</v>
      </c>
      <c r="E190" s="20">
        <v>-1.0255430825054646E-3</v>
      </c>
    </row>
    <row r="191" spans="1:5" x14ac:dyDescent="0.2">
      <c r="A191" s="19">
        <v>5</v>
      </c>
      <c r="B191" s="19">
        <v>20</v>
      </c>
      <c r="C191" s="19" t="s">
        <v>112</v>
      </c>
      <c r="D191" s="20">
        <v>0.24791286885738373</v>
      </c>
      <c r="E191" s="20">
        <v>-9.2587381368502975E-4</v>
      </c>
    </row>
    <row r="192" spans="1:5" x14ac:dyDescent="0.2">
      <c r="A192" s="19">
        <v>5</v>
      </c>
      <c r="B192" s="19">
        <v>21</v>
      </c>
      <c r="C192" s="19" t="s">
        <v>112</v>
      </c>
      <c r="D192" s="20">
        <v>0.24838072061538696</v>
      </c>
      <c r="E192" s="20">
        <v>-5.3312856471166015E-4</v>
      </c>
    </row>
    <row r="193" spans="1:5" x14ac:dyDescent="0.2">
      <c r="A193" s="19">
        <v>5</v>
      </c>
      <c r="B193" s="19">
        <v>22</v>
      </c>
      <c r="C193" s="19" t="s">
        <v>112</v>
      </c>
      <c r="D193" s="20">
        <v>0.24913518130779266</v>
      </c>
      <c r="E193" s="20">
        <v>1.4622564776800573E-4</v>
      </c>
    </row>
    <row r="194" spans="1:5" x14ac:dyDescent="0.2">
      <c r="A194" s="19">
        <v>5</v>
      </c>
      <c r="B194" s="19">
        <v>23</v>
      </c>
      <c r="C194" s="19" t="s">
        <v>112</v>
      </c>
      <c r="D194" s="20">
        <v>0.25060403347015381</v>
      </c>
      <c r="E194" s="20">
        <v>1.5399713302031159E-3</v>
      </c>
    </row>
    <row r="195" spans="1:5" x14ac:dyDescent="0.2">
      <c r="A195" s="19">
        <v>5</v>
      </c>
      <c r="B195" s="19">
        <v>24</v>
      </c>
      <c r="C195" s="19" t="s">
        <v>112</v>
      </c>
      <c r="D195" s="20">
        <v>0.25352311134338379</v>
      </c>
      <c r="E195" s="20">
        <v>4.3839425779879093E-3</v>
      </c>
    </row>
    <row r="196" spans="1:5" x14ac:dyDescent="0.2">
      <c r="A196" s="19">
        <v>5</v>
      </c>
      <c r="B196" s="19">
        <v>25</v>
      </c>
      <c r="C196" s="19" t="s">
        <v>112</v>
      </c>
      <c r="D196" s="20">
        <v>0.25883817672729492</v>
      </c>
      <c r="E196" s="20">
        <v>9.6239019185304642E-3</v>
      </c>
    </row>
    <row r="197" spans="1:5" x14ac:dyDescent="0.2">
      <c r="A197" s="19">
        <v>5</v>
      </c>
      <c r="B197" s="19">
        <v>26</v>
      </c>
      <c r="C197" s="19" t="s">
        <v>112</v>
      </c>
      <c r="D197" s="20">
        <v>0.2684846818447113</v>
      </c>
      <c r="E197" s="20">
        <v>1.9195299595594406E-2</v>
      </c>
    </row>
    <row r="198" spans="1:5" x14ac:dyDescent="0.2">
      <c r="A198" s="19">
        <v>5</v>
      </c>
      <c r="B198" s="19">
        <v>27</v>
      </c>
      <c r="C198" s="19" t="s">
        <v>112</v>
      </c>
      <c r="D198" s="20">
        <v>0.28255051374435425</v>
      </c>
      <c r="E198" s="20">
        <v>3.318602591753006E-2</v>
      </c>
    </row>
    <row r="199" spans="1:5" x14ac:dyDescent="0.2">
      <c r="A199" s="19">
        <v>5</v>
      </c>
      <c r="B199" s="19">
        <v>28</v>
      </c>
      <c r="C199" s="19" t="s">
        <v>112</v>
      </c>
      <c r="D199" s="20">
        <v>0.30061894655227661</v>
      </c>
      <c r="E199" s="20">
        <v>5.1179353147745132E-2</v>
      </c>
    </row>
    <row r="200" spans="1:5" x14ac:dyDescent="0.2">
      <c r="A200" s="19">
        <v>5</v>
      </c>
      <c r="B200" s="19">
        <v>29</v>
      </c>
      <c r="C200" s="19" t="s">
        <v>112</v>
      </c>
      <c r="D200" s="20">
        <v>0.32008928060531616</v>
      </c>
      <c r="E200" s="20">
        <v>7.0574581623077393E-2</v>
      </c>
    </row>
    <row r="201" spans="1:5" x14ac:dyDescent="0.2">
      <c r="A201" s="19">
        <v>5</v>
      </c>
      <c r="B201" s="19">
        <v>30</v>
      </c>
      <c r="C201" s="19" t="s">
        <v>112</v>
      </c>
      <c r="D201" s="20">
        <v>0.33814075589179993</v>
      </c>
      <c r="E201" s="20">
        <v>8.8550947606563568E-2</v>
      </c>
    </row>
    <row r="202" spans="1:5" x14ac:dyDescent="0.2">
      <c r="A202" s="19">
        <v>5</v>
      </c>
      <c r="B202" s="19">
        <v>31</v>
      </c>
      <c r="C202" s="19" t="s">
        <v>112</v>
      </c>
      <c r="D202" s="20">
        <v>0.35304990410804749</v>
      </c>
      <c r="E202" s="20">
        <v>0.10338498651981354</v>
      </c>
    </row>
    <row r="203" spans="1:5" x14ac:dyDescent="0.2">
      <c r="A203" s="19">
        <v>5</v>
      </c>
      <c r="B203" s="19">
        <v>32</v>
      </c>
      <c r="C203" s="19" t="s">
        <v>112</v>
      </c>
      <c r="D203" s="20">
        <v>0.36336493492126465</v>
      </c>
      <c r="E203" s="20">
        <v>0.11362491548061371</v>
      </c>
    </row>
    <row r="204" spans="1:5" x14ac:dyDescent="0.2">
      <c r="A204" s="19">
        <v>5</v>
      </c>
      <c r="B204" s="19">
        <v>33</v>
      </c>
      <c r="C204" s="19" t="s">
        <v>112</v>
      </c>
      <c r="D204" s="20">
        <v>0.36981433629989624</v>
      </c>
      <c r="E204" s="20">
        <v>0.11999920755624771</v>
      </c>
    </row>
    <row r="205" spans="1:5" x14ac:dyDescent="0.2">
      <c r="A205" s="19">
        <v>5</v>
      </c>
      <c r="B205" s="19">
        <v>34</v>
      </c>
      <c r="C205" s="19" t="s">
        <v>112</v>
      </c>
      <c r="D205" s="20">
        <v>0.37324362993240356</v>
      </c>
      <c r="E205" s="20">
        <v>0.12335339933633804</v>
      </c>
    </row>
    <row r="206" spans="1:5" x14ac:dyDescent="0.2">
      <c r="A206" s="19">
        <v>5</v>
      </c>
      <c r="B206" s="19">
        <v>35</v>
      </c>
      <c r="C206" s="19" t="s">
        <v>112</v>
      </c>
      <c r="D206" s="20">
        <v>0.37519904971122742</v>
      </c>
      <c r="E206" s="20">
        <v>0.12523370981216431</v>
      </c>
    </row>
    <row r="207" spans="1:5" x14ac:dyDescent="0.2">
      <c r="A207" s="19">
        <v>5</v>
      </c>
      <c r="B207" s="19">
        <v>36</v>
      </c>
      <c r="C207" s="19" t="s">
        <v>112</v>
      </c>
      <c r="D207" s="20">
        <v>0.37624445557594299</v>
      </c>
      <c r="E207" s="20">
        <v>0.12620401382446289</v>
      </c>
    </row>
    <row r="208" spans="1:5" x14ac:dyDescent="0.2">
      <c r="A208" s="19">
        <v>5</v>
      </c>
      <c r="B208" s="19">
        <v>37</v>
      </c>
      <c r="C208" s="19" t="s">
        <v>112</v>
      </c>
      <c r="D208" s="20">
        <v>0.37673172354698181</v>
      </c>
      <c r="E208" s="20">
        <v>0.12661616504192352</v>
      </c>
    </row>
    <row r="209" spans="1:5" x14ac:dyDescent="0.2">
      <c r="A209" s="19">
        <v>5</v>
      </c>
      <c r="B209" s="19">
        <v>38</v>
      </c>
      <c r="C209" s="19" t="s">
        <v>112</v>
      </c>
      <c r="D209" s="20">
        <v>0.3771694004535675</v>
      </c>
      <c r="E209" s="20">
        <v>0.12697874009609222</v>
      </c>
    </row>
    <row r="210" spans="1:5" x14ac:dyDescent="0.2">
      <c r="A210" s="19">
        <v>5</v>
      </c>
      <c r="B210" s="19">
        <v>39</v>
      </c>
      <c r="C210" s="19" t="s">
        <v>112</v>
      </c>
      <c r="D210" s="20">
        <v>0.37746396660804749</v>
      </c>
      <c r="E210" s="20">
        <v>0.12719820439815521</v>
      </c>
    </row>
    <row r="211" spans="1:5" x14ac:dyDescent="0.2">
      <c r="A211" s="19">
        <v>5</v>
      </c>
      <c r="B211" s="19">
        <v>40</v>
      </c>
      <c r="C211" s="19" t="s">
        <v>112</v>
      </c>
      <c r="D211" s="20">
        <v>0.37765088677406311</v>
      </c>
      <c r="E211" s="20">
        <v>0.12731000781059265</v>
      </c>
    </row>
    <row r="212" spans="1:5" x14ac:dyDescent="0.2">
      <c r="A212" s="19">
        <v>6</v>
      </c>
      <c r="B212" s="19">
        <v>1</v>
      </c>
      <c r="C212" s="19" t="s">
        <v>112</v>
      </c>
      <c r="D212" s="20">
        <v>0.24978569149971008</v>
      </c>
      <c r="E212" s="20">
        <v>2.2799980361014605E-3</v>
      </c>
    </row>
    <row r="213" spans="1:5" x14ac:dyDescent="0.2">
      <c r="A213" s="19">
        <v>6</v>
      </c>
      <c r="B213" s="19">
        <v>2</v>
      </c>
      <c r="C213" s="19" t="s">
        <v>112</v>
      </c>
      <c r="D213" s="20">
        <v>0.24953247606754303</v>
      </c>
      <c r="E213" s="20">
        <v>2.0199199207127094E-3</v>
      </c>
    </row>
    <row r="214" spans="1:5" x14ac:dyDescent="0.2">
      <c r="A214" s="19">
        <v>6</v>
      </c>
      <c r="B214" s="19">
        <v>3</v>
      </c>
      <c r="C214" s="19" t="s">
        <v>112</v>
      </c>
      <c r="D214" s="20">
        <v>0.24842451512813568</v>
      </c>
      <c r="E214" s="20">
        <v>9.0509641449898481E-4</v>
      </c>
    </row>
    <row r="215" spans="1:5" x14ac:dyDescent="0.2">
      <c r="A215" s="19">
        <v>6</v>
      </c>
      <c r="B215" s="19">
        <v>4</v>
      </c>
      <c r="C215" s="19" t="s">
        <v>112</v>
      </c>
      <c r="D215" s="20">
        <v>0.24819290637969971</v>
      </c>
      <c r="E215" s="20">
        <v>6.6662498284131289E-4</v>
      </c>
    </row>
    <row r="216" spans="1:5" x14ac:dyDescent="0.2">
      <c r="A216" s="19">
        <v>6</v>
      </c>
      <c r="B216" s="19">
        <v>5</v>
      </c>
      <c r="C216" s="19" t="s">
        <v>112</v>
      </c>
      <c r="D216" s="20">
        <v>0.24823562800884247</v>
      </c>
      <c r="E216" s="20">
        <v>7.0248392876237631E-4</v>
      </c>
    </row>
    <row r="217" spans="1:5" x14ac:dyDescent="0.2">
      <c r="A217" s="19">
        <v>6</v>
      </c>
      <c r="B217" s="19">
        <v>6</v>
      </c>
      <c r="C217" s="19" t="s">
        <v>112</v>
      </c>
      <c r="D217" s="20">
        <v>0.24795728921890259</v>
      </c>
      <c r="E217" s="20">
        <v>4.1728245560079813E-4</v>
      </c>
    </row>
    <row r="218" spans="1:5" x14ac:dyDescent="0.2">
      <c r="A218" s="19">
        <v>6</v>
      </c>
      <c r="B218" s="19">
        <v>7</v>
      </c>
      <c r="C218" s="19" t="s">
        <v>112</v>
      </c>
      <c r="D218" s="20">
        <v>0.24778741598129272</v>
      </c>
      <c r="E218" s="20">
        <v>2.4054653476923704E-4</v>
      </c>
    </row>
    <row r="219" spans="1:5" x14ac:dyDescent="0.2">
      <c r="A219" s="19">
        <v>6</v>
      </c>
      <c r="B219" s="19">
        <v>8</v>
      </c>
      <c r="C219" s="19" t="s">
        <v>112</v>
      </c>
      <c r="D219" s="20">
        <v>0.24796885251998901</v>
      </c>
      <c r="E219" s="20">
        <v>4.151203902438283E-4</v>
      </c>
    </row>
    <row r="220" spans="1:5" x14ac:dyDescent="0.2">
      <c r="A220" s="19">
        <v>6</v>
      </c>
      <c r="B220" s="19">
        <v>9</v>
      </c>
      <c r="C220" s="19" t="s">
        <v>112</v>
      </c>
      <c r="D220" s="20">
        <v>0.24765434861183167</v>
      </c>
      <c r="E220" s="20">
        <v>9.3753798864781857E-5</v>
      </c>
    </row>
    <row r="221" spans="1:5" x14ac:dyDescent="0.2">
      <c r="A221" s="19">
        <v>6</v>
      </c>
      <c r="B221" s="19">
        <v>10</v>
      </c>
      <c r="C221" s="19" t="s">
        <v>112</v>
      </c>
      <c r="D221" s="20">
        <v>0.24710994958877563</v>
      </c>
      <c r="E221" s="20">
        <v>-4.5750790741294622E-4</v>
      </c>
    </row>
    <row r="222" spans="1:5" x14ac:dyDescent="0.2">
      <c r="A222" s="19">
        <v>6</v>
      </c>
      <c r="B222" s="19">
        <v>11</v>
      </c>
      <c r="C222" s="19" t="s">
        <v>112</v>
      </c>
      <c r="D222" s="20">
        <v>0.24673733115196228</v>
      </c>
      <c r="E222" s="20">
        <v>-8.3698902744799852E-4</v>
      </c>
    </row>
    <row r="223" spans="1:5" x14ac:dyDescent="0.2">
      <c r="A223" s="19">
        <v>6</v>
      </c>
      <c r="B223" s="19">
        <v>12</v>
      </c>
      <c r="C223" s="19" t="s">
        <v>112</v>
      </c>
      <c r="D223" s="20">
        <v>0.24657952785491943</v>
      </c>
      <c r="E223" s="20">
        <v>-1.001655007712543E-3</v>
      </c>
    </row>
    <row r="224" spans="1:5" x14ac:dyDescent="0.2">
      <c r="A224" s="19">
        <v>6</v>
      </c>
      <c r="B224" s="19">
        <v>13</v>
      </c>
      <c r="C224" s="19" t="s">
        <v>112</v>
      </c>
      <c r="D224" s="20">
        <v>0.24686935544013977</v>
      </c>
      <c r="E224" s="20">
        <v>-7.186901057139039E-4</v>
      </c>
    </row>
    <row r="225" spans="1:5" x14ac:dyDescent="0.2">
      <c r="A225" s="19">
        <v>6</v>
      </c>
      <c r="B225" s="19">
        <v>14</v>
      </c>
      <c r="C225" s="19" t="s">
        <v>112</v>
      </c>
      <c r="D225" s="20">
        <v>0.24700345098972321</v>
      </c>
      <c r="E225" s="20">
        <v>-5.9145723935216665E-4</v>
      </c>
    </row>
    <row r="226" spans="1:5" x14ac:dyDescent="0.2">
      <c r="A226" s="19">
        <v>6</v>
      </c>
      <c r="B226" s="19">
        <v>15</v>
      </c>
      <c r="C226" s="19" t="s">
        <v>112</v>
      </c>
      <c r="D226" s="20">
        <v>0.24687601625919342</v>
      </c>
      <c r="E226" s="20">
        <v>-7.2575465310364962E-4</v>
      </c>
    </row>
    <row r="227" spans="1:5" x14ac:dyDescent="0.2">
      <c r="A227" s="19">
        <v>6</v>
      </c>
      <c r="B227" s="19">
        <v>16</v>
      </c>
      <c r="C227" s="19" t="s">
        <v>112</v>
      </c>
      <c r="D227" s="20">
        <v>0.24685300886631012</v>
      </c>
      <c r="E227" s="20">
        <v>-7.556247292086482E-4</v>
      </c>
    </row>
    <row r="228" spans="1:5" x14ac:dyDescent="0.2">
      <c r="A228" s="19">
        <v>6</v>
      </c>
      <c r="B228" s="19">
        <v>17</v>
      </c>
      <c r="C228" s="19" t="s">
        <v>112</v>
      </c>
      <c r="D228" s="20">
        <v>0.24691760540008545</v>
      </c>
      <c r="E228" s="20">
        <v>-6.9789087865501642E-4</v>
      </c>
    </row>
    <row r="229" spans="1:5" x14ac:dyDescent="0.2">
      <c r="A229" s="19">
        <v>6</v>
      </c>
      <c r="B229" s="19">
        <v>18</v>
      </c>
      <c r="C229" s="19" t="s">
        <v>112</v>
      </c>
      <c r="D229" s="20">
        <v>0.246678426861763</v>
      </c>
      <c r="E229" s="20">
        <v>-9.4393210019916296E-4</v>
      </c>
    </row>
    <row r="230" spans="1:5" x14ac:dyDescent="0.2">
      <c r="A230" s="19">
        <v>6</v>
      </c>
      <c r="B230" s="19">
        <v>19</v>
      </c>
      <c r="C230" s="19" t="s">
        <v>112</v>
      </c>
      <c r="D230" s="20">
        <v>0.24677589535713196</v>
      </c>
      <c r="E230" s="20">
        <v>-8.5332628805190325E-4</v>
      </c>
    </row>
    <row r="231" spans="1:5" x14ac:dyDescent="0.2">
      <c r="A231" s="19">
        <v>6</v>
      </c>
      <c r="B231" s="19">
        <v>20</v>
      </c>
      <c r="C231" s="19" t="s">
        <v>112</v>
      </c>
      <c r="D231" s="20">
        <v>0.24719849228858948</v>
      </c>
      <c r="E231" s="20">
        <v>-4.3759201071225107E-4</v>
      </c>
    </row>
    <row r="232" spans="1:5" x14ac:dyDescent="0.2">
      <c r="A232" s="19">
        <v>6</v>
      </c>
      <c r="B232" s="19">
        <v>21</v>
      </c>
      <c r="C232" s="19" t="s">
        <v>112</v>
      </c>
      <c r="D232" s="20">
        <v>0.24824374914169312</v>
      </c>
      <c r="E232" s="20">
        <v>6.0080213006585836E-4</v>
      </c>
    </row>
    <row r="233" spans="1:5" x14ac:dyDescent="0.2">
      <c r="A233" s="19">
        <v>6</v>
      </c>
      <c r="B233" s="19">
        <v>22</v>
      </c>
      <c r="C233" s="19" t="s">
        <v>112</v>
      </c>
      <c r="D233" s="20">
        <v>0.24880197644233704</v>
      </c>
      <c r="E233" s="20">
        <v>1.1521667474880815E-3</v>
      </c>
    </row>
    <row r="234" spans="1:5" x14ac:dyDescent="0.2">
      <c r="A234" s="19">
        <v>6</v>
      </c>
      <c r="B234" s="19">
        <v>23</v>
      </c>
      <c r="C234" s="19" t="s">
        <v>112</v>
      </c>
      <c r="D234" s="20">
        <v>0.25048321485519409</v>
      </c>
      <c r="E234" s="20">
        <v>2.8265425935387611E-3</v>
      </c>
    </row>
    <row r="235" spans="1:5" x14ac:dyDescent="0.2">
      <c r="A235" s="19">
        <v>6</v>
      </c>
      <c r="B235" s="19">
        <v>24</v>
      </c>
      <c r="C235" s="19" t="s">
        <v>112</v>
      </c>
      <c r="D235" s="20">
        <v>0.25444358587265015</v>
      </c>
      <c r="E235" s="20">
        <v>6.7800506949424744E-3</v>
      </c>
    </row>
    <row r="236" spans="1:5" x14ac:dyDescent="0.2">
      <c r="A236" s="19">
        <v>6</v>
      </c>
      <c r="B236" s="19">
        <v>25</v>
      </c>
      <c r="C236" s="19" t="s">
        <v>112</v>
      </c>
      <c r="D236" s="20">
        <v>0.260743647813797</v>
      </c>
      <c r="E236" s="20">
        <v>1.3073249720036983E-2</v>
      </c>
    </row>
    <row r="237" spans="1:5" x14ac:dyDescent="0.2">
      <c r="A237" s="19">
        <v>6</v>
      </c>
      <c r="B237" s="19">
        <v>26</v>
      </c>
      <c r="C237" s="19" t="s">
        <v>112</v>
      </c>
      <c r="D237" s="20">
        <v>0.2706868052482605</v>
      </c>
      <c r="E237" s="20">
        <v>2.3009544238448143E-2</v>
      </c>
    </row>
    <row r="238" spans="1:5" x14ac:dyDescent="0.2">
      <c r="A238" s="19">
        <v>6</v>
      </c>
      <c r="B238" s="19">
        <v>27</v>
      </c>
      <c r="C238" s="19" t="s">
        <v>112</v>
      </c>
      <c r="D238" s="20">
        <v>0.28523391485214233</v>
      </c>
      <c r="E238" s="20">
        <v>3.7549789994955063E-2</v>
      </c>
    </row>
    <row r="239" spans="1:5" x14ac:dyDescent="0.2">
      <c r="A239" s="19">
        <v>6</v>
      </c>
      <c r="B239" s="19">
        <v>28</v>
      </c>
      <c r="C239" s="19" t="s">
        <v>112</v>
      </c>
      <c r="D239" s="20">
        <v>0.30350911617279053</v>
      </c>
      <c r="E239" s="20">
        <v>5.5818129330873489E-2</v>
      </c>
    </row>
    <row r="240" spans="1:5" x14ac:dyDescent="0.2">
      <c r="A240" s="19">
        <v>6</v>
      </c>
      <c r="B240" s="19">
        <v>29</v>
      </c>
      <c r="C240" s="19" t="s">
        <v>112</v>
      </c>
      <c r="D240" s="20">
        <v>0.32280212640762329</v>
      </c>
      <c r="E240" s="20">
        <v>7.5104281306266785E-2</v>
      </c>
    </row>
    <row r="241" spans="1:5" x14ac:dyDescent="0.2">
      <c r="A241" s="19">
        <v>6</v>
      </c>
      <c r="B241" s="19">
        <v>30</v>
      </c>
      <c r="C241" s="19" t="s">
        <v>112</v>
      </c>
      <c r="D241" s="20">
        <v>0.34038585424423218</v>
      </c>
      <c r="E241" s="20">
        <v>9.2681139707565308E-2</v>
      </c>
    </row>
    <row r="242" spans="1:5" x14ac:dyDescent="0.2">
      <c r="A242" s="19">
        <v>6</v>
      </c>
      <c r="B242" s="19">
        <v>31</v>
      </c>
      <c r="C242" s="19" t="s">
        <v>112</v>
      </c>
      <c r="D242" s="20">
        <v>0.3547004759311676</v>
      </c>
      <c r="E242" s="20">
        <v>0.10698889940977097</v>
      </c>
    </row>
    <row r="243" spans="1:5" x14ac:dyDescent="0.2">
      <c r="A243" s="19">
        <v>6</v>
      </c>
      <c r="B243" s="19">
        <v>32</v>
      </c>
      <c r="C243" s="19" t="s">
        <v>112</v>
      </c>
      <c r="D243" s="20">
        <v>0.36420392990112305</v>
      </c>
      <c r="E243" s="20">
        <v>0.11648549139499664</v>
      </c>
    </row>
    <row r="244" spans="1:5" x14ac:dyDescent="0.2">
      <c r="A244" s="19">
        <v>6</v>
      </c>
      <c r="B244" s="19">
        <v>33</v>
      </c>
      <c r="C244" s="19" t="s">
        <v>112</v>
      </c>
      <c r="D244" s="20">
        <v>0.37031787633895874</v>
      </c>
      <c r="E244" s="20">
        <v>0.12259257584810257</v>
      </c>
    </row>
    <row r="245" spans="1:5" x14ac:dyDescent="0.2">
      <c r="A245" s="19">
        <v>6</v>
      </c>
      <c r="B245" s="19">
        <v>34</v>
      </c>
      <c r="C245" s="19" t="s">
        <v>112</v>
      </c>
      <c r="D245" s="20">
        <v>0.37301972508430481</v>
      </c>
      <c r="E245" s="20">
        <v>0.12528756260871887</v>
      </c>
    </row>
    <row r="246" spans="1:5" x14ac:dyDescent="0.2">
      <c r="A246" s="19">
        <v>6</v>
      </c>
      <c r="B246" s="19">
        <v>35</v>
      </c>
      <c r="C246" s="19" t="s">
        <v>112</v>
      </c>
      <c r="D246" s="20">
        <v>0.37483489513397217</v>
      </c>
      <c r="E246" s="20">
        <v>0.12709586322307587</v>
      </c>
    </row>
    <row r="247" spans="1:5" x14ac:dyDescent="0.2">
      <c r="A247" s="19">
        <v>6</v>
      </c>
      <c r="B247" s="19">
        <v>36</v>
      </c>
      <c r="C247" s="19" t="s">
        <v>112</v>
      </c>
      <c r="D247" s="20">
        <v>0.37571665644645691</v>
      </c>
      <c r="E247" s="20">
        <v>0.12797077000141144</v>
      </c>
    </row>
    <row r="248" spans="1:5" x14ac:dyDescent="0.2">
      <c r="A248" s="19">
        <v>6</v>
      </c>
      <c r="B248" s="19">
        <v>37</v>
      </c>
      <c r="C248" s="19" t="s">
        <v>112</v>
      </c>
      <c r="D248" s="20">
        <v>0.37704163789749146</v>
      </c>
      <c r="E248" s="20">
        <v>0.12928888201713562</v>
      </c>
    </row>
    <row r="249" spans="1:5" x14ac:dyDescent="0.2">
      <c r="A249" s="19">
        <v>6</v>
      </c>
      <c r="B249" s="19">
        <v>38</v>
      </c>
      <c r="C249" s="19" t="s">
        <v>112</v>
      </c>
      <c r="D249" s="20">
        <v>0.37733900547027588</v>
      </c>
      <c r="E249" s="20">
        <v>0.12957939505577087</v>
      </c>
    </row>
    <row r="250" spans="1:5" x14ac:dyDescent="0.2">
      <c r="A250" s="19">
        <v>6</v>
      </c>
      <c r="B250" s="19">
        <v>39</v>
      </c>
      <c r="C250" s="19" t="s">
        <v>112</v>
      </c>
      <c r="D250" s="20">
        <v>0.37762382626533508</v>
      </c>
      <c r="E250" s="20">
        <v>0.12985734641551971</v>
      </c>
    </row>
    <row r="251" spans="1:5" x14ac:dyDescent="0.2">
      <c r="A251" s="19">
        <v>6</v>
      </c>
      <c r="B251" s="19">
        <v>40</v>
      </c>
      <c r="C251" s="19" t="s">
        <v>112</v>
      </c>
      <c r="D251" s="20">
        <v>0.37738022208213806</v>
      </c>
      <c r="E251" s="20">
        <v>0.12960688769817352</v>
      </c>
    </row>
    <row r="252" spans="1:5" x14ac:dyDescent="0.2">
      <c r="A252" s="19">
        <v>7</v>
      </c>
      <c r="B252" s="19">
        <v>1</v>
      </c>
      <c r="C252" s="19" t="s">
        <v>112</v>
      </c>
      <c r="D252" s="20">
        <v>0.26068833470344543</v>
      </c>
      <c r="E252" s="20">
        <v>9.1933994553983212E-4</v>
      </c>
    </row>
    <row r="253" spans="1:5" x14ac:dyDescent="0.2">
      <c r="A253" s="19">
        <v>7</v>
      </c>
      <c r="B253" s="19">
        <v>2</v>
      </c>
      <c r="C253" s="19" t="s">
        <v>112</v>
      </c>
      <c r="D253" s="20">
        <v>0.2606823742389679</v>
      </c>
      <c r="E253" s="20">
        <v>8.8551262160763144E-4</v>
      </c>
    </row>
    <row r="254" spans="1:5" x14ac:dyDescent="0.2">
      <c r="A254" s="19">
        <v>7</v>
      </c>
      <c r="B254" s="19">
        <v>3</v>
      </c>
      <c r="C254" s="19" t="s">
        <v>112</v>
      </c>
      <c r="D254" s="20">
        <v>0.26081815361976624</v>
      </c>
      <c r="E254" s="20">
        <v>9.9342514295130968E-4</v>
      </c>
    </row>
    <row r="255" spans="1:5" x14ac:dyDescent="0.2">
      <c r="A255" s="19">
        <v>7</v>
      </c>
      <c r="B255" s="19">
        <v>4</v>
      </c>
      <c r="C255" s="19" t="s">
        <v>112</v>
      </c>
      <c r="D255" s="20">
        <v>0.26079371571540833</v>
      </c>
      <c r="E255" s="20">
        <v>9.4112037913873792E-4</v>
      </c>
    </row>
    <row r="256" spans="1:5" x14ac:dyDescent="0.2">
      <c r="A256" s="19">
        <v>7</v>
      </c>
      <c r="B256" s="19">
        <v>5</v>
      </c>
      <c r="C256" s="19" t="s">
        <v>112</v>
      </c>
      <c r="D256" s="20">
        <v>0.26049715280532837</v>
      </c>
      <c r="E256" s="20">
        <v>6.1669060960412025E-4</v>
      </c>
    </row>
    <row r="257" spans="1:5" x14ac:dyDescent="0.2">
      <c r="A257" s="19">
        <v>7</v>
      </c>
      <c r="B257" s="19">
        <v>6</v>
      </c>
      <c r="C257" s="19" t="s">
        <v>112</v>
      </c>
      <c r="D257" s="20">
        <v>0.26026496291160583</v>
      </c>
      <c r="E257" s="20">
        <v>3.5663388553075492E-4</v>
      </c>
    </row>
    <row r="258" spans="1:5" x14ac:dyDescent="0.2">
      <c r="A258" s="19">
        <v>7</v>
      </c>
      <c r="B258" s="19">
        <v>7</v>
      </c>
      <c r="C258" s="19" t="s">
        <v>112</v>
      </c>
      <c r="D258" s="20">
        <v>0.26012793183326721</v>
      </c>
      <c r="E258" s="20">
        <v>1.9173594773747027E-4</v>
      </c>
    </row>
    <row r="259" spans="1:5" x14ac:dyDescent="0.2">
      <c r="A259" s="19">
        <v>7</v>
      </c>
      <c r="B259" s="19">
        <v>8</v>
      </c>
      <c r="C259" s="19" t="s">
        <v>112</v>
      </c>
      <c r="D259" s="20">
        <v>0.26024657487869263</v>
      </c>
      <c r="E259" s="20">
        <v>2.825121337082237E-4</v>
      </c>
    </row>
    <row r="260" spans="1:5" x14ac:dyDescent="0.2">
      <c r="A260" s="19">
        <v>7</v>
      </c>
      <c r="B260" s="19">
        <v>9</v>
      </c>
      <c r="C260" s="19" t="s">
        <v>112</v>
      </c>
      <c r="D260" s="20">
        <v>0.26011058688163757</v>
      </c>
      <c r="E260" s="20">
        <v>1.1865727719850838E-4</v>
      </c>
    </row>
    <row r="261" spans="1:5" x14ac:dyDescent="0.2">
      <c r="A261" s="19">
        <v>7</v>
      </c>
      <c r="B261" s="19">
        <v>10</v>
      </c>
      <c r="C261" s="19" t="s">
        <v>112</v>
      </c>
      <c r="D261" s="20">
        <v>0.25964835286140442</v>
      </c>
      <c r="E261" s="20">
        <v>-3.7144360248930752E-4</v>
      </c>
    </row>
    <row r="262" spans="1:5" x14ac:dyDescent="0.2">
      <c r="A262" s="19">
        <v>7</v>
      </c>
      <c r="B262" s="19">
        <v>11</v>
      </c>
      <c r="C262" s="19" t="s">
        <v>112</v>
      </c>
      <c r="D262" s="20">
        <v>0.25987321138381958</v>
      </c>
      <c r="E262" s="20">
        <v>-1.74451939528808E-4</v>
      </c>
    </row>
    <row r="263" spans="1:5" x14ac:dyDescent="0.2">
      <c r="A263" s="19">
        <v>7</v>
      </c>
      <c r="B263" s="19">
        <v>12</v>
      </c>
      <c r="C263" s="19" t="s">
        <v>112</v>
      </c>
      <c r="D263" s="20">
        <v>0.26009830832481384</v>
      </c>
      <c r="E263" s="20">
        <v>2.2778152924729511E-5</v>
      </c>
    </row>
    <row r="264" spans="1:5" x14ac:dyDescent="0.2">
      <c r="A264" s="19">
        <v>7</v>
      </c>
      <c r="B264" s="19">
        <v>13</v>
      </c>
      <c r="C264" s="19" t="s">
        <v>112</v>
      </c>
      <c r="D264" s="20">
        <v>0.25965741276741028</v>
      </c>
      <c r="E264" s="20">
        <v>-4.4598427484743297E-4</v>
      </c>
    </row>
    <row r="265" spans="1:5" x14ac:dyDescent="0.2">
      <c r="A265" s="19">
        <v>7</v>
      </c>
      <c r="B265" s="19">
        <v>14</v>
      </c>
      <c r="C265" s="19" t="s">
        <v>112</v>
      </c>
      <c r="D265" s="20">
        <v>0.25934827327728271</v>
      </c>
      <c r="E265" s="20">
        <v>-7.829905953258276E-4</v>
      </c>
    </row>
    <row r="266" spans="1:5" x14ac:dyDescent="0.2">
      <c r="A266" s="19">
        <v>7</v>
      </c>
      <c r="B266" s="19">
        <v>15</v>
      </c>
      <c r="C266" s="19" t="s">
        <v>112</v>
      </c>
      <c r="D266" s="20">
        <v>0.25968864560127258</v>
      </c>
      <c r="E266" s="20">
        <v>-4.7048513079062104E-4</v>
      </c>
    </row>
    <row r="267" spans="1:5" x14ac:dyDescent="0.2">
      <c r="A267" s="19">
        <v>7</v>
      </c>
      <c r="B267" s="19">
        <v>16</v>
      </c>
      <c r="C267" s="19" t="s">
        <v>112</v>
      </c>
      <c r="D267" s="20">
        <v>0.25959697365760803</v>
      </c>
      <c r="E267" s="20">
        <v>-5.9002393390983343E-4</v>
      </c>
    </row>
    <row r="268" spans="1:5" x14ac:dyDescent="0.2">
      <c r="A268" s="19">
        <v>7</v>
      </c>
      <c r="B268" s="19">
        <v>17</v>
      </c>
      <c r="C268" s="19" t="s">
        <v>112</v>
      </c>
      <c r="D268" s="20">
        <v>0.25934985280036926</v>
      </c>
      <c r="E268" s="20">
        <v>-8.6501165060326457E-4</v>
      </c>
    </row>
    <row r="269" spans="1:5" x14ac:dyDescent="0.2">
      <c r="A269" s="19">
        <v>7</v>
      </c>
      <c r="B269" s="19">
        <v>18</v>
      </c>
      <c r="C269" s="19" t="s">
        <v>112</v>
      </c>
      <c r="D269" s="20">
        <v>0.25933623313903809</v>
      </c>
      <c r="E269" s="20">
        <v>-9.0649817138910294E-4</v>
      </c>
    </row>
    <row r="270" spans="1:5" x14ac:dyDescent="0.2">
      <c r="A270" s="19">
        <v>7</v>
      </c>
      <c r="B270" s="19">
        <v>19</v>
      </c>
      <c r="C270" s="19" t="s">
        <v>112</v>
      </c>
      <c r="D270" s="20">
        <v>0.25915351510047913</v>
      </c>
      <c r="E270" s="20">
        <v>-1.1170830111950636E-3</v>
      </c>
    </row>
    <row r="271" spans="1:5" x14ac:dyDescent="0.2">
      <c r="A271" s="19">
        <v>7</v>
      </c>
      <c r="B271" s="19">
        <v>20</v>
      </c>
      <c r="C271" s="19" t="s">
        <v>112</v>
      </c>
      <c r="D271" s="20">
        <v>0.2589842677116394</v>
      </c>
      <c r="E271" s="20">
        <v>-1.3141973176971078E-3</v>
      </c>
    </row>
    <row r="272" spans="1:5" x14ac:dyDescent="0.2">
      <c r="A272" s="19">
        <v>7</v>
      </c>
      <c r="B272" s="19">
        <v>21</v>
      </c>
      <c r="C272" s="19" t="s">
        <v>112</v>
      </c>
      <c r="D272" s="20">
        <v>0.25925779342651367</v>
      </c>
      <c r="E272" s="20">
        <v>-1.0685384040698409E-3</v>
      </c>
    </row>
    <row r="273" spans="1:5" x14ac:dyDescent="0.2">
      <c r="A273" s="19">
        <v>7</v>
      </c>
      <c r="B273" s="19">
        <v>22</v>
      </c>
      <c r="C273" s="19" t="s">
        <v>112</v>
      </c>
      <c r="D273" s="20">
        <v>0.25943472981452942</v>
      </c>
      <c r="E273" s="20">
        <v>-9.1946893371641636E-4</v>
      </c>
    </row>
    <row r="274" spans="1:5" x14ac:dyDescent="0.2">
      <c r="A274" s="19">
        <v>7</v>
      </c>
      <c r="B274" s="19">
        <v>23</v>
      </c>
      <c r="C274" s="19" t="s">
        <v>112</v>
      </c>
      <c r="D274" s="20">
        <v>0.25992211699485779</v>
      </c>
      <c r="E274" s="20">
        <v>-4.5994858373887837E-4</v>
      </c>
    </row>
    <row r="275" spans="1:5" x14ac:dyDescent="0.2">
      <c r="A275" s="19">
        <v>7</v>
      </c>
      <c r="B275" s="19">
        <v>24</v>
      </c>
      <c r="C275" s="19" t="s">
        <v>112</v>
      </c>
      <c r="D275" s="20">
        <v>0.26032328605651855</v>
      </c>
      <c r="E275" s="20">
        <v>-8.664638880873099E-5</v>
      </c>
    </row>
    <row r="276" spans="1:5" x14ac:dyDescent="0.2">
      <c r="A276" s="19">
        <v>7</v>
      </c>
      <c r="B276" s="19">
        <v>25</v>
      </c>
      <c r="C276" s="19" t="s">
        <v>112</v>
      </c>
      <c r="D276" s="20">
        <v>0.26188161969184875</v>
      </c>
      <c r="E276" s="20">
        <v>1.4438204234465957E-3</v>
      </c>
    </row>
    <row r="277" spans="1:5" x14ac:dyDescent="0.2">
      <c r="A277" s="19">
        <v>7</v>
      </c>
      <c r="B277" s="19">
        <v>26</v>
      </c>
      <c r="C277" s="19" t="s">
        <v>112</v>
      </c>
      <c r="D277" s="20">
        <v>0.26507106423377991</v>
      </c>
      <c r="E277" s="20">
        <v>4.6053980477154255E-3</v>
      </c>
    </row>
    <row r="278" spans="1:5" x14ac:dyDescent="0.2">
      <c r="A278" s="19">
        <v>7</v>
      </c>
      <c r="B278" s="19">
        <v>27</v>
      </c>
      <c r="C278" s="19" t="s">
        <v>112</v>
      </c>
      <c r="D278" s="20">
        <v>0.27006042003631592</v>
      </c>
      <c r="E278" s="20">
        <v>9.5668872818350792E-3</v>
      </c>
    </row>
    <row r="279" spans="1:5" x14ac:dyDescent="0.2">
      <c r="A279" s="19">
        <v>7</v>
      </c>
      <c r="B279" s="19">
        <v>28</v>
      </c>
      <c r="C279" s="19" t="s">
        <v>112</v>
      </c>
      <c r="D279" s="20">
        <v>0.27847117185592651</v>
      </c>
      <c r="E279" s="20">
        <v>1.7949771136045456E-2</v>
      </c>
    </row>
    <row r="280" spans="1:5" x14ac:dyDescent="0.2">
      <c r="A280" s="19">
        <v>7</v>
      </c>
      <c r="B280" s="19">
        <v>29</v>
      </c>
      <c r="C280" s="19" t="s">
        <v>112</v>
      </c>
      <c r="D280" s="20">
        <v>0.29167577624320984</v>
      </c>
      <c r="E280" s="20">
        <v>3.1126510351896286E-2</v>
      </c>
    </row>
    <row r="281" spans="1:5" x14ac:dyDescent="0.2">
      <c r="A281" s="19">
        <v>7</v>
      </c>
      <c r="B281" s="19">
        <v>30</v>
      </c>
      <c r="C281" s="19" t="s">
        <v>112</v>
      </c>
      <c r="D281" s="20">
        <v>0.30935457348823547</v>
      </c>
      <c r="E281" s="20">
        <v>4.8777438700199127E-2</v>
      </c>
    </row>
    <row r="282" spans="1:5" x14ac:dyDescent="0.2">
      <c r="A282" s="19">
        <v>7</v>
      </c>
      <c r="B282" s="19">
        <v>31</v>
      </c>
      <c r="C282" s="19" t="s">
        <v>112</v>
      </c>
      <c r="D282" s="20">
        <v>0.32874229550361633</v>
      </c>
      <c r="E282" s="20">
        <v>6.8137295544147491E-2</v>
      </c>
    </row>
    <row r="283" spans="1:5" x14ac:dyDescent="0.2">
      <c r="A283" s="19">
        <v>7</v>
      </c>
      <c r="B283" s="19">
        <v>32</v>
      </c>
      <c r="C283" s="19" t="s">
        <v>112</v>
      </c>
      <c r="D283" s="20">
        <v>0.34781411290168762</v>
      </c>
      <c r="E283" s="20">
        <v>8.7181247770786285E-2</v>
      </c>
    </row>
    <row r="284" spans="1:5" x14ac:dyDescent="0.2">
      <c r="A284" s="19">
        <v>7</v>
      </c>
      <c r="B284" s="19">
        <v>33</v>
      </c>
      <c r="C284" s="19" t="s">
        <v>112</v>
      </c>
      <c r="D284" s="20">
        <v>0.36284235119819641</v>
      </c>
      <c r="E284" s="20">
        <v>0.10218161344528198</v>
      </c>
    </row>
    <row r="285" spans="1:5" x14ac:dyDescent="0.2">
      <c r="A285" s="19">
        <v>7</v>
      </c>
      <c r="B285" s="19">
        <v>34</v>
      </c>
      <c r="C285" s="19" t="s">
        <v>112</v>
      </c>
      <c r="D285" s="20">
        <v>0.37398383021354675</v>
      </c>
      <c r="E285" s="20">
        <v>0.11329522728919983</v>
      </c>
    </row>
    <row r="286" spans="1:5" x14ac:dyDescent="0.2">
      <c r="A286" s="19">
        <v>7</v>
      </c>
      <c r="B286" s="19">
        <v>35</v>
      </c>
      <c r="C286" s="19" t="s">
        <v>112</v>
      </c>
      <c r="D286" s="20">
        <v>0.38117912411689758</v>
      </c>
      <c r="E286" s="20">
        <v>0.12046265602111816</v>
      </c>
    </row>
    <row r="287" spans="1:5" x14ac:dyDescent="0.2">
      <c r="A287" s="19">
        <v>7</v>
      </c>
      <c r="B287" s="19">
        <v>36</v>
      </c>
      <c r="C287" s="19" t="s">
        <v>112</v>
      </c>
      <c r="D287" s="20">
        <v>0.38489583134651184</v>
      </c>
      <c r="E287" s="20">
        <v>0.12415149807929993</v>
      </c>
    </row>
    <row r="288" spans="1:5" x14ac:dyDescent="0.2">
      <c r="A288" s="19">
        <v>7</v>
      </c>
      <c r="B288" s="19">
        <v>37</v>
      </c>
      <c r="C288" s="19" t="s">
        <v>112</v>
      </c>
      <c r="D288" s="20">
        <v>0.38696843385696411</v>
      </c>
      <c r="E288" s="20">
        <v>0.1261962354183197</v>
      </c>
    </row>
    <row r="289" spans="1:5" x14ac:dyDescent="0.2">
      <c r="A289" s="19">
        <v>7</v>
      </c>
      <c r="B289" s="19">
        <v>38</v>
      </c>
      <c r="C289" s="19" t="s">
        <v>112</v>
      </c>
      <c r="D289" s="20">
        <v>0.38805902004241943</v>
      </c>
      <c r="E289" s="20">
        <v>0.12725895643234253</v>
      </c>
    </row>
    <row r="290" spans="1:5" x14ac:dyDescent="0.2">
      <c r="A290" s="19">
        <v>7</v>
      </c>
      <c r="B290" s="19">
        <v>39</v>
      </c>
      <c r="C290" s="19" t="s">
        <v>112</v>
      </c>
      <c r="D290" s="20">
        <v>0.38907599449157715</v>
      </c>
      <c r="E290" s="20">
        <v>0.12824806571006775</v>
      </c>
    </row>
    <row r="291" spans="1:5" x14ac:dyDescent="0.2">
      <c r="A291" s="19">
        <v>7</v>
      </c>
      <c r="B291" s="19">
        <v>40</v>
      </c>
      <c r="C291" s="19" t="s">
        <v>112</v>
      </c>
      <c r="D291" s="20">
        <v>0.3890325129032135</v>
      </c>
      <c r="E291" s="20">
        <v>0.12817670404911041</v>
      </c>
    </row>
    <row r="292" spans="1:5" x14ac:dyDescent="0.2">
      <c r="A292" s="19">
        <v>8</v>
      </c>
      <c r="B292" s="19">
        <v>1</v>
      </c>
      <c r="C292" s="19" t="s">
        <v>112</v>
      </c>
      <c r="D292" s="20">
        <v>0.24753440916538239</v>
      </c>
      <c r="E292" s="20">
        <v>1.3790937373414636E-3</v>
      </c>
    </row>
    <row r="293" spans="1:5" x14ac:dyDescent="0.2">
      <c r="A293" s="19">
        <v>8</v>
      </c>
      <c r="B293" s="19">
        <v>2</v>
      </c>
      <c r="C293" s="19" t="s">
        <v>112</v>
      </c>
      <c r="D293" s="20">
        <v>0.24774543941020966</v>
      </c>
      <c r="E293" s="20">
        <v>1.5897968551144004E-3</v>
      </c>
    </row>
    <row r="294" spans="1:5" x14ac:dyDescent="0.2">
      <c r="A294" s="19">
        <v>8</v>
      </c>
      <c r="B294" s="19">
        <v>3</v>
      </c>
      <c r="C294" s="19" t="s">
        <v>112</v>
      </c>
      <c r="D294" s="20">
        <v>0.24748702347278595</v>
      </c>
      <c r="E294" s="20">
        <v>1.3310537906363606E-3</v>
      </c>
    </row>
    <row r="295" spans="1:5" x14ac:dyDescent="0.2">
      <c r="A295" s="19">
        <v>8</v>
      </c>
      <c r="B295" s="19">
        <v>4</v>
      </c>
      <c r="C295" s="19" t="s">
        <v>112</v>
      </c>
      <c r="D295" s="20">
        <v>0.24700649082660675</v>
      </c>
      <c r="E295" s="20">
        <v>8.5019401740282774E-4</v>
      </c>
    </row>
    <row r="296" spans="1:5" x14ac:dyDescent="0.2">
      <c r="A296" s="19">
        <v>8</v>
      </c>
      <c r="B296" s="19">
        <v>5</v>
      </c>
      <c r="C296" s="19" t="s">
        <v>112</v>
      </c>
      <c r="D296" s="20">
        <v>0.24664390087127686</v>
      </c>
      <c r="E296" s="20">
        <v>4.8727696412242949E-4</v>
      </c>
    </row>
    <row r="297" spans="1:5" x14ac:dyDescent="0.2">
      <c r="A297" s="19">
        <v>8</v>
      </c>
      <c r="B297" s="19">
        <v>6</v>
      </c>
      <c r="C297" s="19" t="s">
        <v>112</v>
      </c>
      <c r="D297" s="20">
        <v>0.24664503335952759</v>
      </c>
      <c r="E297" s="20">
        <v>4.8808232531882823E-4</v>
      </c>
    </row>
    <row r="298" spans="1:5" x14ac:dyDescent="0.2">
      <c r="A298" s="19">
        <v>8</v>
      </c>
      <c r="B298" s="19">
        <v>7</v>
      </c>
      <c r="C298" s="19" t="s">
        <v>112</v>
      </c>
      <c r="D298" s="20">
        <v>0.24684680998325348</v>
      </c>
      <c r="E298" s="20">
        <v>6.8953185109421611E-4</v>
      </c>
    </row>
    <row r="299" spans="1:5" x14ac:dyDescent="0.2">
      <c r="A299" s="19">
        <v>8</v>
      </c>
      <c r="B299" s="19">
        <v>8</v>
      </c>
      <c r="C299" s="19" t="s">
        <v>112</v>
      </c>
      <c r="D299" s="20">
        <v>0.24674078822135925</v>
      </c>
      <c r="E299" s="20">
        <v>5.8318296214565635E-4</v>
      </c>
    </row>
    <row r="300" spans="1:5" x14ac:dyDescent="0.2">
      <c r="A300" s="19">
        <v>8</v>
      </c>
      <c r="B300" s="19">
        <v>9</v>
      </c>
      <c r="C300" s="19" t="s">
        <v>112</v>
      </c>
      <c r="D300" s="20">
        <v>0.24608692526817322</v>
      </c>
      <c r="E300" s="20">
        <v>-7.1007103542797267E-5</v>
      </c>
    </row>
    <row r="301" spans="1:5" x14ac:dyDescent="0.2">
      <c r="A301" s="19">
        <v>8</v>
      </c>
      <c r="B301" s="19">
        <v>10</v>
      </c>
      <c r="C301" s="19" t="s">
        <v>112</v>
      </c>
      <c r="D301" s="20">
        <v>0.24576173722743988</v>
      </c>
      <c r="E301" s="20">
        <v>-3.9652225677855313E-4</v>
      </c>
    </row>
    <row r="302" spans="1:5" x14ac:dyDescent="0.2">
      <c r="A302" s="19">
        <v>8</v>
      </c>
      <c r="B302" s="19">
        <v>11</v>
      </c>
      <c r="C302" s="19" t="s">
        <v>112</v>
      </c>
      <c r="D302" s="20">
        <v>0.24582406878471375</v>
      </c>
      <c r="E302" s="20">
        <v>-3.3451782655902207E-4</v>
      </c>
    </row>
    <row r="303" spans="1:5" x14ac:dyDescent="0.2">
      <c r="A303" s="19">
        <v>8</v>
      </c>
      <c r="B303" s="19">
        <v>12</v>
      </c>
      <c r="C303" s="19" t="s">
        <v>112</v>
      </c>
      <c r="D303" s="20">
        <v>0.24581895768642426</v>
      </c>
      <c r="E303" s="20">
        <v>-3.3995602279901505E-4</v>
      </c>
    </row>
    <row r="304" spans="1:5" x14ac:dyDescent="0.2">
      <c r="A304" s="19">
        <v>8</v>
      </c>
      <c r="B304" s="19">
        <v>13</v>
      </c>
      <c r="C304" s="19" t="s">
        <v>112</v>
      </c>
      <c r="D304" s="20">
        <v>0.2460341602563858</v>
      </c>
      <c r="E304" s="20">
        <v>-1.2508057989180088E-4</v>
      </c>
    </row>
    <row r="305" spans="1:5" x14ac:dyDescent="0.2">
      <c r="A305" s="19">
        <v>8</v>
      </c>
      <c r="B305" s="19">
        <v>14</v>
      </c>
      <c r="C305" s="19" t="s">
        <v>112</v>
      </c>
      <c r="D305" s="20">
        <v>0.24557968974113464</v>
      </c>
      <c r="E305" s="20">
        <v>-5.7987822219729424E-4</v>
      </c>
    </row>
    <row r="306" spans="1:5" x14ac:dyDescent="0.2">
      <c r="A306" s="19">
        <v>8</v>
      </c>
      <c r="B306" s="19">
        <v>15</v>
      </c>
      <c r="C306" s="19" t="s">
        <v>112</v>
      </c>
      <c r="D306" s="20">
        <v>0.24546360969543457</v>
      </c>
      <c r="E306" s="20">
        <v>-6.9628539495170116E-4</v>
      </c>
    </row>
    <row r="307" spans="1:5" x14ac:dyDescent="0.2">
      <c r="A307" s="19">
        <v>8</v>
      </c>
      <c r="B307" s="19">
        <v>16</v>
      </c>
      <c r="C307" s="19" t="s">
        <v>112</v>
      </c>
      <c r="D307" s="20">
        <v>0.24557794630527496</v>
      </c>
      <c r="E307" s="20">
        <v>-5.8227585395798087E-4</v>
      </c>
    </row>
    <row r="308" spans="1:5" x14ac:dyDescent="0.2">
      <c r="A308" s="19">
        <v>8</v>
      </c>
      <c r="B308" s="19">
        <v>17</v>
      </c>
      <c r="C308" s="19" t="s">
        <v>112</v>
      </c>
      <c r="D308" s="20">
        <v>0.24539589881896973</v>
      </c>
      <c r="E308" s="20">
        <v>-7.6465046731755137E-4</v>
      </c>
    </row>
    <row r="309" spans="1:5" x14ac:dyDescent="0.2">
      <c r="A309" s="19">
        <v>8</v>
      </c>
      <c r="B309" s="19">
        <v>18</v>
      </c>
      <c r="C309" s="19" t="s">
        <v>112</v>
      </c>
      <c r="D309" s="20">
        <v>0.24493703246116638</v>
      </c>
      <c r="E309" s="20">
        <v>-1.2238438939675689E-3</v>
      </c>
    </row>
    <row r="310" spans="1:5" x14ac:dyDescent="0.2">
      <c r="A310" s="19">
        <v>8</v>
      </c>
      <c r="B310" s="19">
        <v>19</v>
      </c>
      <c r="C310" s="19" t="s">
        <v>112</v>
      </c>
      <c r="D310" s="20">
        <v>0.24463881552219391</v>
      </c>
      <c r="E310" s="20">
        <v>-1.5223879599943757E-3</v>
      </c>
    </row>
    <row r="311" spans="1:5" x14ac:dyDescent="0.2">
      <c r="A311" s="19">
        <v>8</v>
      </c>
      <c r="B311" s="19">
        <v>20</v>
      </c>
      <c r="C311" s="19" t="s">
        <v>112</v>
      </c>
      <c r="D311" s="20">
        <v>0.24482564628124237</v>
      </c>
      <c r="E311" s="20">
        <v>-1.3358843280002475E-3</v>
      </c>
    </row>
    <row r="312" spans="1:5" x14ac:dyDescent="0.2">
      <c r="A312" s="19">
        <v>8</v>
      </c>
      <c r="B312" s="19">
        <v>21</v>
      </c>
      <c r="C312" s="19" t="s">
        <v>112</v>
      </c>
      <c r="D312" s="20">
        <v>0.24468716979026794</v>
      </c>
      <c r="E312" s="20">
        <v>-1.4746879460290074E-3</v>
      </c>
    </row>
    <row r="313" spans="1:5" x14ac:dyDescent="0.2">
      <c r="A313" s="19">
        <v>8</v>
      </c>
      <c r="B313" s="19">
        <v>22</v>
      </c>
      <c r="C313" s="19" t="s">
        <v>112</v>
      </c>
      <c r="D313" s="20">
        <v>0.24503150582313538</v>
      </c>
      <c r="E313" s="20">
        <v>-1.1306790402159095E-3</v>
      </c>
    </row>
    <row r="314" spans="1:5" x14ac:dyDescent="0.2">
      <c r="A314" s="19">
        <v>8</v>
      </c>
      <c r="B314" s="19">
        <v>23</v>
      </c>
      <c r="C314" s="19" t="s">
        <v>112</v>
      </c>
      <c r="D314" s="20">
        <v>0.24562880396842957</v>
      </c>
      <c r="E314" s="20">
        <v>-5.3370802197605371E-4</v>
      </c>
    </row>
    <row r="315" spans="1:5" x14ac:dyDescent="0.2">
      <c r="A315" s="19">
        <v>8</v>
      </c>
      <c r="B315" s="19">
        <v>24</v>
      </c>
      <c r="C315" s="19" t="s">
        <v>112</v>
      </c>
      <c r="D315" s="20">
        <v>0.24596807360649109</v>
      </c>
      <c r="E315" s="20">
        <v>-1.9476549641694874E-4</v>
      </c>
    </row>
    <row r="316" spans="1:5" x14ac:dyDescent="0.2">
      <c r="A316" s="19">
        <v>8</v>
      </c>
      <c r="B316" s="19">
        <v>25</v>
      </c>
      <c r="C316" s="19" t="s">
        <v>112</v>
      </c>
      <c r="D316" s="20">
        <v>0.24646635353565216</v>
      </c>
      <c r="E316" s="20">
        <v>3.0318732024170458E-4</v>
      </c>
    </row>
    <row r="317" spans="1:5" x14ac:dyDescent="0.2">
      <c r="A317" s="19">
        <v>8</v>
      </c>
      <c r="B317" s="19">
        <v>26</v>
      </c>
      <c r="C317" s="19" t="s">
        <v>112</v>
      </c>
      <c r="D317" s="20">
        <v>0.24814911186695099</v>
      </c>
      <c r="E317" s="20">
        <v>1.9856186117976904E-3</v>
      </c>
    </row>
    <row r="318" spans="1:5" x14ac:dyDescent="0.2">
      <c r="A318" s="19">
        <v>8</v>
      </c>
      <c r="B318" s="19">
        <v>27</v>
      </c>
      <c r="C318" s="19" t="s">
        <v>112</v>
      </c>
      <c r="D318" s="20">
        <v>0.25075182318687439</v>
      </c>
      <c r="E318" s="20">
        <v>4.5880028046667576E-3</v>
      </c>
    </row>
    <row r="319" spans="1:5" x14ac:dyDescent="0.2">
      <c r="A319" s="19">
        <v>8</v>
      </c>
      <c r="B319" s="19">
        <v>28</v>
      </c>
      <c r="C319" s="19" t="s">
        <v>112</v>
      </c>
      <c r="D319" s="20">
        <v>0.25595241785049438</v>
      </c>
      <c r="E319" s="20">
        <v>9.7882701084017754E-3</v>
      </c>
    </row>
    <row r="320" spans="1:5" x14ac:dyDescent="0.2">
      <c r="A320" s="19">
        <v>8</v>
      </c>
      <c r="B320" s="19">
        <v>29</v>
      </c>
      <c r="C320" s="19" t="s">
        <v>112</v>
      </c>
      <c r="D320" s="20">
        <v>0.26375746726989746</v>
      </c>
      <c r="E320" s="20">
        <v>1.7592992633581161E-2</v>
      </c>
    </row>
    <row r="321" spans="1:5" x14ac:dyDescent="0.2">
      <c r="A321" s="19">
        <v>8</v>
      </c>
      <c r="B321" s="19">
        <v>30</v>
      </c>
      <c r="C321" s="19" t="s">
        <v>112</v>
      </c>
      <c r="D321" s="20">
        <v>0.27631694078445435</v>
      </c>
      <c r="E321" s="20">
        <v>3.0152138322591782E-2</v>
      </c>
    </row>
    <row r="322" spans="1:5" x14ac:dyDescent="0.2">
      <c r="A322" s="19">
        <v>8</v>
      </c>
      <c r="B322" s="19">
        <v>31</v>
      </c>
      <c r="C322" s="19" t="s">
        <v>112</v>
      </c>
      <c r="D322" s="20">
        <v>0.29351267218589783</v>
      </c>
      <c r="E322" s="20">
        <v>4.7347541898488998E-2</v>
      </c>
    </row>
    <row r="323" spans="1:5" x14ac:dyDescent="0.2">
      <c r="A323" s="19">
        <v>8</v>
      </c>
      <c r="B323" s="19">
        <v>32</v>
      </c>
      <c r="C323" s="19" t="s">
        <v>112</v>
      </c>
      <c r="D323" s="20">
        <v>0.31200200319290161</v>
      </c>
      <c r="E323" s="20">
        <v>6.5836548805236816E-2</v>
      </c>
    </row>
    <row r="324" spans="1:5" x14ac:dyDescent="0.2">
      <c r="A324" s="19">
        <v>8</v>
      </c>
      <c r="B324" s="19">
        <v>33</v>
      </c>
      <c r="C324" s="19" t="s">
        <v>112</v>
      </c>
      <c r="D324" s="20">
        <v>0.33067998290061951</v>
      </c>
      <c r="E324" s="20">
        <v>8.4514200687408447E-2</v>
      </c>
    </row>
    <row r="325" spans="1:5" x14ac:dyDescent="0.2">
      <c r="A325" s="19">
        <v>8</v>
      </c>
      <c r="B325" s="19">
        <v>34</v>
      </c>
      <c r="C325" s="19" t="s">
        <v>112</v>
      </c>
      <c r="D325" s="20">
        <v>0.34564509987831116</v>
      </c>
      <c r="E325" s="20">
        <v>9.9478989839553833E-2</v>
      </c>
    </row>
    <row r="326" spans="1:5" x14ac:dyDescent="0.2">
      <c r="A326" s="19">
        <v>8</v>
      </c>
      <c r="B326" s="19">
        <v>35</v>
      </c>
      <c r="C326" s="19" t="s">
        <v>112</v>
      </c>
      <c r="D326" s="20">
        <v>0.35719713568687439</v>
      </c>
      <c r="E326" s="20">
        <v>0.1110306978225708</v>
      </c>
    </row>
    <row r="327" spans="1:5" x14ac:dyDescent="0.2">
      <c r="A327" s="19">
        <v>8</v>
      </c>
      <c r="B327" s="19">
        <v>36</v>
      </c>
      <c r="C327" s="19" t="s">
        <v>112</v>
      </c>
      <c r="D327" s="20">
        <v>0.36398765444755554</v>
      </c>
      <c r="E327" s="20">
        <v>0.11782088875770569</v>
      </c>
    </row>
    <row r="328" spans="1:5" x14ac:dyDescent="0.2">
      <c r="A328" s="19">
        <v>8</v>
      </c>
      <c r="B328" s="19">
        <v>37</v>
      </c>
      <c r="C328" s="19" t="s">
        <v>112</v>
      </c>
      <c r="D328" s="20">
        <v>0.36776831746101379</v>
      </c>
      <c r="E328" s="20">
        <v>0.12160122394561768</v>
      </c>
    </row>
    <row r="329" spans="1:5" x14ac:dyDescent="0.2">
      <c r="A329" s="19">
        <v>8</v>
      </c>
      <c r="B329" s="19">
        <v>38</v>
      </c>
      <c r="C329" s="19" t="s">
        <v>112</v>
      </c>
      <c r="D329" s="20">
        <v>0.37010625004768372</v>
      </c>
      <c r="E329" s="20">
        <v>0.12393882870674133</v>
      </c>
    </row>
    <row r="330" spans="1:5" x14ac:dyDescent="0.2">
      <c r="A330" s="19">
        <v>8</v>
      </c>
      <c r="B330" s="19">
        <v>39</v>
      </c>
      <c r="C330" s="19" t="s">
        <v>112</v>
      </c>
      <c r="D330" s="20">
        <v>0.37140390276908875</v>
      </c>
      <c r="E330" s="20">
        <v>0.1252361536026001</v>
      </c>
    </row>
    <row r="331" spans="1:5" x14ac:dyDescent="0.2">
      <c r="A331" s="19">
        <v>8</v>
      </c>
      <c r="B331" s="19">
        <v>40</v>
      </c>
      <c r="C331" s="19" t="s">
        <v>112</v>
      </c>
      <c r="D331" s="20">
        <v>0.37134405970573425</v>
      </c>
      <c r="E331" s="20">
        <v>0.12517598271369934</v>
      </c>
    </row>
    <row r="332" spans="1:5" x14ac:dyDescent="0.2">
      <c r="A332" s="19">
        <v>9</v>
      </c>
      <c r="B332" s="19">
        <v>1</v>
      </c>
      <c r="C332" s="19" t="s">
        <v>112</v>
      </c>
      <c r="D332" s="20">
        <v>0.24649494886398315</v>
      </c>
      <c r="E332" s="20">
        <v>7.3888455517590046E-4</v>
      </c>
    </row>
    <row r="333" spans="1:5" x14ac:dyDescent="0.2">
      <c r="A333" s="19">
        <v>9</v>
      </c>
      <c r="B333" s="19">
        <v>2</v>
      </c>
      <c r="C333" s="19" t="s">
        <v>112</v>
      </c>
      <c r="D333" s="20">
        <v>0.24683769047260284</v>
      </c>
      <c r="E333" s="20">
        <v>1.0855194414034486E-3</v>
      </c>
    </row>
    <row r="334" spans="1:5" x14ac:dyDescent="0.2">
      <c r="A334" s="19">
        <v>9</v>
      </c>
      <c r="B334" s="19">
        <v>3</v>
      </c>
      <c r="C334" s="19" t="s">
        <v>112</v>
      </c>
      <c r="D334" s="20">
        <v>0.24646110832691193</v>
      </c>
      <c r="E334" s="20">
        <v>7.1283068973571062E-4</v>
      </c>
    </row>
    <row r="335" spans="1:5" x14ac:dyDescent="0.2">
      <c r="A335" s="19">
        <v>9</v>
      </c>
      <c r="B335" s="19">
        <v>4</v>
      </c>
      <c r="C335" s="19" t="s">
        <v>112</v>
      </c>
      <c r="D335" s="20">
        <v>0.24631065130233765</v>
      </c>
      <c r="E335" s="20">
        <v>5.6626700097694993E-4</v>
      </c>
    </row>
    <row r="336" spans="1:5" x14ac:dyDescent="0.2">
      <c r="A336" s="19">
        <v>9</v>
      </c>
      <c r="B336" s="19">
        <v>5</v>
      </c>
      <c r="C336" s="19" t="s">
        <v>112</v>
      </c>
      <c r="D336" s="20">
        <v>0.24630558490753174</v>
      </c>
      <c r="E336" s="20">
        <v>5.6509400019422174E-4</v>
      </c>
    </row>
    <row r="337" spans="1:5" x14ac:dyDescent="0.2">
      <c r="A337" s="19">
        <v>9</v>
      </c>
      <c r="B337" s="19">
        <v>6</v>
      </c>
      <c r="C337" s="19" t="s">
        <v>112</v>
      </c>
      <c r="D337" s="20">
        <v>0.24614791572093964</v>
      </c>
      <c r="E337" s="20">
        <v>4.1131814941763878E-4</v>
      </c>
    </row>
    <row r="338" spans="1:5" x14ac:dyDescent="0.2">
      <c r="A338" s="19">
        <v>9</v>
      </c>
      <c r="B338" s="19">
        <v>7</v>
      </c>
      <c r="C338" s="19" t="s">
        <v>112</v>
      </c>
      <c r="D338" s="20">
        <v>0.24655216932296753</v>
      </c>
      <c r="E338" s="20">
        <v>8.1946508726105094E-4</v>
      </c>
    </row>
    <row r="339" spans="1:5" x14ac:dyDescent="0.2">
      <c r="A339" s="19">
        <v>9</v>
      </c>
      <c r="B339" s="19">
        <v>8</v>
      </c>
      <c r="C339" s="19" t="s">
        <v>112</v>
      </c>
      <c r="D339" s="20">
        <v>0.24640008807182312</v>
      </c>
      <c r="E339" s="20">
        <v>6.7127723013982177E-4</v>
      </c>
    </row>
    <row r="340" spans="1:5" x14ac:dyDescent="0.2">
      <c r="A340" s="19">
        <v>9</v>
      </c>
      <c r="B340" s="19">
        <v>9</v>
      </c>
      <c r="C340" s="19" t="s">
        <v>112</v>
      </c>
      <c r="D340" s="20">
        <v>0.2461097240447998</v>
      </c>
      <c r="E340" s="20">
        <v>3.8480653893202543E-4</v>
      </c>
    </row>
    <row r="341" spans="1:5" x14ac:dyDescent="0.2">
      <c r="A341" s="19">
        <v>9</v>
      </c>
      <c r="B341" s="19">
        <v>10</v>
      </c>
      <c r="C341" s="19" t="s">
        <v>112</v>
      </c>
      <c r="D341" s="20">
        <v>0.24588139355182648</v>
      </c>
      <c r="E341" s="20">
        <v>1.6036939632613212E-4</v>
      </c>
    </row>
    <row r="342" spans="1:5" x14ac:dyDescent="0.2">
      <c r="A342" s="19">
        <v>9</v>
      </c>
      <c r="B342" s="19">
        <v>11</v>
      </c>
      <c r="C342" s="19" t="s">
        <v>112</v>
      </c>
      <c r="D342" s="20">
        <v>0.24537670612335205</v>
      </c>
      <c r="E342" s="20">
        <v>-3.4042468178085983E-4</v>
      </c>
    </row>
    <row r="343" spans="1:5" x14ac:dyDescent="0.2">
      <c r="A343" s="19">
        <v>9</v>
      </c>
      <c r="B343" s="19">
        <v>12</v>
      </c>
      <c r="C343" s="19" t="s">
        <v>112</v>
      </c>
      <c r="D343" s="20">
        <v>0.24501842260360718</v>
      </c>
      <c r="E343" s="20">
        <v>-6.9481483660638332E-4</v>
      </c>
    </row>
    <row r="344" spans="1:5" x14ac:dyDescent="0.2">
      <c r="A344" s="19">
        <v>9</v>
      </c>
      <c r="B344" s="19">
        <v>13</v>
      </c>
      <c r="C344" s="19" t="s">
        <v>112</v>
      </c>
      <c r="D344" s="20">
        <v>0.24504919350147247</v>
      </c>
      <c r="E344" s="20">
        <v>-6.6015060292556882E-4</v>
      </c>
    </row>
    <row r="345" spans="1:5" x14ac:dyDescent="0.2">
      <c r="A345" s="19">
        <v>9</v>
      </c>
      <c r="B345" s="19">
        <v>14</v>
      </c>
      <c r="C345" s="19" t="s">
        <v>112</v>
      </c>
      <c r="D345" s="20">
        <v>0.24501796066761017</v>
      </c>
      <c r="E345" s="20">
        <v>-6.8749010097235441E-4</v>
      </c>
    </row>
    <row r="346" spans="1:5" x14ac:dyDescent="0.2">
      <c r="A346" s="19">
        <v>9</v>
      </c>
      <c r="B346" s="19">
        <v>15</v>
      </c>
      <c r="C346" s="19" t="s">
        <v>112</v>
      </c>
      <c r="D346" s="20">
        <v>0.24517142772674561</v>
      </c>
      <c r="E346" s="20">
        <v>-5.3012964781373739E-4</v>
      </c>
    </row>
    <row r="347" spans="1:5" x14ac:dyDescent="0.2">
      <c r="A347" s="19">
        <v>9</v>
      </c>
      <c r="B347" s="19">
        <v>16</v>
      </c>
      <c r="C347" s="19" t="s">
        <v>112</v>
      </c>
      <c r="D347" s="20">
        <v>0.24468585848808289</v>
      </c>
      <c r="E347" s="20">
        <v>-1.0118056088685989E-3</v>
      </c>
    </row>
    <row r="348" spans="1:5" x14ac:dyDescent="0.2">
      <c r="A348" s="19">
        <v>9</v>
      </c>
      <c r="B348" s="19">
        <v>17</v>
      </c>
      <c r="C348" s="19" t="s">
        <v>112</v>
      </c>
      <c r="D348" s="20">
        <v>0.24458080530166626</v>
      </c>
      <c r="E348" s="20">
        <v>-1.1129654012620449E-3</v>
      </c>
    </row>
    <row r="349" spans="1:5" x14ac:dyDescent="0.2">
      <c r="A349" s="19">
        <v>9</v>
      </c>
      <c r="B349" s="19">
        <v>18</v>
      </c>
      <c r="C349" s="19" t="s">
        <v>112</v>
      </c>
      <c r="D349" s="20">
        <v>0.24492712318897247</v>
      </c>
      <c r="E349" s="20">
        <v>-7.6275417814031243E-4</v>
      </c>
    </row>
    <row r="350" spans="1:5" x14ac:dyDescent="0.2">
      <c r="A350" s="19">
        <v>9</v>
      </c>
      <c r="B350" s="19">
        <v>19</v>
      </c>
      <c r="C350" s="19" t="s">
        <v>112</v>
      </c>
      <c r="D350" s="20">
        <v>0.24480812251567841</v>
      </c>
      <c r="E350" s="20">
        <v>-8.7786145741119981E-4</v>
      </c>
    </row>
    <row r="351" spans="1:5" x14ac:dyDescent="0.2">
      <c r="A351" s="19">
        <v>9</v>
      </c>
      <c r="B351" s="19">
        <v>20</v>
      </c>
      <c r="C351" s="19" t="s">
        <v>112</v>
      </c>
      <c r="D351" s="20">
        <v>0.24473263323307037</v>
      </c>
      <c r="E351" s="20">
        <v>-9.4945740420371294E-4</v>
      </c>
    </row>
    <row r="352" spans="1:5" x14ac:dyDescent="0.2">
      <c r="A352" s="19">
        <v>9</v>
      </c>
      <c r="B352" s="19">
        <v>21</v>
      </c>
      <c r="C352" s="19" t="s">
        <v>112</v>
      </c>
      <c r="D352" s="20">
        <v>0.24493886530399323</v>
      </c>
      <c r="E352" s="20">
        <v>-7.3933199746534228E-4</v>
      </c>
    </row>
    <row r="353" spans="1:5" x14ac:dyDescent="0.2">
      <c r="A353" s="19">
        <v>9</v>
      </c>
      <c r="B353" s="19">
        <v>22</v>
      </c>
      <c r="C353" s="19" t="s">
        <v>112</v>
      </c>
      <c r="D353" s="20">
        <v>0.24532526731491089</v>
      </c>
      <c r="E353" s="20">
        <v>-3.4903662162832916E-4</v>
      </c>
    </row>
    <row r="354" spans="1:5" x14ac:dyDescent="0.2">
      <c r="A354" s="19">
        <v>9</v>
      </c>
      <c r="B354" s="19">
        <v>23</v>
      </c>
      <c r="C354" s="19" t="s">
        <v>112</v>
      </c>
      <c r="D354" s="20">
        <v>0.24525374174118042</v>
      </c>
      <c r="E354" s="20">
        <v>-4.1666883043944836E-4</v>
      </c>
    </row>
    <row r="355" spans="1:5" x14ac:dyDescent="0.2">
      <c r="A355" s="19">
        <v>9</v>
      </c>
      <c r="B355" s="19">
        <v>24</v>
      </c>
      <c r="C355" s="19" t="s">
        <v>112</v>
      </c>
      <c r="D355" s="20">
        <v>0.24548649787902832</v>
      </c>
      <c r="E355" s="20">
        <v>-1.8001934222411364E-4</v>
      </c>
    </row>
    <row r="356" spans="1:5" x14ac:dyDescent="0.2">
      <c r="A356" s="19">
        <v>9</v>
      </c>
      <c r="B356" s="19">
        <v>25</v>
      </c>
      <c r="C356" s="19" t="s">
        <v>112</v>
      </c>
      <c r="D356" s="20">
        <v>0.24580898880958557</v>
      </c>
      <c r="E356" s="20">
        <v>1.4636493870057166E-4</v>
      </c>
    </row>
    <row r="357" spans="1:5" x14ac:dyDescent="0.2">
      <c r="A357" s="19">
        <v>9</v>
      </c>
      <c r="B357" s="19">
        <v>26</v>
      </c>
      <c r="C357" s="19" t="s">
        <v>112</v>
      </c>
      <c r="D357" s="20">
        <v>0.24695916473865509</v>
      </c>
      <c r="E357" s="20">
        <v>1.3004342326894403E-3</v>
      </c>
    </row>
    <row r="358" spans="1:5" x14ac:dyDescent="0.2">
      <c r="A358" s="19">
        <v>9</v>
      </c>
      <c r="B358" s="19">
        <v>27</v>
      </c>
      <c r="C358" s="19" t="s">
        <v>112</v>
      </c>
      <c r="D358" s="20">
        <v>0.24922952055931091</v>
      </c>
      <c r="E358" s="20">
        <v>3.5746833309531212E-3</v>
      </c>
    </row>
    <row r="359" spans="1:5" x14ac:dyDescent="0.2">
      <c r="A359" s="19">
        <v>9</v>
      </c>
      <c r="B359" s="19">
        <v>28</v>
      </c>
      <c r="C359" s="19" t="s">
        <v>112</v>
      </c>
      <c r="D359" s="20">
        <v>0.25322118401527405</v>
      </c>
      <c r="E359" s="20">
        <v>7.570240180939436E-3</v>
      </c>
    </row>
    <row r="360" spans="1:5" x14ac:dyDescent="0.2">
      <c r="A360" s="19">
        <v>9</v>
      </c>
      <c r="B360" s="19">
        <v>29</v>
      </c>
      <c r="C360" s="19" t="s">
        <v>112</v>
      </c>
      <c r="D360" s="20">
        <v>0.25979945063591003</v>
      </c>
      <c r="E360" s="20">
        <v>1.4152400195598602E-2</v>
      </c>
    </row>
    <row r="361" spans="1:5" x14ac:dyDescent="0.2">
      <c r="A361" s="19">
        <v>9</v>
      </c>
      <c r="B361" s="19">
        <v>30</v>
      </c>
      <c r="C361" s="19" t="s">
        <v>112</v>
      </c>
      <c r="D361" s="20">
        <v>0.27047285437583923</v>
      </c>
      <c r="E361" s="20">
        <v>2.4829696863889694E-2</v>
      </c>
    </row>
    <row r="362" spans="1:5" x14ac:dyDescent="0.2">
      <c r="A362" s="19">
        <v>9</v>
      </c>
      <c r="B362" s="19">
        <v>31</v>
      </c>
      <c r="C362" s="19" t="s">
        <v>112</v>
      </c>
      <c r="D362" s="20">
        <v>0.2858557403087616</v>
      </c>
      <c r="E362" s="20">
        <v>4.021647572517395E-2</v>
      </c>
    </row>
    <row r="363" spans="1:5" x14ac:dyDescent="0.2">
      <c r="A363" s="19">
        <v>9</v>
      </c>
      <c r="B363" s="19">
        <v>32</v>
      </c>
      <c r="C363" s="19" t="s">
        <v>112</v>
      </c>
      <c r="D363" s="20">
        <v>0.30423557758331299</v>
      </c>
      <c r="E363" s="20">
        <v>5.8600205928087234E-2</v>
      </c>
    </row>
    <row r="364" spans="1:5" x14ac:dyDescent="0.2">
      <c r="A364" s="19">
        <v>9</v>
      </c>
      <c r="B364" s="19">
        <v>33</v>
      </c>
      <c r="C364" s="19" t="s">
        <v>112</v>
      </c>
      <c r="D364" s="20">
        <v>0.32315570116043091</v>
      </c>
      <c r="E364" s="20">
        <v>7.7524222433567047E-2</v>
      </c>
    </row>
    <row r="365" spans="1:5" x14ac:dyDescent="0.2">
      <c r="A365" s="19">
        <v>9</v>
      </c>
      <c r="B365" s="19">
        <v>34</v>
      </c>
      <c r="C365" s="19" t="s">
        <v>112</v>
      </c>
      <c r="D365" s="20">
        <v>0.33966028690338135</v>
      </c>
      <c r="E365" s="20">
        <v>9.4032704830169678E-2</v>
      </c>
    </row>
    <row r="366" spans="1:5" x14ac:dyDescent="0.2">
      <c r="A366" s="19">
        <v>9</v>
      </c>
      <c r="B366" s="19">
        <v>35</v>
      </c>
      <c r="C366" s="19" t="s">
        <v>112</v>
      </c>
      <c r="D366" s="20">
        <v>0.35250192880630493</v>
      </c>
      <c r="E366" s="20">
        <v>0.10687823593616486</v>
      </c>
    </row>
    <row r="367" spans="1:5" x14ac:dyDescent="0.2">
      <c r="A367" s="19">
        <v>9</v>
      </c>
      <c r="B367" s="19">
        <v>36</v>
      </c>
      <c r="C367" s="19" t="s">
        <v>112</v>
      </c>
      <c r="D367" s="20">
        <v>0.36117121577262878</v>
      </c>
      <c r="E367" s="20">
        <v>0.1155514195561409</v>
      </c>
    </row>
    <row r="368" spans="1:5" x14ac:dyDescent="0.2">
      <c r="A368" s="19">
        <v>9</v>
      </c>
      <c r="B368" s="19">
        <v>37</v>
      </c>
      <c r="C368" s="19" t="s">
        <v>112</v>
      </c>
      <c r="D368" s="20">
        <v>0.36611351370811462</v>
      </c>
      <c r="E368" s="20">
        <v>0.12049760669469833</v>
      </c>
    </row>
    <row r="369" spans="1:5" x14ac:dyDescent="0.2">
      <c r="A369" s="19">
        <v>9</v>
      </c>
      <c r="B369" s="19">
        <v>38</v>
      </c>
      <c r="C369" s="19" t="s">
        <v>112</v>
      </c>
      <c r="D369" s="20">
        <v>0.36824306845664978</v>
      </c>
      <c r="E369" s="20">
        <v>0.12263105809688568</v>
      </c>
    </row>
    <row r="370" spans="1:5" x14ac:dyDescent="0.2">
      <c r="A370" s="19">
        <v>9</v>
      </c>
      <c r="B370" s="19">
        <v>39</v>
      </c>
      <c r="C370" s="19" t="s">
        <v>112</v>
      </c>
      <c r="D370" s="20">
        <v>0.36941668391227722</v>
      </c>
      <c r="E370" s="20">
        <v>0.12380857020616531</v>
      </c>
    </row>
    <row r="371" spans="1:5" x14ac:dyDescent="0.2">
      <c r="A371" s="19">
        <v>9</v>
      </c>
      <c r="B371" s="19">
        <v>40</v>
      </c>
      <c r="C371" s="19" t="s">
        <v>112</v>
      </c>
      <c r="D371" s="20">
        <v>0.37068203091621399</v>
      </c>
      <c r="E371" s="20">
        <v>0.12507781386375427</v>
      </c>
    </row>
    <row r="372" spans="1:5" x14ac:dyDescent="0.2">
      <c r="A372" s="19">
        <v>10</v>
      </c>
      <c r="B372" s="19">
        <v>1</v>
      </c>
      <c r="C372" s="19" t="s">
        <v>112</v>
      </c>
      <c r="D372" s="20">
        <v>0.24291989207267761</v>
      </c>
      <c r="E372" s="20">
        <v>1.3877167366445065E-3</v>
      </c>
    </row>
    <row r="373" spans="1:5" x14ac:dyDescent="0.2">
      <c r="A373" s="19">
        <v>10</v>
      </c>
      <c r="B373" s="19">
        <v>2</v>
      </c>
      <c r="C373" s="19" t="s">
        <v>112</v>
      </c>
      <c r="D373" s="20">
        <v>0.24268126487731934</v>
      </c>
      <c r="E373" s="20">
        <v>1.1275834403932095E-3</v>
      </c>
    </row>
    <row r="374" spans="1:5" x14ac:dyDescent="0.2">
      <c r="A374" s="19">
        <v>10</v>
      </c>
      <c r="B374" s="19">
        <v>3</v>
      </c>
      <c r="C374" s="19" t="s">
        <v>112</v>
      </c>
      <c r="D374" s="20">
        <v>0.24225461483001709</v>
      </c>
      <c r="E374" s="20">
        <v>6.7942717578262091E-4</v>
      </c>
    </row>
    <row r="375" spans="1:5" x14ac:dyDescent="0.2">
      <c r="A375" s="19">
        <v>10</v>
      </c>
      <c r="B375" s="19">
        <v>4</v>
      </c>
      <c r="C375" s="19" t="s">
        <v>112</v>
      </c>
      <c r="D375" s="20">
        <v>0.24222712218761444</v>
      </c>
      <c r="E375" s="20">
        <v>6.3042837427929044E-4</v>
      </c>
    </row>
    <row r="376" spans="1:5" x14ac:dyDescent="0.2">
      <c r="A376" s="19">
        <v>10</v>
      </c>
      <c r="B376" s="19">
        <v>5</v>
      </c>
      <c r="C376" s="19" t="s">
        <v>112</v>
      </c>
      <c r="D376" s="20">
        <v>0.2423768937587738</v>
      </c>
      <c r="E376" s="20">
        <v>7.5869378633797169E-4</v>
      </c>
    </row>
    <row r="377" spans="1:5" x14ac:dyDescent="0.2">
      <c r="A377" s="19">
        <v>10</v>
      </c>
      <c r="B377" s="19">
        <v>6</v>
      </c>
      <c r="C377" s="19" t="s">
        <v>112</v>
      </c>
      <c r="D377" s="20">
        <v>0.24252320826053619</v>
      </c>
      <c r="E377" s="20">
        <v>8.8350212899968028E-4</v>
      </c>
    </row>
    <row r="378" spans="1:5" x14ac:dyDescent="0.2">
      <c r="A378" s="19">
        <v>10</v>
      </c>
      <c r="B378" s="19">
        <v>7</v>
      </c>
      <c r="C378" s="19" t="s">
        <v>112</v>
      </c>
      <c r="D378" s="20">
        <v>0.24241402745246887</v>
      </c>
      <c r="E378" s="20">
        <v>7.5281516183167696E-4</v>
      </c>
    </row>
    <row r="379" spans="1:5" x14ac:dyDescent="0.2">
      <c r="A379" s="19">
        <v>10</v>
      </c>
      <c r="B379" s="19">
        <v>8</v>
      </c>
      <c r="C379" s="19" t="s">
        <v>112</v>
      </c>
      <c r="D379" s="20">
        <v>0.242214635014534</v>
      </c>
      <c r="E379" s="20">
        <v>5.3191656479611993E-4</v>
      </c>
    </row>
    <row r="380" spans="1:5" x14ac:dyDescent="0.2">
      <c r="A380" s="19">
        <v>10</v>
      </c>
      <c r="B380" s="19">
        <v>9</v>
      </c>
      <c r="C380" s="19" t="s">
        <v>112</v>
      </c>
      <c r="D380" s="20">
        <v>0.24197229743003845</v>
      </c>
      <c r="E380" s="20">
        <v>2.6807279209606349E-4</v>
      </c>
    </row>
    <row r="381" spans="1:5" x14ac:dyDescent="0.2">
      <c r="A381" s="19">
        <v>10</v>
      </c>
      <c r="B381" s="19">
        <v>10</v>
      </c>
      <c r="C381" s="19" t="s">
        <v>112</v>
      </c>
      <c r="D381" s="20">
        <v>0.24178776144981384</v>
      </c>
      <c r="E381" s="20">
        <v>6.2030660046730191E-5</v>
      </c>
    </row>
    <row r="382" spans="1:5" x14ac:dyDescent="0.2">
      <c r="A382" s="19">
        <v>10</v>
      </c>
      <c r="B382" s="19">
        <v>11</v>
      </c>
      <c r="C382" s="19" t="s">
        <v>112</v>
      </c>
      <c r="D382" s="20">
        <v>0.24161639809608459</v>
      </c>
      <c r="E382" s="20">
        <v>-1.3083886005915701E-4</v>
      </c>
    </row>
    <row r="383" spans="1:5" x14ac:dyDescent="0.2">
      <c r="A383" s="19">
        <v>10</v>
      </c>
      <c r="B383" s="19">
        <v>12</v>
      </c>
      <c r="C383" s="19" t="s">
        <v>112</v>
      </c>
      <c r="D383" s="20">
        <v>0.24161559343338013</v>
      </c>
      <c r="E383" s="20">
        <v>-1.5314968186430633E-4</v>
      </c>
    </row>
    <row r="384" spans="1:5" x14ac:dyDescent="0.2">
      <c r="A384" s="19">
        <v>10</v>
      </c>
      <c r="B384" s="19">
        <v>13</v>
      </c>
      <c r="C384" s="19" t="s">
        <v>112</v>
      </c>
      <c r="D384" s="20">
        <v>0.24142952263355255</v>
      </c>
      <c r="E384" s="20">
        <v>-3.6072664079256356E-4</v>
      </c>
    </row>
    <row r="385" spans="1:5" x14ac:dyDescent="0.2">
      <c r="A385" s="19">
        <v>10</v>
      </c>
      <c r="B385" s="19">
        <v>14</v>
      </c>
      <c r="C385" s="19" t="s">
        <v>112</v>
      </c>
      <c r="D385" s="20">
        <v>0.24122297763824463</v>
      </c>
      <c r="E385" s="20">
        <v>-5.8877782430499792E-4</v>
      </c>
    </row>
    <row r="386" spans="1:5" x14ac:dyDescent="0.2">
      <c r="A386" s="19">
        <v>10</v>
      </c>
      <c r="B386" s="19">
        <v>15</v>
      </c>
      <c r="C386" s="19" t="s">
        <v>112</v>
      </c>
      <c r="D386" s="20">
        <v>0.24115292727947235</v>
      </c>
      <c r="E386" s="20">
        <v>-6.803343421779573E-4</v>
      </c>
    </row>
    <row r="387" spans="1:5" x14ac:dyDescent="0.2">
      <c r="A387" s="19">
        <v>10</v>
      </c>
      <c r="B387" s="19">
        <v>16</v>
      </c>
      <c r="C387" s="19" t="s">
        <v>112</v>
      </c>
      <c r="D387" s="20">
        <v>0.2415282279253006</v>
      </c>
      <c r="E387" s="20">
        <v>-3.2653985545039177E-4</v>
      </c>
    </row>
    <row r="388" spans="1:5" x14ac:dyDescent="0.2">
      <c r="A388" s="19">
        <v>10</v>
      </c>
      <c r="B388" s="19">
        <v>17</v>
      </c>
      <c r="C388" s="19" t="s">
        <v>112</v>
      </c>
      <c r="D388" s="20">
        <v>0.24116683006286621</v>
      </c>
      <c r="E388" s="20">
        <v>-7.0944387698546052E-4</v>
      </c>
    </row>
    <row r="389" spans="1:5" x14ac:dyDescent="0.2">
      <c r="A389" s="19">
        <v>10</v>
      </c>
      <c r="B389" s="19">
        <v>18</v>
      </c>
      <c r="C389" s="19" t="s">
        <v>112</v>
      </c>
      <c r="D389" s="20">
        <v>0.24101787805557251</v>
      </c>
      <c r="E389" s="20">
        <v>-8.7990204337984324E-4</v>
      </c>
    </row>
    <row r="390" spans="1:5" x14ac:dyDescent="0.2">
      <c r="A390" s="19">
        <v>10</v>
      </c>
      <c r="B390" s="19">
        <v>19</v>
      </c>
      <c r="C390" s="19" t="s">
        <v>112</v>
      </c>
      <c r="D390" s="20">
        <v>0.24113139510154724</v>
      </c>
      <c r="E390" s="20">
        <v>-7.8789115650579333E-4</v>
      </c>
    </row>
    <row r="391" spans="1:5" x14ac:dyDescent="0.2">
      <c r="A391" s="19">
        <v>10</v>
      </c>
      <c r="B391" s="19">
        <v>20</v>
      </c>
      <c r="C391" s="19" t="s">
        <v>112</v>
      </c>
      <c r="D391" s="20">
        <v>0.24132384359836578</v>
      </c>
      <c r="E391" s="20">
        <v>-6.169488187879324E-4</v>
      </c>
    </row>
    <row r="392" spans="1:5" x14ac:dyDescent="0.2">
      <c r="A392" s="19">
        <v>10</v>
      </c>
      <c r="B392" s="19">
        <v>21</v>
      </c>
      <c r="C392" s="19" t="s">
        <v>112</v>
      </c>
      <c r="D392" s="20">
        <v>0.24131780862808228</v>
      </c>
      <c r="E392" s="20">
        <v>-6.4448994817212224E-4</v>
      </c>
    </row>
    <row r="393" spans="1:5" x14ac:dyDescent="0.2">
      <c r="A393" s="19">
        <v>10</v>
      </c>
      <c r="B393" s="19">
        <v>22</v>
      </c>
      <c r="C393" s="19" t="s">
        <v>112</v>
      </c>
      <c r="D393" s="20">
        <v>0.24091207981109619</v>
      </c>
      <c r="E393" s="20">
        <v>-1.0717249242588878E-3</v>
      </c>
    </row>
    <row r="394" spans="1:5" x14ac:dyDescent="0.2">
      <c r="A394" s="19">
        <v>10</v>
      </c>
      <c r="B394" s="19">
        <v>23</v>
      </c>
      <c r="C394" s="19" t="s">
        <v>112</v>
      </c>
      <c r="D394" s="20">
        <v>0.24088622629642487</v>
      </c>
      <c r="E394" s="20">
        <v>-1.1190846562385559E-3</v>
      </c>
    </row>
    <row r="395" spans="1:5" x14ac:dyDescent="0.2">
      <c r="A395" s="19">
        <v>10</v>
      </c>
      <c r="B395" s="19">
        <v>24</v>
      </c>
      <c r="C395" s="19" t="s">
        <v>112</v>
      </c>
      <c r="D395" s="20">
        <v>0.24128720164299011</v>
      </c>
      <c r="E395" s="20">
        <v>-7.3961546877399087E-4</v>
      </c>
    </row>
    <row r="396" spans="1:5" x14ac:dyDescent="0.2">
      <c r="A396" s="19">
        <v>10</v>
      </c>
      <c r="B396" s="19">
        <v>25</v>
      </c>
      <c r="C396" s="19" t="s">
        <v>112</v>
      </c>
      <c r="D396" s="20">
        <v>0.24137464165687561</v>
      </c>
      <c r="E396" s="20">
        <v>-6.7368161398917437E-4</v>
      </c>
    </row>
    <row r="397" spans="1:5" x14ac:dyDescent="0.2">
      <c r="A397" s="19">
        <v>10</v>
      </c>
      <c r="B397" s="19">
        <v>26</v>
      </c>
      <c r="C397" s="19" t="s">
        <v>112</v>
      </c>
      <c r="D397" s="20">
        <v>0.24160447716712952</v>
      </c>
      <c r="E397" s="20">
        <v>-4.6535226283594966E-4</v>
      </c>
    </row>
    <row r="398" spans="1:5" x14ac:dyDescent="0.2">
      <c r="A398" s="19">
        <v>10</v>
      </c>
      <c r="B398" s="19">
        <v>27</v>
      </c>
      <c r="C398" s="19" t="s">
        <v>112</v>
      </c>
      <c r="D398" s="20">
        <v>0.24194164574146271</v>
      </c>
      <c r="E398" s="20">
        <v>-1.4968984760344028E-4</v>
      </c>
    </row>
    <row r="399" spans="1:5" x14ac:dyDescent="0.2">
      <c r="A399" s="19">
        <v>10</v>
      </c>
      <c r="B399" s="19">
        <v>28</v>
      </c>
      <c r="C399" s="19" t="s">
        <v>112</v>
      </c>
      <c r="D399" s="20">
        <v>0.24203856289386749</v>
      </c>
      <c r="E399" s="20">
        <v>-7.4278861575294286E-5</v>
      </c>
    </row>
    <row r="400" spans="1:5" x14ac:dyDescent="0.2">
      <c r="A400" s="19">
        <v>10</v>
      </c>
      <c r="B400" s="19">
        <v>29</v>
      </c>
      <c r="C400" s="19" t="s">
        <v>112</v>
      </c>
      <c r="D400" s="20">
        <v>0.24228818714618683</v>
      </c>
      <c r="E400" s="20">
        <v>1.5383922436740249E-4</v>
      </c>
    </row>
    <row r="401" spans="1:5" x14ac:dyDescent="0.2">
      <c r="A401" s="19">
        <v>10</v>
      </c>
      <c r="B401" s="19">
        <v>30</v>
      </c>
      <c r="C401" s="19" t="s">
        <v>112</v>
      </c>
      <c r="D401" s="20">
        <v>0.24280112981796265</v>
      </c>
      <c r="E401" s="20">
        <v>6.4527575159445405E-4</v>
      </c>
    </row>
    <row r="402" spans="1:5" x14ac:dyDescent="0.2">
      <c r="A402" s="19">
        <v>10</v>
      </c>
      <c r="B402" s="19">
        <v>31</v>
      </c>
      <c r="C402" s="19" t="s">
        <v>112</v>
      </c>
      <c r="D402" s="20">
        <v>0.24350516498088837</v>
      </c>
      <c r="E402" s="20">
        <v>1.3278047554194927E-3</v>
      </c>
    </row>
    <row r="403" spans="1:5" x14ac:dyDescent="0.2">
      <c r="A403" s="19">
        <v>10</v>
      </c>
      <c r="B403" s="19">
        <v>32</v>
      </c>
      <c r="C403" s="19" t="s">
        <v>112</v>
      </c>
      <c r="D403" s="20">
        <v>0.24567753076553345</v>
      </c>
      <c r="E403" s="20">
        <v>3.4786644391715527E-3</v>
      </c>
    </row>
    <row r="404" spans="1:5" x14ac:dyDescent="0.2">
      <c r="A404" s="19">
        <v>10</v>
      </c>
      <c r="B404" s="19">
        <v>33</v>
      </c>
      <c r="C404" s="19" t="s">
        <v>112</v>
      </c>
      <c r="D404" s="20">
        <v>0.24982759356498718</v>
      </c>
      <c r="E404" s="20">
        <v>7.6072211377322674E-3</v>
      </c>
    </row>
    <row r="405" spans="1:5" x14ac:dyDescent="0.2">
      <c r="A405" s="19">
        <v>10</v>
      </c>
      <c r="B405" s="19">
        <v>34</v>
      </c>
      <c r="C405" s="19" t="s">
        <v>112</v>
      </c>
      <c r="D405" s="20">
        <v>0.25593051314353943</v>
      </c>
      <c r="E405" s="20">
        <v>1.3688634149730206E-2</v>
      </c>
    </row>
    <row r="406" spans="1:5" x14ac:dyDescent="0.2">
      <c r="A406" s="19">
        <v>10</v>
      </c>
      <c r="B406" s="19">
        <v>35</v>
      </c>
      <c r="C406" s="19" t="s">
        <v>112</v>
      </c>
      <c r="D406" s="20">
        <v>0.26598638296127319</v>
      </c>
      <c r="E406" s="20">
        <v>2.3722998797893524E-2</v>
      </c>
    </row>
    <row r="407" spans="1:5" x14ac:dyDescent="0.2">
      <c r="A407" s="19">
        <v>10</v>
      </c>
      <c r="B407" s="19">
        <v>36</v>
      </c>
      <c r="C407" s="19" t="s">
        <v>112</v>
      </c>
      <c r="D407" s="20">
        <v>0.28024142980575562</v>
      </c>
      <c r="E407" s="20">
        <v>3.7956539541482925E-2</v>
      </c>
    </row>
    <row r="408" spans="1:5" x14ac:dyDescent="0.2">
      <c r="A408" s="19">
        <v>10</v>
      </c>
      <c r="B408" s="19">
        <v>37</v>
      </c>
      <c r="C408" s="19" t="s">
        <v>112</v>
      </c>
      <c r="D408" s="20">
        <v>0.29800188541412354</v>
      </c>
      <c r="E408" s="20">
        <v>5.5695489048957825E-2</v>
      </c>
    </row>
    <row r="409" spans="1:5" x14ac:dyDescent="0.2">
      <c r="A409" s="19">
        <v>10</v>
      </c>
      <c r="B409" s="19">
        <v>38</v>
      </c>
      <c r="C409" s="19" t="s">
        <v>112</v>
      </c>
      <c r="D409" s="20">
        <v>0.31654259562492371</v>
      </c>
      <c r="E409" s="20">
        <v>7.4214689433574677E-2</v>
      </c>
    </row>
    <row r="410" spans="1:5" x14ac:dyDescent="0.2">
      <c r="A410" s="19">
        <v>10</v>
      </c>
      <c r="B410" s="19">
        <v>39</v>
      </c>
      <c r="C410" s="19" t="s">
        <v>112</v>
      </c>
      <c r="D410" s="20">
        <v>0.33322298526763916</v>
      </c>
      <c r="E410" s="20">
        <v>9.0873576700687408E-2</v>
      </c>
    </row>
    <row r="411" spans="1:5" x14ac:dyDescent="0.2">
      <c r="A411" s="19">
        <v>10</v>
      </c>
      <c r="B411" s="19">
        <v>40</v>
      </c>
      <c r="C411" s="19" t="s">
        <v>112</v>
      </c>
      <c r="D411" s="20">
        <v>0.34456434845924377</v>
      </c>
      <c r="E411" s="20">
        <v>0.1021934300661087</v>
      </c>
    </row>
    <row r="412" spans="1:5" x14ac:dyDescent="0.2">
      <c r="A412" s="19">
        <v>11</v>
      </c>
      <c r="B412" s="19">
        <v>1</v>
      </c>
      <c r="C412" s="19" t="s">
        <v>112</v>
      </c>
      <c r="D412" s="20">
        <v>0.24461588263511658</v>
      </c>
      <c r="E412" s="20">
        <v>1.6589222941547632E-3</v>
      </c>
    </row>
    <row r="413" spans="1:5" x14ac:dyDescent="0.2">
      <c r="A413" s="19">
        <v>11</v>
      </c>
      <c r="B413" s="19">
        <v>2</v>
      </c>
      <c r="C413" s="19" t="s">
        <v>112</v>
      </c>
      <c r="D413" s="20">
        <v>0.24433894455432892</v>
      </c>
      <c r="E413" s="20">
        <v>1.3501760549843311E-3</v>
      </c>
    </row>
    <row r="414" spans="1:5" x14ac:dyDescent="0.2">
      <c r="A414" s="19">
        <v>11</v>
      </c>
      <c r="B414" s="19">
        <v>3</v>
      </c>
      <c r="C414" s="19" t="s">
        <v>112</v>
      </c>
      <c r="D414" s="20">
        <v>0.24430359899997711</v>
      </c>
      <c r="E414" s="20">
        <v>1.2830222258344293E-3</v>
      </c>
    </row>
    <row r="415" spans="1:5" x14ac:dyDescent="0.2">
      <c r="A415" s="19">
        <v>11</v>
      </c>
      <c r="B415" s="19">
        <v>4</v>
      </c>
      <c r="C415" s="19" t="s">
        <v>112</v>
      </c>
      <c r="D415" s="20">
        <v>0.24395567178726196</v>
      </c>
      <c r="E415" s="20">
        <v>9.0328685473650694E-4</v>
      </c>
    </row>
    <row r="416" spans="1:5" x14ac:dyDescent="0.2">
      <c r="A416" s="19">
        <v>11</v>
      </c>
      <c r="B416" s="19">
        <v>5</v>
      </c>
      <c r="C416" s="19" t="s">
        <v>112</v>
      </c>
      <c r="D416" s="20">
        <v>0.24358491599559784</v>
      </c>
      <c r="E416" s="20">
        <v>5.0072290468961E-4</v>
      </c>
    </row>
    <row r="417" spans="1:5" x14ac:dyDescent="0.2">
      <c r="A417" s="19">
        <v>11</v>
      </c>
      <c r="B417" s="19">
        <v>6</v>
      </c>
      <c r="C417" s="19" t="s">
        <v>112</v>
      </c>
      <c r="D417" s="20">
        <v>0.24364177882671356</v>
      </c>
      <c r="E417" s="20">
        <v>5.2577751921489835E-4</v>
      </c>
    </row>
    <row r="418" spans="1:5" x14ac:dyDescent="0.2">
      <c r="A418" s="19">
        <v>11</v>
      </c>
      <c r="B418" s="19">
        <v>7</v>
      </c>
      <c r="C418" s="19" t="s">
        <v>112</v>
      </c>
      <c r="D418" s="20">
        <v>0.24354007840156555</v>
      </c>
      <c r="E418" s="20">
        <v>3.9226890658028424E-4</v>
      </c>
    </row>
    <row r="419" spans="1:5" x14ac:dyDescent="0.2">
      <c r="A419" s="19">
        <v>11</v>
      </c>
      <c r="B419" s="19">
        <v>8</v>
      </c>
      <c r="C419" s="19" t="s">
        <v>112</v>
      </c>
      <c r="D419" s="20">
        <v>0.24363373219966888</v>
      </c>
      <c r="E419" s="20">
        <v>4.541145171970129E-4</v>
      </c>
    </row>
    <row r="420" spans="1:5" x14ac:dyDescent="0.2">
      <c r="A420" s="19">
        <v>11</v>
      </c>
      <c r="B420" s="19">
        <v>9</v>
      </c>
      <c r="C420" s="19" t="s">
        <v>112</v>
      </c>
      <c r="D420" s="20">
        <v>0.2435806542634964</v>
      </c>
      <c r="E420" s="20">
        <v>3.6922839353792369E-4</v>
      </c>
    </row>
    <row r="421" spans="1:5" x14ac:dyDescent="0.2">
      <c r="A421" s="19">
        <v>11</v>
      </c>
      <c r="B421" s="19">
        <v>10</v>
      </c>
      <c r="C421" s="19" t="s">
        <v>112</v>
      </c>
      <c r="D421" s="20">
        <v>0.24320372939109802</v>
      </c>
      <c r="E421" s="20">
        <v>-3.9504666347056627E-5</v>
      </c>
    </row>
    <row r="422" spans="1:5" x14ac:dyDescent="0.2">
      <c r="A422" s="19">
        <v>11</v>
      </c>
      <c r="B422" s="19">
        <v>11</v>
      </c>
      <c r="C422" s="19" t="s">
        <v>112</v>
      </c>
      <c r="D422" s="20">
        <v>0.2429923415184021</v>
      </c>
      <c r="E422" s="20">
        <v>-2.8270072652958333E-4</v>
      </c>
    </row>
    <row r="423" spans="1:5" x14ac:dyDescent="0.2">
      <c r="A423" s="19">
        <v>11</v>
      </c>
      <c r="B423" s="19">
        <v>12</v>
      </c>
      <c r="C423" s="19" t="s">
        <v>112</v>
      </c>
      <c r="D423" s="20">
        <v>0.24284990131855011</v>
      </c>
      <c r="E423" s="20">
        <v>-4.5694911386817694E-4</v>
      </c>
    </row>
    <row r="424" spans="1:5" x14ac:dyDescent="0.2">
      <c r="A424" s="19">
        <v>11</v>
      </c>
      <c r="B424" s="19">
        <v>13</v>
      </c>
      <c r="C424" s="19" t="s">
        <v>112</v>
      </c>
      <c r="D424" s="20">
        <v>0.24283823370933533</v>
      </c>
      <c r="E424" s="20">
        <v>-5.0042493967339396E-4</v>
      </c>
    </row>
    <row r="425" spans="1:5" x14ac:dyDescent="0.2">
      <c r="A425" s="19">
        <v>11</v>
      </c>
      <c r="B425" s="19">
        <v>14</v>
      </c>
      <c r="C425" s="19" t="s">
        <v>112</v>
      </c>
      <c r="D425" s="20">
        <v>0.24310062825679779</v>
      </c>
      <c r="E425" s="20">
        <v>-2.6983855059370399E-4</v>
      </c>
    </row>
    <row r="426" spans="1:5" x14ac:dyDescent="0.2">
      <c r="A426" s="19">
        <v>11</v>
      </c>
      <c r="B426" s="19">
        <v>15</v>
      </c>
      <c r="C426" s="19" t="s">
        <v>112</v>
      </c>
      <c r="D426" s="20">
        <v>0.24306370317935944</v>
      </c>
      <c r="E426" s="20">
        <v>-3.3857184462249279E-4</v>
      </c>
    </row>
    <row r="427" spans="1:5" x14ac:dyDescent="0.2">
      <c r="A427" s="19">
        <v>11</v>
      </c>
      <c r="B427" s="19">
        <v>16</v>
      </c>
      <c r="C427" s="19" t="s">
        <v>112</v>
      </c>
      <c r="D427" s="20">
        <v>0.24293273687362671</v>
      </c>
      <c r="E427" s="20">
        <v>-5.0134630873799324E-4</v>
      </c>
    </row>
    <row r="428" spans="1:5" x14ac:dyDescent="0.2">
      <c r="A428" s="19">
        <v>11</v>
      </c>
      <c r="B428" s="19">
        <v>17</v>
      </c>
      <c r="C428" s="19" t="s">
        <v>112</v>
      </c>
      <c r="D428" s="20">
        <v>0.24323660135269165</v>
      </c>
      <c r="E428" s="20">
        <v>-2.2929004626348615E-4</v>
      </c>
    </row>
    <row r="429" spans="1:5" x14ac:dyDescent="0.2">
      <c r="A429" s="19">
        <v>11</v>
      </c>
      <c r="B429" s="19">
        <v>18</v>
      </c>
      <c r="C429" s="19" t="s">
        <v>112</v>
      </c>
      <c r="D429" s="20">
        <v>0.24334587156772614</v>
      </c>
      <c r="E429" s="20">
        <v>-1.5182801871560514E-4</v>
      </c>
    </row>
    <row r="430" spans="1:5" x14ac:dyDescent="0.2">
      <c r="A430" s="19">
        <v>11</v>
      </c>
      <c r="B430" s="19">
        <v>19</v>
      </c>
      <c r="C430" s="19" t="s">
        <v>112</v>
      </c>
      <c r="D430" s="20">
        <v>0.24267087876796722</v>
      </c>
      <c r="E430" s="20">
        <v>-8.5862900596112013E-4</v>
      </c>
    </row>
    <row r="431" spans="1:5" x14ac:dyDescent="0.2">
      <c r="A431" s="19">
        <v>11</v>
      </c>
      <c r="B431" s="19">
        <v>20</v>
      </c>
      <c r="C431" s="19" t="s">
        <v>112</v>
      </c>
      <c r="D431" s="20">
        <v>0.24243809282779694</v>
      </c>
      <c r="E431" s="20">
        <v>-1.1232231045141816E-3</v>
      </c>
    </row>
    <row r="432" spans="1:5" x14ac:dyDescent="0.2">
      <c r="A432" s="19">
        <v>11</v>
      </c>
      <c r="B432" s="19">
        <v>21</v>
      </c>
      <c r="C432" s="19" t="s">
        <v>112</v>
      </c>
      <c r="D432" s="20">
        <v>0.24278241395950317</v>
      </c>
      <c r="E432" s="20">
        <v>-8.1071018939837813E-4</v>
      </c>
    </row>
    <row r="433" spans="1:5" x14ac:dyDescent="0.2">
      <c r="A433" s="19">
        <v>11</v>
      </c>
      <c r="B433" s="19">
        <v>22</v>
      </c>
      <c r="C433" s="19" t="s">
        <v>112</v>
      </c>
      <c r="D433" s="20">
        <v>0.24267205595970154</v>
      </c>
      <c r="E433" s="20">
        <v>-9.5287640579044819E-4</v>
      </c>
    </row>
    <row r="434" spans="1:5" x14ac:dyDescent="0.2">
      <c r="A434" s="19">
        <v>11</v>
      </c>
      <c r="B434" s="19">
        <v>23</v>
      </c>
      <c r="C434" s="19" t="s">
        <v>112</v>
      </c>
      <c r="D434" s="20">
        <v>0.24307030439376831</v>
      </c>
      <c r="E434" s="20">
        <v>-5.8643613010644913E-4</v>
      </c>
    </row>
    <row r="435" spans="1:5" x14ac:dyDescent="0.2">
      <c r="A435" s="19">
        <v>11</v>
      </c>
      <c r="B435" s="19">
        <v>24</v>
      </c>
      <c r="C435" s="19" t="s">
        <v>112</v>
      </c>
      <c r="D435" s="20">
        <v>0.24304518103599548</v>
      </c>
      <c r="E435" s="20">
        <v>-6.4336770446971059E-4</v>
      </c>
    </row>
    <row r="436" spans="1:5" x14ac:dyDescent="0.2">
      <c r="A436" s="19">
        <v>11</v>
      </c>
      <c r="B436" s="19">
        <v>25</v>
      </c>
      <c r="C436" s="19" t="s">
        <v>112</v>
      </c>
      <c r="D436" s="20">
        <v>0.24269789457321167</v>
      </c>
      <c r="E436" s="20">
        <v>-1.0224623838439584E-3</v>
      </c>
    </row>
    <row r="437" spans="1:5" x14ac:dyDescent="0.2">
      <c r="A437" s="19">
        <v>11</v>
      </c>
      <c r="B437" s="19">
        <v>26</v>
      </c>
      <c r="C437" s="19" t="s">
        <v>112</v>
      </c>
      <c r="D437" s="20">
        <v>0.24276416003704071</v>
      </c>
      <c r="E437" s="20">
        <v>-9.8800507839769125E-4</v>
      </c>
    </row>
    <row r="438" spans="1:5" x14ac:dyDescent="0.2">
      <c r="A438" s="19">
        <v>11</v>
      </c>
      <c r="B438" s="19">
        <v>27</v>
      </c>
      <c r="C438" s="19" t="s">
        <v>112</v>
      </c>
      <c r="D438" s="20">
        <v>0.24302197992801666</v>
      </c>
      <c r="E438" s="20">
        <v>-7.6199340401217341E-4</v>
      </c>
    </row>
    <row r="439" spans="1:5" x14ac:dyDescent="0.2">
      <c r="A439" s="19">
        <v>11</v>
      </c>
      <c r="B439" s="19">
        <v>28</v>
      </c>
      <c r="C439" s="19" t="s">
        <v>112</v>
      </c>
      <c r="D439" s="20">
        <v>0.24324102699756622</v>
      </c>
      <c r="E439" s="20">
        <v>-5.7475449284538627E-4</v>
      </c>
    </row>
    <row r="440" spans="1:5" x14ac:dyDescent="0.2">
      <c r="A440" s="19">
        <v>11</v>
      </c>
      <c r="B440" s="19">
        <v>29</v>
      </c>
      <c r="C440" s="19" t="s">
        <v>112</v>
      </c>
      <c r="D440" s="20">
        <v>0.24413639307022095</v>
      </c>
      <c r="E440" s="20">
        <v>2.88803392322734E-4</v>
      </c>
    </row>
    <row r="441" spans="1:5" x14ac:dyDescent="0.2">
      <c r="A441" s="19">
        <v>11</v>
      </c>
      <c r="B441" s="19">
        <v>30</v>
      </c>
      <c r="C441" s="19" t="s">
        <v>112</v>
      </c>
      <c r="D441" s="20">
        <v>0.24444383382797241</v>
      </c>
      <c r="E441" s="20">
        <v>5.6443596258759499E-4</v>
      </c>
    </row>
    <row r="442" spans="1:5" x14ac:dyDescent="0.2">
      <c r="A442" s="19">
        <v>11</v>
      </c>
      <c r="B442" s="19">
        <v>31</v>
      </c>
      <c r="C442" s="19" t="s">
        <v>112</v>
      </c>
      <c r="D442" s="20">
        <v>0.24538750946521759</v>
      </c>
      <c r="E442" s="20">
        <v>1.4763034414499998E-3</v>
      </c>
    </row>
    <row r="443" spans="1:5" x14ac:dyDescent="0.2">
      <c r="A443" s="19">
        <v>11</v>
      </c>
      <c r="B443" s="19">
        <v>32</v>
      </c>
      <c r="C443" s="19" t="s">
        <v>112</v>
      </c>
      <c r="D443" s="20">
        <v>0.24827796220779419</v>
      </c>
      <c r="E443" s="20">
        <v>4.3349480256438255E-3</v>
      </c>
    </row>
    <row r="444" spans="1:5" x14ac:dyDescent="0.2">
      <c r="A444" s="19">
        <v>11</v>
      </c>
      <c r="B444" s="19">
        <v>33</v>
      </c>
      <c r="C444" s="19" t="s">
        <v>112</v>
      </c>
      <c r="D444" s="20">
        <v>0.25276198983192444</v>
      </c>
      <c r="E444" s="20">
        <v>8.7871672585606575E-3</v>
      </c>
    </row>
    <row r="445" spans="1:5" x14ac:dyDescent="0.2">
      <c r="A445" s="19">
        <v>11</v>
      </c>
      <c r="B445" s="19">
        <v>34</v>
      </c>
      <c r="C445" s="19" t="s">
        <v>112</v>
      </c>
      <c r="D445" s="20">
        <v>0.26108554005622864</v>
      </c>
      <c r="E445" s="20">
        <v>1.7078910022974014E-2</v>
      </c>
    </row>
    <row r="446" spans="1:5" x14ac:dyDescent="0.2">
      <c r="A446" s="19">
        <v>11</v>
      </c>
      <c r="B446" s="19">
        <v>35</v>
      </c>
      <c r="C446" s="19" t="s">
        <v>112</v>
      </c>
      <c r="D446" s="20">
        <v>0.27267256379127502</v>
      </c>
      <c r="E446" s="20">
        <v>2.8634125366806984E-2</v>
      </c>
    </row>
    <row r="447" spans="1:5" x14ac:dyDescent="0.2">
      <c r="A447" s="19">
        <v>11</v>
      </c>
      <c r="B447" s="19">
        <v>36</v>
      </c>
      <c r="C447" s="19" t="s">
        <v>112</v>
      </c>
      <c r="D447" s="20">
        <v>0.28908854722976685</v>
      </c>
      <c r="E447" s="20">
        <v>4.5018300414085388E-2</v>
      </c>
    </row>
    <row r="448" spans="1:5" x14ac:dyDescent="0.2">
      <c r="A448" s="19">
        <v>11</v>
      </c>
      <c r="B448" s="19">
        <v>37</v>
      </c>
      <c r="C448" s="19" t="s">
        <v>112</v>
      </c>
      <c r="D448" s="20">
        <v>0.30820560455322266</v>
      </c>
      <c r="E448" s="20">
        <v>6.4103551208972931E-2</v>
      </c>
    </row>
    <row r="449" spans="1:5" x14ac:dyDescent="0.2">
      <c r="A449" s="19">
        <v>11</v>
      </c>
      <c r="B449" s="19">
        <v>38</v>
      </c>
      <c r="C449" s="19" t="s">
        <v>112</v>
      </c>
      <c r="D449" s="20">
        <v>0.32579246163368225</v>
      </c>
      <c r="E449" s="20">
        <v>8.1658601760864258E-2</v>
      </c>
    </row>
    <row r="450" spans="1:5" x14ac:dyDescent="0.2">
      <c r="A450" s="19">
        <v>11</v>
      </c>
      <c r="B450" s="19">
        <v>39</v>
      </c>
      <c r="C450" s="19" t="s">
        <v>112</v>
      </c>
      <c r="D450" s="20">
        <v>0.33997398614883423</v>
      </c>
      <c r="E450" s="20">
        <v>9.5808312296867371E-2</v>
      </c>
    </row>
    <row r="451" spans="1:5" x14ac:dyDescent="0.2">
      <c r="A451" s="19">
        <v>11</v>
      </c>
      <c r="B451" s="19">
        <v>40</v>
      </c>
      <c r="C451" s="19" t="s">
        <v>112</v>
      </c>
      <c r="D451" s="20">
        <v>0.3495851457118988</v>
      </c>
      <c r="E451" s="20">
        <v>0.10538766533136368</v>
      </c>
    </row>
    <row r="452" spans="1:5" x14ac:dyDescent="0.2">
      <c r="A452" s="19">
        <v>12</v>
      </c>
      <c r="B452" s="19">
        <v>1</v>
      </c>
      <c r="C452" s="19" t="s">
        <v>112</v>
      </c>
      <c r="D452" s="20">
        <v>0.25752338767051697</v>
      </c>
      <c r="E452" s="20">
        <v>-1.9503002986311913E-3</v>
      </c>
    </row>
    <row r="453" spans="1:5" x14ac:dyDescent="0.2">
      <c r="A453" s="19">
        <v>12</v>
      </c>
      <c r="B453" s="19">
        <v>2</v>
      </c>
      <c r="C453" s="19" t="s">
        <v>112</v>
      </c>
      <c r="D453" s="20">
        <v>0.25811067223548889</v>
      </c>
      <c r="E453" s="20">
        <v>-1.4254857087507844E-3</v>
      </c>
    </row>
    <row r="454" spans="1:5" x14ac:dyDescent="0.2">
      <c r="A454" s="19">
        <v>12</v>
      </c>
      <c r="B454" s="19">
        <v>3</v>
      </c>
      <c r="C454" s="19" t="s">
        <v>112</v>
      </c>
      <c r="D454" s="20">
        <v>0.25917771458625793</v>
      </c>
      <c r="E454" s="20">
        <v>-4.2091321665793657E-4</v>
      </c>
    </row>
    <row r="455" spans="1:5" x14ac:dyDescent="0.2">
      <c r="A455" s="19">
        <v>12</v>
      </c>
      <c r="B455" s="19">
        <v>4</v>
      </c>
      <c r="C455" s="19" t="s">
        <v>112</v>
      </c>
      <c r="D455" s="20">
        <v>0.25921487808227539</v>
      </c>
      <c r="E455" s="20">
        <v>-4.4621957931667566E-4</v>
      </c>
    </row>
    <row r="456" spans="1:5" x14ac:dyDescent="0.2">
      <c r="A456" s="19">
        <v>12</v>
      </c>
      <c r="B456" s="19">
        <v>5</v>
      </c>
      <c r="C456" s="19" t="s">
        <v>112</v>
      </c>
      <c r="D456" s="20">
        <v>0.25949648022651672</v>
      </c>
      <c r="E456" s="20">
        <v>-2.2708732285536826E-4</v>
      </c>
    </row>
    <row r="457" spans="1:5" x14ac:dyDescent="0.2">
      <c r="A457" s="19">
        <v>12</v>
      </c>
      <c r="B457" s="19">
        <v>6</v>
      </c>
      <c r="C457" s="19" t="s">
        <v>112</v>
      </c>
      <c r="D457" s="20">
        <v>0.26066449284553528</v>
      </c>
      <c r="E457" s="20">
        <v>8.7845540838316083E-4</v>
      </c>
    </row>
    <row r="458" spans="1:5" x14ac:dyDescent="0.2">
      <c r="A458" s="19">
        <v>12</v>
      </c>
      <c r="B458" s="19">
        <v>7</v>
      </c>
      <c r="C458" s="19" t="s">
        <v>112</v>
      </c>
      <c r="D458" s="20">
        <v>0.26028645038604736</v>
      </c>
      <c r="E458" s="20">
        <v>4.3794306111522019E-4</v>
      </c>
    </row>
    <row r="459" spans="1:5" x14ac:dyDescent="0.2">
      <c r="A459" s="19">
        <v>12</v>
      </c>
      <c r="B459" s="19">
        <v>8</v>
      </c>
      <c r="C459" s="19" t="s">
        <v>112</v>
      </c>
      <c r="D459" s="20">
        <v>0.25975441932678223</v>
      </c>
      <c r="E459" s="20">
        <v>-1.565578713780269E-4</v>
      </c>
    </row>
    <row r="460" spans="1:5" x14ac:dyDescent="0.2">
      <c r="A460" s="19">
        <v>12</v>
      </c>
      <c r="B460" s="19">
        <v>9</v>
      </c>
      <c r="C460" s="19" t="s">
        <v>112</v>
      </c>
      <c r="D460" s="20">
        <v>0.2596605122089386</v>
      </c>
      <c r="E460" s="20">
        <v>-3.1293486244976521E-4</v>
      </c>
    </row>
    <row r="461" spans="1:5" x14ac:dyDescent="0.2">
      <c r="A461" s="19">
        <v>12</v>
      </c>
      <c r="B461" s="19">
        <v>10</v>
      </c>
      <c r="C461" s="19" t="s">
        <v>112</v>
      </c>
      <c r="D461" s="20">
        <v>0.25974196195602417</v>
      </c>
      <c r="E461" s="20">
        <v>-2.9395500314421952E-4</v>
      </c>
    </row>
    <row r="462" spans="1:5" x14ac:dyDescent="0.2">
      <c r="A462" s="19">
        <v>12</v>
      </c>
      <c r="B462" s="19">
        <v>11</v>
      </c>
      <c r="C462" s="19" t="s">
        <v>112</v>
      </c>
      <c r="D462" s="20">
        <v>0.26060348749160767</v>
      </c>
      <c r="E462" s="20">
        <v>5.0510064465925097E-4</v>
      </c>
    </row>
    <row r="463" spans="1:5" x14ac:dyDescent="0.2">
      <c r="A463" s="19">
        <v>12</v>
      </c>
      <c r="B463" s="19">
        <v>12</v>
      </c>
      <c r="C463" s="19" t="s">
        <v>112</v>
      </c>
      <c r="D463" s="20">
        <v>0.26122033596038818</v>
      </c>
      <c r="E463" s="20">
        <v>1.0594791965559125E-3</v>
      </c>
    </row>
    <row r="464" spans="1:5" x14ac:dyDescent="0.2">
      <c r="A464" s="19">
        <v>12</v>
      </c>
      <c r="B464" s="19">
        <v>13</v>
      </c>
      <c r="C464" s="19" t="s">
        <v>112</v>
      </c>
      <c r="D464" s="20">
        <v>0.26084858179092407</v>
      </c>
      <c r="E464" s="20">
        <v>6.2525516841560602E-4</v>
      </c>
    </row>
    <row r="465" spans="1:5" x14ac:dyDescent="0.2">
      <c r="A465" s="19">
        <v>12</v>
      </c>
      <c r="B465" s="19">
        <v>14</v>
      </c>
      <c r="C465" s="19" t="s">
        <v>112</v>
      </c>
      <c r="D465" s="20">
        <v>0.26064109802246094</v>
      </c>
      <c r="E465" s="20">
        <v>3.5530154127627611E-4</v>
      </c>
    </row>
    <row r="466" spans="1:5" x14ac:dyDescent="0.2">
      <c r="A466" s="19">
        <v>12</v>
      </c>
      <c r="B466" s="19">
        <v>15</v>
      </c>
      <c r="C466" s="19" t="s">
        <v>112</v>
      </c>
      <c r="D466" s="20">
        <v>0.26082146167755127</v>
      </c>
      <c r="E466" s="20">
        <v>4.7319530858658254E-4</v>
      </c>
    </row>
    <row r="467" spans="1:5" x14ac:dyDescent="0.2">
      <c r="A467" s="19">
        <v>12</v>
      </c>
      <c r="B467" s="19">
        <v>16</v>
      </c>
      <c r="C467" s="19" t="s">
        <v>112</v>
      </c>
      <c r="D467" s="20">
        <v>0.26078543066978455</v>
      </c>
      <c r="E467" s="20">
        <v>3.7469441303983331E-4</v>
      </c>
    </row>
    <row r="468" spans="1:5" x14ac:dyDescent="0.2">
      <c r="A468" s="19">
        <v>12</v>
      </c>
      <c r="B468" s="19">
        <v>17</v>
      </c>
      <c r="C468" s="19" t="s">
        <v>112</v>
      </c>
      <c r="D468" s="20">
        <v>0.26043617725372314</v>
      </c>
      <c r="E468" s="20">
        <v>-3.7028872611699626E-5</v>
      </c>
    </row>
    <row r="469" spans="1:5" x14ac:dyDescent="0.2">
      <c r="A469" s="19">
        <v>12</v>
      </c>
      <c r="B469" s="19">
        <v>18</v>
      </c>
      <c r="C469" s="19" t="s">
        <v>112</v>
      </c>
      <c r="D469" s="20">
        <v>0.26013657450675964</v>
      </c>
      <c r="E469" s="20">
        <v>-3.9910149644128978E-4</v>
      </c>
    </row>
    <row r="470" spans="1:5" x14ac:dyDescent="0.2">
      <c r="A470" s="19">
        <v>12</v>
      </c>
      <c r="B470" s="19">
        <v>19</v>
      </c>
      <c r="C470" s="19" t="s">
        <v>112</v>
      </c>
      <c r="D470" s="20">
        <v>0.25992920994758606</v>
      </c>
      <c r="E470" s="20">
        <v>-6.6893594339489937E-4</v>
      </c>
    </row>
    <row r="471" spans="1:5" x14ac:dyDescent="0.2">
      <c r="A471" s="19">
        <v>12</v>
      </c>
      <c r="B471" s="19">
        <v>20</v>
      </c>
      <c r="C471" s="19" t="s">
        <v>112</v>
      </c>
      <c r="D471" s="20">
        <v>0.26029559969902039</v>
      </c>
      <c r="E471" s="20">
        <v>-3.650160797405988E-4</v>
      </c>
    </row>
    <row r="472" spans="1:5" x14ac:dyDescent="0.2">
      <c r="A472" s="19">
        <v>12</v>
      </c>
      <c r="B472" s="19">
        <v>21</v>
      </c>
      <c r="C472" s="19" t="s">
        <v>112</v>
      </c>
      <c r="D472" s="20">
        <v>0.2603706419467926</v>
      </c>
      <c r="E472" s="20">
        <v>-3.5244369064457715E-4</v>
      </c>
    </row>
    <row r="473" spans="1:5" x14ac:dyDescent="0.2">
      <c r="A473" s="19">
        <v>12</v>
      </c>
      <c r="B473" s="19">
        <v>22</v>
      </c>
      <c r="C473" s="19" t="s">
        <v>112</v>
      </c>
      <c r="D473" s="20">
        <v>0.26028138399124146</v>
      </c>
      <c r="E473" s="20">
        <v>-5.0417153397575021E-4</v>
      </c>
    </row>
    <row r="474" spans="1:5" x14ac:dyDescent="0.2">
      <c r="A474" s="19">
        <v>12</v>
      </c>
      <c r="B474" s="19">
        <v>23</v>
      </c>
      <c r="C474" s="19" t="s">
        <v>112</v>
      </c>
      <c r="D474" s="20">
        <v>0.26022699475288391</v>
      </c>
      <c r="E474" s="20">
        <v>-6.210306310094893E-4</v>
      </c>
    </row>
    <row r="475" spans="1:5" x14ac:dyDescent="0.2">
      <c r="A475" s="19">
        <v>12</v>
      </c>
      <c r="B475" s="19">
        <v>24</v>
      </c>
      <c r="C475" s="19" t="s">
        <v>112</v>
      </c>
      <c r="D475" s="20">
        <v>0.26009869575500488</v>
      </c>
      <c r="E475" s="20">
        <v>-8.1179954577237368E-4</v>
      </c>
    </row>
    <row r="476" spans="1:5" x14ac:dyDescent="0.2">
      <c r="A476" s="19">
        <v>12</v>
      </c>
      <c r="B476" s="19">
        <v>25</v>
      </c>
      <c r="C476" s="19" t="s">
        <v>112</v>
      </c>
      <c r="D476" s="20">
        <v>0.26017516851425171</v>
      </c>
      <c r="E476" s="20">
        <v>-7.9779664520174265E-4</v>
      </c>
    </row>
    <row r="477" spans="1:5" x14ac:dyDescent="0.2">
      <c r="A477" s="19">
        <v>12</v>
      </c>
      <c r="B477" s="19">
        <v>26</v>
      </c>
      <c r="C477" s="19" t="s">
        <v>112</v>
      </c>
      <c r="D477" s="20">
        <v>0.26073586940765381</v>
      </c>
      <c r="E477" s="20">
        <v>-2.9956563957966864E-4</v>
      </c>
    </row>
    <row r="478" spans="1:5" x14ac:dyDescent="0.2">
      <c r="A478" s="19">
        <v>12</v>
      </c>
      <c r="B478" s="19">
        <v>27</v>
      </c>
      <c r="C478" s="19" t="s">
        <v>112</v>
      </c>
      <c r="D478" s="20">
        <v>0.26057317852973938</v>
      </c>
      <c r="E478" s="20">
        <v>-5.2472640527412295E-4</v>
      </c>
    </row>
    <row r="479" spans="1:5" x14ac:dyDescent="0.2">
      <c r="A479" s="19">
        <v>12</v>
      </c>
      <c r="B479" s="19">
        <v>28</v>
      </c>
      <c r="C479" s="19" t="s">
        <v>112</v>
      </c>
      <c r="D479" s="20">
        <v>0.260642409324646</v>
      </c>
      <c r="E479" s="20">
        <v>-5.1796546904370189E-4</v>
      </c>
    </row>
    <row r="480" spans="1:5" x14ac:dyDescent="0.2">
      <c r="A480" s="19">
        <v>12</v>
      </c>
      <c r="B480" s="19">
        <v>29</v>
      </c>
      <c r="C480" s="19" t="s">
        <v>112</v>
      </c>
      <c r="D480" s="20">
        <v>0.26068839430809021</v>
      </c>
      <c r="E480" s="20">
        <v>-5.3445040248334408E-4</v>
      </c>
    </row>
    <row r="481" spans="1:5" x14ac:dyDescent="0.2">
      <c r="A481" s="19">
        <v>12</v>
      </c>
      <c r="B481" s="19">
        <v>30</v>
      </c>
      <c r="C481" s="19" t="s">
        <v>112</v>
      </c>
      <c r="D481" s="20">
        <v>0.26195940375328064</v>
      </c>
      <c r="E481" s="20">
        <v>6.7408918403089046E-4</v>
      </c>
    </row>
    <row r="482" spans="1:5" x14ac:dyDescent="0.2">
      <c r="A482" s="19">
        <v>12</v>
      </c>
      <c r="B482" s="19">
        <v>31</v>
      </c>
      <c r="C482" s="19" t="s">
        <v>112</v>
      </c>
      <c r="D482" s="20">
        <v>0.26425597071647644</v>
      </c>
      <c r="E482" s="20">
        <v>2.9081862885504961E-3</v>
      </c>
    </row>
    <row r="483" spans="1:5" x14ac:dyDescent="0.2">
      <c r="A483" s="19">
        <v>12</v>
      </c>
      <c r="B483" s="19">
        <v>32</v>
      </c>
      <c r="C483" s="19" t="s">
        <v>112</v>
      </c>
      <c r="D483" s="20">
        <v>0.26816299557685852</v>
      </c>
      <c r="E483" s="20">
        <v>6.7527410574257374E-3</v>
      </c>
    </row>
    <row r="484" spans="1:5" x14ac:dyDescent="0.2">
      <c r="A484" s="19">
        <v>12</v>
      </c>
      <c r="B484" s="19">
        <v>33</v>
      </c>
      <c r="C484" s="19" t="s">
        <v>112</v>
      </c>
      <c r="D484" s="20">
        <v>0.27516669034957886</v>
      </c>
      <c r="E484" s="20">
        <v>1.3693965971469879E-2</v>
      </c>
    </row>
    <row r="485" spans="1:5" x14ac:dyDescent="0.2">
      <c r="A485" s="19">
        <v>12</v>
      </c>
      <c r="B485" s="19">
        <v>34</v>
      </c>
      <c r="C485" s="19" t="s">
        <v>112</v>
      </c>
      <c r="D485" s="20">
        <v>0.28560295701026917</v>
      </c>
      <c r="E485" s="20">
        <v>2.4067763239145279E-2</v>
      </c>
    </row>
    <row r="486" spans="1:5" x14ac:dyDescent="0.2">
      <c r="A486" s="19">
        <v>12</v>
      </c>
      <c r="B486" s="19">
        <v>35</v>
      </c>
      <c r="C486" s="19" t="s">
        <v>112</v>
      </c>
      <c r="D486" s="20">
        <v>0.29987093806266785</v>
      </c>
      <c r="E486" s="20">
        <v>3.8273274898529053E-2</v>
      </c>
    </row>
    <row r="487" spans="1:5" x14ac:dyDescent="0.2">
      <c r="A487" s="19">
        <v>12</v>
      </c>
      <c r="B487" s="19">
        <v>36</v>
      </c>
      <c r="C487" s="19" t="s">
        <v>112</v>
      </c>
      <c r="D487" s="20">
        <v>0.3177679181098938</v>
      </c>
      <c r="E487" s="20">
        <v>5.6107785552740097E-2</v>
      </c>
    </row>
    <row r="488" spans="1:5" x14ac:dyDescent="0.2">
      <c r="A488" s="19">
        <v>12</v>
      </c>
      <c r="B488" s="19">
        <v>37</v>
      </c>
      <c r="C488" s="19" t="s">
        <v>112</v>
      </c>
      <c r="D488" s="20">
        <v>0.33638358116149902</v>
      </c>
      <c r="E488" s="20">
        <v>7.4660979211330414E-2</v>
      </c>
    </row>
    <row r="489" spans="1:5" x14ac:dyDescent="0.2">
      <c r="A489" s="19">
        <v>12</v>
      </c>
      <c r="B489" s="19">
        <v>38</v>
      </c>
      <c r="C489" s="19" t="s">
        <v>112</v>
      </c>
      <c r="D489" s="20">
        <v>0.35232558846473694</v>
      </c>
      <c r="E489" s="20">
        <v>9.0540513396263123E-2</v>
      </c>
    </row>
    <row r="490" spans="1:5" x14ac:dyDescent="0.2">
      <c r="A490" s="19">
        <v>12</v>
      </c>
      <c r="B490" s="19">
        <v>39</v>
      </c>
      <c r="C490" s="19" t="s">
        <v>112</v>
      </c>
      <c r="D490" s="20">
        <v>0.36474183201789856</v>
      </c>
      <c r="E490" s="20">
        <v>0.10289429128170013</v>
      </c>
    </row>
    <row r="491" spans="1:5" x14ac:dyDescent="0.2">
      <c r="A491" s="19">
        <v>12</v>
      </c>
      <c r="B491" s="19">
        <v>40</v>
      </c>
      <c r="C491" s="19" t="s">
        <v>112</v>
      </c>
      <c r="D491" s="20">
        <v>0.3720860481262207</v>
      </c>
      <c r="E491" s="20">
        <v>0.11017603427171707</v>
      </c>
    </row>
    <row r="492" spans="1:5" x14ac:dyDescent="0.2">
      <c r="A492" s="19">
        <v>13</v>
      </c>
      <c r="B492" s="19">
        <v>1</v>
      </c>
      <c r="C492" s="19" t="s">
        <v>112</v>
      </c>
      <c r="D492" s="20">
        <v>0.2680569589138031</v>
      </c>
      <c r="E492" s="20">
        <v>2.1152456756681204E-3</v>
      </c>
    </row>
    <row r="493" spans="1:5" x14ac:dyDescent="0.2">
      <c r="A493" s="19">
        <v>13</v>
      </c>
      <c r="B493" s="19">
        <v>2</v>
      </c>
      <c r="C493" s="19" t="s">
        <v>112</v>
      </c>
      <c r="D493" s="20">
        <v>0.26800084114074707</v>
      </c>
      <c r="E493" s="20">
        <v>2.0085761789232492E-3</v>
      </c>
    </row>
    <row r="494" spans="1:5" x14ac:dyDescent="0.2">
      <c r="A494" s="19">
        <v>13</v>
      </c>
      <c r="B494" s="19">
        <v>3</v>
      </c>
      <c r="C494" s="19" t="s">
        <v>112</v>
      </c>
      <c r="D494" s="20">
        <v>0.26795342564582825</v>
      </c>
      <c r="E494" s="20">
        <v>1.910609076730907E-3</v>
      </c>
    </row>
    <row r="495" spans="1:5" x14ac:dyDescent="0.2">
      <c r="A495" s="19">
        <v>13</v>
      </c>
      <c r="B495" s="19">
        <v>4</v>
      </c>
      <c r="C495" s="19" t="s">
        <v>112</v>
      </c>
      <c r="D495" s="20">
        <v>0.2675529420375824</v>
      </c>
      <c r="E495" s="20">
        <v>1.4595738612115383E-3</v>
      </c>
    </row>
    <row r="496" spans="1:5" x14ac:dyDescent="0.2">
      <c r="A496" s="19">
        <v>13</v>
      </c>
      <c r="B496" s="19">
        <v>5</v>
      </c>
      <c r="C496" s="19" t="s">
        <v>112</v>
      </c>
      <c r="D496" s="20">
        <v>0.26736810803413391</v>
      </c>
      <c r="E496" s="20">
        <v>1.2241881340742111E-3</v>
      </c>
    </row>
    <row r="497" spans="1:5" x14ac:dyDescent="0.2">
      <c r="A497" s="19">
        <v>13</v>
      </c>
      <c r="B497" s="19">
        <v>6</v>
      </c>
      <c r="C497" s="19" t="s">
        <v>112</v>
      </c>
      <c r="D497" s="20">
        <v>0.26721540093421936</v>
      </c>
      <c r="E497" s="20">
        <v>1.0209294268861413E-3</v>
      </c>
    </row>
    <row r="498" spans="1:5" x14ac:dyDescent="0.2">
      <c r="A498" s="19">
        <v>13</v>
      </c>
      <c r="B498" s="19">
        <v>7</v>
      </c>
      <c r="C498" s="19" t="s">
        <v>112</v>
      </c>
      <c r="D498" s="20">
        <v>0.26684147119522095</v>
      </c>
      <c r="E498" s="20">
        <v>5.9644808061420918E-4</v>
      </c>
    </row>
    <row r="499" spans="1:5" x14ac:dyDescent="0.2">
      <c r="A499" s="19">
        <v>13</v>
      </c>
      <c r="B499" s="19">
        <v>8</v>
      </c>
      <c r="C499" s="19" t="s">
        <v>112</v>
      </c>
      <c r="D499" s="20">
        <v>0.26622682809829712</v>
      </c>
      <c r="E499" s="20">
        <v>-6.8746630859095603E-5</v>
      </c>
    </row>
    <row r="500" spans="1:5" x14ac:dyDescent="0.2">
      <c r="A500" s="19">
        <v>13</v>
      </c>
      <c r="B500" s="19">
        <v>9</v>
      </c>
      <c r="C500" s="19" t="s">
        <v>112</v>
      </c>
      <c r="D500" s="20">
        <v>0.26595976948738098</v>
      </c>
      <c r="E500" s="20">
        <v>-3.8635687087662518E-4</v>
      </c>
    </row>
    <row r="501" spans="1:5" x14ac:dyDescent="0.2">
      <c r="A501" s="19">
        <v>13</v>
      </c>
      <c r="B501" s="19">
        <v>10</v>
      </c>
      <c r="C501" s="19" t="s">
        <v>112</v>
      </c>
      <c r="D501" s="20">
        <v>0.26600423455238342</v>
      </c>
      <c r="E501" s="20">
        <v>-3.9244341314770281E-4</v>
      </c>
    </row>
    <row r="502" spans="1:5" x14ac:dyDescent="0.2">
      <c r="A502" s="19">
        <v>13</v>
      </c>
      <c r="B502" s="19">
        <v>11</v>
      </c>
      <c r="C502" s="19" t="s">
        <v>112</v>
      </c>
      <c r="D502" s="20">
        <v>0.26620325446128845</v>
      </c>
      <c r="E502" s="20">
        <v>-2.4397514062002301E-4</v>
      </c>
    </row>
    <row r="503" spans="1:5" x14ac:dyDescent="0.2">
      <c r="A503" s="19">
        <v>13</v>
      </c>
      <c r="B503" s="19">
        <v>12</v>
      </c>
      <c r="C503" s="19" t="s">
        <v>112</v>
      </c>
      <c r="D503" s="20">
        <v>0.26598876714706421</v>
      </c>
      <c r="E503" s="20">
        <v>-5.0901406211778522E-4</v>
      </c>
    </row>
    <row r="504" spans="1:5" x14ac:dyDescent="0.2">
      <c r="A504" s="19">
        <v>13</v>
      </c>
      <c r="B504" s="19">
        <v>13</v>
      </c>
      <c r="C504" s="19" t="s">
        <v>112</v>
      </c>
      <c r="D504" s="20">
        <v>0.2661016583442688</v>
      </c>
      <c r="E504" s="20">
        <v>-4.4667450129054487E-4</v>
      </c>
    </row>
    <row r="505" spans="1:5" x14ac:dyDescent="0.2">
      <c r="A505" s="19">
        <v>13</v>
      </c>
      <c r="B505" s="19">
        <v>14</v>
      </c>
      <c r="C505" s="19" t="s">
        <v>112</v>
      </c>
      <c r="D505" s="20">
        <v>0.26601457595825195</v>
      </c>
      <c r="E505" s="20">
        <v>-5.8430852368474007E-4</v>
      </c>
    </row>
    <row r="506" spans="1:5" x14ac:dyDescent="0.2">
      <c r="A506" s="19">
        <v>13</v>
      </c>
      <c r="B506" s="19">
        <v>15</v>
      </c>
      <c r="C506" s="19" t="s">
        <v>112</v>
      </c>
      <c r="D506" s="20">
        <v>0.26623022556304932</v>
      </c>
      <c r="E506" s="20">
        <v>-4.1921052616089582E-4</v>
      </c>
    </row>
    <row r="507" spans="1:5" x14ac:dyDescent="0.2">
      <c r="A507" s="19">
        <v>13</v>
      </c>
      <c r="B507" s="19">
        <v>16</v>
      </c>
      <c r="C507" s="19" t="s">
        <v>112</v>
      </c>
      <c r="D507" s="20">
        <v>0.26607403159141541</v>
      </c>
      <c r="E507" s="20">
        <v>-6.25956105068326E-4</v>
      </c>
    </row>
    <row r="508" spans="1:5" x14ac:dyDescent="0.2">
      <c r="A508" s="19">
        <v>13</v>
      </c>
      <c r="B508" s="19">
        <v>17</v>
      </c>
      <c r="C508" s="19" t="s">
        <v>112</v>
      </c>
      <c r="D508" s="20">
        <v>0.26598572731018066</v>
      </c>
      <c r="E508" s="20">
        <v>-7.6481205178424716E-4</v>
      </c>
    </row>
    <row r="509" spans="1:5" x14ac:dyDescent="0.2">
      <c r="A509" s="19">
        <v>13</v>
      </c>
      <c r="B509" s="19">
        <v>18</v>
      </c>
      <c r="C509" s="19" t="s">
        <v>112</v>
      </c>
      <c r="D509" s="20">
        <v>0.26595005393028259</v>
      </c>
      <c r="E509" s="20">
        <v>-8.5103703895583749E-4</v>
      </c>
    </row>
    <row r="510" spans="1:5" x14ac:dyDescent="0.2">
      <c r="A510" s="19">
        <v>13</v>
      </c>
      <c r="B510" s="19">
        <v>19</v>
      </c>
      <c r="C510" s="19" t="s">
        <v>112</v>
      </c>
      <c r="D510" s="20">
        <v>0.2659001350402832</v>
      </c>
      <c r="E510" s="20">
        <v>-9.5150753622874618E-4</v>
      </c>
    </row>
    <row r="511" spans="1:5" x14ac:dyDescent="0.2">
      <c r="A511" s="19">
        <v>13</v>
      </c>
      <c r="B511" s="19">
        <v>20</v>
      </c>
      <c r="C511" s="19" t="s">
        <v>112</v>
      </c>
      <c r="D511" s="20">
        <v>0.26615813374519348</v>
      </c>
      <c r="E511" s="20">
        <v>-7.4406049679964781E-4</v>
      </c>
    </row>
    <row r="512" spans="1:5" x14ac:dyDescent="0.2">
      <c r="A512" s="19">
        <v>13</v>
      </c>
      <c r="B512" s="19">
        <v>21</v>
      </c>
      <c r="C512" s="19" t="s">
        <v>112</v>
      </c>
      <c r="D512" s="20">
        <v>0.26608166098594666</v>
      </c>
      <c r="E512" s="20">
        <v>-8.7108486331999302E-4</v>
      </c>
    </row>
    <row r="513" spans="1:5" x14ac:dyDescent="0.2">
      <c r="A513" s="19">
        <v>13</v>
      </c>
      <c r="B513" s="19">
        <v>22</v>
      </c>
      <c r="C513" s="19" t="s">
        <v>112</v>
      </c>
      <c r="D513" s="20">
        <v>0.26638394594192505</v>
      </c>
      <c r="E513" s="20">
        <v>-6.193515146151185E-4</v>
      </c>
    </row>
    <row r="514" spans="1:5" x14ac:dyDescent="0.2">
      <c r="A514" s="19">
        <v>13</v>
      </c>
      <c r="B514" s="19">
        <v>23</v>
      </c>
      <c r="C514" s="19" t="s">
        <v>112</v>
      </c>
      <c r="D514" s="20">
        <v>0.26648509502410889</v>
      </c>
      <c r="E514" s="20">
        <v>-5.6875409791246057E-4</v>
      </c>
    </row>
    <row r="515" spans="1:5" x14ac:dyDescent="0.2">
      <c r="A515" s="19">
        <v>13</v>
      </c>
      <c r="B515" s="19">
        <v>24</v>
      </c>
      <c r="C515" s="19" t="s">
        <v>112</v>
      </c>
      <c r="D515" s="20">
        <v>0.26622962951660156</v>
      </c>
      <c r="E515" s="20">
        <v>-8.7477121269330382E-4</v>
      </c>
    </row>
    <row r="516" spans="1:5" x14ac:dyDescent="0.2">
      <c r="A516" s="19">
        <v>13</v>
      </c>
      <c r="B516" s="19">
        <v>25</v>
      </c>
      <c r="C516" s="19" t="s">
        <v>112</v>
      </c>
      <c r="D516" s="20">
        <v>0.26633968949317932</v>
      </c>
      <c r="E516" s="20">
        <v>-8.1526284338906407E-4</v>
      </c>
    </row>
    <row r="517" spans="1:5" x14ac:dyDescent="0.2">
      <c r="A517" s="19">
        <v>13</v>
      </c>
      <c r="B517" s="19">
        <v>26</v>
      </c>
      <c r="C517" s="19" t="s">
        <v>112</v>
      </c>
      <c r="D517" s="20">
        <v>0.26616376638412476</v>
      </c>
      <c r="E517" s="20">
        <v>-1.0417376179248095E-3</v>
      </c>
    </row>
    <row r="518" spans="1:5" x14ac:dyDescent="0.2">
      <c r="A518" s="19">
        <v>13</v>
      </c>
      <c r="B518" s="19">
        <v>27</v>
      </c>
      <c r="C518" s="19" t="s">
        <v>112</v>
      </c>
      <c r="D518" s="20">
        <v>0.26627594232559204</v>
      </c>
      <c r="E518" s="20">
        <v>-9.8011328373104334E-4</v>
      </c>
    </row>
    <row r="519" spans="1:5" x14ac:dyDescent="0.2">
      <c r="A519" s="19">
        <v>13</v>
      </c>
      <c r="B519" s="19">
        <v>28</v>
      </c>
      <c r="C519" s="19" t="s">
        <v>112</v>
      </c>
      <c r="D519" s="20">
        <v>0.26620966196060181</v>
      </c>
      <c r="E519" s="20">
        <v>-1.0969452559947968E-3</v>
      </c>
    </row>
    <row r="520" spans="1:5" x14ac:dyDescent="0.2">
      <c r="A520" s="19">
        <v>13</v>
      </c>
      <c r="B520" s="19">
        <v>29</v>
      </c>
      <c r="C520" s="19" t="s">
        <v>112</v>
      </c>
      <c r="D520" s="20">
        <v>0.26677435636520386</v>
      </c>
      <c r="E520" s="20">
        <v>-5.8280245866626501E-4</v>
      </c>
    </row>
    <row r="521" spans="1:5" x14ac:dyDescent="0.2">
      <c r="A521" s="19">
        <v>13</v>
      </c>
      <c r="B521" s="19">
        <v>30</v>
      </c>
      <c r="C521" s="19" t="s">
        <v>112</v>
      </c>
      <c r="D521" s="20">
        <v>0.26735624670982361</v>
      </c>
      <c r="E521" s="20">
        <v>-5.1463754061842337E-5</v>
      </c>
    </row>
    <row r="522" spans="1:5" x14ac:dyDescent="0.2">
      <c r="A522" s="19">
        <v>13</v>
      </c>
      <c r="B522" s="19">
        <v>31</v>
      </c>
      <c r="C522" s="19" t="s">
        <v>112</v>
      </c>
      <c r="D522" s="20">
        <v>0.2681942880153656</v>
      </c>
      <c r="E522" s="20">
        <v>7.3602591874077916E-4</v>
      </c>
    </row>
    <row r="523" spans="1:5" x14ac:dyDescent="0.2">
      <c r="A523" s="19">
        <v>13</v>
      </c>
      <c r="B523" s="19">
        <v>32</v>
      </c>
      <c r="C523" s="19" t="s">
        <v>112</v>
      </c>
      <c r="D523" s="20">
        <v>0.26982548832893372</v>
      </c>
      <c r="E523" s="20">
        <v>2.3166746832430363E-3</v>
      </c>
    </row>
    <row r="524" spans="1:5" x14ac:dyDescent="0.2">
      <c r="A524" s="19">
        <v>13</v>
      </c>
      <c r="B524" s="19">
        <v>33</v>
      </c>
      <c r="C524" s="19" t="s">
        <v>112</v>
      </c>
      <c r="D524" s="20">
        <v>0.27278530597686768</v>
      </c>
      <c r="E524" s="20">
        <v>5.2259406074881554E-3</v>
      </c>
    </row>
    <row r="525" spans="1:5" x14ac:dyDescent="0.2">
      <c r="A525" s="19">
        <v>13</v>
      </c>
      <c r="B525" s="19">
        <v>34</v>
      </c>
      <c r="C525" s="19" t="s">
        <v>112</v>
      </c>
      <c r="D525" s="20">
        <v>0.27858376502990723</v>
      </c>
      <c r="E525" s="20">
        <v>1.0973848402500153E-2</v>
      </c>
    </row>
    <row r="526" spans="1:5" x14ac:dyDescent="0.2">
      <c r="A526" s="19">
        <v>13</v>
      </c>
      <c r="B526" s="19">
        <v>35</v>
      </c>
      <c r="C526" s="19" t="s">
        <v>112</v>
      </c>
      <c r="D526" s="20">
        <v>0.28805637359619141</v>
      </c>
      <c r="E526" s="20">
        <v>2.0395904779434204E-2</v>
      </c>
    </row>
    <row r="527" spans="1:5" x14ac:dyDescent="0.2">
      <c r="A527" s="19">
        <v>13</v>
      </c>
      <c r="B527" s="19">
        <v>36</v>
      </c>
      <c r="C527" s="19" t="s">
        <v>112</v>
      </c>
      <c r="D527" s="20">
        <v>0.30247858166694641</v>
      </c>
      <c r="E527" s="20">
        <v>3.4767560660839081E-2</v>
      </c>
    </row>
    <row r="528" spans="1:5" x14ac:dyDescent="0.2">
      <c r="A528" s="19">
        <v>13</v>
      </c>
      <c r="B528" s="19">
        <v>37</v>
      </c>
      <c r="C528" s="19" t="s">
        <v>112</v>
      </c>
      <c r="D528" s="20">
        <v>0.32067108154296875</v>
      </c>
      <c r="E528" s="20">
        <v>5.2909508347511292E-2</v>
      </c>
    </row>
    <row r="529" spans="1:5" x14ac:dyDescent="0.2">
      <c r="A529" s="19">
        <v>13</v>
      </c>
      <c r="B529" s="19">
        <v>38</v>
      </c>
      <c r="C529" s="19" t="s">
        <v>112</v>
      </c>
      <c r="D529" s="20">
        <v>0.34056797623634338</v>
      </c>
      <c r="E529" s="20">
        <v>7.2755850851535797E-2</v>
      </c>
    </row>
    <row r="530" spans="1:5" x14ac:dyDescent="0.2">
      <c r="A530" s="19">
        <v>13</v>
      </c>
      <c r="B530" s="19">
        <v>39</v>
      </c>
      <c r="C530" s="19" t="s">
        <v>112</v>
      </c>
      <c r="D530" s="20">
        <v>0.35965734720230103</v>
      </c>
      <c r="E530" s="20">
        <v>9.1794669628143311E-2</v>
      </c>
    </row>
    <row r="531" spans="1:5" x14ac:dyDescent="0.2">
      <c r="A531" s="19">
        <v>13</v>
      </c>
      <c r="B531" s="19">
        <v>40</v>
      </c>
      <c r="C531" s="19" t="s">
        <v>112</v>
      </c>
      <c r="D531" s="20">
        <v>0.37319868803024292</v>
      </c>
      <c r="E531" s="20">
        <v>0.10528545826673508</v>
      </c>
    </row>
    <row r="532" spans="1:5" x14ac:dyDescent="0.2">
      <c r="A532" s="19">
        <v>14</v>
      </c>
      <c r="B532" s="19">
        <v>1</v>
      </c>
      <c r="C532" s="19" t="s">
        <v>112</v>
      </c>
      <c r="D532" s="20">
        <v>0.25320166349411011</v>
      </c>
      <c r="E532" s="20">
        <v>1.3007073430344462E-3</v>
      </c>
    </row>
    <row r="533" spans="1:5" x14ac:dyDescent="0.2">
      <c r="A533" s="19">
        <v>14</v>
      </c>
      <c r="B533" s="19">
        <v>2</v>
      </c>
      <c r="C533" s="19" t="s">
        <v>112</v>
      </c>
      <c r="D533" s="20">
        <v>0.25308805704116821</v>
      </c>
      <c r="E533" s="20">
        <v>1.1705057695508003E-3</v>
      </c>
    </row>
    <row r="534" spans="1:5" x14ac:dyDescent="0.2">
      <c r="A534" s="19">
        <v>14</v>
      </c>
      <c r="B534" s="19">
        <v>3</v>
      </c>
      <c r="C534" s="19" t="s">
        <v>112</v>
      </c>
      <c r="D534" s="20">
        <v>0.25307738780975342</v>
      </c>
      <c r="E534" s="20">
        <v>1.143241417594254E-3</v>
      </c>
    </row>
    <row r="535" spans="1:5" x14ac:dyDescent="0.2">
      <c r="A535" s="19">
        <v>14</v>
      </c>
      <c r="B535" s="19">
        <v>4</v>
      </c>
      <c r="C535" s="19" t="s">
        <v>112</v>
      </c>
      <c r="D535" s="20">
        <v>0.25299689173698425</v>
      </c>
      <c r="E535" s="20">
        <v>1.0461503406986594E-3</v>
      </c>
    </row>
    <row r="536" spans="1:5" x14ac:dyDescent="0.2">
      <c r="A536" s="19">
        <v>14</v>
      </c>
      <c r="B536" s="19">
        <v>5</v>
      </c>
      <c r="C536" s="19" t="s">
        <v>112</v>
      </c>
      <c r="D536" s="20">
        <v>0.25289875268936157</v>
      </c>
      <c r="E536" s="20">
        <v>9.3141617253422737E-4</v>
      </c>
    </row>
    <row r="537" spans="1:5" x14ac:dyDescent="0.2">
      <c r="A537" s="19">
        <v>14</v>
      </c>
      <c r="B537" s="19">
        <v>6</v>
      </c>
      <c r="C537" s="19" t="s">
        <v>112</v>
      </c>
      <c r="D537" s="20">
        <v>0.25280299782752991</v>
      </c>
      <c r="E537" s="20">
        <v>8.1906619016081095E-4</v>
      </c>
    </row>
    <row r="538" spans="1:5" x14ac:dyDescent="0.2">
      <c r="A538" s="19">
        <v>14</v>
      </c>
      <c r="B538" s="19">
        <v>7</v>
      </c>
      <c r="C538" s="19" t="s">
        <v>112</v>
      </c>
      <c r="D538" s="20">
        <v>0.25247931480407715</v>
      </c>
      <c r="E538" s="20">
        <v>4.7878807527013123E-4</v>
      </c>
    </row>
    <row r="539" spans="1:5" x14ac:dyDescent="0.2">
      <c r="A539" s="19">
        <v>14</v>
      </c>
      <c r="B539" s="19">
        <v>8</v>
      </c>
      <c r="C539" s="19" t="s">
        <v>112</v>
      </c>
      <c r="D539" s="20">
        <v>0.25225794315338135</v>
      </c>
      <c r="E539" s="20">
        <v>2.4082131858449429E-4</v>
      </c>
    </row>
    <row r="540" spans="1:5" x14ac:dyDescent="0.2">
      <c r="A540" s="19">
        <v>14</v>
      </c>
      <c r="B540" s="19">
        <v>9</v>
      </c>
      <c r="C540" s="19" t="s">
        <v>112</v>
      </c>
      <c r="D540" s="20">
        <v>0.25242328643798828</v>
      </c>
      <c r="E540" s="20">
        <v>3.8956952630542219E-4</v>
      </c>
    </row>
    <row r="541" spans="1:5" x14ac:dyDescent="0.2">
      <c r="A541" s="19">
        <v>14</v>
      </c>
      <c r="B541" s="19">
        <v>10</v>
      </c>
      <c r="C541" s="19" t="s">
        <v>112</v>
      </c>
      <c r="D541" s="20">
        <v>0.25180220603942871</v>
      </c>
      <c r="E541" s="20">
        <v>-2.4810599279589951E-4</v>
      </c>
    </row>
    <row r="542" spans="1:5" x14ac:dyDescent="0.2">
      <c r="A542" s="19">
        <v>14</v>
      </c>
      <c r="B542" s="19">
        <v>11</v>
      </c>
      <c r="C542" s="19" t="s">
        <v>112</v>
      </c>
      <c r="D542" s="20">
        <v>0.2516588568687439</v>
      </c>
      <c r="E542" s="20">
        <v>-4.0805025491863489E-4</v>
      </c>
    </row>
    <row r="543" spans="1:5" x14ac:dyDescent="0.2">
      <c r="A543" s="19">
        <v>14</v>
      </c>
      <c r="B543" s="19">
        <v>12</v>
      </c>
      <c r="C543" s="19" t="s">
        <v>112</v>
      </c>
      <c r="D543" s="20">
        <v>0.25217106938362122</v>
      </c>
      <c r="E543" s="20">
        <v>8.7567168520763516E-5</v>
      </c>
    </row>
    <row r="544" spans="1:5" x14ac:dyDescent="0.2">
      <c r="A544" s="19">
        <v>14</v>
      </c>
      <c r="B544" s="19">
        <v>13</v>
      </c>
      <c r="C544" s="19" t="s">
        <v>112</v>
      </c>
      <c r="D544" s="20">
        <v>0.25204277038574219</v>
      </c>
      <c r="E544" s="20">
        <v>-5.7326931710122153E-5</v>
      </c>
    </row>
    <row r="545" spans="1:5" x14ac:dyDescent="0.2">
      <c r="A545" s="19">
        <v>14</v>
      </c>
      <c r="B545" s="19">
        <v>14</v>
      </c>
      <c r="C545" s="19" t="s">
        <v>112</v>
      </c>
      <c r="D545" s="20">
        <v>0.25190553069114685</v>
      </c>
      <c r="E545" s="20">
        <v>-2.111617213813588E-4</v>
      </c>
    </row>
    <row r="546" spans="1:5" x14ac:dyDescent="0.2">
      <c r="A546" s="19">
        <v>14</v>
      </c>
      <c r="B546" s="19">
        <v>15</v>
      </c>
      <c r="C546" s="19" t="s">
        <v>112</v>
      </c>
      <c r="D546" s="20">
        <v>0.25221681594848633</v>
      </c>
      <c r="E546" s="20">
        <v>8.3528437244240195E-5</v>
      </c>
    </row>
    <row r="547" spans="1:5" x14ac:dyDescent="0.2">
      <c r="A547" s="19">
        <v>14</v>
      </c>
      <c r="B547" s="19">
        <v>16</v>
      </c>
      <c r="C547" s="19" t="s">
        <v>112</v>
      </c>
      <c r="D547" s="20">
        <v>0.25188994407653809</v>
      </c>
      <c r="E547" s="20">
        <v>-2.5993853341788054E-4</v>
      </c>
    </row>
    <row r="548" spans="1:5" x14ac:dyDescent="0.2">
      <c r="A548" s="19">
        <v>14</v>
      </c>
      <c r="B548" s="19">
        <v>17</v>
      </c>
      <c r="C548" s="19" t="s">
        <v>112</v>
      </c>
      <c r="D548" s="20">
        <v>0.25130552053451538</v>
      </c>
      <c r="E548" s="20">
        <v>-8.60957195982337E-4</v>
      </c>
    </row>
    <row r="549" spans="1:5" x14ac:dyDescent="0.2">
      <c r="A549" s="19">
        <v>14</v>
      </c>
      <c r="B549" s="19">
        <v>18</v>
      </c>
      <c r="C549" s="19" t="s">
        <v>112</v>
      </c>
      <c r="D549" s="20">
        <v>0.251106858253479</v>
      </c>
      <c r="E549" s="20">
        <v>-1.0762145975604653E-3</v>
      </c>
    </row>
    <row r="550" spans="1:5" x14ac:dyDescent="0.2">
      <c r="A550" s="19">
        <v>14</v>
      </c>
      <c r="B550" s="19">
        <v>19</v>
      </c>
      <c r="C550" s="19" t="s">
        <v>112</v>
      </c>
      <c r="D550" s="20">
        <v>0.25142568349838257</v>
      </c>
      <c r="E550" s="20">
        <v>-7.7398441499099135E-4</v>
      </c>
    </row>
    <row r="551" spans="1:5" x14ac:dyDescent="0.2">
      <c r="A551" s="19">
        <v>14</v>
      </c>
      <c r="B551" s="19">
        <v>20</v>
      </c>
      <c r="C551" s="19" t="s">
        <v>112</v>
      </c>
      <c r="D551" s="20">
        <v>0.25148940086364746</v>
      </c>
      <c r="E551" s="20">
        <v>-7.2686211206018925E-4</v>
      </c>
    </row>
    <row r="552" spans="1:5" x14ac:dyDescent="0.2">
      <c r="A552" s="19">
        <v>14</v>
      </c>
      <c r="B552" s="19">
        <v>21</v>
      </c>
      <c r="C552" s="19" t="s">
        <v>112</v>
      </c>
      <c r="D552" s="20">
        <v>0.25157409906387329</v>
      </c>
      <c r="E552" s="20">
        <v>-6.5875903237611055E-4</v>
      </c>
    </row>
    <row r="553" spans="1:5" x14ac:dyDescent="0.2">
      <c r="A553" s="19">
        <v>14</v>
      </c>
      <c r="B553" s="19">
        <v>22</v>
      </c>
      <c r="C553" s="19" t="s">
        <v>112</v>
      </c>
      <c r="D553" s="20">
        <v>0.25129774212837219</v>
      </c>
      <c r="E553" s="20">
        <v>-9.5171108841896057E-4</v>
      </c>
    </row>
    <row r="554" spans="1:5" x14ac:dyDescent="0.2">
      <c r="A554" s="19">
        <v>14</v>
      </c>
      <c r="B554" s="19">
        <v>23</v>
      </c>
      <c r="C554" s="19" t="s">
        <v>112</v>
      </c>
      <c r="D554" s="20">
        <v>0.25131005048751831</v>
      </c>
      <c r="E554" s="20">
        <v>-9.5599779160693288E-4</v>
      </c>
    </row>
    <row r="555" spans="1:5" x14ac:dyDescent="0.2">
      <c r="A555" s="19">
        <v>14</v>
      </c>
      <c r="B555" s="19">
        <v>24</v>
      </c>
      <c r="C555" s="19" t="s">
        <v>112</v>
      </c>
      <c r="D555" s="20">
        <v>0.25141957402229309</v>
      </c>
      <c r="E555" s="20">
        <v>-8.6306937737390399E-4</v>
      </c>
    </row>
    <row r="556" spans="1:5" x14ac:dyDescent="0.2">
      <c r="A556" s="19">
        <v>14</v>
      </c>
      <c r="B556" s="19">
        <v>25</v>
      </c>
      <c r="C556" s="19" t="s">
        <v>112</v>
      </c>
      <c r="D556" s="20">
        <v>0.25174736976623535</v>
      </c>
      <c r="E556" s="20">
        <v>-5.5186869576573372E-4</v>
      </c>
    </row>
    <row r="557" spans="1:5" x14ac:dyDescent="0.2">
      <c r="A557" s="19">
        <v>14</v>
      </c>
      <c r="B557" s="19">
        <v>26</v>
      </c>
      <c r="C557" s="19" t="s">
        <v>112</v>
      </c>
      <c r="D557" s="20">
        <v>0.2514549195766449</v>
      </c>
      <c r="E557" s="20">
        <v>-8.6091400589793921E-4</v>
      </c>
    </row>
    <row r="558" spans="1:5" x14ac:dyDescent="0.2">
      <c r="A558" s="19">
        <v>14</v>
      </c>
      <c r="B558" s="19">
        <v>27</v>
      </c>
      <c r="C558" s="19" t="s">
        <v>112</v>
      </c>
      <c r="D558" s="20">
        <v>0.25113561749458313</v>
      </c>
      <c r="E558" s="20">
        <v>-1.1968112085014582E-3</v>
      </c>
    </row>
    <row r="559" spans="1:5" x14ac:dyDescent="0.2">
      <c r="A559" s="19">
        <v>14</v>
      </c>
      <c r="B559" s="19">
        <v>28</v>
      </c>
      <c r="C559" s="19" t="s">
        <v>112</v>
      </c>
      <c r="D559" s="20">
        <v>0.25122135877609253</v>
      </c>
      <c r="E559" s="20">
        <v>-1.1276650475338101E-3</v>
      </c>
    </row>
    <row r="560" spans="1:5" x14ac:dyDescent="0.2">
      <c r="A560" s="19">
        <v>14</v>
      </c>
      <c r="B560" s="19">
        <v>29</v>
      </c>
      <c r="C560" s="19" t="s">
        <v>112</v>
      </c>
      <c r="D560" s="20">
        <v>0.2514570951461792</v>
      </c>
      <c r="E560" s="20">
        <v>-9.0852373978123069E-4</v>
      </c>
    </row>
    <row r="561" spans="1:5" x14ac:dyDescent="0.2">
      <c r="A561" s="19">
        <v>14</v>
      </c>
      <c r="B561" s="19">
        <v>30</v>
      </c>
      <c r="C561" s="19" t="s">
        <v>112</v>
      </c>
      <c r="D561" s="20">
        <v>0.25172904133796692</v>
      </c>
      <c r="E561" s="20">
        <v>-6.5317261032760143E-4</v>
      </c>
    </row>
    <row r="562" spans="1:5" x14ac:dyDescent="0.2">
      <c r="A562" s="19">
        <v>14</v>
      </c>
      <c r="B562" s="19">
        <v>31</v>
      </c>
      <c r="C562" s="19" t="s">
        <v>112</v>
      </c>
      <c r="D562" s="20">
        <v>0.25221651792526245</v>
      </c>
      <c r="E562" s="20">
        <v>-1.8229114357382059E-4</v>
      </c>
    </row>
    <row r="563" spans="1:5" x14ac:dyDescent="0.2">
      <c r="A563" s="19">
        <v>14</v>
      </c>
      <c r="B563" s="19">
        <v>32</v>
      </c>
      <c r="C563" s="19" t="s">
        <v>112</v>
      </c>
      <c r="D563" s="20">
        <v>0.25315830111503601</v>
      </c>
      <c r="E563" s="20">
        <v>7.4289692565798759E-4</v>
      </c>
    </row>
    <row r="564" spans="1:5" x14ac:dyDescent="0.2">
      <c r="A564" s="19">
        <v>14</v>
      </c>
      <c r="B564" s="19">
        <v>33</v>
      </c>
      <c r="C564" s="19" t="s">
        <v>112</v>
      </c>
      <c r="D564" s="20">
        <v>0.25465318560600281</v>
      </c>
      <c r="E564" s="20">
        <v>2.2211864124983549E-3</v>
      </c>
    </row>
    <row r="565" spans="1:5" x14ac:dyDescent="0.2">
      <c r="A565" s="19">
        <v>14</v>
      </c>
      <c r="B565" s="19">
        <v>34</v>
      </c>
      <c r="C565" s="19" t="s">
        <v>112</v>
      </c>
      <c r="D565" s="20">
        <v>0.25779774785041809</v>
      </c>
      <c r="E565" s="20">
        <v>5.3491536527872086E-3</v>
      </c>
    </row>
    <row r="566" spans="1:5" x14ac:dyDescent="0.2">
      <c r="A566" s="19">
        <v>14</v>
      </c>
      <c r="B566" s="19">
        <v>35</v>
      </c>
      <c r="C566" s="19" t="s">
        <v>112</v>
      </c>
      <c r="D566" s="20">
        <v>0.26263922452926636</v>
      </c>
      <c r="E566" s="20">
        <v>1.0174035094678402E-2</v>
      </c>
    </row>
    <row r="567" spans="1:5" x14ac:dyDescent="0.2">
      <c r="A567" s="19">
        <v>14</v>
      </c>
      <c r="B567" s="19">
        <v>36</v>
      </c>
      <c r="C567" s="19" t="s">
        <v>112</v>
      </c>
      <c r="D567" s="20">
        <v>0.27124974131584167</v>
      </c>
      <c r="E567" s="20">
        <v>1.8767956644296646E-2</v>
      </c>
    </row>
    <row r="568" spans="1:5" x14ac:dyDescent="0.2">
      <c r="A568" s="19">
        <v>14</v>
      </c>
      <c r="B568" s="19">
        <v>37</v>
      </c>
      <c r="C568" s="19" t="s">
        <v>112</v>
      </c>
      <c r="D568" s="20">
        <v>0.28411215543746948</v>
      </c>
      <c r="E568" s="20">
        <v>3.1613774597644806E-2</v>
      </c>
    </row>
    <row r="569" spans="1:5" x14ac:dyDescent="0.2">
      <c r="A569" s="19">
        <v>14</v>
      </c>
      <c r="B569" s="19">
        <v>38</v>
      </c>
      <c r="C569" s="19" t="s">
        <v>112</v>
      </c>
      <c r="D569" s="20">
        <v>0.30157533288002014</v>
      </c>
      <c r="E569" s="20">
        <v>4.9060359597206116E-2</v>
      </c>
    </row>
    <row r="570" spans="1:5" x14ac:dyDescent="0.2">
      <c r="A570" s="19">
        <v>14</v>
      </c>
      <c r="B570" s="19">
        <v>39</v>
      </c>
      <c r="C570" s="19" t="s">
        <v>112</v>
      </c>
      <c r="D570" s="20">
        <v>0.32132565975189209</v>
      </c>
      <c r="E570" s="20">
        <v>6.8794086575508118E-2</v>
      </c>
    </row>
    <row r="571" spans="1:5" x14ac:dyDescent="0.2">
      <c r="A571" s="19">
        <v>14</v>
      </c>
      <c r="B571" s="19">
        <v>40</v>
      </c>
      <c r="C571" s="19" t="s">
        <v>112</v>
      </c>
      <c r="D571" s="20">
        <v>0.33796623349189758</v>
      </c>
      <c r="E571" s="20">
        <v>8.5418067872524261E-2</v>
      </c>
    </row>
    <row r="572" spans="1:5" x14ac:dyDescent="0.2">
      <c r="A572" s="19">
        <v>15</v>
      </c>
      <c r="B572" s="19">
        <v>1</v>
      </c>
      <c r="C572" s="19" t="s">
        <v>112</v>
      </c>
      <c r="D572" s="20">
        <v>0.2478996217250824</v>
      </c>
      <c r="E572" s="20">
        <v>1.706290990114212E-3</v>
      </c>
    </row>
    <row r="573" spans="1:5" x14ac:dyDescent="0.2">
      <c r="A573" s="19">
        <v>15</v>
      </c>
      <c r="B573" s="19">
        <v>2</v>
      </c>
      <c r="C573" s="19" t="s">
        <v>112</v>
      </c>
      <c r="D573" s="20">
        <v>0.24783648550510406</v>
      </c>
      <c r="E573" s="20">
        <v>1.6387320356443524E-3</v>
      </c>
    </row>
    <row r="574" spans="1:5" x14ac:dyDescent="0.2">
      <c r="A574" s="19">
        <v>15</v>
      </c>
      <c r="B574" s="19">
        <v>3</v>
      </c>
      <c r="C574" s="19" t="s">
        <v>112</v>
      </c>
      <c r="D574" s="20">
        <v>0.24732811748981476</v>
      </c>
      <c r="E574" s="20">
        <v>1.1259411694481969E-3</v>
      </c>
    </row>
    <row r="575" spans="1:5" x14ac:dyDescent="0.2">
      <c r="A575" s="19">
        <v>15</v>
      </c>
      <c r="B575" s="19">
        <v>4</v>
      </c>
      <c r="C575" s="19" t="s">
        <v>112</v>
      </c>
      <c r="D575" s="20">
        <v>0.24720132350921631</v>
      </c>
      <c r="E575" s="20">
        <v>9.947244543582201E-4</v>
      </c>
    </row>
    <row r="576" spans="1:5" x14ac:dyDescent="0.2">
      <c r="A576" s="19">
        <v>15</v>
      </c>
      <c r="B576" s="19">
        <v>5</v>
      </c>
      <c r="C576" s="19" t="s">
        <v>112</v>
      </c>
      <c r="D576" s="20">
        <v>0.24723345041275024</v>
      </c>
      <c r="E576" s="20">
        <v>1.0224286234006286E-3</v>
      </c>
    </row>
    <row r="577" spans="1:5" x14ac:dyDescent="0.2">
      <c r="A577" s="19">
        <v>15</v>
      </c>
      <c r="B577" s="19">
        <v>6</v>
      </c>
      <c r="C577" s="19" t="s">
        <v>112</v>
      </c>
      <c r="D577" s="20">
        <v>0.24696771800518036</v>
      </c>
      <c r="E577" s="20">
        <v>7.5227353954687715E-4</v>
      </c>
    </row>
    <row r="578" spans="1:5" x14ac:dyDescent="0.2">
      <c r="A578" s="19">
        <v>15</v>
      </c>
      <c r="B578" s="19">
        <v>7</v>
      </c>
      <c r="C578" s="19" t="s">
        <v>112</v>
      </c>
      <c r="D578" s="20">
        <v>0.24644474685192108</v>
      </c>
      <c r="E578" s="20">
        <v>2.2487962269224226E-4</v>
      </c>
    </row>
    <row r="579" spans="1:5" x14ac:dyDescent="0.2">
      <c r="A579" s="19">
        <v>15</v>
      </c>
      <c r="B579" s="19">
        <v>8</v>
      </c>
      <c r="C579" s="19" t="s">
        <v>112</v>
      </c>
      <c r="D579" s="20">
        <v>0.24615524709224701</v>
      </c>
      <c r="E579" s="20">
        <v>-6.904288602527231E-5</v>
      </c>
    </row>
    <row r="580" spans="1:5" x14ac:dyDescent="0.2">
      <c r="A580" s="19">
        <v>15</v>
      </c>
      <c r="B580" s="19">
        <v>9</v>
      </c>
      <c r="C580" s="19" t="s">
        <v>112</v>
      </c>
      <c r="D580" s="20">
        <v>0.24624538421630859</v>
      </c>
      <c r="E580" s="20">
        <v>1.6671498087816872E-5</v>
      </c>
    </row>
    <row r="581" spans="1:5" x14ac:dyDescent="0.2">
      <c r="A581" s="19">
        <v>15</v>
      </c>
      <c r="B581" s="19">
        <v>10</v>
      </c>
      <c r="C581" s="19" t="s">
        <v>112</v>
      </c>
      <c r="D581" s="20">
        <v>0.24595236778259277</v>
      </c>
      <c r="E581" s="20">
        <v>-2.8076767921447754E-4</v>
      </c>
    </row>
    <row r="582" spans="1:5" x14ac:dyDescent="0.2">
      <c r="A582" s="19">
        <v>15</v>
      </c>
      <c r="B582" s="19">
        <v>11</v>
      </c>
      <c r="C582" s="19" t="s">
        <v>112</v>
      </c>
      <c r="D582" s="20">
        <v>0.24625439941883087</v>
      </c>
      <c r="E582" s="20">
        <v>1.6841218894114718E-5</v>
      </c>
    </row>
    <row r="583" spans="1:5" x14ac:dyDescent="0.2">
      <c r="A583" s="19">
        <v>15</v>
      </c>
      <c r="B583" s="19">
        <v>12</v>
      </c>
      <c r="C583" s="19" t="s">
        <v>112</v>
      </c>
      <c r="D583" s="20">
        <v>0.24628129601478577</v>
      </c>
      <c r="E583" s="20">
        <v>3.9315073081525043E-5</v>
      </c>
    </row>
    <row r="584" spans="1:5" x14ac:dyDescent="0.2">
      <c r="A584" s="19">
        <v>15</v>
      </c>
      <c r="B584" s="19">
        <v>13</v>
      </c>
      <c r="C584" s="19" t="s">
        <v>112</v>
      </c>
      <c r="D584" s="20">
        <v>0.24591444432735443</v>
      </c>
      <c r="E584" s="20">
        <v>-3.3195936703123152E-4</v>
      </c>
    </row>
    <row r="585" spans="1:5" x14ac:dyDescent="0.2">
      <c r="A585" s="19">
        <v>15</v>
      </c>
      <c r="B585" s="19">
        <v>14</v>
      </c>
      <c r="C585" s="19" t="s">
        <v>112</v>
      </c>
      <c r="D585" s="20">
        <v>0.2456798255443573</v>
      </c>
      <c r="E585" s="20">
        <v>-5.7100085541605949E-4</v>
      </c>
    </row>
    <row r="586" spans="1:5" x14ac:dyDescent="0.2">
      <c r="A586" s="19">
        <v>15</v>
      </c>
      <c r="B586" s="19">
        <v>15</v>
      </c>
      <c r="C586" s="19" t="s">
        <v>112</v>
      </c>
      <c r="D586" s="20">
        <v>0.24563008546829224</v>
      </c>
      <c r="E586" s="20">
        <v>-6.2516372418031096E-4</v>
      </c>
    </row>
    <row r="587" spans="1:5" x14ac:dyDescent="0.2">
      <c r="A587" s="19">
        <v>15</v>
      </c>
      <c r="B587" s="19">
        <v>16</v>
      </c>
      <c r="C587" s="19" t="s">
        <v>112</v>
      </c>
      <c r="D587" s="20">
        <v>0.24606668949127197</v>
      </c>
      <c r="E587" s="20">
        <v>-1.9298242114018649E-4</v>
      </c>
    </row>
    <row r="588" spans="1:5" x14ac:dyDescent="0.2">
      <c r="A588" s="19">
        <v>15</v>
      </c>
      <c r="B588" s="19">
        <v>17</v>
      </c>
      <c r="C588" s="19" t="s">
        <v>112</v>
      </c>
      <c r="D588" s="20">
        <v>0.24579359591007233</v>
      </c>
      <c r="E588" s="20">
        <v>-4.7049875138327479E-4</v>
      </c>
    </row>
    <row r="589" spans="1:5" x14ac:dyDescent="0.2">
      <c r="A589" s="19">
        <v>15</v>
      </c>
      <c r="B589" s="19">
        <v>18</v>
      </c>
      <c r="C589" s="19" t="s">
        <v>112</v>
      </c>
      <c r="D589" s="20">
        <v>0.24575483798980713</v>
      </c>
      <c r="E589" s="20">
        <v>-5.1367940613999963E-4</v>
      </c>
    </row>
    <row r="590" spans="1:5" x14ac:dyDescent="0.2">
      <c r="A590" s="19">
        <v>15</v>
      </c>
      <c r="B590" s="19">
        <v>19</v>
      </c>
      <c r="C590" s="19" t="s">
        <v>112</v>
      </c>
      <c r="D590" s="20">
        <v>0.24569208920001984</v>
      </c>
      <c r="E590" s="20">
        <v>-5.8085093041881919E-4</v>
      </c>
    </row>
    <row r="591" spans="1:5" x14ac:dyDescent="0.2">
      <c r="A591" s="19">
        <v>15</v>
      </c>
      <c r="B591" s="19">
        <v>20</v>
      </c>
      <c r="C591" s="19" t="s">
        <v>112</v>
      </c>
      <c r="D591" s="20">
        <v>0.24538061022758484</v>
      </c>
      <c r="E591" s="20">
        <v>-8.9675263734534383E-4</v>
      </c>
    </row>
    <row r="592" spans="1:5" x14ac:dyDescent="0.2">
      <c r="A592" s="19">
        <v>15</v>
      </c>
      <c r="B592" s="19">
        <v>21</v>
      </c>
      <c r="C592" s="19" t="s">
        <v>112</v>
      </c>
      <c r="D592" s="20">
        <v>0.24511995911598206</v>
      </c>
      <c r="E592" s="20">
        <v>-1.161826541647315E-3</v>
      </c>
    </row>
    <row r="593" spans="1:5" x14ac:dyDescent="0.2">
      <c r="A593" s="19">
        <v>15</v>
      </c>
      <c r="B593" s="19">
        <v>22</v>
      </c>
      <c r="C593" s="19" t="s">
        <v>112</v>
      </c>
      <c r="D593" s="20">
        <v>0.24557909369468689</v>
      </c>
      <c r="E593" s="20">
        <v>-7.0711463922634721E-4</v>
      </c>
    </row>
    <row r="594" spans="1:5" x14ac:dyDescent="0.2">
      <c r="A594" s="19">
        <v>15</v>
      </c>
      <c r="B594" s="19">
        <v>23</v>
      </c>
      <c r="C594" s="19" t="s">
        <v>112</v>
      </c>
      <c r="D594" s="20">
        <v>0.24589420855045319</v>
      </c>
      <c r="E594" s="20">
        <v>-3.9642254705540836E-4</v>
      </c>
    </row>
    <row r="595" spans="1:5" x14ac:dyDescent="0.2">
      <c r="A595" s="19">
        <v>15</v>
      </c>
      <c r="B595" s="19">
        <v>24</v>
      </c>
      <c r="C595" s="19" t="s">
        <v>112</v>
      </c>
      <c r="D595" s="20">
        <v>0.24606721103191376</v>
      </c>
      <c r="E595" s="20">
        <v>-2.2784281463827938E-4</v>
      </c>
    </row>
    <row r="596" spans="1:5" x14ac:dyDescent="0.2">
      <c r="A596" s="19">
        <v>15</v>
      </c>
      <c r="B596" s="19">
        <v>25</v>
      </c>
      <c r="C596" s="19" t="s">
        <v>112</v>
      </c>
      <c r="D596" s="20">
        <v>0.24591735005378723</v>
      </c>
      <c r="E596" s="20">
        <v>-3.8212654180824757E-4</v>
      </c>
    </row>
    <row r="597" spans="1:5" x14ac:dyDescent="0.2">
      <c r="A597" s="19">
        <v>15</v>
      </c>
      <c r="B597" s="19">
        <v>26</v>
      </c>
      <c r="C597" s="19" t="s">
        <v>112</v>
      </c>
      <c r="D597" s="20">
        <v>0.24580681324005127</v>
      </c>
      <c r="E597" s="20">
        <v>-4.9708609003573656E-4</v>
      </c>
    </row>
    <row r="598" spans="1:5" x14ac:dyDescent="0.2">
      <c r="A598" s="19">
        <v>15</v>
      </c>
      <c r="B598" s="19">
        <v>27</v>
      </c>
      <c r="C598" s="19" t="s">
        <v>112</v>
      </c>
      <c r="D598" s="20">
        <v>0.24589326977729797</v>
      </c>
      <c r="E598" s="20">
        <v>-4.1505228728055954E-4</v>
      </c>
    </row>
    <row r="599" spans="1:5" x14ac:dyDescent="0.2">
      <c r="A599" s="19">
        <v>15</v>
      </c>
      <c r="B599" s="19">
        <v>28</v>
      </c>
      <c r="C599" s="19" t="s">
        <v>112</v>
      </c>
      <c r="D599" s="20">
        <v>0.24595572054386139</v>
      </c>
      <c r="E599" s="20">
        <v>-3.5702425520867109E-4</v>
      </c>
    </row>
    <row r="600" spans="1:5" x14ac:dyDescent="0.2">
      <c r="A600" s="19">
        <v>15</v>
      </c>
      <c r="B600" s="19">
        <v>29</v>
      </c>
      <c r="C600" s="19" t="s">
        <v>112</v>
      </c>
      <c r="D600" s="20">
        <v>0.245833620429039</v>
      </c>
      <c r="E600" s="20">
        <v>-4.8354713362641633E-4</v>
      </c>
    </row>
    <row r="601" spans="1:5" x14ac:dyDescent="0.2">
      <c r="A601" s="19">
        <v>15</v>
      </c>
      <c r="B601" s="19">
        <v>30</v>
      </c>
      <c r="C601" s="19" t="s">
        <v>112</v>
      </c>
      <c r="D601" s="20">
        <v>0.24600599706172943</v>
      </c>
      <c r="E601" s="20">
        <v>-3.1559323542751372E-4</v>
      </c>
    </row>
    <row r="602" spans="1:5" x14ac:dyDescent="0.2">
      <c r="A602" s="19">
        <v>15</v>
      </c>
      <c r="B602" s="19">
        <v>31</v>
      </c>
      <c r="C602" s="19" t="s">
        <v>112</v>
      </c>
      <c r="D602" s="20">
        <v>0.24620506167411804</v>
      </c>
      <c r="E602" s="20">
        <v>-1.2095135753042996E-4</v>
      </c>
    </row>
    <row r="603" spans="1:5" x14ac:dyDescent="0.2">
      <c r="A603" s="19">
        <v>15</v>
      </c>
      <c r="B603" s="19">
        <v>32</v>
      </c>
      <c r="C603" s="19" t="s">
        <v>112</v>
      </c>
      <c r="D603" s="20">
        <v>0.24714168906211853</v>
      </c>
      <c r="E603" s="20">
        <v>8.1125326687470078E-4</v>
      </c>
    </row>
    <row r="604" spans="1:5" x14ac:dyDescent="0.2">
      <c r="A604" s="19">
        <v>15</v>
      </c>
      <c r="B604" s="19">
        <v>33</v>
      </c>
      <c r="C604" s="19" t="s">
        <v>112</v>
      </c>
      <c r="D604" s="20">
        <v>0.24800717830657959</v>
      </c>
      <c r="E604" s="20">
        <v>1.6723198350518942E-3</v>
      </c>
    </row>
    <row r="605" spans="1:5" x14ac:dyDescent="0.2">
      <c r="A605" s="19">
        <v>15</v>
      </c>
      <c r="B605" s="19">
        <v>34</v>
      </c>
      <c r="C605" s="19" t="s">
        <v>112</v>
      </c>
      <c r="D605" s="20">
        <v>0.24925991892814636</v>
      </c>
      <c r="E605" s="20">
        <v>2.9206376057118177E-3</v>
      </c>
    </row>
    <row r="606" spans="1:5" x14ac:dyDescent="0.2">
      <c r="A606" s="19">
        <v>15</v>
      </c>
      <c r="B606" s="19">
        <v>35</v>
      </c>
      <c r="C606" s="19" t="s">
        <v>112</v>
      </c>
      <c r="D606" s="20">
        <v>0.25267350673675537</v>
      </c>
      <c r="E606" s="20">
        <v>6.3298027962446213E-3</v>
      </c>
    </row>
    <row r="607" spans="1:5" x14ac:dyDescent="0.2">
      <c r="A607" s="19">
        <v>15</v>
      </c>
      <c r="B607" s="19">
        <v>36</v>
      </c>
      <c r="C607" s="19" t="s">
        <v>112</v>
      </c>
      <c r="D607" s="20">
        <v>0.25941586494445801</v>
      </c>
      <c r="E607" s="20">
        <v>1.3067738153040409E-2</v>
      </c>
    </row>
    <row r="608" spans="1:5" x14ac:dyDescent="0.2">
      <c r="A608" s="19">
        <v>15</v>
      </c>
      <c r="B608" s="19">
        <v>37</v>
      </c>
      <c r="C608" s="19" t="s">
        <v>112</v>
      </c>
      <c r="D608" s="20">
        <v>0.26896020770072937</v>
      </c>
      <c r="E608" s="20">
        <v>2.2607658058404922E-2</v>
      </c>
    </row>
    <row r="609" spans="1:5" x14ac:dyDescent="0.2">
      <c r="A609" s="19">
        <v>15</v>
      </c>
      <c r="B609" s="19">
        <v>38</v>
      </c>
      <c r="C609" s="19" t="s">
        <v>112</v>
      </c>
      <c r="D609" s="20">
        <v>0.2830004096031189</v>
      </c>
      <c r="E609" s="20">
        <v>3.6643438041210175E-2</v>
      </c>
    </row>
    <row r="610" spans="1:5" x14ac:dyDescent="0.2">
      <c r="A610" s="19">
        <v>15</v>
      </c>
      <c r="B610" s="19">
        <v>39</v>
      </c>
      <c r="C610" s="19" t="s">
        <v>112</v>
      </c>
      <c r="D610" s="20">
        <v>0.30138888955116272</v>
      </c>
      <c r="E610" s="20">
        <v>5.5027496069669724E-2</v>
      </c>
    </row>
    <row r="611" spans="1:5" x14ac:dyDescent="0.2">
      <c r="A611" s="19">
        <v>15</v>
      </c>
      <c r="B611" s="19">
        <v>40</v>
      </c>
      <c r="C611" s="19" t="s">
        <v>112</v>
      </c>
      <c r="D611" s="20">
        <v>0.31801450252532959</v>
      </c>
      <c r="E611" s="20">
        <v>7.1648687124252319E-2</v>
      </c>
    </row>
    <row r="612" spans="1:5" x14ac:dyDescent="0.2">
      <c r="A612" s="19">
        <v>16</v>
      </c>
      <c r="B612" s="19">
        <v>1</v>
      </c>
      <c r="C612" s="19" t="s">
        <v>112</v>
      </c>
      <c r="D612" s="20">
        <v>0.27561551332473755</v>
      </c>
      <c r="E612" s="20">
        <v>-1.4010358136147261E-3</v>
      </c>
    </row>
    <row r="613" spans="1:5" x14ac:dyDescent="0.2">
      <c r="A613" s="19">
        <v>16</v>
      </c>
      <c r="B613" s="19">
        <v>2</v>
      </c>
      <c r="C613" s="19" t="s">
        <v>112</v>
      </c>
      <c r="D613" s="20">
        <v>0.27608847618103027</v>
      </c>
      <c r="E613" s="20">
        <v>-8.9988450054079294E-4</v>
      </c>
    </row>
    <row r="614" spans="1:5" x14ac:dyDescent="0.2">
      <c r="A614" s="19">
        <v>16</v>
      </c>
      <c r="B614" s="19">
        <v>3</v>
      </c>
      <c r="C614" s="19" t="s">
        <v>112</v>
      </c>
      <c r="D614" s="20">
        <v>0.27646800875663757</v>
      </c>
      <c r="E614" s="20">
        <v>-4.9216340994462371E-4</v>
      </c>
    </row>
    <row r="615" spans="1:5" x14ac:dyDescent="0.2">
      <c r="A615" s="19">
        <v>16</v>
      </c>
      <c r="B615" s="19">
        <v>4</v>
      </c>
      <c r="C615" s="19" t="s">
        <v>112</v>
      </c>
      <c r="D615" s="20">
        <v>0.27701359987258911</v>
      </c>
      <c r="E615" s="20">
        <v>8.161622827174142E-5</v>
      </c>
    </row>
    <row r="616" spans="1:5" x14ac:dyDescent="0.2">
      <c r="A616" s="19">
        <v>16</v>
      </c>
      <c r="B616" s="19">
        <v>5</v>
      </c>
      <c r="C616" s="19" t="s">
        <v>112</v>
      </c>
      <c r="D616" s="20">
        <v>0.27665537595748901</v>
      </c>
      <c r="E616" s="20">
        <v>-2.4841917911544442E-4</v>
      </c>
    </row>
    <row r="617" spans="1:5" x14ac:dyDescent="0.2">
      <c r="A617" s="19">
        <v>16</v>
      </c>
      <c r="B617" s="19">
        <v>6</v>
      </c>
      <c r="C617" s="19" t="s">
        <v>112</v>
      </c>
      <c r="D617" s="20">
        <v>0.27682539820671082</v>
      </c>
      <c r="E617" s="20">
        <v>-5.0208414904773235E-5</v>
      </c>
    </row>
    <row r="618" spans="1:5" x14ac:dyDescent="0.2">
      <c r="A618" s="19">
        <v>16</v>
      </c>
      <c r="B618" s="19">
        <v>7</v>
      </c>
      <c r="C618" s="19" t="s">
        <v>112</v>
      </c>
      <c r="D618" s="20">
        <v>0.27677300572395325</v>
      </c>
      <c r="E618" s="20">
        <v>-7.4412382673472166E-5</v>
      </c>
    </row>
    <row r="619" spans="1:5" x14ac:dyDescent="0.2">
      <c r="A619" s="19">
        <v>16</v>
      </c>
      <c r="B619" s="19">
        <v>8</v>
      </c>
      <c r="C619" s="19" t="s">
        <v>112</v>
      </c>
      <c r="D619" s="20">
        <v>0.27651330828666687</v>
      </c>
      <c r="E619" s="20">
        <v>-3.0592130497097969E-4</v>
      </c>
    </row>
    <row r="620" spans="1:5" x14ac:dyDescent="0.2">
      <c r="A620" s="19">
        <v>16</v>
      </c>
      <c r="B620" s="19">
        <v>9</v>
      </c>
      <c r="C620" s="19" t="s">
        <v>112</v>
      </c>
      <c r="D620" s="20">
        <v>0.27672091126441956</v>
      </c>
      <c r="E620" s="20">
        <v>-7.0129826781339943E-5</v>
      </c>
    </row>
    <row r="621" spans="1:5" x14ac:dyDescent="0.2">
      <c r="A621" s="19">
        <v>16</v>
      </c>
      <c r="B621" s="19">
        <v>10</v>
      </c>
      <c r="C621" s="19" t="s">
        <v>112</v>
      </c>
      <c r="D621" s="20">
        <v>0.2767813503742218</v>
      </c>
      <c r="E621" s="20">
        <v>1.8497796190786175E-5</v>
      </c>
    </row>
    <row r="622" spans="1:5" x14ac:dyDescent="0.2">
      <c r="A622" s="19">
        <v>16</v>
      </c>
      <c r="B622" s="19">
        <v>11</v>
      </c>
      <c r="C622" s="19" t="s">
        <v>112</v>
      </c>
      <c r="D622" s="20">
        <v>0.27694284915924072</v>
      </c>
      <c r="E622" s="20">
        <v>2.0818509801756591E-4</v>
      </c>
    </row>
    <row r="623" spans="1:5" x14ac:dyDescent="0.2">
      <c r="A623" s="19">
        <v>16</v>
      </c>
      <c r="B623" s="19">
        <v>12</v>
      </c>
      <c r="C623" s="19" t="s">
        <v>112</v>
      </c>
      <c r="D623" s="20">
        <v>0.27697354555130005</v>
      </c>
      <c r="E623" s="20">
        <v>2.6706999051384628E-4</v>
      </c>
    </row>
    <row r="624" spans="1:5" x14ac:dyDescent="0.2">
      <c r="A624" s="19">
        <v>16</v>
      </c>
      <c r="B624" s="19">
        <v>13</v>
      </c>
      <c r="C624" s="19" t="s">
        <v>112</v>
      </c>
      <c r="D624" s="20">
        <v>0.27665725350379944</v>
      </c>
      <c r="E624" s="20">
        <v>-2.1033543816884048E-5</v>
      </c>
    </row>
    <row r="625" spans="1:5" x14ac:dyDescent="0.2">
      <c r="A625" s="19">
        <v>16</v>
      </c>
      <c r="B625" s="19">
        <v>14</v>
      </c>
      <c r="C625" s="19" t="s">
        <v>112</v>
      </c>
      <c r="D625" s="20">
        <v>0.27680724859237671</v>
      </c>
      <c r="E625" s="20">
        <v>1.5715006156824529E-4</v>
      </c>
    </row>
    <row r="626" spans="1:5" x14ac:dyDescent="0.2">
      <c r="A626" s="19">
        <v>16</v>
      </c>
      <c r="B626" s="19">
        <v>15</v>
      </c>
      <c r="C626" s="19" t="s">
        <v>112</v>
      </c>
      <c r="D626" s="20">
        <v>0.27704164385795593</v>
      </c>
      <c r="E626" s="20">
        <v>4.1973384213633835E-4</v>
      </c>
    </row>
    <row r="627" spans="1:5" x14ac:dyDescent="0.2">
      <c r="A627" s="19">
        <v>16</v>
      </c>
      <c r="B627" s="19">
        <v>16</v>
      </c>
      <c r="C627" s="19" t="s">
        <v>112</v>
      </c>
      <c r="D627" s="20">
        <v>0.27699324488639832</v>
      </c>
      <c r="E627" s="20">
        <v>3.9952335646376014E-4</v>
      </c>
    </row>
    <row r="628" spans="1:5" x14ac:dyDescent="0.2">
      <c r="A628" s="19">
        <v>16</v>
      </c>
      <c r="B628" s="19">
        <v>17</v>
      </c>
      <c r="C628" s="19" t="s">
        <v>112</v>
      </c>
      <c r="D628" s="20">
        <v>0.27678489685058594</v>
      </c>
      <c r="E628" s="20">
        <v>2.1936385019216686E-4</v>
      </c>
    </row>
    <row r="629" spans="1:5" x14ac:dyDescent="0.2">
      <c r="A629" s="19">
        <v>16</v>
      </c>
      <c r="B629" s="19">
        <v>18</v>
      </c>
      <c r="C629" s="19" t="s">
        <v>112</v>
      </c>
      <c r="D629" s="20">
        <v>0.27659264206886292</v>
      </c>
      <c r="E629" s="20">
        <v>5.5297572544077411E-5</v>
      </c>
    </row>
    <row r="630" spans="1:5" x14ac:dyDescent="0.2">
      <c r="A630" s="19">
        <v>16</v>
      </c>
      <c r="B630" s="19">
        <v>19</v>
      </c>
      <c r="C630" s="19" t="s">
        <v>112</v>
      </c>
      <c r="D630" s="20">
        <v>0.27674898505210876</v>
      </c>
      <c r="E630" s="20">
        <v>2.3982906714081764E-4</v>
      </c>
    </row>
    <row r="631" spans="1:5" x14ac:dyDescent="0.2">
      <c r="A631" s="19">
        <v>16</v>
      </c>
      <c r="B631" s="19">
        <v>20</v>
      </c>
      <c r="C631" s="19" t="s">
        <v>112</v>
      </c>
      <c r="D631" s="20">
        <v>0.2764008641242981</v>
      </c>
      <c r="E631" s="20">
        <v>-8.0103352956939489E-5</v>
      </c>
    </row>
    <row r="632" spans="1:5" x14ac:dyDescent="0.2">
      <c r="A632" s="19">
        <v>16</v>
      </c>
      <c r="B632" s="19">
        <v>21</v>
      </c>
      <c r="C632" s="19" t="s">
        <v>112</v>
      </c>
      <c r="D632" s="20">
        <v>0.27639672160148621</v>
      </c>
      <c r="E632" s="20">
        <v>-5.6057364417938516E-5</v>
      </c>
    </row>
    <row r="633" spans="1:5" x14ac:dyDescent="0.2">
      <c r="A633" s="19">
        <v>16</v>
      </c>
      <c r="B633" s="19">
        <v>22</v>
      </c>
      <c r="C633" s="19" t="s">
        <v>112</v>
      </c>
      <c r="D633" s="20">
        <v>0.27624568343162537</v>
      </c>
      <c r="E633" s="20">
        <v>-1.7890702292788774E-4</v>
      </c>
    </row>
    <row r="634" spans="1:5" x14ac:dyDescent="0.2">
      <c r="A634" s="19">
        <v>16</v>
      </c>
      <c r="B634" s="19">
        <v>23</v>
      </c>
      <c r="C634" s="19" t="s">
        <v>112</v>
      </c>
      <c r="D634" s="20">
        <v>0.27609044313430786</v>
      </c>
      <c r="E634" s="20">
        <v>-3.0595881980843842E-4</v>
      </c>
    </row>
    <row r="635" spans="1:5" x14ac:dyDescent="0.2">
      <c r="A635" s="19">
        <v>16</v>
      </c>
      <c r="B635" s="19">
        <v>24</v>
      </c>
      <c r="C635" s="19" t="s">
        <v>112</v>
      </c>
      <c r="D635" s="20">
        <v>0.27625563740730286</v>
      </c>
      <c r="E635" s="20">
        <v>-1.1257602454861626E-4</v>
      </c>
    </row>
    <row r="636" spans="1:5" x14ac:dyDescent="0.2">
      <c r="A636" s="19">
        <v>16</v>
      </c>
      <c r="B636" s="19">
        <v>25</v>
      </c>
      <c r="C636" s="19" t="s">
        <v>112</v>
      </c>
      <c r="D636" s="20">
        <v>0.27655413746833801</v>
      </c>
      <c r="E636" s="20">
        <v>2.141125441994518E-4</v>
      </c>
    </row>
    <row r="637" spans="1:5" x14ac:dyDescent="0.2">
      <c r="A637" s="19">
        <v>16</v>
      </c>
      <c r="B637" s="19">
        <v>26</v>
      </c>
      <c r="C637" s="19" t="s">
        <v>112</v>
      </c>
      <c r="D637" s="20">
        <v>0.27625516057014465</v>
      </c>
      <c r="E637" s="20">
        <v>-5.6675842643016949E-5</v>
      </c>
    </row>
    <row r="638" spans="1:5" x14ac:dyDescent="0.2">
      <c r="A638" s="19">
        <v>16</v>
      </c>
      <c r="B638" s="19">
        <v>27</v>
      </c>
      <c r="C638" s="19" t="s">
        <v>112</v>
      </c>
      <c r="D638" s="20">
        <v>0.27640533447265625</v>
      </c>
      <c r="E638" s="20">
        <v>1.2168657121947035E-4</v>
      </c>
    </row>
    <row r="639" spans="1:5" x14ac:dyDescent="0.2">
      <c r="A639" s="19">
        <v>16</v>
      </c>
      <c r="B639" s="19">
        <v>28</v>
      </c>
      <c r="C639" s="19" t="s">
        <v>112</v>
      </c>
      <c r="D639" s="20">
        <v>0.27631989121437073</v>
      </c>
      <c r="E639" s="20">
        <v>6.4431820646859705E-5</v>
      </c>
    </row>
    <row r="640" spans="1:5" x14ac:dyDescent="0.2">
      <c r="A640" s="19">
        <v>16</v>
      </c>
      <c r="B640" s="19">
        <v>29</v>
      </c>
      <c r="C640" s="19" t="s">
        <v>112</v>
      </c>
      <c r="D640" s="20">
        <v>0.27633890509605408</v>
      </c>
      <c r="E640" s="20">
        <v>1.1163421731907874E-4</v>
      </c>
    </row>
    <row r="641" spans="1:5" x14ac:dyDescent="0.2">
      <c r="A641" s="19">
        <v>16</v>
      </c>
      <c r="B641" s="19">
        <v>30</v>
      </c>
      <c r="C641" s="19" t="s">
        <v>112</v>
      </c>
      <c r="D641" s="20">
        <v>0.27622741460800171</v>
      </c>
      <c r="E641" s="20">
        <v>2.8332236979622394E-5</v>
      </c>
    </row>
    <row r="642" spans="1:5" x14ac:dyDescent="0.2">
      <c r="A642" s="19">
        <v>16</v>
      </c>
      <c r="B642" s="19">
        <v>31</v>
      </c>
      <c r="C642" s="19" t="s">
        <v>112</v>
      </c>
      <c r="D642" s="20">
        <v>0.27592805027961731</v>
      </c>
      <c r="E642" s="20">
        <v>-2.4284358369186521E-4</v>
      </c>
    </row>
    <row r="643" spans="1:5" x14ac:dyDescent="0.2">
      <c r="A643" s="19">
        <v>16</v>
      </c>
      <c r="B643" s="19">
        <v>32</v>
      </c>
      <c r="C643" s="19" t="s">
        <v>112</v>
      </c>
      <c r="D643" s="20">
        <v>0.27623605728149414</v>
      </c>
      <c r="E643" s="20">
        <v>9.3351933173835278E-5</v>
      </c>
    </row>
    <row r="644" spans="1:5" x14ac:dyDescent="0.2">
      <c r="A644" s="19">
        <v>16</v>
      </c>
      <c r="B644" s="19">
        <v>33</v>
      </c>
      <c r="C644" s="19" t="s">
        <v>112</v>
      </c>
      <c r="D644" s="20">
        <v>0.27612918615341187</v>
      </c>
      <c r="E644" s="20">
        <v>1.4669313713966403E-5</v>
      </c>
    </row>
    <row r="645" spans="1:5" x14ac:dyDescent="0.2">
      <c r="A645" s="19">
        <v>16</v>
      </c>
      <c r="B645" s="19">
        <v>34</v>
      </c>
      <c r="C645" s="19" t="s">
        <v>112</v>
      </c>
      <c r="D645" s="20">
        <v>0.27600005269050598</v>
      </c>
      <c r="E645" s="20">
        <v>-8.6275642388500273E-5</v>
      </c>
    </row>
    <row r="646" spans="1:5" x14ac:dyDescent="0.2">
      <c r="A646" s="19">
        <v>16</v>
      </c>
      <c r="B646" s="19">
        <v>35</v>
      </c>
      <c r="C646" s="19" t="s">
        <v>112</v>
      </c>
      <c r="D646" s="20">
        <v>0.2759844958782196</v>
      </c>
      <c r="E646" s="20">
        <v>-7.3643939686007798E-5</v>
      </c>
    </row>
    <row r="647" spans="1:5" x14ac:dyDescent="0.2">
      <c r="A647" s="19">
        <v>16</v>
      </c>
      <c r="B647" s="19">
        <v>36</v>
      </c>
      <c r="C647" s="19" t="s">
        <v>112</v>
      </c>
      <c r="D647" s="20">
        <v>0.27614247798919678</v>
      </c>
      <c r="E647" s="20">
        <v>1.1252667900407687E-4</v>
      </c>
    </row>
    <row r="648" spans="1:5" x14ac:dyDescent="0.2">
      <c r="A648" s="19">
        <v>16</v>
      </c>
      <c r="B648" s="19">
        <v>37</v>
      </c>
      <c r="C648" s="19" t="s">
        <v>112</v>
      </c>
      <c r="D648" s="20">
        <v>0.27602684497833252</v>
      </c>
      <c r="E648" s="20">
        <v>2.5082179490709677E-5</v>
      </c>
    </row>
    <row r="649" spans="1:5" x14ac:dyDescent="0.2">
      <c r="A649" s="19">
        <v>16</v>
      </c>
      <c r="B649" s="19">
        <v>38</v>
      </c>
      <c r="C649" s="19" t="s">
        <v>112</v>
      </c>
      <c r="D649" s="20">
        <v>0.2757965624332428</v>
      </c>
      <c r="E649" s="20">
        <v>-1.7701185424812138E-4</v>
      </c>
    </row>
    <row r="650" spans="1:5" x14ac:dyDescent="0.2">
      <c r="A650" s="19">
        <v>16</v>
      </c>
      <c r="B650" s="19">
        <v>39</v>
      </c>
      <c r="C650" s="19" t="s">
        <v>112</v>
      </c>
      <c r="D650" s="20">
        <v>0.27572563290596008</v>
      </c>
      <c r="E650" s="20">
        <v>-2.197528665419668E-4</v>
      </c>
    </row>
    <row r="651" spans="1:5" x14ac:dyDescent="0.2">
      <c r="A651" s="19">
        <v>16</v>
      </c>
      <c r="B651" s="19">
        <v>40</v>
      </c>
      <c r="C651" s="19" t="s">
        <v>112</v>
      </c>
      <c r="D651" s="20">
        <v>0.27537411451339722</v>
      </c>
      <c r="E651" s="20">
        <v>-5.4308277321979403E-4</v>
      </c>
    </row>
    <row r="652" spans="1:5" x14ac:dyDescent="0.2">
      <c r="A652" s="19">
        <v>17</v>
      </c>
      <c r="B652" s="19">
        <v>1</v>
      </c>
      <c r="C652" s="19" t="s">
        <v>112</v>
      </c>
      <c r="D652" s="20">
        <v>0.25026577711105347</v>
      </c>
      <c r="E652" s="20">
        <v>2.1400265395641327E-3</v>
      </c>
    </row>
    <row r="653" spans="1:5" x14ac:dyDescent="0.2">
      <c r="A653" s="19">
        <v>17</v>
      </c>
      <c r="B653" s="19">
        <v>2</v>
      </c>
      <c r="C653" s="19" t="s">
        <v>112</v>
      </c>
      <c r="D653" s="20">
        <v>0.25012746453285217</v>
      </c>
      <c r="E653" s="20">
        <v>2.0314583089202642E-3</v>
      </c>
    </row>
    <row r="654" spans="1:5" x14ac:dyDescent="0.2">
      <c r="A654" s="19">
        <v>17</v>
      </c>
      <c r="B654" s="19">
        <v>3</v>
      </c>
      <c r="C654" s="19" t="s">
        <v>112</v>
      </c>
      <c r="D654" s="20">
        <v>0.24971757829189301</v>
      </c>
      <c r="E654" s="20">
        <v>1.6513162991032004E-3</v>
      </c>
    </row>
    <row r="655" spans="1:5" x14ac:dyDescent="0.2">
      <c r="A655" s="19">
        <v>17</v>
      </c>
      <c r="B655" s="19">
        <v>4</v>
      </c>
      <c r="C655" s="19" t="s">
        <v>112</v>
      </c>
      <c r="D655" s="20">
        <v>0.24900445342063904</v>
      </c>
      <c r="E655" s="20">
        <v>9.6793560078367591E-4</v>
      </c>
    </row>
    <row r="656" spans="1:5" x14ac:dyDescent="0.2">
      <c r="A656" s="19">
        <v>17</v>
      </c>
      <c r="B656" s="19">
        <v>5</v>
      </c>
      <c r="C656" s="19" t="s">
        <v>112</v>
      </c>
      <c r="D656" s="20">
        <v>0.24859815835952759</v>
      </c>
      <c r="E656" s="20">
        <v>5.9138477081432939E-4</v>
      </c>
    </row>
    <row r="657" spans="1:5" x14ac:dyDescent="0.2">
      <c r="A657" s="19">
        <v>17</v>
      </c>
      <c r="B657" s="19">
        <v>6</v>
      </c>
      <c r="C657" s="19" t="s">
        <v>112</v>
      </c>
      <c r="D657" s="20">
        <v>0.24831797182559967</v>
      </c>
      <c r="E657" s="20">
        <v>3.4094246802851558E-4</v>
      </c>
    </row>
    <row r="658" spans="1:5" x14ac:dyDescent="0.2">
      <c r="A658" s="19">
        <v>17</v>
      </c>
      <c r="B658" s="19">
        <v>7</v>
      </c>
      <c r="C658" s="19" t="s">
        <v>112</v>
      </c>
      <c r="D658" s="20">
        <v>0.24835112690925598</v>
      </c>
      <c r="E658" s="20">
        <v>4.0384178282693028E-4</v>
      </c>
    </row>
    <row r="659" spans="1:5" x14ac:dyDescent="0.2">
      <c r="A659" s="19">
        <v>17</v>
      </c>
      <c r="B659" s="19">
        <v>8</v>
      </c>
      <c r="C659" s="19" t="s">
        <v>112</v>
      </c>
      <c r="D659" s="20">
        <v>0.24814864993095398</v>
      </c>
      <c r="E659" s="20">
        <v>2.31109035667032E-4</v>
      </c>
    </row>
    <row r="660" spans="1:5" x14ac:dyDescent="0.2">
      <c r="A660" s="19">
        <v>17</v>
      </c>
      <c r="B660" s="19">
        <v>9</v>
      </c>
      <c r="C660" s="19" t="s">
        <v>112</v>
      </c>
      <c r="D660" s="20">
        <v>0.24767011404037476</v>
      </c>
      <c r="E660" s="20">
        <v>-2.1768262377008796E-4</v>
      </c>
    </row>
    <row r="661" spans="1:5" x14ac:dyDescent="0.2">
      <c r="A661" s="19">
        <v>17</v>
      </c>
      <c r="B661" s="19">
        <v>10</v>
      </c>
      <c r="C661" s="19" t="s">
        <v>112</v>
      </c>
      <c r="D661" s="20">
        <v>0.24738685786724091</v>
      </c>
      <c r="E661" s="20">
        <v>-4.7119456576183438E-4</v>
      </c>
    </row>
    <row r="662" spans="1:5" x14ac:dyDescent="0.2">
      <c r="A662" s="19">
        <v>17</v>
      </c>
      <c r="B662" s="19">
        <v>11</v>
      </c>
      <c r="C662" s="19" t="s">
        <v>112</v>
      </c>
      <c r="D662" s="20">
        <v>0.24749577045440674</v>
      </c>
      <c r="E662" s="20">
        <v>-3.3253774745389819E-4</v>
      </c>
    </row>
    <row r="663" spans="1:5" x14ac:dyDescent="0.2">
      <c r="A663" s="19">
        <v>17</v>
      </c>
      <c r="B663" s="19">
        <v>12</v>
      </c>
      <c r="C663" s="19" t="s">
        <v>112</v>
      </c>
      <c r="D663" s="20">
        <v>0.24764178693294525</v>
      </c>
      <c r="E663" s="20">
        <v>-1.5677705232519656E-4</v>
      </c>
    </row>
    <row r="664" spans="1:5" x14ac:dyDescent="0.2">
      <c r="A664" s="19">
        <v>17</v>
      </c>
      <c r="B664" s="19">
        <v>13</v>
      </c>
      <c r="C664" s="19" t="s">
        <v>112</v>
      </c>
      <c r="D664" s="20">
        <v>0.24723954498767853</v>
      </c>
      <c r="E664" s="20">
        <v>-5.292747518979013E-4</v>
      </c>
    </row>
    <row r="665" spans="1:5" x14ac:dyDescent="0.2">
      <c r="A665" s="19">
        <v>17</v>
      </c>
      <c r="B665" s="19">
        <v>14</v>
      </c>
      <c r="C665" s="19" t="s">
        <v>112</v>
      </c>
      <c r="D665" s="20">
        <v>0.24702917039394379</v>
      </c>
      <c r="E665" s="20">
        <v>-7.0990511449053884E-4</v>
      </c>
    </row>
    <row r="666" spans="1:5" x14ac:dyDescent="0.2">
      <c r="A666" s="19">
        <v>17</v>
      </c>
      <c r="B666" s="19">
        <v>15</v>
      </c>
      <c r="C666" s="19" t="s">
        <v>112</v>
      </c>
      <c r="D666" s="20">
        <v>0.24736939370632172</v>
      </c>
      <c r="E666" s="20">
        <v>-3.3993757097050548E-4</v>
      </c>
    </row>
    <row r="667" spans="1:5" x14ac:dyDescent="0.2">
      <c r="A667" s="19">
        <v>17</v>
      </c>
      <c r="B667" s="19">
        <v>16</v>
      </c>
      <c r="C667" s="19" t="s">
        <v>112</v>
      </c>
      <c r="D667" s="20">
        <v>0.24731975793838501</v>
      </c>
      <c r="E667" s="20">
        <v>-3.5982910776510835E-4</v>
      </c>
    </row>
    <row r="668" spans="1:5" x14ac:dyDescent="0.2">
      <c r="A668" s="19">
        <v>17</v>
      </c>
      <c r="B668" s="19">
        <v>17</v>
      </c>
      <c r="C668" s="19" t="s">
        <v>112</v>
      </c>
      <c r="D668" s="20">
        <v>0.24708482623100281</v>
      </c>
      <c r="E668" s="20">
        <v>-5.6501658400520682E-4</v>
      </c>
    </row>
    <row r="669" spans="1:5" x14ac:dyDescent="0.2">
      <c r="A669" s="19">
        <v>17</v>
      </c>
      <c r="B669" s="19">
        <v>18</v>
      </c>
      <c r="C669" s="19" t="s">
        <v>112</v>
      </c>
      <c r="D669" s="20">
        <v>0.24697315692901611</v>
      </c>
      <c r="E669" s="20">
        <v>-6.4694165484979749E-4</v>
      </c>
    </row>
    <row r="670" spans="1:5" x14ac:dyDescent="0.2">
      <c r="A670" s="19">
        <v>17</v>
      </c>
      <c r="B670" s="19">
        <v>19</v>
      </c>
      <c r="C670" s="19" t="s">
        <v>112</v>
      </c>
      <c r="D670" s="20">
        <v>0.24719750881195068</v>
      </c>
      <c r="E670" s="20">
        <v>-3.9284556987695396E-4</v>
      </c>
    </row>
    <row r="671" spans="1:5" x14ac:dyDescent="0.2">
      <c r="A671" s="19">
        <v>17</v>
      </c>
      <c r="B671" s="19">
        <v>20</v>
      </c>
      <c r="C671" s="19" t="s">
        <v>112</v>
      </c>
      <c r="D671" s="20">
        <v>0.24754759669303894</v>
      </c>
      <c r="E671" s="20">
        <v>-1.3013447642151732E-5</v>
      </c>
    </row>
    <row r="672" spans="1:5" x14ac:dyDescent="0.2">
      <c r="A672" s="19">
        <v>17</v>
      </c>
      <c r="B672" s="19">
        <v>21</v>
      </c>
      <c r="C672" s="19" t="s">
        <v>112</v>
      </c>
      <c r="D672" s="20">
        <v>0.24727270007133484</v>
      </c>
      <c r="E672" s="20">
        <v>-2.5816584820859134E-4</v>
      </c>
    </row>
    <row r="673" spans="1:5" x14ac:dyDescent="0.2">
      <c r="A673" s="19">
        <v>17</v>
      </c>
      <c r="B673" s="19">
        <v>22</v>
      </c>
      <c r="C673" s="19" t="s">
        <v>112</v>
      </c>
      <c r="D673" s="20">
        <v>0.24705304205417633</v>
      </c>
      <c r="E673" s="20">
        <v>-4.4807963422499597E-4</v>
      </c>
    </row>
    <row r="674" spans="1:5" x14ac:dyDescent="0.2">
      <c r="A674" s="19">
        <v>17</v>
      </c>
      <c r="B674" s="19">
        <v>23</v>
      </c>
      <c r="C674" s="19" t="s">
        <v>112</v>
      </c>
      <c r="D674" s="20">
        <v>0.24718400835990906</v>
      </c>
      <c r="E674" s="20">
        <v>-2.8736909735016525E-4</v>
      </c>
    </row>
    <row r="675" spans="1:5" x14ac:dyDescent="0.2">
      <c r="A675" s="19">
        <v>17</v>
      </c>
      <c r="B675" s="19">
        <v>24</v>
      </c>
      <c r="C675" s="19" t="s">
        <v>112</v>
      </c>
      <c r="D675" s="20">
        <v>0.24705526232719421</v>
      </c>
      <c r="E675" s="20">
        <v>-3.8637089892290533E-4</v>
      </c>
    </row>
    <row r="676" spans="1:5" x14ac:dyDescent="0.2">
      <c r="A676" s="19">
        <v>17</v>
      </c>
      <c r="B676" s="19">
        <v>25</v>
      </c>
      <c r="C676" s="19" t="s">
        <v>112</v>
      </c>
      <c r="D676" s="20">
        <v>0.24711214005947113</v>
      </c>
      <c r="E676" s="20">
        <v>-2.9974893550388515E-4</v>
      </c>
    </row>
    <row r="677" spans="1:5" x14ac:dyDescent="0.2">
      <c r="A677" s="19">
        <v>17</v>
      </c>
      <c r="B677" s="19">
        <v>26</v>
      </c>
      <c r="C677" s="19" t="s">
        <v>112</v>
      </c>
      <c r="D677" s="20">
        <v>0.24681738018989563</v>
      </c>
      <c r="E677" s="20">
        <v>-5.6476454483345151E-4</v>
      </c>
    </row>
    <row r="678" spans="1:5" x14ac:dyDescent="0.2">
      <c r="A678" s="19">
        <v>17</v>
      </c>
      <c r="B678" s="19">
        <v>27</v>
      </c>
      <c r="C678" s="19" t="s">
        <v>112</v>
      </c>
      <c r="D678" s="20">
        <v>0.24680720269680023</v>
      </c>
      <c r="E678" s="20">
        <v>-5.4519780678674579E-4</v>
      </c>
    </row>
    <row r="679" spans="1:5" x14ac:dyDescent="0.2">
      <c r="A679" s="19">
        <v>17</v>
      </c>
      <c r="B679" s="19">
        <v>28</v>
      </c>
      <c r="C679" s="19" t="s">
        <v>112</v>
      </c>
      <c r="D679" s="20">
        <v>0.24729695916175842</v>
      </c>
      <c r="E679" s="20">
        <v>-2.5697141609271057E-5</v>
      </c>
    </row>
    <row r="680" spans="1:5" x14ac:dyDescent="0.2">
      <c r="A680" s="19">
        <v>17</v>
      </c>
      <c r="B680" s="19">
        <v>29</v>
      </c>
      <c r="C680" s="19" t="s">
        <v>112</v>
      </c>
      <c r="D680" s="20">
        <v>0.24746759235858917</v>
      </c>
      <c r="E680" s="20">
        <v>1.7468028818257153E-4</v>
      </c>
    </row>
    <row r="681" spans="1:5" x14ac:dyDescent="0.2">
      <c r="A681" s="19">
        <v>17</v>
      </c>
      <c r="B681" s="19">
        <v>30</v>
      </c>
      <c r="C681" s="19" t="s">
        <v>112</v>
      </c>
      <c r="D681" s="20">
        <v>0.24733269214630127</v>
      </c>
      <c r="E681" s="20">
        <v>6.9524299760814756E-5</v>
      </c>
    </row>
    <row r="682" spans="1:5" x14ac:dyDescent="0.2">
      <c r="A682" s="19">
        <v>17</v>
      </c>
      <c r="B682" s="19">
        <v>31</v>
      </c>
      <c r="C682" s="19" t="s">
        <v>112</v>
      </c>
      <c r="D682" s="20">
        <v>0.24716188013553619</v>
      </c>
      <c r="E682" s="20">
        <v>-7.1543479862157255E-5</v>
      </c>
    </row>
    <row r="683" spans="1:5" x14ac:dyDescent="0.2">
      <c r="A683" s="19">
        <v>17</v>
      </c>
      <c r="B683" s="19">
        <v>32</v>
      </c>
      <c r="C683" s="19" t="s">
        <v>112</v>
      </c>
      <c r="D683" s="20">
        <v>0.24738214910030365</v>
      </c>
      <c r="E683" s="20">
        <v>1.7846972332336009E-4</v>
      </c>
    </row>
    <row r="684" spans="1:5" x14ac:dyDescent="0.2">
      <c r="A684" s="19">
        <v>17</v>
      </c>
      <c r="B684" s="19">
        <v>33</v>
      </c>
      <c r="C684" s="19" t="s">
        <v>112</v>
      </c>
      <c r="D684" s="20">
        <v>0.24752521514892578</v>
      </c>
      <c r="E684" s="20">
        <v>3.5128000308759511E-4</v>
      </c>
    </row>
    <row r="685" spans="1:5" x14ac:dyDescent="0.2">
      <c r="A685" s="19">
        <v>17</v>
      </c>
      <c r="B685" s="19">
        <v>34</v>
      </c>
      <c r="C685" s="19" t="s">
        <v>112</v>
      </c>
      <c r="D685" s="20">
        <v>0.24746420979499817</v>
      </c>
      <c r="E685" s="20">
        <v>3.2001888030208647E-4</v>
      </c>
    </row>
    <row r="686" spans="1:5" x14ac:dyDescent="0.2">
      <c r="A686" s="19">
        <v>17</v>
      </c>
      <c r="B686" s="19">
        <v>35</v>
      </c>
      <c r="C686" s="19" t="s">
        <v>112</v>
      </c>
      <c r="D686" s="20">
        <v>0.24772621691226959</v>
      </c>
      <c r="E686" s="20">
        <v>6.1177019961178303E-4</v>
      </c>
    </row>
    <row r="687" spans="1:5" x14ac:dyDescent="0.2">
      <c r="A687" s="19">
        <v>17</v>
      </c>
      <c r="B687" s="19">
        <v>36</v>
      </c>
      <c r="C687" s="19" t="s">
        <v>112</v>
      </c>
      <c r="D687" s="20">
        <v>0.24763965606689453</v>
      </c>
      <c r="E687" s="20">
        <v>5.5495358537882566E-4</v>
      </c>
    </row>
    <row r="688" spans="1:5" x14ac:dyDescent="0.2">
      <c r="A688" s="19">
        <v>17</v>
      </c>
      <c r="B688" s="19">
        <v>37</v>
      </c>
      <c r="C688" s="19" t="s">
        <v>112</v>
      </c>
      <c r="D688" s="20">
        <v>0.24748949706554413</v>
      </c>
      <c r="E688" s="20">
        <v>4.3453884427435696E-4</v>
      </c>
    </row>
    <row r="689" spans="1:5" x14ac:dyDescent="0.2">
      <c r="A689" s="19">
        <v>17</v>
      </c>
      <c r="B689" s="19">
        <v>38</v>
      </c>
      <c r="C689" s="19" t="s">
        <v>112</v>
      </c>
      <c r="D689" s="20">
        <v>0.24734041094779968</v>
      </c>
      <c r="E689" s="20">
        <v>3.1519692856818438E-4</v>
      </c>
    </row>
    <row r="690" spans="1:5" x14ac:dyDescent="0.2">
      <c r="A690" s="19">
        <v>17</v>
      </c>
      <c r="B690" s="19">
        <v>39</v>
      </c>
      <c r="C690" s="19" t="s">
        <v>112</v>
      </c>
      <c r="D690" s="20">
        <v>0.24742040038108826</v>
      </c>
      <c r="E690" s="20">
        <v>4.2493059299886227E-4</v>
      </c>
    </row>
    <row r="691" spans="1:5" x14ac:dyDescent="0.2">
      <c r="A691" s="19">
        <v>17</v>
      </c>
      <c r="B691" s="19">
        <v>40</v>
      </c>
      <c r="C691" s="19" t="s">
        <v>112</v>
      </c>
      <c r="D691" s="20">
        <v>0.24776986241340637</v>
      </c>
      <c r="E691" s="20">
        <v>8.0413685645908117E-4</v>
      </c>
    </row>
    <row r="692" spans="1:5" x14ac:dyDescent="0.2">
      <c r="A692" s="19">
        <v>18</v>
      </c>
      <c r="B692" s="19">
        <v>1</v>
      </c>
      <c r="C692" s="19" t="s">
        <v>112</v>
      </c>
      <c r="D692" s="20">
        <v>0.25090524554252625</v>
      </c>
      <c r="E692" s="20">
        <v>1.3433389831334352E-3</v>
      </c>
    </row>
    <row r="693" spans="1:5" x14ac:dyDescent="0.2">
      <c r="A693" s="19">
        <v>18</v>
      </c>
      <c r="B693" s="19">
        <v>2</v>
      </c>
      <c r="C693" s="19" t="s">
        <v>112</v>
      </c>
      <c r="D693" s="20">
        <v>0.25090783834457397</v>
      </c>
      <c r="E693" s="20">
        <v>1.3739380519837141E-3</v>
      </c>
    </row>
    <row r="694" spans="1:5" x14ac:dyDescent="0.2">
      <c r="A694" s="19">
        <v>18</v>
      </c>
      <c r="B694" s="19">
        <v>3</v>
      </c>
      <c r="C694" s="19" t="s">
        <v>112</v>
      </c>
      <c r="D694" s="20">
        <v>0.25063475966453552</v>
      </c>
      <c r="E694" s="20">
        <v>1.1288656387478113E-3</v>
      </c>
    </row>
    <row r="695" spans="1:5" x14ac:dyDescent="0.2">
      <c r="A695" s="19">
        <v>18</v>
      </c>
      <c r="B695" s="19">
        <v>4</v>
      </c>
      <c r="C695" s="19" t="s">
        <v>112</v>
      </c>
      <c r="D695" s="20">
        <v>0.25027620792388916</v>
      </c>
      <c r="E695" s="20">
        <v>7.9832016490399837E-4</v>
      </c>
    </row>
    <row r="696" spans="1:5" x14ac:dyDescent="0.2">
      <c r="A696" s="19">
        <v>18</v>
      </c>
      <c r="B696" s="19">
        <v>5</v>
      </c>
      <c r="C696" s="19" t="s">
        <v>112</v>
      </c>
      <c r="D696" s="20">
        <v>0.24988473951816559</v>
      </c>
      <c r="E696" s="20">
        <v>4.3485802598297596E-4</v>
      </c>
    </row>
    <row r="697" spans="1:5" x14ac:dyDescent="0.2">
      <c r="A697" s="19">
        <v>18</v>
      </c>
      <c r="B697" s="19">
        <v>6</v>
      </c>
      <c r="C697" s="19" t="s">
        <v>112</v>
      </c>
      <c r="D697" s="20">
        <v>0.24915193021297455</v>
      </c>
      <c r="E697" s="20">
        <v>-2.6994501240551472E-4</v>
      </c>
    </row>
    <row r="698" spans="1:5" x14ac:dyDescent="0.2">
      <c r="A698" s="19">
        <v>18</v>
      </c>
      <c r="B698" s="19">
        <v>7</v>
      </c>
      <c r="C698" s="19" t="s">
        <v>112</v>
      </c>
      <c r="D698" s="20">
        <v>0.24892769753932953</v>
      </c>
      <c r="E698" s="20">
        <v>-4.6617141924798489E-4</v>
      </c>
    </row>
    <row r="699" spans="1:5" x14ac:dyDescent="0.2">
      <c r="A699" s="19">
        <v>18</v>
      </c>
      <c r="B699" s="19">
        <v>8</v>
      </c>
      <c r="C699" s="19" t="s">
        <v>112</v>
      </c>
      <c r="D699" s="20">
        <v>0.24961157143115997</v>
      </c>
      <c r="E699" s="20">
        <v>2.4570873938500881E-4</v>
      </c>
    </row>
    <row r="700" spans="1:5" x14ac:dyDescent="0.2">
      <c r="A700" s="19">
        <v>18</v>
      </c>
      <c r="B700" s="19">
        <v>9</v>
      </c>
      <c r="C700" s="19" t="s">
        <v>112</v>
      </c>
      <c r="D700" s="20">
        <v>0.24943745136260986</v>
      </c>
      <c r="E700" s="20">
        <v>9.9594930361490697E-5</v>
      </c>
    </row>
    <row r="701" spans="1:5" x14ac:dyDescent="0.2">
      <c r="A701" s="19">
        <v>18</v>
      </c>
      <c r="B701" s="19">
        <v>10</v>
      </c>
      <c r="C701" s="19" t="s">
        <v>112</v>
      </c>
      <c r="D701" s="20">
        <v>0.24895477294921875</v>
      </c>
      <c r="E701" s="20">
        <v>-3.5507720895111561E-4</v>
      </c>
    </row>
    <row r="702" spans="1:5" x14ac:dyDescent="0.2">
      <c r="A702" s="19">
        <v>18</v>
      </c>
      <c r="B702" s="19">
        <v>11</v>
      </c>
      <c r="C702" s="19" t="s">
        <v>112</v>
      </c>
      <c r="D702" s="20">
        <v>0.24899132549762726</v>
      </c>
      <c r="E702" s="20">
        <v>-2.905184228438884E-4</v>
      </c>
    </row>
    <row r="703" spans="1:5" x14ac:dyDescent="0.2">
      <c r="A703" s="19">
        <v>18</v>
      </c>
      <c r="B703" s="19">
        <v>12</v>
      </c>
      <c r="C703" s="19" t="s">
        <v>112</v>
      </c>
      <c r="D703" s="20">
        <v>0.24891892075538635</v>
      </c>
      <c r="E703" s="20">
        <v>-3.349168982822448E-4</v>
      </c>
    </row>
    <row r="704" spans="1:5" x14ac:dyDescent="0.2">
      <c r="A704" s="19">
        <v>18</v>
      </c>
      <c r="B704" s="19">
        <v>13</v>
      </c>
      <c r="C704" s="19" t="s">
        <v>112</v>
      </c>
      <c r="D704" s="20">
        <v>0.24880388379096985</v>
      </c>
      <c r="E704" s="20">
        <v>-4.2194759589619935E-4</v>
      </c>
    </row>
    <row r="705" spans="1:5" x14ac:dyDescent="0.2">
      <c r="A705" s="19">
        <v>18</v>
      </c>
      <c r="B705" s="19">
        <v>14</v>
      </c>
      <c r="C705" s="19" t="s">
        <v>112</v>
      </c>
      <c r="D705" s="20">
        <v>0.24893258512020111</v>
      </c>
      <c r="E705" s="20">
        <v>-2.6523999986238778E-4</v>
      </c>
    </row>
    <row r="706" spans="1:5" x14ac:dyDescent="0.2">
      <c r="A706" s="19">
        <v>18</v>
      </c>
      <c r="B706" s="19">
        <v>15</v>
      </c>
      <c r="C706" s="19" t="s">
        <v>112</v>
      </c>
      <c r="D706" s="20">
        <v>0.24960482120513916</v>
      </c>
      <c r="E706" s="20">
        <v>4.350023518782109E-4</v>
      </c>
    </row>
    <row r="707" spans="1:5" x14ac:dyDescent="0.2">
      <c r="A707" s="19">
        <v>18</v>
      </c>
      <c r="B707" s="19">
        <v>16</v>
      </c>
      <c r="C707" s="19" t="s">
        <v>112</v>
      </c>
      <c r="D707" s="20">
        <v>0.24933087825775146</v>
      </c>
      <c r="E707" s="20">
        <v>1.8906567129306495E-4</v>
      </c>
    </row>
    <row r="708" spans="1:5" x14ac:dyDescent="0.2">
      <c r="A708" s="19">
        <v>18</v>
      </c>
      <c r="B708" s="19">
        <v>17</v>
      </c>
      <c r="C708" s="19" t="s">
        <v>112</v>
      </c>
      <c r="D708" s="20">
        <v>0.24890631437301636</v>
      </c>
      <c r="E708" s="20">
        <v>-2.0749196119140834E-4</v>
      </c>
    </row>
    <row r="709" spans="1:5" x14ac:dyDescent="0.2">
      <c r="A709" s="19">
        <v>18</v>
      </c>
      <c r="B709" s="19">
        <v>18</v>
      </c>
      <c r="C709" s="19" t="s">
        <v>112</v>
      </c>
      <c r="D709" s="20">
        <v>0.24871118366718292</v>
      </c>
      <c r="E709" s="20">
        <v>-3.7461641477420926E-4</v>
      </c>
    </row>
    <row r="710" spans="1:5" x14ac:dyDescent="0.2">
      <c r="A710" s="19">
        <v>18</v>
      </c>
      <c r="B710" s="19">
        <v>19</v>
      </c>
      <c r="C710" s="19" t="s">
        <v>112</v>
      </c>
      <c r="D710" s="20">
        <v>0.24870023131370544</v>
      </c>
      <c r="E710" s="20">
        <v>-3.5756250144913793E-4</v>
      </c>
    </row>
    <row r="711" spans="1:5" x14ac:dyDescent="0.2">
      <c r="A711" s="19">
        <v>18</v>
      </c>
      <c r="B711" s="19">
        <v>20</v>
      </c>
      <c r="C711" s="19" t="s">
        <v>112</v>
      </c>
      <c r="D711" s="20">
        <v>0.24906159937381744</v>
      </c>
      <c r="E711" s="20">
        <v>3.1811832741368562E-5</v>
      </c>
    </row>
    <row r="712" spans="1:5" x14ac:dyDescent="0.2">
      <c r="A712" s="19">
        <v>18</v>
      </c>
      <c r="B712" s="19">
        <v>21</v>
      </c>
      <c r="C712" s="19" t="s">
        <v>112</v>
      </c>
      <c r="D712" s="20">
        <v>0.24933870136737823</v>
      </c>
      <c r="E712" s="20">
        <v>3.3692008582875133E-4</v>
      </c>
    </row>
    <row r="713" spans="1:5" x14ac:dyDescent="0.2">
      <c r="A713" s="19">
        <v>18</v>
      </c>
      <c r="B713" s="19">
        <v>22</v>
      </c>
      <c r="C713" s="19" t="s">
        <v>112</v>
      </c>
      <c r="D713" s="20">
        <v>0.24912868440151215</v>
      </c>
      <c r="E713" s="20">
        <v>1.5490938676521182E-4</v>
      </c>
    </row>
    <row r="714" spans="1:5" x14ac:dyDescent="0.2">
      <c r="A714" s="19">
        <v>18</v>
      </c>
      <c r="B714" s="19">
        <v>23</v>
      </c>
      <c r="C714" s="19" t="s">
        <v>112</v>
      </c>
      <c r="D714" s="20">
        <v>0.24878889322280884</v>
      </c>
      <c r="E714" s="20">
        <v>-1.5687552513554692E-4</v>
      </c>
    </row>
    <row r="715" spans="1:5" x14ac:dyDescent="0.2">
      <c r="A715" s="19">
        <v>18</v>
      </c>
      <c r="B715" s="19">
        <v>24</v>
      </c>
      <c r="C715" s="19" t="s">
        <v>112</v>
      </c>
      <c r="D715" s="20">
        <v>0.24866968393325806</v>
      </c>
      <c r="E715" s="20">
        <v>-2.4807854788377881E-4</v>
      </c>
    </row>
    <row r="716" spans="1:5" x14ac:dyDescent="0.2">
      <c r="A716" s="19">
        <v>18</v>
      </c>
      <c r="B716" s="19">
        <v>25</v>
      </c>
      <c r="C716" s="19" t="s">
        <v>112</v>
      </c>
      <c r="D716" s="20">
        <v>0.2486494779586792</v>
      </c>
      <c r="E716" s="20">
        <v>-2.402782702120021E-4</v>
      </c>
    </row>
    <row r="717" spans="1:5" x14ac:dyDescent="0.2">
      <c r="A717" s="19">
        <v>18</v>
      </c>
      <c r="B717" s="19">
        <v>26</v>
      </c>
      <c r="C717" s="19" t="s">
        <v>112</v>
      </c>
      <c r="D717" s="20">
        <v>0.24869106709957123</v>
      </c>
      <c r="E717" s="20">
        <v>-1.7068286251742393E-4</v>
      </c>
    </row>
    <row r="718" spans="1:5" x14ac:dyDescent="0.2">
      <c r="A718" s="19">
        <v>18</v>
      </c>
      <c r="B718" s="19">
        <v>27</v>
      </c>
      <c r="C718" s="19" t="s">
        <v>112</v>
      </c>
      <c r="D718" s="20">
        <v>0.24806851148605347</v>
      </c>
      <c r="E718" s="20">
        <v>-7.6523219468072057E-4</v>
      </c>
    </row>
    <row r="719" spans="1:5" x14ac:dyDescent="0.2">
      <c r="A719" s="19">
        <v>18</v>
      </c>
      <c r="B719" s="19">
        <v>28</v>
      </c>
      <c r="C719" s="19" t="s">
        <v>112</v>
      </c>
      <c r="D719" s="20">
        <v>0.2479180246591568</v>
      </c>
      <c r="E719" s="20">
        <v>-8.8771275477483869E-4</v>
      </c>
    </row>
    <row r="720" spans="1:5" x14ac:dyDescent="0.2">
      <c r="A720" s="19">
        <v>18</v>
      </c>
      <c r="B720" s="19">
        <v>29</v>
      </c>
      <c r="C720" s="19" t="s">
        <v>112</v>
      </c>
      <c r="D720" s="20">
        <v>0.24831071496009827</v>
      </c>
      <c r="E720" s="20">
        <v>-4.670162161346525E-4</v>
      </c>
    </row>
    <row r="721" spans="1:5" x14ac:dyDescent="0.2">
      <c r="A721" s="19">
        <v>18</v>
      </c>
      <c r="B721" s="19">
        <v>30</v>
      </c>
      <c r="C721" s="19" t="s">
        <v>112</v>
      </c>
      <c r="D721" s="20">
        <v>0.24871356785297394</v>
      </c>
      <c r="E721" s="20">
        <v>-3.6157063732389361E-5</v>
      </c>
    </row>
    <row r="722" spans="1:5" x14ac:dyDescent="0.2">
      <c r="A722" s="19">
        <v>18</v>
      </c>
      <c r="B722" s="19">
        <v>31</v>
      </c>
      <c r="C722" s="19" t="s">
        <v>112</v>
      </c>
      <c r="D722" s="20">
        <v>0.24905291199684143</v>
      </c>
      <c r="E722" s="20">
        <v>3.3119335421361029E-4</v>
      </c>
    </row>
    <row r="723" spans="1:5" x14ac:dyDescent="0.2">
      <c r="A723" s="19">
        <v>18</v>
      </c>
      <c r="B723" s="19">
        <v>32</v>
      </c>
      <c r="C723" s="19" t="s">
        <v>112</v>
      </c>
      <c r="D723" s="20">
        <v>0.24875420331954956</v>
      </c>
      <c r="E723" s="20">
        <v>6.0490929172374308E-5</v>
      </c>
    </row>
    <row r="724" spans="1:5" x14ac:dyDescent="0.2">
      <c r="A724" s="19">
        <v>18</v>
      </c>
      <c r="B724" s="19">
        <v>33</v>
      </c>
      <c r="C724" s="19" t="s">
        <v>112</v>
      </c>
      <c r="D724" s="20">
        <v>0.24859924614429474</v>
      </c>
      <c r="E724" s="20">
        <v>-6.6459986555855721E-5</v>
      </c>
    </row>
    <row r="725" spans="1:5" x14ac:dyDescent="0.2">
      <c r="A725" s="19">
        <v>18</v>
      </c>
      <c r="B725" s="19">
        <v>34</v>
      </c>
      <c r="C725" s="19" t="s">
        <v>112</v>
      </c>
      <c r="D725" s="20">
        <v>0.24855467677116394</v>
      </c>
      <c r="E725" s="20">
        <v>-8.3023092884104699E-5</v>
      </c>
    </row>
    <row r="726" spans="1:5" x14ac:dyDescent="0.2">
      <c r="A726" s="19">
        <v>18</v>
      </c>
      <c r="B726" s="19">
        <v>35</v>
      </c>
      <c r="C726" s="19" t="s">
        <v>112</v>
      </c>
      <c r="D726" s="20">
        <v>0.24873512983322144</v>
      </c>
      <c r="E726" s="20">
        <v>1.2543622869998217E-4</v>
      </c>
    </row>
    <row r="727" spans="1:5" x14ac:dyDescent="0.2">
      <c r="A727" s="19">
        <v>18</v>
      </c>
      <c r="B727" s="19">
        <v>36</v>
      </c>
      <c r="C727" s="19" t="s">
        <v>112</v>
      </c>
      <c r="D727" s="20">
        <v>0.24919590353965759</v>
      </c>
      <c r="E727" s="20">
        <v>6.1421620193868876E-4</v>
      </c>
    </row>
    <row r="728" spans="1:5" x14ac:dyDescent="0.2">
      <c r="A728" s="19">
        <v>18</v>
      </c>
      <c r="B728" s="19">
        <v>37</v>
      </c>
      <c r="C728" s="19" t="s">
        <v>112</v>
      </c>
      <c r="D728" s="20">
        <v>0.24909673631191254</v>
      </c>
      <c r="E728" s="20">
        <v>5.4305524099618196E-4</v>
      </c>
    </row>
    <row r="729" spans="1:5" x14ac:dyDescent="0.2">
      <c r="A729" s="19">
        <v>18</v>
      </c>
      <c r="B729" s="19">
        <v>38</v>
      </c>
      <c r="C729" s="19" t="s">
        <v>112</v>
      </c>
      <c r="D729" s="20">
        <v>0.24901668727397919</v>
      </c>
      <c r="E729" s="20">
        <v>4.9101246986538172E-4</v>
      </c>
    </row>
    <row r="730" spans="1:5" x14ac:dyDescent="0.2">
      <c r="A730" s="19">
        <v>18</v>
      </c>
      <c r="B730" s="19">
        <v>39</v>
      </c>
      <c r="C730" s="19" t="s">
        <v>112</v>
      </c>
      <c r="D730" s="20">
        <v>0.24894221127033234</v>
      </c>
      <c r="E730" s="20">
        <v>4.4454270391725004E-4</v>
      </c>
    </row>
    <row r="731" spans="1:5" x14ac:dyDescent="0.2">
      <c r="A731" s="19">
        <v>18</v>
      </c>
      <c r="B731" s="19">
        <v>40</v>
      </c>
      <c r="C731" s="19" t="s">
        <v>112</v>
      </c>
      <c r="D731" s="20">
        <v>0.24898776412010193</v>
      </c>
      <c r="E731" s="20">
        <v>5.1810184959322214E-4</v>
      </c>
    </row>
    <row r="732" spans="1:5" x14ac:dyDescent="0.2">
      <c r="A732" s="19">
        <v>19</v>
      </c>
      <c r="B732" s="19">
        <v>1</v>
      </c>
      <c r="C732" s="19" t="s">
        <v>112</v>
      </c>
      <c r="D732" s="20">
        <v>0.25046220421791077</v>
      </c>
      <c r="E732" s="20">
        <v>2.0248214714229107E-3</v>
      </c>
    </row>
    <row r="733" spans="1:5" x14ac:dyDescent="0.2">
      <c r="A733" s="19">
        <v>19</v>
      </c>
      <c r="B733" s="19">
        <v>2</v>
      </c>
      <c r="C733" s="19" t="s">
        <v>112</v>
      </c>
      <c r="D733" s="20">
        <v>0.25014367699623108</v>
      </c>
      <c r="E733" s="20">
        <v>1.7343026120215654E-3</v>
      </c>
    </row>
    <row r="734" spans="1:5" x14ac:dyDescent="0.2">
      <c r="A734" s="19">
        <v>19</v>
      </c>
      <c r="B734" s="19">
        <v>3</v>
      </c>
      <c r="C734" s="19" t="s">
        <v>112</v>
      </c>
      <c r="D734" s="20">
        <v>0.24950255453586578</v>
      </c>
      <c r="E734" s="20">
        <v>1.1211885139346123E-3</v>
      </c>
    </row>
    <row r="735" spans="1:5" x14ac:dyDescent="0.2">
      <c r="A735" s="19">
        <v>19</v>
      </c>
      <c r="B735" s="19">
        <v>4</v>
      </c>
      <c r="C735" s="19" t="s">
        <v>112</v>
      </c>
      <c r="D735" s="20">
        <v>0.24929934740066528</v>
      </c>
      <c r="E735" s="20">
        <v>9.4598974101245403E-4</v>
      </c>
    </row>
    <row r="736" spans="1:5" x14ac:dyDescent="0.2">
      <c r="A736" s="19">
        <v>19</v>
      </c>
      <c r="B736" s="19">
        <v>5</v>
      </c>
      <c r="C736" s="19" t="s">
        <v>112</v>
      </c>
      <c r="D736" s="20">
        <v>0.24899858236312866</v>
      </c>
      <c r="E736" s="20">
        <v>6.7323300754651427E-4</v>
      </c>
    </row>
    <row r="737" spans="1:5" x14ac:dyDescent="0.2">
      <c r="A737" s="19">
        <v>19</v>
      </c>
      <c r="B737" s="19">
        <v>6</v>
      </c>
      <c r="C737" s="19" t="s">
        <v>112</v>
      </c>
      <c r="D737" s="20">
        <v>0.24860456585884094</v>
      </c>
      <c r="E737" s="20">
        <v>3.0722483643330634E-4</v>
      </c>
    </row>
    <row r="738" spans="1:5" x14ac:dyDescent="0.2">
      <c r="A738" s="19">
        <v>19</v>
      </c>
      <c r="B738" s="19">
        <v>7</v>
      </c>
      <c r="C738" s="19" t="s">
        <v>112</v>
      </c>
      <c r="D738" s="20">
        <v>0.24830186367034912</v>
      </c>
      <c r="E738" s="20">
        <v>3.2530995667912066E-5</v>
      </c>
    </row>
    <row r="739" spans="1:5" x14ac:dyDescent="0.2">
      <c r="A739" s="19">
        <v>19</v>
      </c>
      <c r="B739" s="19">
        <v>8</v>
      </c>
      <c r="C739" s="19" t="s">
        <v>112</v>
      </c>
      <c r="D739" s="20">
        <v>0.24842479825019836</v>
      </c>
      <c r="E739" s="20">
        <v>1.8347390869166702E-4</v>
      </c>
    </row>
    <row r="740" spans="1:5" x14ac:dyDescent="0.2">
      <c r="A740" s="19">
        <v>19</v>
      </c>
      <c r="B740" s="19">
        <v>9</v>
      </c>
      <c r="C740" s="19" t="s">
        <v>112</v>
      </c>
      <c r="D740" s="20">
        <v>0.24822552502155304</v>
      </c>
      <c r="E740" s="20">
        <v>1.22090114018647E-5</v>
      </c>
    </row>
    <row r="741" spans="1:5" x14ac:dyDescent="0.2">
      <c r="A741" s="19">
        <v>19</v>
      </c>
      <c r="B741" s="19">
        <v>10</v>
      </c>
      <c r="C741" s="19" t="s">
        <v>112</v>
      </c>
      <c r="D741" s="20">
        <v>0.24843408167362213</v>
      </c>
      <c r="E741" s="20">
        <v>2.4877398391254246E-4</v>
      </c>
    </row>
    <row r="742" spans="1:5" x14ac:dyDescent="0.2">
      <c r="A742" s="19">
        <v>19</v>
      </c>
      <c r="B742" s="19">
        <v>11</v>
      </c>
      <c r="C742" s="19" t="s">
        <v>112</v>
      </c>
      <c r="D742" s="20">
        <v>0.24832397699356079</v>
      </c>
      <c r="E742" s="20">
        <v>1.6667765157762915E-4</v>
      </c>
    </row>
    <row r="743" spans="1:5" x14ac:dyDescent="0.2">
      <c r="A743" s="19">
        <v>19</v>
      </c>
      <c r="B743" s="19">
        <v>12</v>
      </c>
      <c r="C743" s="19" t="s">
        <v>112</v>
      </c>
      <c r="D743" s="20">
        <v>0.24774649739265442</v>
      </c>
      <c r="E743" s="20">
        <v>-3.8279363070614636E-4</v>
      </c>
    </row>
    <row r="744" spans="1:5" x14ac:dyDescent="0.2">
      <c r="A744" s="19">
        <v>19</v>
      </c>
      <c r="B744" s="19">
        <v>13</v>
      </c>
      <c r="C744" s="19" t="s">
        <v>112</v>
      </c>
      <c r="D744" s="20">
        <v>0.24753798544406891</v>
      </c>
      <c r="E744" s="20">
        <v>-5.6329724611714482E-4</v>
      </c>
    </row>
    <row r="745" spans="1:5" x14ac:dyDescent="0.2">
      <c r="A745" s="19">
        <v>19</v>
      </c>
      <c r="B745" s="19">
        <v>14</v>
      </c>
      <c r="C745" s="19" t="s">
        <v>112</v>
      </c>
      <c r="D745" s="20">
        <v>0.24788098037242889</v>
      </c>
      <c r="E745" s="20">
        <v>-1.9229397003073245E-4</v>
      </c>
    </row>
    <row r="746" spans="1:5" x14ac:dyDescent="0.2">
      <c r="A746" s="19">
        <v>19</v>
      </c>
      <c r="B746" s="19">
        <v>15</v>
      </c>
      <c r="C746" s="19" t="s">
        <v>112</v>
      </c>
      <c r="D746" s="20">
        <v>0.24786508083343506</v>
      </c>
      <c r="E746" s="20">
        <v>-1.8018517585005611E-4</v>
      </c>
    </row>
    <row r="747" spans="1:5" x14ac:dyDescent="0.2">
      <c r="A747" s="19">
        <v>19</v>
      </c>
      <c r="B747" s="19">
        <v>16</v>
      </c>
      <c r="C747" s="19" t="s">
        <v>112</v>
      </c>
      <c r="D747" s="20">
        <v>0.24773436784744263</v>
      </c>
      <c r="E747" s="20">
        <v>-2.8288984321989119E-4</v>
      </c>
    </row>
    <row r="748" spans="1:5" x14ac:dyDescent="0.2">
      <c r="A748" s="19">
        <v>19</v>
      </c>
      <c r="B748" s="19">
        <v>17</v>
      </c>
      <c r="C748" s="19" t="s">
        <v>112</v>
      </c>
      <c r="D748" s="20">
        <v>0.24740384519100189</v>
      </c>
      <c r="E748" s="20">
        <v>-5.8540416648611426E-4</v>
      </c>
    </row>
    <row r="749" spans="1:5" x14ac:dyDescent="0.2">
      <c r="A749" s="19">
        <v>19</v>
      </c>
      <c r="B749" s="19">
        <v>18</v>
      </c>
      <c r="C749" s="19" t="s">
        <v>112</v>
      </c>
      <c r="D749" s="20">
        <v>0.24732819199562073</v>
      </c>
      <c r="E749" s="20">
        <v>-6.3304899958893657E-4</v>
      </c>
    </row>
    <row r="750" spans="1:5" x14ac:dyDescent="0.2">
      <c r="A750" s="19">
        <v>19</v>
      </c>
      <c r="B750" s="19">
        <v>19</v>
      </c>
      <c r="C750" s="19" t="s">
        <v>112</v>
      </c>
      <c r="D750" s="20">
        <v>0.24763211607933044</v>
      </c>
      <c r="E750" s="20">
        <v>-3.0111661180853844E-4</v>
      </c>
    </row>
    <row r="751" spans="1:5" x14ac:dyDescent="0.2">
      <c r="A751" s="19">
        <v>19</v>
      </c>
      <c r="B751" s="19">
        <v>20</v>
      </c>
      <c r="C751" s="19" t="s">
        <v>112</v>
      </c>
      <c r="D751" s="20">
        <v>0.2476036548614502</v>
      </c>
      <c r="E751" s="20">
        <v>-3.0156949651427567E-4</v>
      </c>
    </row>
    <row r="752" spans="1:5" x14ac:dyDescent="0.2">
      <c r="A752" s="19">
        <v>19</v>
      </c>
      <c r="B752" s="19">
        <v>21</v>
      </c>
      <c r="C752" s="19" t="s">
        <v>112</v>
      </c>
      <c r="D752" s="20">
        <v>0.24743619561195374</v>
      </c>
      <c r="E752" s="20">
        <v>-4.4102041283622384E-4</v>
      </c>
    </row>
    <row r="753" spans="1:5" x14ac:dyDescent="0.2">
      <c r="A753" s="19">
        <v>19</v>
      </c>
      <c r="B753" s="19">
        <v>22</v>
      </c>
      <c r="C753" s="19" t="s">
        <v>112</v>
      </c>
      <c r="D753" s="20">
        <v>0.24724322557449341</v>
      </c>
      <c r="E753" s="20">
        <v>-6.0598208801820874E-4</v>
      </c>
    </row>
    <row r="754" spans="1:5" x14ac:dyDescent="0.2">
      <c r="A754" s="19">
        <v>19</v>
      </c>
      <c r="B754" s="19">
        <v>23</v>
      </c>
      <c r="C754" s="19" t="s">
        <v>112</v>
      </c>
      <c r="D754" s="20">
        <v>0.24721218645572662</v>
      </c>
      <c r="E754" s="20">
        <v>-6.0901290271431208E-4</v>
      </c>
    </row>
    <row r="755" spans="1:5" x14ac:dyDescent="0.2">
      <c r="A755" s="19">
        <v>19</v>
      </c>
      <c r="B755" s="19">
        <v>24</v>
      </c>
      <c r="C755" s="19" t="s">
        <v>112</v>
      </c>
      <c r="D755" s="20">
        <v>0.24696406722068787</v>
      </c>
      <c r="E755" s="20">
        <v>-8.2912377547472715E-4</v>
      </c>
    </row>
    <row r="756" spans="1:5" x14ac:dyDescent="0.2">
      <c r="A756" s="19">
        <v>19</v>
      </c>
      <c r="B756" s="19">
        <v>25</v>
      </c>
      <c r="C756" s="19" t="s">
        <v>112</v>
      </c>
      <c r="D756" s="20">
        <v>0.24722829461097717</v>
      </c>
      <c r="E756" s="20">
        <v>-5.3688808111473918E-4</v>
      </c>
    </row>
    <row r="757" spans="1:5" x14ac:dyDescent="0.2">
      <c r="A757" s="19">
        <v>19</v>
      </c>
      <c r="B757" s="19">
        <v>26</v>
      </c>
      <c r="C757" s="19" t="s">
        <v>112</v>
      </c>
      <c r="D757" s="20">
        <v>0.24749113619327545</v>
      </c>
      <c r="E757" s="20">
        <v>-2.4603816564194858E-4</v>
      </c>
    </row>
    <row r="758" spans="1:5" x14ac:dyDescent="0.2">
      <c r="A758" s="19">
        <v>19</v>
      </c>
      <c r="B758" s="19">
        <v>27</v>
      </c>
      <c r="C758" s="19" t="s">
        <v>112</v>
      </c>
      <c r="D758" s="20">
        <v>0.24744470417499542</v>
      </c>
      <c r="E758" s="20">
        <v>-2.6446185074746609E-4</v>
      </c>
    </row>
    <row r="759" spans="1:5" x14ac:dyDescent="0.2">
      <c r="A759" s="19">
        <v>19</v>
      </c>
      <c r="B759" s="19">
        <v>28</v>
      </c>
      <c r="C759" s="19" t="s">
        <v>112</v>
      </c>
      <c r="D759" s="20">
        <v>0.24744264781475067</v>
      </c>
      <c r="E759" s="20">
        <v>-2.3850987781770527E-4</v>
      </c>
    </row>
    <row r="760" spans="1:5" x14ac:dyDescent="0.2">
      <c r="A760" s="19">
        <v>19</v>
      </c>
      <c r="B760" s="19">
        <v>29</v>
      </c>
      <c r="C760" s="19" t="s">
        <v>112</v>
      </c>
      <c r="D760" s="20">
        <v>0.24748261272907257</v>
      </c>
      <c r="E760" s="20">
        <v>-1.7053663032129407E-4</v>
      </c>
    </row>
    <row r="761" spans="1:5" x14ac:dyDescent="0.2">
      <c r="A761" s="19">
        <v>19</v>
      </c>
      <c r="B761" s="19">
        <v>30</v>
      </c>
      <c r="C761" s="19" t="s">
        <v>112</v>
      </c>
      <c r="D761" s="20">
        <v>0.24787603318691254</v>
      </c>
      <c r="E761" s="20">
        <v>2.5089216069318354E-4</v>
      </c>
    </row>
    <row r="762" spans="1:5" x14ac:dyDescent="0.2">
      <c r="A762" s="19">
        <v>19</v>
      </c>
      <c r="B762" s="19">
        <v>31</v>
      </c>
      <c r="C762" s="19" t="s">
        <v>112</v>
      </c>
      <c r="D762" s="20">
        <v>0.24790094792842865</v>
      </c>
      <c r="E762" s="20">
        <v>3.0381523538380861E-4</v>
      </c>
    </row>
    <row r="763" spans="1:5" x14ac:dyDescent="0.2">
      <c r="A763" s="19">
        <v>19</v>
      </c>
      <c r="B763" s="19">
        <v>32</v>
      </c>
      <c r="C763" s="19" t="s">
        <v>112</v>
      </c>
      <c r="D763" s="20">
        <v>0.24780245125293732</v>
      </c>
      <c r="E763" s="20">
        <v>2.333268930669874E-4</v>
      </c>
    </row>
    <row r="764" spans="1:5" x14ac:dyDescent="0.2">
      <c r="A764" s="19">
        <v>19</v>
      </c>
      <c r="B764" s="19">
        <v>33</v>
      </c>
      <c r="C764" s="19" t="s">
        <v>112</v>
      </c>
      <c r="D764" s="20">
        <v>0.24763539433479309</v>
      </c>
      <c r="E764" s="20">
        <v>9.4278308097273111E-5</v>
      </c>
    </row>
    <row r="765" spans="1:5" x14ac:dyDescent="0.2">
      <c r="A765" s="19">
        <v>19</v>
      </c>
      <c r="B765" s="19">
        <v>34</v>
      </c>
      <c r="C765" s="19" t="s">
        <v>112</v>
      </c>
      <c r="D765" s="20">
        <v>0.24756814539432526</v>
      </c>
      <c r="E765" s="20">
        <v>5.5037704441929236E-5</v>
      </c>
    </row>
    <row r="766" spans="1:5" x14ac:dyDescent="0.2">
      <c r="A766" s="19">
        <v>19</v>
      </c>
      <c r="B766" s="19">
        <v>35</v>
      </c>
      <c r="C766" s="19" t="s">
        <v>112</v>
      </c>
      <c r="D766" s="20">
        <v>0.24754995107650757</v>
      </c>
      <c r="E766" s="20">
        <v>6.4851716160774231E-5</v>
      </c>
    </row>
    <row r="767" spans="1:5" x14ac:dyDescent="0.2">
      <c r="A767" s="19">
        <v>19</v>
      </c>
      <c r="B767" s="19">
        <v>36</v>
      </c>
      <c r="C767" s="19" t="s">
        <v>112</v>
      </c>
      <c r="D767" s="20">
        <v>0.24816659092903137</v>
      </c>
      <c r="E767" s="20">
        <v>7.0949993096292019E-4</v>
      </c>
    </row>
    <row r="768" spans="1:5" x14ac:dyDescent="0.2">
      <c r="A768" s="19">
        <v>19</v>
      </c>
      <c r="B768" s="19">
        <v>37</v>
      </c>
      <c r="C768" s="19" t="s">
        <v>112</v>
      </c>
      <c r="D768" s="20">
        <v>0.2481713742017746</v>
      </c>
      <c r="E768" s="20">
        <v>7.4229150777682662E-4</v>
      </c>
    </row>
    <row r="769" spans="1:5" x14ac:dyDescent="0.2">
      <c r="A769" s="19">
        <v>19</v>
      </c>
      <c r="B769" s="19">
        <v>38</v>
      </c>
      <c r="C769" s="19" t="s">
        <v>112</v>
      </c>
      <c r="D769" s="20">
        <v>0.24807180464267731</v>
      </c>
      <c r="E769" s="20">
        <v>6.7073031095787883E-4</v>
      </c>
    </row>
    <row r="770" spans="1:5" x14ac:dyDescent="0.2">
      <c r="A770" s="19">
        <v>19</v>
      </c>
      <c r="B770" s="19">
        <v>39</v>
      </c>
      <c r="C770" s="19" t="s">
        <v>112</v>
      </c>
      <c r="D770" s="20">
        <v>0.24792121350765228</v>
      </c>
      <c r="E770" s="20">
        <v>5.4814748000353575E-4</v>
      </c>
    </row>
    <row r="771" spans="1:5" x14ac:dyDescent="0.2">
      <c r="A771" s="19">
        <v>19</v>
      </c>
      <c r="B771" s="19">
        <v>40</v>
      </c>
      <c r="C771" s="19" t="s">
        <v>112</v>
      </c>
      <c r="D771" s="20">
        <v>0.24783270061016083</v>
      </c>
      <c r="E771" s="20">
        <v>4.8764291568659246E-4</v>
      </c>
    </row>
    <row r="772" spans="1:5" x14ac:dyDescent="0.2">
      <c r="A772" s="19">
        <v>20</v>
      </c>
      <c r="B772" s="19">
        <v>1</v>
      </c>
      <c r="C772" s="19" t="s">
        <v>112</v>
      </c>
      <c r="D772" s="20">
        <v>0.2480928897857666</v>
      </c>
      <c r="E772" s="20">
        <v>9.0963958064094186E-4</v>
      </c>
    </row>
    <row r="773" spans="1:5" x14ac:dyDescent="0.2">
      <c r="A773" s="19">
        <v>20</v>
      </c>
      <c r="B773" s="19">
        <v>2</v>
      </c>
      <c r="C773" s="19" t="s">
        <v>112</v>
      </c>
      <c r="D773" s="20">
        <v>0.24792864918708801</v>
      </c>
      <c r="E773" s="20">
        <v>7.8508438309654593E-4</v>
      </c>
    </row>
    <row r="774" spans="1:5" x14ac:dyDescent="0.2">
      <c r="A774" s="19">
        <v>20</v>
      </c>
      <c r="B774" s="19">
        <v>3</v>
      </c>
      <c r="C774" s="19" t="s">
        <v>112</v>
      </c>
      <c r="D774" s="20">
        <v>0.24783983826637268</v>
      </c>
      <c r="E774" s="20">
        <v>7.3595892172306776E-4</v>
      </c>
    </row>
    <row r="775" spans="1:5" x14ac:dyDescent="0.2">
      <c r="A775" s="19">
        <v>20</v>
      </c>
      <c r="B775" s="19">
        <v>4</v>
      </c>
      <c r="C775" s="19" t="s">
        <v>112</v>
      </c>
      <c r="D775" s="20">
        <v>0.24778306484222412</v>
      </c>
      <c r="E775" s="20">
        <v>7.1887089870870113E-4</v>
      </c>
    </row>
    <row r="776" spans="1:5" x14ac:dyDescent="0.2">
      <c r="A776" s="19">
        <v>20</v>
      </c>
      <c r="B776" s="19">
        <v>5</v>
      </c>
      <c r="C776" s="19" t="s">
        <v>112</v>
      </c>
      <c r="D776" s="20">
        <v>0.24764576554298401</v>
      </c>
      <c r="E776" s="20">
        <v>6.2125700060278177E-4</v>
      </c>
    </row>
    <row r="777" spans="1:5" x14ac:dyDescent="0.2">
      <c r="A777" s="19">
        <v>20</v>
      </c>
      <c r="B777" s="19">
        <v>6</v>
      </c>
      <c r="C777" s="19" t="s">
        <v>112</v>
      </c>
      <c r="D777" s="20">
        <v>0.24748550355434418</v>
      </c>
      <c r="E777" s="20">
        <v>5.0068047130480409E-4</v>
      </c>
    </row>
    <row r="778" spans="1:5" x14ac:dyDescent="0.2">
      <c r="A778" s="19">
        <v>20</v>
      </c>
      <c r="B778" s="19">
        <v>7</v>
      </c>
      <c r="C778" s="19" t="s">
        <v>112</v>
      </c>
      <c r="D778" s="20">
        <v>0.24728544056415558</v>
      </c>
      <c r="E778" s="20">
        <v>3.4030291135422885E-4</v>
      </c>
    </row>
    <row r="779" spans="1:5" x14ac:dyDescent="0.2">
      <c r="A779" s="19">
        <v>20</v>
      </c>
      <c r="B779" s="19">
        <v>8</v>
      </c>
      <c r="C779" s="19" t="s">
        <v>112</v>
      </c>
      <c r="D779" s="20">
        <v>0.24679559469223022</v>
      </c>
      <c r="E779" s="20">
        <v>-1.0985753760905936E-4</v>
      </c>
    </row>
    <row r="780" spans="1:5" x14ac:dyDescent="0.2">
      <c r="A780" s="19">
        <v>20</v>
      </c>
      <c r="B780" s="19">
        <v>9</v>
      </c>
      <c r="C780" s="19" t="s">
        <v>112</v>
      </c>
      <c r="D780" s="20">
        <v>0.24677637219429016</v>
      </c>
      <c r="E780" s="20">
        <v>-8.9394612587057054E-5</v>
      </c>
    </row>
    <row r="781" spans="1:5" x14ac:dyDescent="0.2">
      <c r="A781" s="19">
        <v>20</v>
      </c>
      <c r="B781" s="19">
        <v>10</v>
      </c>
      <c r="C781" s="19" t="s">
        <v>112</v>
      </c>
      <c r="D781" s="20">
        <v>0.24689213931560516</v>
      </c>
      <c r="E781" s="20">
        <v>6.6057938965968788E-5</v>
      </c>
    </row>
    <row r="782" spans="1:5" x14ac:dyDescent="0.2">
      <c r="A782" s="19">
        <v>20</v>
      </c>
      <c r="B782" s="19">
        <v>11</v>
      </c>
      <c r="C782" s="19" t="s">
        <v>112</v>
      </c>
      <c r="D782" s="20">
        <v>0.2468983381986618</v>
      </c>
      <c r="E782" s="20">
        <v>1.1194225226063281E-4</v>
      </c>
    </row>
    <row r="783" spans="1:5" x14ac:dyDescent="0.2">
      <c r="A783" s="19">
        <v>20</v>
      </c>
      <c r="B783" s="19">
        <v>12</v>
      </c>
      <c r="C783" s="19" t="s">
        <v>112</v>
      </c>
      <c r="D783" s="20">
        <v>0.24654406309127808</v>
      </c>
      <c r="E783" s="20">
        <v>-2.0264742488507181E-4</v>
      </c>
    </row>
    <row r="784" spans="1:5" x14ac:dyDescent="0.2">
      <c r="A784" s="19">
        <v>20</v>
      </c>
      <c r="B784" s="19">
        <v>13</v>
      </c>
      <c r="C784" s="19" t="s">
        <v>112</v>
      </c>
      <c r="D784" s="20">
        <v>0.24646824598312378</v>
      </c>
      <c r="E784" s="20">
        <v>-2.3877911735326052E-4</v>
      </c>
    </row>
    <row r="785" spans="1:5" x14ac:dyDescent="0.2">
      <c r="A785" s="19">
        <v>20</v>
      </c>
      <c r="B785" s="19">
        <v>14</v>
      </c>
      <c r="C785" s="19" t="s">
        <v>112</v>
      </c>
      <c r="D785" s="20">
        <v>0.24621908366680145</v>
      </c>
      <c r="E785" s="20">
        <v>-4.4825600343756378E-4</v>
      </c>
    </row>
    <row r="786" spans="1:5" x14ac:dyDescent="0.2">
      <c r="A786" s="19">
        <v>20</v>
      </c>
      <c r="B786" s="19">
        <v>15</v>
      </c>
      <c r="C786" s="19" t="s">
        <v>112</v>
      </c>
      <c r="D786" s="20">
        <v>0.24633777141571045</v>
      </c>
      <c r="E786" s="20">
        <v>-2.8988282429054379E-4</v>
      </c>
    </row>
    <row r="787" spans="1:5" x14ac:dyDescent="0.2">
      <c r="A787" s="19">
        <v>20</v>
      </c>
      <c r="B787" s="19">
        <v>16</v>
      </c>
      <c r="C787" s="19" t="s">
        <v>112</v>
      </c>
      <c r="D787" s="20">
        <v>0.24646413326263428</v>
      </c>
      <c r="E787" s="20">
        <v>-1.2383554712869227E-4</v>
      </c>
    </row>
    <row r="788" spans="1:5" x14ac:dyDescent="0.2">
      <c r="A788" s="19">
        <v>20</v>
      </c>
      <c r="B788" s="19">
        <v>17</v>
      </c>
      <c r="C788" s="19" t="s">
        <v>112</v>
      </c>
      <c r="D788" s="20">
        <v>0.24615806341171265</v>
      </c>
      <c r="E788" s="20">
        <v>-3.9021996781229973E-4</v>
      </c>
    </row>
    <row r="789" spans="1:5" x14ac:dyDescent="0.2">
      <c r="A789" s="19">
        <v>20</v>
      </c>
      <c r="B789" s="19">
        <v>18</v>
      </c>
      <c r="C789" s="19" t="s">
        <v>112</v>
      </c>
      <c r="D789" s="20">
        <v>0.24612219631671906</v>
      </c>
      <c r="E789" s="20">
        <v>-3.8640163256786764E-4</v>
      </c>
    </row>
    <row r="790" spans="1:5" x14ac:dyDescent="0.2">
      <c r="A790" s="19">
        <v>20</v>
      </c>
      <c r="B790" s="19">
        <v>19</v>
      </c>
      <c r="C790" s="19" t="s">
        <v>112</v>
      </c>
      <c r="D790" s="20">
        <v>0.24599768221378326</v>
      </c>
      <c r="E790" s="20">
        <v>-4.7123030526563525E-4</v>
      </c>
    </row>
    <row r="791" spans="1:5" x14ac:dyDescent="0.2">
      <c r="A791" s="19">
        <v>20</v>
      </c>
      <c r="B791" s="19">
        <v>20</v>
      </c>
      <c r="C791" s="19" t="s">
        <v>112</v>
      </c>
      <c r="D791" s="20">
        <v>0.24624684453010559</v>
      </c>
      <c r="E791" s="20">
        <v>-1.8238257325720042E-4</v>
      </c>
    </row>
    <row r="792" spans="1:5" x14ac:dyDescent="0.2">
      <c r="A792" s="19">
        <v>20</v>
      </c>
      <c r="B792" s="19">
        <v>21</v>
      </c>
      <c r="C792" s="19" t="s">
        <v>112</v>
      </c>
      <c r="D792" s="20">
        <v>0.24624902009963989</v>
      </c>
      <c r="E792" s="20">
        <v>-1.4052157348487526E-4</v>
      </c>
    </row>
    <row r="793" spans="1:5" x14ac:dyDescent="0.2">
      <c r="A793" s="19">
        <v>20</v>
      </c>
      <c r="B793" s="19">
        <v>22</v>
      </c>
      <c r="C793" s="19" t="s">
        <v>112</v>
      </c>
      <c r="D793" s="20">
        <v>0.24576574563980103</v>
      </c>
      <c r="E793" s="20">
        <v>-5.8411061763763428E-4</v>
      </c>
    </row>
    <row r="794" spans="1:5" x14ac:dyDescent="0.2">
      <c r="A794" s="19">
        <v>20</v>
      </c>
      <c r="B794" s="19">
        <v>23</v>
      </c>
      <c r="C794" s="19" t="s">
        <v>112</v>
      </c>
      <c r="D794" s="20">
        <v>0.24558387696743011</v>
      </c>
      <c r="E794" s="20">
        <v>-7.2629383066669106E-4</v>
      </c>
    </row>
    <row r="795" spans="1:5" x14ac:dyDescent="0.2">
      <c r="A795" s="19">
        <v>20</v>
      </c>
      <c r="B795" s="19">
        <v>24</v>
      </c>
      <c r="C795" s="19" t="s">
        <v>112</v>
      </c>
      <c r="D795" s="20">
        <v>0.24580992758274078</v>
      </c>
      <c r="E795" s="20">
        <v>-4.6055781422182918E-4</v>
      </c>
    </row>
    <row r="796" spans="1:5" x14ac:dyDescent="0.2">
      <c r="A796" s="19">
        <v>20</v>
      </c>
      <c r="B796" s="19">
        <v>25</v>
      </c>
      <c r="C796" s="19" t="s">
        <v>112</v>
      </c>
      <c r="D796" s="20">
        <v>0.24583439528942108</v>
      </c>
      <c r="E796" s="20">
        <v>-3.9640467730350792E-4</v>
      </c>
    </row>
    <row r="797" spans="1:5" x14ac:dyDescent="0.2">
      <c r="A797" s="19">
        <v>20</v>
      </c>
      <c r="B797" s="19">
        <v>26</v>
      </c>
      <c r="C797" s="19" t="s">
        <v>112</v>
      </c>
      <c r="D797" s="20">
        <v>0.24583035707473755</v>
      </c>
      <c r="E797" s="20">
        <v>-3.6075746174901724E-4</v>
      </c>
    </row>
    <row r="798" spans="1:5" x14ac:dyDescent="0.2">
      <c r="A798" s="19">
        <v>20</v>
      </c>
      <c r="B798" s="19">
        <v>27</v>
      </c>
      <c r="C798" s="19" t="s">
        <v>112</v>
      </c>
      <c r="D798" s="20">
        <v>0.24591667950153351</v>
      </c>
      <c r="E798" s="20">
        <v>-2.3474960471503437E-4</v>
      </c>
    </row>
    <row r="799" spans="1:5" x14ac:dyDescent="0.2">
      <c r="A799" s="19">
        <v>20</v>
      </c>
      <c r="B799" s="19">
        <v>28</v>
      </c>
      <c r="C799" s="19" t="s">
        <v>112</v>
      </c>
      <c r="D799" s="20">
        <v>0.24599811434745789</v>
      </c>
      <c r="E799" s="20">
        <v>-1.1362933582859114E-4</v>
      </c>
    </row>
    <row r="800" spans="1:5" x14ac:dyDescent="0.2">
      <c r="A800" s="19">
        <v>20</v>
      </c>
      <c r="B800" s="19">
        <v>29</v>
      </c>
      <c r="C800" s="19" t="s">
        <v>112</v>
      </c>
      <c r="D800" s="20">
        <v>0.24591435492038727</v>
      </c>
      <c r="E800" s="20">
        <v>-1.5770333993714303E-4</v>
      </c>
    </row>
    <row r="801" spans="1:5" x14ac:dyDescent="0.2">
      <c r="A801" s="19">
        <v>20</v>
      </c>
      <c r="B801" s="19">
        <v>30</v>
      </c>
      <c r="C801" s="19" t="s">
        <v>112</v>
      </c>
      <c r="D801" s="20">
        <v>0.24597375094890594</v>
      </c>
      <c r="E801" s="20">
        <v>-5.8621877542464063E-5</v>
      </c>
    </row>
    <row r="802" spans="1:5" x14ac:dyDescent="0.2">
      <c r="A802" s="19">
        <v>20</v>
      </c>
      <c r="B802" s="19">
        <v>31</v>
      </c>
      <c r="C802" s="19" t="s">
        <v>112</v>
      </c>
      <c r="D802" s="20">
        <v>0.24623303115367889</v>
      </c>
      <c r="E802" s="20">
        <v>2.4034375383052975E-4</v>
      </c>
    </row>
    <row r="803" spans="1:5" x14ac:dyDescent="0.2">
      <c r="A803" s="19">
        <v>20</v>
      </c>
      <c r="B803" s="19">
        <v>32</v>
      </c>
      <c r="C803" s="19" t="s">
        <v>112</v>
      </c>
      <c r="D803" s="20">
        <v>0.24645079672336578</v>
      </c>
      <c r="E803" s="20">
        <v>4.9779476830735803E-4</v>
      </c>
    </row>
    <row r="804" spans="1:5" x14ac:dyDescent="0.2">
      <c r="A804" s="19">
        <v>20</v>
      </c>
      <c r="B804" s="19">
        <v>33</v>
      </c>
      <c r="C804" s="19" t="s">
        <v>112</v>
      </c>
      <c r="D804" s="20">
        <v>0.24615895748138428</v>
      </c>
      <c r="E804" s="20">
        <v>2.4564092746004462E-4</v>
      </c>
    </row>
    <row r="805" spans="1:5" x14ac:dyDescent="0.2">
      <c r="A805" s="19">
        <v>20</v>
      </c>
      <c r="B805" s="19">
        <v>34</v>
      </c>
      <c r="C805" s="19" t="s">
        <v>112</v>
      </c>
      <c r="D805" s="20">
        <v>0.24593198299407959</v>
      </c>
      <c r="E805" s="20">
        <v>5.8351877669338137E-5</v>
      </c>
    </row>
    <row r="806" spans="1:5" x14ac:dyDescent="0.2">
      <c r="A806" s="19">
        <v>20</v>
      </c>
      <c r="B806" s="19">
        <v>35</v>
      </c>
      <c r="C806" s="19" t="s">
        <v>112</v>
      </c>
      <c r="D806" s="20">
        <v>0.2461293637752533</v>
      </c>
      <c r="E806" s="20">
        <v>2.9541808180510998E-4</v>
      </c>
    </row>
    <row r="807" spans="1:5" x14ac:dyDescent="0.2">
      <c r="A807" s="19">
        <v>20</v>
      </c>
      <c r="B807" s="19">
        <v>36</v>
      </c>
      <c r="C807" s="19" t="s">
        <v>112</v>
      </c>
      <c r="D807" s="20">
        <v>0.2460944652557373</v>
      </c>
      <c r="E807" s="20">
        <v>3.0020499252714217E-4</v>
      </c>
    </row>
    <row r="808" spans="1:5" x14ac:dyDescent="0.2">
      <c r="A808" s="19">
        <v>20</v>
      </c>
      <c r="B808" s="19">
        <v>37</v>
      </c>
      <c r="C808" s="19" t="s">
        <v>112</v>
      </c>
      <c r="D808" s="20">
        <v>0.2461911141872406</v>
      </c>
      <c r="E808" s="20">
        <v>4.3653935426846147E-4</v>
      </c>
    </row>
    <row r="809" spans="1:5" x14ac:dyDescent="0.2">
      <c r="A809" s="19">
        <v>20</v>
      </c>
      <c r="B809" s="19">
        <v>38</v>
      </c>
      <c r="C809" s="19" t="s">
        <v>112</v>
      </c>
      <c r="D809" s="20">
        <v>0.24611416459083557</v>
      </c>
      <c r="E809" s="20">
        <v>3.9927518810145557E-4</v>
      </c>
    </row>
    <row r="810" spans="1:5" x14ac:dyDescent="0.2">
      <c r="A810" s="19">
        <v>20</v>
      </c>
      <c r="B810" s="19">
        <v>39</v>
      </c>
      <c r="C810" s="19" t="s">
        <v>112</v>
      </c>
      <c r="D810" s="20">
        <v>0.24627280235290527</v>
      </c>
      <c r="E810" s="20">
        <v>5.9759838040918112E-4</v>
      </c>
    </row>
    <row r="811" spans="1:5" x14ac:dyDescent="0.2">
      <c r="A811" s="19">
        <v>20</v>
      </c>
      <c r="B811" s="19">
        <v>40</v>
      </c>
      <c r="C811" s="19" t="s">
        <v>112</v>
      </c>
      <c r="D811" s="20">
        <v>0.24647502601146698</v>
      </c>
      <c r="E811" s="20">
        <v>8.395074401050806E-4</v>
      </c>
    </row>
    <row r="812" spans="1:5" x14ac:dyDescent="0.2">
      <c r="A812" s="19">
        <v>21</v>
      </c>
      <c r="B812" s="19">
        <v>1</v>
      </c>
      <c r="C812" s="19" t="s">
        <v>112</v>
      </c>
      <c r="D812" s="20">
        <v>0.24865888059139252</v>
      </c>
      <c r="E812" s="20">
        <v>1.4997634571045637E-3</v>
      </c>
    </row>
    <row r="813" spans="1:5" x14ac:dyDescent="0.2">
      <c r="A813" s="19">
        <v>21</v>
      </c>
      <c r="B813" s="19">
        <v>2</v>
      </c>
      <c r="C813" s="19" t="s">
        <v>112</v>
      </c>
      <c r="D813" s="20">
        <v>0.24852669239044189</v>
      </c>
      <c r="E813" s="20">
        <v>1.396430772729218E-3</v>
      </c>
    </row>
    <row r="814" spans="1:5" x14ac:dyDescent="0.2">
      <c r="A814" s="19">
        <v>21</v>
      </c>
      <c r="B814" s="19">
        <v>3</v>
      </c>
      <c r="C814" s="19" t="s">
        <v>112</v>
      </c>
      <c r="D814" s="20">
        <v>0.24826288223266602</v>
      </c>
      <c r="E814" s="20">
        <v>1.161476131528616E-3</v>
      </c>
    </row>
    <row r="815" spans="1:5" x14ac:dyDescent="0.2">
      <c r="A815" s="19">
        <v>21</v>
      </c>
      <c r="B815" s="19">
        <v>4</v>
      </c>
      <c r="C815" s="19" t="s">
        <v>112</v>
      </c>
      <c r="D815" s="20">
        <v>0.2479403167963028</v>
      </c>
      <c r="E815" s="20">
        <v>8.677662699483335E-4</v>
      </c>
    </row>
    <row r="816" spans="1:5" x14ac:dyDescent="0.2">
      <c r="A816" s="19">
        <v>21</v>
      </c>
      <c r="B816" s="19">
        <v>5</v>
      </c>
      <c r="C816" s="19" t="s">
        <v>112</v>
      </c>
      <c r="D816" s="20">
        <v>0.24761070311069489</v>
      </c>
      <c r="E816" s="20">
        <v>5.670081009157002E-4</v>
      </c>
    </row>
    <row r="817" spans="1:5" x14ac:dyDescent="0.2">
      <c r="A817" s="19">
        <v>21</v>
      </c>
      <c r="B817" s="19">
        <v>6</v>
      </c>
      <c r="C817" s="19" t="s">
        <v>112</v>
      </c>
      <c r="D817" s="20">
        <v>0.24704979360103607</v>
      </c>
      <c r="E817" s="20">
        <v>3.4954158763866872E-5</v>
      </c>
    </row>
    <row r="818" spans="1:5" x14ac:dyDescent="0.2">
      <c r="A818" s="19">
        <v>21</v>
      </c>
      <c r="B818" s="19">
        <v>7</v>
      </c>
      <c r="C818" s="19" t="s">
        <v>112</v>
      </c>
      <c r="D818" s="20">
        <v>0.24666149914264679</v>
      </c>
      <c r="E818" s="20">
        <v>-3.2448474667035043E-4</v>
      </c>
    </row>
    <row r="819" spans="1:5" x14ac:dyDescent="0.2">
      <c r="A819" s="19">
        <v>21</v>
      </c>
      <c r="B819" s="19">
        <v>8</v>
      </c>
      <c r="C819" s="19" t="s">
        <v>112</v>
      </c>
      <c r="D819" s="20">
        <v>0.2469618171453476</v>
      </c>
      <c r="E819" s="20">
        <v>4.6887926146155223E-6</v>
      </c>
    </row>
    <row r="820" spans="1:5" x14ac:dyDescent="0.2">
      <c r="A820" s="19">
        <v>21</v>
      </c>
      <c r="B820" s="19">
        <v>9</v>
      </c>
      <c r="C820" s="19" t="s">
        <v>112</v>
      </c>
      <c r="D820" s="20">
        <v>0.24699600040912628</v>
      </c>
      <c r="E820" s="20">
        <v>6.7727603891398758E-5</v>
      </c>
    </row>
    <row r="821" spans="1:5" x14ac:dyDescent="0.2">
      <c r="A821" s="19">
        <v>21</v>
      </c>
      <c r="B821" s="19">
        <v>10</v>
      </c>
      <c r="C821" s="19" t="s">
        <v>112</v>
      </c>
      <c r="D821" s="20">
        <v>0.24690854549407959</v>
      </c>
      <c r="E821" s="20">
        <v>9.1282290668459609E-6</v>
      </c>
    </row>
    <row r="822" spans="1:5" x14ac:dyDescent="0.2">
      <c r="A822" s="19">
        <v>21</v>
      </c>
      <c r="B822" s="19">
        <v>11</v>
      </c>
      <c r="C822" s="19" t="s">
        <v>112</v>
      </c>
      <c r="D822" s="20">
        <v>0.24661335349082947</v>
      </c>
      <c r="E822" s="20">
        <v>-2.5720821577124298E-4</v>
      </c>
    </row>
    <row r="823" spans="1:5" x14ac:dyDescent="0.2">
      <c r="A823" s="19">
        <v>21</v>
      </c>
      <c r="B823" s="19">
        <v>12</v>
      </c>
      <c r="C823" s="19" t="s">
        <v>112</v>
      </c>
      <c r="D823" s="20">
        <v>0.24663011729717255</v>
      </c>
      <c r="E823" s="20">
        <v>-2.1158887830097228E-4</v>
      </c>
    </row>
    <row r="824" spans="1:5" x14ac:dyDescent="0.2">
      <c r="A824" s="19">
        <v>21</v>
      </c>
      <c r="B824" s="19">
        <v>13</v>
      </c>
      <c r="C824" s="19" t="s">
        <v>112</v>
      </c>
      <c r="D824" s="20">
        <v>0.24661248922348022</v>
      </c>
      <c r="E824" s="20">
        <v>-2.0036140631418675E-4</v>
      </c>
    </row>
    <row r="825" spans="1:5" x14ac:dyDescent="0.2">
      <c r="A825" s="19">
        <v>21</v>
      </c>
      <c r="B825" s="19">
        <v>14</v>
      </c>
      <c r="C825" s="19" t="s">
        <v>112</v>
      </c>
      <c r="D825" s="20">
        <v>0.24673470854759216</v>
      </c>
      <c r="E825" s="20">
        <v>-4.9286540161119774E-5</v>
      </c>
    </row>
    <row r="826" spans="1:5" x14ac:dyDescent="0.2">
      <c r="A826" s="19">
        <v>21</v>
      </c>
      <c r="B826" s="19">
        <v>15</v>
      </c>
      <c r="C826" s="19" t="s">
        <v>112</v>
      </c>
      <c r="D826" s="20">
        <v>0.24691115319728851</v>
      </c>
      <c r="E826" s="20">
        <v>1.5601365885231644E-4</v>
      </c>
    </row>
    <row r="827" spans="1:5" x14ac:dyDescent="0.2">
      <c r="A827" s="19">
        <v>21</v>
      </c>
      <c r="B827" s="19">
        <v>16</v>
      </c>
      <c r="C827" s="19" t="s">
        <v>112</v>
      </c>
      <c r="D827" s="20">
        <v>0.24660259485244751</v>
      </c>
      <c r="E827" s="20">
        <v>-1.236891548614949E-4</v>
      </c>
    </row>
    <row r="828" spans="1:5" x14ac:dyDescent="0.2">
      <c r="A828" s="19">
        <v>21</v>
      </c>
      <c r="B828" s="19">
        <v>17</v>
      </c>
      <c r="C828" s="19" t="s">
        <v>112</v>
      </c>
      <c r="D828" s="20">
        <v>0.24640223383903503</v>
      </c>
      <c r="E828" s="20">
        <v>-2.9519462259486318E-4</v>
      </c>
    </row>
    <row r="829" spans="1:5" x14ac:dyDescent="0.2">
      <c r="A829" s="19">
        <v>21</v>
      </c>
      <c r="B829" s="19">
        <v>18</v>
      </c>
      <c r="C829" s="19" t="s">
        <v>112</v>
      </c>
      <c r="D829" s="20">
        <v>0.24619641900062561</v>
      </c>
      <c r="E829" s="20">
        <v>-4.721539153251797E-4</v>
      </c>
    </row>
    <row r="830" spans="1:5" x14ac:dyDescent="0.2">
      <c r="A830" s="19">
        <v>21</v>
      </c>
      <c r="B830" s="19">
        <v>19</v>
      </c>
      <c r="C830" s="19" t="s">
        <v>112</v>
      </c>
      <c r="D830" s="20">
        <v>0.24651610851287842</v>
      </c>
      <c r="E830" s="20">
        <v>-1.2360885739326477E-4</v>
      </c>
    </row>
    <row r="831" spans="1:5" x14ac:dyDescent="0.2">
      <c r="A831" s="19">
        <v>21</v>
      </c>
      <c r="B831" s="19">
        <v>20</v>
      </c>
      <c r="C831" s="19" t="s">
        <v>112</v>
      </c>
      <c r="D831" s="20">
        <v>0.24643346667289734</v>
      </c>
      <c r="E831" s="20">
        <v>-1.7739515169523656E-4</v>
      </c>
    </row>
    <row r="832" spans="1:5" x14ac:dyDescent="0.2">
      <c r="A832" s="19">
        <v>21</v>
      </c>
      <c r="B832" s="19">
        <v>21</v>
      </c>
      <c r="C832" s="19" t="s">
        <v>112</v>
      </c>
      <c r="D832" s="20">
        <v>0.2463189959526062</v>
      </c>
      <c r="E832" s="20">
        <v>-2.6301032630726695E-4</v>
      </c>
    </row>
    <row r="833" spans="1:5" x14ac:dyDescent="0.2">
      <c r="A833" s="19">
        <v>21</v>
      </c>
      <c r="B833" s="19">
        <v>22</v>
      </c>
      <c r="C833" s="19" t="s">
        <v>112</v>
      </c>
      <c r="D833" s="20">
        <v>0.24598723649978638</v>
      </c>
      <c r="E833" s="20">
        <v>-5.6591426255181432E-4</v>
      </c>
    </row>
    <row r="834" spans="1:5" x14ac:dyDescent="0.2">
      <c r="A834" s="19">
        <v>21</v>
      </c>
      <c r="B834" s="19">
        <v>23</v>
      </c>
      <c r="C834" s="19" t="s">
        <v>112</v>
      </c>
      <c r="D834" s="20">
        <v>0.24600420892238617</v>
      </c>
      <c r="E834" s="20">
        <v>-5.2008626516908407E-4</v>
      </c>
    </row>
    <row r="835" spans="1:5" x14ac:dyDescent="0.2">
      <c r="A835" s="19">
        <v>21</v>
      </c>
      <c r="B835" s="19">
        <v>24</v>
      </c>
      <c r="C835" s="19" t="s">
        <v>112</v>
      </c>
      <c r="D835" s="20">
        <v>0.24591508507728577</v>
      </c>
      <c r="E835" s="20">
        <v>-5.8035459369421005E-4</v>
      </c>
    </row>
    <row r="836" spans="1:5" x14ac:dyDescent="0.2">
      <c r="A836" s="19">
        <v>21</v>
      </c>
      <c r="B836" s="19">
        <v>25</v>
      </c>
      <c r="C836" s="19" t="s">
        <v>112</v>
      </c>
      <c r="D836" s="20">
        <v>0.2463800311088562</v>
      </c>
      <c r="E836" s="20">
        <v>-8.6552994616795331E-5</v>
      </c>
    </row>
    <row r="837" spans="1:5" x14ac:dyDescent="0.2">
      <c r="A837" s="19">
        <v>21</v>
      </c>
      <c r="B837" s="19">
        <v>26</v>
      </c>
      <c r="C837" s="19" t="s">
        <v>112</v>
      </c>
      <c r="D837" s="20">
        <v>0.24629004299640656</v>
      </c>
      <c r="E837" s="20">
        <v>-1.4768556866329163E-4</v>
      </c>
    </row>
    <row r="838" spans="1:5" x14ac:dyDescent="0.2">
      <c r="A838" s="19">
        <v>21</v>
      </c>
      <c r="B838" s="19">
        <v>27</v>
      </c>
      <c r="C838" s="19" t="s">
        <v>112</v>
      </c>
      <c r="D838" s="20">
        <v>0.24621470272541046</v>
      </c>
      <c r="E838" s="20">
        <v>-1.9417029398027807E-4</v>
      </c>
    </row>
    <row r="839" spans="1:5" x14ac:dyDescent="0.2">
      <c r="A839" s="19">
        <v>21</v>
      </c>
      <c r="B839" s="19">
        <v>28</v>
      </c>
      <c r="C839" s="19" t="s">
        <v>112</v>
      </c>
      <c r="D839" s="20">
        <v>0.24592714011669159</v>
      </c>
      <c r="E839" s="20">
        <v>-4.5287734246812761E-4</v>
      </c>
    </row>
    <row r="840" spans="1:5" x14ac:dyDescent="0.2">
      <c r="A840" s="19">
        <v>21</v>
      </c>
      <c r="B840" s="19">
        <v>29</v>
      </c>
      <c r="C840" s="19" t="s">
        <v>112</v>
      </c>
      <c r="D840" s="20">
        <v>0.24576273560523987</v>
      </c>
      <c r="E840" s="20">
        <v>-5.8842630824074149E-4</v>
      </c>
    </row>
    <row r="841" spans="1:5" x14ac:dyDescent="0.2">
      <c r="A841" s="19">
        <v>21</v>
      </c>
      <c r="B841" s="19">
        <v>30</v>
      </c>
      <c r="C841" s="19" t="s">
        <v>112</v>
      </c>
      <c r="D841" s="20">
        <v>0.24587947130203247</v>
      </c>
      <c r="E841" s="20">
        <v>-4.428350948728621E-4</v>
      </c>
    </row>
    <row r="842" spans="1:5" x14ac:dyDescent="0.2">
      <c r="A842" s="19">
        <v>21</v>
      </c>
      <c r="B842" s="19">
        <v>31</v>
      </c>
      <c r="C842" s="19" t="s">
        <v>112</v>
      </c>
      <c r="D842" s="20">
        <v>0.24636152386665344</v>
      </c>
      <c r="E842" s="20">
        <v>6.8073022703174502E-5</v>
      </c>
    </row>
    <row r="843" spans="1:5" x14ac:dyDescent="0.2">
      <c r="A843" s="19">
        <v>21</v>
      </c>
      <c r="B843" s="19">
        <v>32</v>
      </c>
      <c r="C843" s="19" t="s">
        <v>112</v>
      </c>
      <c r="D843" s="20">
        <v>0.246562659740448</v>
      </c>
      <c r="E843" s="20">
        <v>2.9806443490087986E-4</v>
      </c>
    </row>
    <row r="844" spans="1:5" x14ac:dyDescent="0.2">
      <c r="A844" s="19">
        <v>21</v>
      </c>
      <c r="B844" s="19">
        <v>33</v>
      </c>
      <c r="C844" s="19" t="s">
        <v>112</v>
      </c>
      <c r="D844" s="20">
        <v>0.24646025896072388</v>
      </c>
      <c r="E844" s="20">
        <v>2.245192154077813E-4</v>
      </c>
    </row>
    <row r="845" spans="1:5" x14ac:dyDescent="0.2">
      <c r="A845" s="19">
        <v>21</v>
      </c>
      <c r="B845" s="19">
        <v>34</v>
      </c>
      <c r="C845" s="19" t="s">
        <v>112</v>
      </c>
      <c r="D845" s="20">
        <v>0.24619573354721069</v>
      </c>
      <c r="E845" s="20">
        <v>-1.1150661521242E-5</v>
      </c>
    </row>
    <row r="846" spans="1:5" x14ac:dyDescent="0.2">
      <c r="A846" s="19">
        <v>21</v>
      </c>
      <c r="B846" s="19">
        <v>35</v>
      </c>
      <c r="C846" s="19" t="s">
        <v>112</v>
      </c>
      <c r="D846" s="20">
        <v>0.24632291495800018</v>
      </c>
      <c r="E846" s="20">
        <v>1.4488628949038684E-4</v>
      </c>
    </row>
    <row r="847" spans="1:5" x14ac:dyDescent="0.2">
      <c r="A847" s="19">
        <v>21</v>
      </c>
      <c r="B847" s="19">
        <v>36</v>
      </c>
      <c r="C847" s="19" t="s">
        <v>112</v>
      </c>
      <c r="D847" s="20">
        <v>0.24659848213195801</v>
      </c>
      <c r="E847" s="20">
        <v>4.4930900912731886E-4</v>
      </c>
    </row>
    <row r="848" spans="1:5" x14ac:dyDescent="0.2">
      <c r="A848" s="19">
        <v>21</v>
      </c>
      <c r="B848" s="19">
        <v>37</v>
      </c>
      <c r="C848" s="19" t="s">
        <v>112</v>
      </c>
      <c r="D848" s="20">
        <v>0.24677287042140961</v>
      </c>
      <c r="E848" s="20">
        <v>6.5255287336185575E-4</v>
      </c>
    </row>
    <row r="849" spans="1:5" x14ac:dyDescent="0.2">
      <c r="A849" s="19">
        <v>21</v>
      </c>
      <c r="B849" s="19">
        <v>38</v>
      </c>
      <c r="C849" s="19" t="s">
        <v>112</v>
      </c>
      <c r="D849" s="20">
        <v>0.24666494131088257</v>
      </c>
      <c r="E849" s="20">
        <v>5.7347927941009402E-4</v>
      </c>
    </row>
    <row r="850" spans="1:5" x14ac:dyDescent="0.2">
      <c r="A850" s="19">
        <v>21</v>
      </c>
      <c r="B850" s="19">
        <v>39</v>
      </c>
      <c r="C850" s="19" t="s">
        <v>112</v>
      </c>
      <c r="D850" s="20">
        <v>0.24687099456787109</v>
      </c>
      <c r="E850" s="20">
        <v>8.0838805297389627E-4</v>
      </c>
    </row>
    <row r="851" spans="1:5" x14ac:dyDescent="0.2">
      <c r="A851" s="19">
        <v>21</v>
      </c>
      <c r="B851" s="19">
        <v>40</v>
      </c>
      <c r="C851" s="19" t="s">
        <v>112</v>
      </c>
      <c r="D851" s="20">
        <v>0.2475309818983078</v>
      </c>
      <c r="E851" s="20">
        <v>1.4972309581935406E-3</v>
      </c>
    </row>
    <row r="852" spans="1:5" x14ac:dyDescent="0.2">
      <c r="A852" s="19">
        <v>22</v>
      </c>
      <c r="B852" s="19">
        <v>1</v>
      </c>
      <c r="C852" s="19" t="s">
        <v>112</v>
      </c>
      <c r="D852" s="20">
        <v>0.2504156231880188</v>
      </c>
      <c r="E852" s="20">
        <v>1.0777580318972468E-3</v>
      </c>
    </row>
    <row r="853" spans="1:5" x14ac:dyDescent="0.2">
      <c r="A853" s="19">
        <v>22</v>
      </c>
      <c r="B853" s="19">
        <v>2</v>
      </c>
      <c r="C853" s="19" t="s">
        <v>112</v>
      </c>
      <c r="D853" s="20">
        <v>0.25067543983459473</v>
      </c>
      <c r="E853" s="20">
        <v>1.3751118676736951E-3</v>
      </c>
    </row>
    <row r="854" spans="1:5" x14ac:dyDescent="0.2">
      <c r="A854" s="19">
        <v>22</v>
      </c>
      <c r="B854" s="19">
        <v>3</v>
      </c>
      <c r="C854" s="19" t="s">
        <v>112</v>
      </c>
      <c r="D854" s="20">
        <v>0.25017610192298889</v>
      </c>
      <c r="E854" s="20">
        <v>9.1331102885305882E-4</v>
      </c>
    </row>
    <row r="855" spans="1:5" x14ac:dyDescent="0.2">
      <c r="A855" s="19">
        <v>22</v>
      </c>
      <c r="B855" s="19">
        <v>4</v>
      </c>
      <c r="C855" s="19" t="s">
        <v>112</v>
      </c>
      <c r="D855" s="20">
        <v>0.24982206523418427</v>
      </c>
      <c r="E855" s="20">
        <v>5.9681147104129195E-4</v>
      </c>
    </row>
    <row r="856" spans="1:5" x14ac:dyDescent="0.2">
      <c r="A856" s="19">
        <v>22</v>
      </c>
      <c r="B856" s="19">
        <v>5</v>
      </c>
      <c r="C856" s="19" t="s">
        <v>112</v>
      </c>
      <c r="D856" s="20">
        <v>0.24960346519947052</v>
      </c>
      <c r="E856" s="20">
        <v>4.1574856732040644E-4</v>
      </c>
    </row>
    <row r="857" spans="1:5" x14ac:dyDescent="0.2">
      <c r="A857" s="19">
        <v>22</v>
      </c>
      <c r="B857" s="19">
        <v>6</v>
      </c>
      <c r="C857" s="19" t="s">
        <v>112</v>
      </c>
      <c r="D857" s="20">
        <v>0.24957163631916046</v>
      </c>
      <c r="E857" s="20">
        <v>4.2145681800320745E-4</v>
      </c>
    </row>
    <row r="858" spans="1:5" x14ac:dyDescent="0.2">
      <c r="A858" s="19">
        <v>22</v>
      </c>
      <c r="B858" s="19">
        <v>7</v>
      </c>
      <c r="C858" s="19" t="s">
        <v>112</v>
      </c>
      <c r="D858" s="20">
        <v>0.24946145713329315</v>
      </c>
      <c r="E858" s="20">
        <v>3.4881476312875748E-4</v>
      </c>
    </row>
    <row r="859" spans="1:5" x14ac:dyDescent="0.2">
      <c r="A859" s="19">
        <v>22</v>
      </c>
      <c r="B859" s="19">
        <v>8</v>
      </c>
      <c r="C859" s="19" t="s">
        <v>112</v>
      </c>
      <c r="D859" s="20">
        <v>0.24947668612003326</v>
      </c>
      <c r="E859" s="20">
        <v>4.0158088086172938E-4</v>
      </c>
    </row>
    <row r="860" spans="1:5" x14ac:dyDescent="0.2">
      <c r="A860" s="19">
        <v>22</v>
      </c>
      <c r="B860" s="19">
        <v>9</v>
      </c>
      <c r="C860" s="19" t="s">
        <v>112</v>
      </c>
      <c r="D860" s="20">
        <v>0.24924780428409576</v>
      </c>
      <c r="E860" s="20">
        <v>2.1023616136517376E-4</v>
      </c>
    </row>
    <row r="861" spans="1:5" x14ac:dyDescent="0.2">
      <c r="A861" s="19">
        <v>22</v>
      </c>
      <c r="B861" s="19">
        <v>10</v>
      </c>
      <c r="C861" s="19" t="s">
        <v>112</v>
      </c>
      <c r="D861" s="20">
        <v>0.24897672235965729</v>
      </c>
      <c r="E861" s="20">
        <v>-2.3308641175390221E-5</v>
      </c>
    </row>
    <row r="862" spans="1:5" x14ac:dyDescent="0.2">
      <c r="A862" s="19">
        <v>22</v>
      </c>
      <c r="B862" s="19">
        <v>11</v>
      </c>
      <c r="C862" s="19" t="s">
        <v>112</v>
      </c>
      <c r="D862" s="20">
        <v>0.24903009831905365</v>
      </c>
      <c r="E862" s="20">
        <v>6.7604443756863475E-5</v>
      </c>
    </row>
    <row r="863" spans="1:5" x14ac:dyDescent="0.2">
      <c r="A863" s="19">
        <v>22</v>
      </c>
      <c r="B863" s="19">
        <v>12</v>
      </c>
      <c r="C863" s="19" t="s">
        <v>112</v>
      </c>
      <c r="D863" s="20">
        <v>0.24901928007602692</v>
      </c>
      <c r="E863" s="20">
        <v>9.4323324447032064E-5</v>
      </c>
    </row>
    <row r="864" spans="1:5" x14ac:dyDescent="0.2">
      <c r="A864" s="19">
        <v>22</v>
      </c>
      <c r="B864" s="19">
        <v>13</v>
      </c>
      <c r="C864" s="19" t="s">
        <v>112</v>
      </c>
      <c r="D864" s="20">
        <v>0.24873240292072296</v>
      </c>
      <c r="E864" s="20">
        <v>-1.5501670714002103E-4</v>
      </c>
    </row>
    <row r="865" spans="1:5" x14ac:dyDescent="0.2">
      <c r="A865" s="19">
        <v>22</v>
      </c>
      <c r="B865" s="19">
        <v>14</v>
      </c>
      <c r="C865" s="19" t="s">
        <v>112</v>
      </c>
      <c r="D865" s="20">
        <v>0.24827145040035248</v>
      </c>
      <c r="E865" s="20">
        <v>-5.7843211106956005E-4</v>
      </c>
    </row>
    <row r="866" spans="1:5" x14ac:dyDescent="0.2">
      <c r="A866" s="19">
        <v>22</v>
      </c>
      <c r="B866" s="19">
        <v>15</v>
      </c>
      <c r="C866" s="19" t="s">
        <v>112</v>
      </c>
      <c r="D866" s="20">
        <v>0.24826967716217041</v>
      </c>
      <c r="E866" s="20">
        <v>-5.4266821825876832E-4</v>
      </c>
    </row>
    <row r="867" spans="1:5" x14ac:dyDescent="0.2">
      <c r="A867" s="19">
        <v>22</v>
      </c>
      <c r="B867" s="19">
        <v>16</v>
      </c>
      <c r="C867" s="19" t="s">
        <v>112</v>
      </c>
      <c r="D867" s="20">
        <v>0.24799484014511108</v>
      </c>
      <c r="E867" s="20">
        <v>-7.7996810432523489E-4</v>
      </c>
    </row>
    <row r="868" spans="1:5" x14ac:dyDescent="0.2">
      <c r="A868" s="19">
        <v>22</v>
      </c>
      <c r="B868" s="19">
        <v>17</v>
      </c>
      <c r="C868" s="19" t="s">
        <v>112</v>
      </c>
      <c r="D868" s="20">
        <v>0.24797855317592621</v>
      </c>
      <c r="E868" s="20">
        <v>-7.5871794251725078E-4</v>
      </c>
    </row>
    <row r="869" spans="1:5" x14ac:dyDescent="0.2">
      <c r="A869" s="19">
        <v>22</v>
      </c>
      <c r="B869" s="19">
        <v>18</v>
      </c>
      <c r="C869" s="19" t="s">
        <v>112</v>
      </c>
      <c r="D869" s="20">
        <v>0.24788887798786163</v>
      </c>
      <c r="E869" s="20">
        <v>-8.1085599958896637E-4</v>
      </c>
    </row>
    <row r="870" spans="1:5" x14ac:dyDescent="0.2">
      <c r="A870" s="19">
        <v>22</v>
      </c>
      <c r="B870" s="19">
        <v>19</v>
      </c>
      <c r="C870" s="19" t="s">
        <v>112</v>
      </c>
      <c r="D870" s="20">
        <v>0.2478049248456955</v>
      </c>
      <c r="E870" s="20">
        <v>-8.5727206896990538E-4</v>
      </c>
    </row>
    <row r="871" spans="1:5" x14ac:dyDescent="0.2">
      <c r="A871" s="19">
        <v>22</v>
      </c>
      <c r="B871" s="19">
        <v>20</v>
      </c>
      <c r="C871" s="19" t="s">
        <v>112</v>
      </c>
      <c r="D871" s="20">
        <v>0.24833804368972778</v>
      </c>
      <c r="E871" s="20">
        <v>-2.8661606484092772E-4</v>
      </c>
    </row>
    <row r="872" spans="1:5" x14ac:dyDescent="0.2">
      <c r="A872" s="19">
        <v>22</v>
      </c>
      <c r="B872" s="19">
        <v>21</v>
      </c>
      <c r="C872" s="19" t="s">
        <v>112</v>
      </c>
      <c r="D872" s="20">
        <v>0.24844369292259216</v>
      </c>
      <c r="E872" s="20">
        <v>-1.4342971553560346E-4</v>
      </c>
    </row>
    <row r="873" spans="1:5" x14ac:dyDescent="0.2">
      <c r="A873" s="19">
        <v>22</v>
      </c>
      <c r="B873" s="19">
        <v>22</v>
      </c>
      <c r="C873" s="19" t="s">
        <v>112</v>
      </c>
      <c r="D873" s="20">
        <v>0.24830915033817291</v>
      </c>
      <c r="E873" s="20">
        <v>-2.4043518351390958E-4</v>
      </c>
    </row>
    <row r="874" spans="1:5" x14ac:dyDescent="0.2">
      <c r="A874" s="19">
        <v>22</v>
      </c>
      <c r="B874" s="19">
        <v>23</v>
      </c>
      <c r="C874" s="19" t="s">
        <v>112</v>
      </c>
      <c r="D874" s="20">
        <v>0.24826902151107788</v>
      </c>
      <c r="E874" s="20">
        <v>-2.4302687961608171E-4</v>
      </c>
    </row>
    <row r="875" spans="1:5" x14ac:dyDescent="0.2">
      <c r="A875" s="19">
        <v>22</v>
      </c>
      <c r="B875" s="19">
        <v>24</v>
      </c>
      <c r="C875" s="19" t="s">
        <v>112</v>
      </c>
      <c r="D875" s="20">
        <v>0.2484346330165863</v>
      </c>
      <c r="E875" s="20">
        <v>-3.9878254028735682E-5</v>
      </c>
    </row>
    <row r="876" spans="1:5" x14ac:dyDescent="0.2">
      <c r="A876" s="19">
        <v>22</v>
      </c>
      <c r="B876" s="19">
        <v>25</v>
      </c>
      <c r="C876" s="19" t="s">
        <v>112</v>
      </c>
      <c r="D876" s="20">
        <v>0.24824823439121246</v>
      </c>
      <c r="E876" s="20">
        <v>-1.8873975204769522E-4</v>
      </c>
    </row>
    <row r="877" spans="1:5" x14ac:dyDescent="0.2">
      <c r="A877" s="19">
        <v>22</v>
      </c>
      <c r="B877" s="19">
        <v>26</v>
      </c>
      <c r="C877" s="19" t="s">
        <v>112</v>
      </c>
      <c r="D877" s="20">
        <v>0.24815502762794495</v>
      </c>
      <c r="E877" s="20">
        <v>-2.4440939887426794E-4</v>
      </c>
    </row>
    <row r="878" spans="1:5" x14ac:dyDescent="0.2">
      <c r="A878" s="19">
        <v>22</v>
      </c>
      <c r="B878" s="19">
        <v>27</v>
      </c>
      <c r="C878" s="19" t="s">
        <v>112</v>
      </c>
      <c r="D878" s="20">
        <v>0.24785174429416656</v>
      </c>
      <c r="E878" s="20">
        <v>-5.1015563076362014E-4</v>
      </c>
    </row>
    <row r="879" spans="1:5" x14ac:dyDescent="0.2">
      <c r="A879" s="19">
        <v>22</v>
      </c>
      <c r="B879" s="19">
        <v>28</v>
      </c>
      <c r="C879" s="19" t="s">
        <v>112</v>
      </c>
      <c r="D879" s="20">
        <v>0.24783226847648621</v>
      </c>
      <c r="E879" s="20">
        <v>-4.9209431745111942E-4</v>
      </c>
    </row>
    <row r="880" spans="1:5" x14ac:dyDescent="0.2">
      <c r="A880" s="19">
        <v>22</v>
      </c>
      <c r="B880" s="19">
        <v>29</v>
      </c>
      <c r="C880" s="19" t="s">
        <v>112</v>
      </c>
      <c r="D880" s="20">
        <v>0.24829287827014923</v>
      </c>
      <c r="E880" s="20">
        <v>6.0526199376909062E-6</v>
      </c>
    </row>
    <row r="881" spans="1:5" x14ac:dyDescent="0.2">
      <c r="A881" s="19">
        <v>22</v>
      </c>
      <c r="B881" s="19">
        <v>30</v>
      </c>
      <c r="C881" s="19" t="s">
        <v>112</v>
      </c>
      <c r="D881" s="20">
        <v>0.24876943230628967</v>
      </c>
      <c r="E881" s="20">
        <v>5.2014377433806658E-4</v>
      </c>
    </row>
    <row r="882" spans="1:5" x14ac:dyDescent="0.2">
      <c r="A882" s="19">
        <v>22</v>
      </c>
      <c r="B882" s="19">
        <v>31</v>
      </c>
      <c r="C882" s="19" t="s">
        <v>112</v>
      </c>
      <c r="D882" s="20">
        <v>0.24869182705879211</v>
      </c>
      <c r="E882" s="20">
        <v>4.8007565783336759E-4</v>
      </c>
    </row>
    <row r="883" spans="1:5" x14ac:dyDescent="0.2">
      <c r="A883" s="19">
        <v>22</v>
      </c>
      <c r="B883" s="19">
        <v>32</v>
      </c>
      <c r="C883" s="19" t="s">
        <v>112</v>
      </c>
      <c r="D883" s="20">
        <v>0.24871498346328735</v>
      </c>
      <c r="E883" s="20">
        <v>5.4076919332146645E-4</v>
      </c>
    </row>
    <row r="884" spans="1:5" x14ac:dyDescent="0.2">
      <c r="A884" s="19">
        <v>22</v>
      </c>
      <c r="B884" s="19">
        <v>33</v>
      </c>
      <c r="C884" s="19" t="s">
        <v>112</v>
      </c>
      <c r="D884" s="20">
        <v>0.24894039332866669</v>
      </c>
      <c r="E884" s="20">
        <v>8.0371618969365954E-4</v>
      </c>
    </row>
    <row r="885" spans="1:5" x14ac:dyDescent="0.2">
      <c r="A885" s="19">
        <v>22</v>
      </c>
      <c r="B885" s="19">
        <v>34</v>
      </c>
      <c r="C885" s="19" t="s">
        <v>112</v>
      </c>
      <c r="D885" s="20">
        <v>0.24821411073207855</v>
      </c>
      <c r="E885" s="20">
        <v>1.1497070227051154E-4</v>
      </c>
    </row>
    <row r="886" spans="1:5" x14ac:dyDescent="0.2">
      <c r="A886" s="19">
        <v>22</v>
      </c>
      <c r="B886" s="19">
        <v>35</v>
      </c>
      <c r="C886" s="19" t="s">
        <v>112</v>
      </c>
      <c r="D886" s="20">
        <v>0.24789085984230042</v>
      </c>
      <c r="E886" s="20">
        <v>-1.7074306379072368E-4</v>
      </c>
    </row>
    <row r="887" spans="1:5" x14ac:dyDescent="0.2">
      <c r="A887" s="19">
        <v>22</v>
      </c>
      <c r="B887" s="19">
        <v>36</v>
      </c>
      <c r="C887" s="19" t="s">
        <v>112</v>
      </c>
      <c r="D887" s="20">
        <v>0.24811232089996338</v>
      </c>
      <c r="E887" s="20">
        <v>8.8255117589142174E-5</v>
      </c>
    </row>
    <row r="888" spans="1:5" x14ac:dyDescent="0.2">
      <c r="A888" s="19">
        <v>22</v>
      </c>
      <c r="B888" s="19">
        <v>37</v>
      </c>
      <c r="C888" s="19" t="s">
        <v>112</v>
      </c>
      <c r="D888" s="20">
        <v>0.2484443187713623</v>
      </c>
      <c r="E888" s="20">
        <v>4.5779009815305471E-4</v>
      </c>
    </row>
    <row r="889" spans="1:5" x14ac:dyDescent="0.2">
      <c r="A889" s="19">
        <v>22</v>
      </c>
      <c r="B889" s="19">
        <v>38</v>
      </c>
      <c r="C889" s="19" t="s">
        <v>112</v>
      </c>
      <c r="D889" s="20">
        <v>0.24846944212913513</v>
      </c>
      <c r="E889" s="20">
        <v>5.2045058691874146E-4</v>
      </c>
    </row>
    <row r="890" spans="1:5" x14ac:dyDescent="0.2">
      <c r="A890" s="19">
        <v>22</v>
      </c>
      <c r="B890" s="19">
        <v>39</v>
      </c>
      <c r="C890" s="19" t="s">
        <v>112</v>
      </c>
      <c r="D890" s="20">
        <v>0.24797511100769043</v>
      </c>
      <c r="E890" s="20">
        <v>6.3656596466898918E-5</v>
      </c>
    </row>
    <row r="891" spans="1:5" x14ac:dyDescent="0.2">
      <c r="A891" s="19">
        <v>22</v>
      </c>
      <c r="B891" s="19">
        <v>40</v>
      </c>
      <c r="C891" s="19" t="s">
        <v>112</v>
      </c>
      <c r="D891" s="20">
        <v>0.24773804843425751</v>
      </c>
      <c r="E891" s="20">
        <v>-1.3586886052507907E-4</v>
      </c>
    </row>
    <row r="892" spans="1:5" x14ac:dyDescent="0.2">
      <c r="A892" s="19">
        <v>23</v>
      </c>
      <c r="B892" s="19">
        <v>1</v>
      </c>
      <c r="C892" s="19" t="s">
        <v>112</v>
      </c>
      <c r="D892" s="20">
        <v>0.24196495115756989</v>
      </c>
      <c r="E892" s="20">
        <v>1.181707950308919E-3</v>
      </c>
    </row>
    <row r="893" spans="1:5" x14ac:dyDescent="0.2">
      <c r="A893" s="19">
        <v>23</v>
      </c>
      <c r="B893" s="19">
        <v>2</v>
      </c>
      <c r="C893" s="19" t="s">
        <v>112</v>
      </c>
      <c r="D893" s="20">
        <v>0.24148902297019958</v>
      </c>
      <c r="E893" s="20">
        <v>7.2331074625253677E-4</v>
      </c>
    </row>
    <row r="894" spans="1:5" x14ac:dyDescent="0.2">
      <c r="A894" s="19">
        <v>23</v>
      </c>
      <c r="B894" s="19">
        <v>3</v>
      </c>
      <c r="C894" s="19" t="s">
        <v>112</v>
      </c>
      <c r="D894" s="20">
        <v>0.24135422706604004</v>
      </c>
      <c r="E894" s="20">
        <v>6.0604582540690899E-4</v>
      </c>
    </row>
    <row r="895" spans="1:5" x14ac:dyDescent="0.2">
      <c r="A895" s="19">
        <v>23</v>
      </c>
      <c r="B895" s="19">
        <v>4</v>
      </c>
      <c r="C895" s="19" t="s">
        <v>112</v>
      </c>
      <c r="D895" s="20">
        <v>0.24092283844947815</v>
      </c>
      <c r="E895" s="20">
        <v>1.9218819215893745E-4</v>
      </c>
    </row>
    <row r="896" spans="1:5" x14ac:dyDescent="0.2">
      <c r="A896" s="19">
        <v>23</v>
      </c>
      <c r="B896" s="19">
        <v>5</v>
      </c>
      <c r="C896" s="19" t="s">
        <v>112</v>
      </c>
      <c r="D896" s="20">
        <v>0.24060982465744019</v>
      </c>
      <c r="E896" s="20">
        <v>-1.0329463111702353E-4</v>
      </c>
    </row>
    <row r="897" spans="1:5" x14ac:dyDescent="0.2">
      <c r="A897" s="19">
        <v>23</v>
      </c>
      <c r="B897" s="19">
        <v>6</v>
      </c>
      <c r="C897" s="19" t="s">
        <v>112</v>
      </c>
      <c r="D897" s="20">
        <v>0.2407316267490387</v>
      </c>
      <c r="E897" s="20">
        <v>3.6038436519447714E-5</v>
      </c>
    </row>
    <row r="898" spans="1:5" x14ac:dyDescent="0.2">
      <c r="A898" s="19">
        <v>23</v>
      </c>
      <c r="B898" s="19">
        <v>7</v>
      </c>
      <c r="C898" s="19" t="s">
        <v>112</v>
      </c>
      <c r="D898" s="20">
        <v>0.24113665521144867</v>
      </c>
      <c r="E898" s="20">
        <v>4.5859787496738136E-4</v>
      </c>
    </row>
    <row r="899" spans="1:5" x14ac:dyDescent="0.2">
      <c r="A899" s="19">
        <v>23</v>
      </c>
      <c r="B899" s="19">
        <v>8</v>
      </c>
      <c r="C899" s="19" t="s">
        <v>112</v>
      </c>
      <c r="D899" s="20">
        <v>0.24115841090679169</v>
      </c>
      <c r="E899" s="20">
        <v>4.9788452452048659E-4</v>
      </c>
    </row>
    <row r="900" spans="1:5" x14ac:dyDescent="0.2">
      <c r="A900" s="19">
        <v>23</v>
      </c>
      <c r="B900" s="19">
        <v>9</v>
      </c>
      <c r="C900" s="19" t="s">
        <v>112</v>
      </c>
      <c r="D900" s="20">
        <v>0.24111062288284302</v>
      </c>
      <c r="E900" s="20">
        <v>4.6762751298956573E-4</v>
      </c>
    </row>
    <row r="901" spans="1:5" x14ac:dyDescent="0.2">
      <c r="A901" s="19">
        <v>23</v>
      </c>
      <c r="B901" s="19">
        <v>10</v>
      </c>
      <c r="C901" s="19" t="s">
        <v>112</v>
      </c>
      <c r="D901" s="20">
        <v>0.24103431403636932</v>
      </c>
      <c r="E901" s="20">
        <v>4.0884962072595954E-4</v>
      </c>
    </row>
    <row r="902" spans="1:5" x14ac:dyDescent="0.2">
      <c r="A902" s="19">
        <v>23</v>
      </c>
      <c r="B902" s="19">
        <v>11</v>
      </c>
      <c r="C902" s="19" t="s">
        <v>112</v>
      </c>
      <c r="D902" s="20">
        <v>0.24091951549053192</v>
      </c>
      <c r="E902" s="20">
        <v>3.1158205820247531E-4</v>
      </c>
    </row>
    <row r="903" spans="1:5" x14ac:dyDescent="0.2">
      <c r="A903" s="19">
        <v>23</v>
      </c>
      <c r="B903" s="19">
        <v>12</v>
      </c>
      <c r="C903" s="19" t="s">
        <v>112</v>
      </c>
      <c r="D903" s="20">
        <v>0.24069225788116455</v>
      </c>
      <c r="E903" s="20">
        <v>1.018554248730652E-4</v>
      </c>
    </row>
    <row r="904" spans="1:5" x14ac:dyDescent="0.2">
      <c r="A904" s="19">
        <v>23</v>
      </c>
      <c r="B904" s="19">
        <v>13</v>
      </c>
      <c r="C904" s="19" t="s">
        <v>112</v>
      </c>
      <c r="D904" s="20">
        <v>0.24020062386989594</v>
      </c>
      <c r="E904" s="20">
        <v>-3.7224762490950525E-4</v>
      </c>
    </row>
    <row r="905" spans="1:5" x14ac:dyDescent="0.2">
      <c r="A905" s="19">
        <v>23</v>
      </c>
      <c r="B905" s="19">
        <v>14</v>
      </c>
      <c r="C905" s="19" t="s">
        <v>112</v>
      </c>
      <c r="D905" s="20">
        <v>0.23989209532737732</v>
      </c>
      <c r="E905" s="20">
        <v>-6.632451550103724E-4</v>
      </c>
    </row>
    <row r="906" spans="1:5" x14ac:dyDescent="0.2">
      <c r="A906" s="19">
        <v>23</v>
      </c>
      <c r="B906" s="19">
        <v>15</v>
      </c>
      <c r="C906" s="19" t="s">
        <v>112</v>
      </c>
      <c r="D906" s="20">
        <v>0.24015145003795624</v>
      </c>
      <c r="E906" s="20">
        <v>-3.8635949022136629E-4</v>
      </c>
    </row>
    <row r="907" spans="1:5" x14ac:dyDescent="0.2">
      <c r="A907" s="19">
        <v>23</v>
      </c>
      <c r="B907" s="19">
        <v>16</v>
      </c>
      <c r="C907" s="19" t="s">
        <v>112</v>
      </c>
      <c r="D907" s="20">
        <v>0.24038898944854736</v>
      </c>
      <c r="E907" s="20">
        <v>-1.3128911086823791E-4</v>
      </c>
    </row>
    <row r="908" spans="1:5" x14ac:dyDescent="0.2">
      <c r="A908" s="19">
        <v>23</v>
      </c>
      <c r="B908" s="19">
        <v>17</v>
      </c>
      <c r="C908" s="19" t="s">
        <v>112</v>
      </c>
      <c r="D908" s="20">
        <v>0.2402721643447876</v>
      </c>
      <c r="E908" s="20">
        <v>-2.3058323131408542E-4</v>
      </c>
    </row>
    <row r="909" spans="1:5" x14ac:dyDescent="0.2">
      <c r="A909" s="19">
        <v>23</v>
      </c>
      <c r="B909" s="19">
        <v>18</v>
      </c>
      <c r="C909" s="19" t="s">
        <v>112</v>
      </c>
      <c r="D909" s="20">
        <v>0.24014617502689362</v>
      </c>
      <c r="E909" s="20">
        <v>-3.3904158044606447E-4</v>
      </c>
    </row>
    <row r="910" spans="1:5" x14ac:dyDescent="0.2">
      <c r="A910" s="19">
        <v>23</v>
      </c>
      <c r="B910" s="19">
        <v>19</v>
      </c>
      <c r="C910" s="19" t="s">
        <v>112</v>
      </c>
      <c r="D910" s="20">
        <v>0.2400604784488678</v>
      </c>
      <c r="E910" s="20">
        <v>-4.0720717515796423E-4</v>
      </c>
    </row>
    <row r="911" spans="1:5" x14ac:dyDescent="0.2">
      <c r="A911" s="19">
        <v>23</v>
      </c>
      <c r="B911" s="19">
        <v>20</v>
      </c>
      <c r="C911" s="19" t="s">
        <v>112</v>
      </c>
      <c r="D911" s="20">
        <v>0.23986527323722839</v>
      </c>
      <c r="E911" s="20">
        <v>-5.8488140348345041E-4</v>
      </c>
    </row>
    <row r="912" spans="1:5" x14ac:dyDescent="0.2">
      <c r="A912" s="19">
        <v>23</v>
      </c>
      <c r="B912" s="19">
        <v>21</v>
      </c>
      <c r="C912" s="19" t="s">
        <v>112</v>
      </c>
      <c r="D912" s="20">
        <v>0.23999126255512238</v>
      </c>
      <c r="E912" s="20">
        <v>-4.4136113137938082E-4</v>
      </c>
    </row>
    <row r="913" spans="1:5" x14ac:dyDescent="0.2">
      <c r="A913" s="19">
        <v>23</v>
      </c>
      <c r="B913" s="19">
        <v>22</v>
      </c>
      <c r="C913" s="19" t="s">
        <v>112</v>
      </c>
      <c r="D913" s="20">
        <v>0.23989932239055634</v>
      </c>
      <c r="E913" s="20">
        <v>-5.1577028352767229E-4</v>
      </c>
    </row>
    <row r="914" spans="1:5" x14ac:dyDescent="0.2">
      <c r="A914" s="19">
        <v>23</v>
      </c>
      <c r="B914" s="19">
        <v>23</v>
      </c>
      <c r="C914" s="19" t="s">
        <v>112</v>
      </c>
      <c r="D914" s="20">
        <v>0.240325927734375</v>
      </c>
      <c r="E914" s="20">
        <v>-7.1633985498920083E-5</v>
      </c>
    </row>
    <row r="915" spans="1:5" x14ac:dyDescent="0.2">
      <c r="A915" s="19">
        <v>23</v>
      </c>
      <c r="B915" s="19">
        <v>24</v>
      </c>
      <c r="C915" s="19" t="s">
        <v>112</v>
      </c>
      <c r="D915" s="20">
        <v>0.24020946025848389</v>
      </c>
      <c r="E915" s="20">
        <v>-1.7057049262803048E-4</v>
      </c>
    </row>
    <row r="916" spans="1:5" x14ac:dyDescent="0.2">
      <c r="A916" s="19">
        <v>23</v>
      </c>
      <c r="B916" s="19">
        <v>25</v>
      </c>
      <c r="C916" s="19" t="s">
        <v>112</v>
      </c>
      <c r="D916" s="20">
        <v>0.23999650776386261</v>
      </c>
      <c r="E916" s="20">
        <v>-3.6599201848730445E-4</v>
      </c>
    </row>
    <row r="917" spans="1:5" x14ac:dyDescent="0.2">
      <c r="A917" s="19">
        <v>23</v>
      </c>
      <c r="B917" s="19">
        <v>26</v>
      </c>
      <c r="C917" s="19" t="s">
        <v>112</v>
      </c>
      <c r="D917" s="20">
        <v>0.24011999368667603</v>
      </c>
      <c r="E917" s="20">
        <v>-2.2497511235997081E-4</v>
      </c>
    </row>
    <row r="918" spans="1:5" x14ac:dyDescent="0.2">
      <c r="A918" s="19">
        <v>23</v>
      </c>
      <c r="B918" s="19">
        <v>27</v>
      </c>
      <c r="C918" s="19" t="s">
        <v>112</v>
      </c>
      <c r="D918" s="20">
        <v>0.24016004800796509</v>
      </c>
      <c r="E918" s="20">
        <v>-1.6738980775699019E-4</v>
      </c>
    </row>
    <row r="919" spans="1:5" x14ac:dyDescent="0.2">
      <c r="A919" s="19">
        <v>23</v>
      </c>
      <c r="B919" s="19">
        <v>28</v>
      </c>
      <c r="C919" s="19" t="s">
        <v>112</v>
      </c>
      <c r="D919" s="20">
        <v>0.24002034962177277</v>
      </c>
      <c r="E919" s="20">
        <v>-2.8955721063539386E-4</v>
      </c>
    </row>
    <row r="920" spans="1:5" x14ac:dyDescent="0.2">
      <c r="A920" s="19">
        <v>23</v>
      </c>
      <c r="B920" s="19">
        <v>29</v>
      </c>
      <c r="C920" s="19" t="s">
        <v>112</v>
      </c>
      <c r="D920" s="20">
        <v>0.24032187461853027</v>
      </c>
      <c r="E920" s="20">
        <v>2.9498753065126948E-5</v>
      </c>
    </row>
    <row r="921" spans="1:5" x14ac:dyDescent="0.2">
      <c r="A921" s="19">
        <v>23</v>
      </c>
      <c r="B921" s="19">
        <v>30</v>
      </c>
      <c r="C921" s="19" t="s">
        <v>112</v>
      </c>
      <c r="D921" s="20">
        <v>0.24041201174259186</v>
      </c>
      <c r="E921" s="20">
        <v>1.3716684770770371E-4</v>
      </c>
    </row>
    <row r="922" spans="1:5" x14ac:dyDescent="0.2">
      <c r="A922" s="19">
        <v>23</v>
      </c>
      <c r="B922" s="19">
        <v>31</v>
      </c>
      <c r="C922" s="19" t="s">
        <v>112</v>
      </c>
      <c r="D922" s="20">
        <v>0.24070128798484802</v>
      </c>
      <c r="E922" s="20">
        <v>4.4397407327778637E-4</v>
      </c>
    </row>
    <row r="923" spans="1:5" x14ac:dyDescent="0.2">
      <c r="A923" s="19">
        <v>23</v>
      </c>
      <c r="B923" s="19">
        <v>32</v>
      </c>
      <c r="C923" s="19" t="s">
        <v>112</v>
      </c>
      <c r="D923" s="20">
        <v>0.24070213735103607</v>
      </c>
      <c r="E923" s="20">
        <v>4.623544227797538E-4</v>
      </c>
    </row>
    <row r="924" spans="1:5" x14ac:dyDescent="0.2">
      <c r="A924" s="19">
        <v>23</v>
      </c>
      <c r="B924" s="19">
        <v>33</v>
      </c>
      <c r="C924" s="19" t="s">
        <v>112</v>
      </c>
      <c r="D924" s="20">
        <v>0.24050971865653992</v>
      </c>
      <c r="E924" s="20">
        <v>2.8746668249368668E-4</v>
      </c>
    </row>
    <row r="925" spans="1:5" x14ac:dyDescent="0.2">
      <c r="A925" s="19">
        <v>23</v>
      </c>
      <c r="B925" s="19">
        <v>34</v>
      </c>
      <c r="C925" s="19" t="s">
        <v>112</v>
      </c>
      <c r="D925" s="20">
        <v>0.24008698761463165</v>
      </c>
      <c r="E925" s="20">
        <v>-1.1773336882470176E-4</v>
      </c>
    </row>
    <row r="926" spans="1:5" x14ac:dyDescent="0.2">
      <c r="A926" s="19">
        <v>23</v>
      </c>
      <c r="B926" s="19">
        <v>35</v>
      </c>
      <c r="C926" s="19" t="s">
        <v>112</v>
      </c>
      <c r="D926" s="20">
        <v>0.23999588191509247</v>
      </c>
      <c r="E926" s="20">
        <v>-1.9130809232592583E-4</v>
      </c>
    </row>
    <row r="927" spans="1:5" x14ac:dyDescent="0.2">
      <c r="A927" s="19">
        <v>23</v>
      </c>
      <c r="B927" s="19">
        <v>36</v>
      </c>
      <c r="C927" s="19" t="s">
        <v>112</v>
      </c>
      <c r="D927" s="20">
        <v>0.2402486652135849</v>
      </c>
      <c r="E927" s="20">
        <v>7.9006182204466313E-5</v>
      </c>
    </row>
    <row r="928" spans="1:5" x14ac:dyDescent="0.2">
      <c r="A928" s="19">
        <v>23</v>
      </c>
      <c r="B928" s="19">
        <v>37</v>
      </c>
      <c r="C928" s="19" t="s">
        <v>112</v>
      </c>
      <c r="D928" s="20">
        <v>0.24039666354656219</v>
      </c>
      <c r="E928" s="20">
        <v>2.4453547666780651E-4</v>
      </c>
    </row>
    <row r="929" spans="1:5" x14ac:dyDescent="0.2">
      <c r="A929" s="19">
        <v>23</v>
      </c>
      <c r="B929" s="19">
        <v>38</v>
      </c>
      <c r="C929" s="19" t="s">
        <v>112</v>
      </c>
      <c r="D929" s="20">
        <v>0.24069005250930786</v>
      </c>
      <c r="E929" s="20">
        <v>5.5545545183122158E-4</v>
      </c>
    </row>
    <row r="930" spans="1:5" x14ac:dyDescent="0.2">
      <c r="A930" s="19">
        <v>23</v>
      </c>
      <c r="B930" s="19">
        <v>39</v>
      </c>
      <c r="C930" s="19" t="s">
        <v>112</v>
      </c>
      <c r="D930" s="20">
        <v>0.24057137966156006</v>
      </c>
      <c r="E930" s="20">
        <v>4.543135582935065E-4</v>
      </c>
    </row>
    <row r="931" spans="1:5" x14ac:dyDescent="0.2">
      <c r="A931" s="19">
        <v>23</v>
      </c>
      <c r="B931" s="19">
        <v>40</v>
      </c>
      <c r="C931" s="19" t="s">
        <v>112</v>
      </c>
      <c r="D931" s="20">
        <v>0.24056462943553925</v>
      </c>
      <c r="E931" s="20">
        <v>4.6509431558661163E-4</v>
      </c>
    </row>
    <row r="932" spans="1:5" x14ac:dyDescent="0.2">
      <c r="A932" s="19">
        <v>24</v>
      </c>
      <c r="B932" s="19">
        <v>1</v>
      </c>
      <c r="C932" s="19" t="s">
        <v>112</v>
      </c>
      <c r="D932" s="20">
        <v>0.24795405566692352</v>
      </c>
      <c r="E932" s="20">
        <v>6.7909411154687405E-4</v>
      </c>
    </row>
    <row r="933" spans="1:5" x14ac:dyDescent="0.2">
      <c r="A933" s="19">
        <v>24</v>
      </c>
      <c r="B933" s="19">
        <v>2</v>
      </c>
      <c r="C933" s="19" t="s">
        <v>112</v>
      </c>
      <c r="D933" s="20">
        <v>0.24765154719352722</v>
      </c>
      <c r="E933" s="20">
        <v>4.0567424730397761E-4</v>
      </c>
    </row>
    <row r="934" spans="1:5" x14ac:dyDescent="0.2">
      <c r="A934" s="19">
        <v>24</v>
      </c>
      <c r="B934" s="19">
        <v>3</v>
      </c>
      <c r="C934" s="19" t="s">
        <v>112</v>
      </c>
      <c r="D934" s="20">
        <v>0.24754609167575836</v>
      </c>
      <c r="E934" s="20">
        <v>3.2930730958469212E-4</v>
      </c>
    </row>
    <row r="935" spans="1:5" x14ac:dyDescent="0.2">
      <c r="A935" s="19">
        <v>24</v>
      </c>
      <c r="B935" s="19">
        <v>4</v>
      </c>
      <c r="C935" s="19" t="s">
        <v>112</v>
      </c>
      <c r="D935" s="20">
        <v>0.24758239090442657</v>
      </c>
      <c r="E935" s="20">
        <v>3.9469511830247939E-4</v>
      </c>
    </row>
    <row r="936" spans="1:5" x14ac:dyDescent="0.2">
      <c r="A936" s="19">
        <v>24</v>
      </c>
      <c r="B936" s="19">
        <v>5</v>
      </c>
      <c r="C936" s="19" t="s">
        <v>112</v>
      </c>
      <c r="D936" s="20">
        <v>0.24763649702072144</v>
      </c>
      <c r="E936" s="20">
        <v>4.778898146469146E-4</v>
      </c>
    </row>
    <row r="937" spans="1:5" x14ac:dyDescent="0.2">
      <c r="A937" s="19">
        <v>24</v>
      </c>
      <c r="B937" s="19">
        <v>6</v>
      </c>
      <c r="C937" s="19" t="s">
        <v>112</v>
      </c>
      <c r="D937" s="20">
        <v>0.24744516611099243</v>
      </c>
      <c r="E937" s="20">
        <v>3.1564748496748507E-4</v>
      </c>
    </row>
    <row r="938" spans="1:5" x14ac:dyDescent="0.2">
      <c r="A938" s="19">
        <v>24</v>
      </c>
      <c r="B938" s="19">
        <v>7</v>
      </c>
      <c r="C938" s="19" t="s">
        <v>112</v>
      </c>
      <c r="D938" s="20">
        <v>0.24740637838840485</v>
      </c>
      <c r="E938" s="20">
        <v>3.05948342429474E-4</v>
      </c>
    </row>
    <row r="939" spans="1:5" x14ac:dyDescent="0.2">
      <c r="A939" s="19">
        <v>24</v>
      </c>
      <c r="B939" s="19">
        <v>8</v>
      </c>
      <c r="C939" s="19" t="s">
        <v>112</v>
      </c>
      <c r="D939" s="20">
        <v>0.24752695858478546</v>
      </c>
      <c r="E939" s="20">
        <v>4.5561711885966361E-4</v>
      </c>
    </row>
    <row r="940" spans="1:5" x14ac:dyDescent="0.2">
      <c r="A940" s="19">
        <v>24</v>
      </c>
      <c r="B940" s="19">
        <v>9</v>
      </c>
      <c r="C940" s="19" t="s">
        <v>112</v>
      </c>
      <c r="D940" s="20">
        <v>0.24712054431438446</v>
      </c>
      <c r="E940" s="20">
        <v>7.8291443060152233E-5</v>
      </c>
    </row>
    <row r="941" spans="1:5" x14ac:dyDescent="0.2">
      <c r="A941" s="19">
        <v>24</v>
      </c>
      <c r="B941" s="19">
        <v>10</v>
      </c>
      <c r="C941" s="19" t="s">
        <v>112</v>
      </c>
      <c r="D941" s="20">
        <v>0.2467917799949646</v>
      </c>
      <c r="E941" s="20">
        <v>-2.2138429631013423E-4</v>
      </c>
    </row>
    <row r="942" spans="1:5" x14ac:dyDescent="0.2">
      <c r="A942" s="19">
        <v>24</v>
      </c>
      <c r="B942" s="19">
        <v>11</v>
      </c>
      <c r="C942" s="19" t="s">
        <v>112</v>
      </c>
      <c r="D942" s="20">
        <v>0.24707649648189545</v>
      </c>
      <c r="E942" s="20">
        <v>9.2420777946244925E-5</v>
      </c>
    </row>
    <row r="943" spans="1:5" x14ac:dyDescent="0.2">
      <c r="A943" s="19">
        <v>24</v>
      </c>
      <c r="B943" s="19">
        <v>12</v>
      </c>
      <c r="C943" s="19" t="s">
        <v>112</v>
      </c>
      <c r="D943" s="20">
        <v>0.24687521159648895</v>
      </c>
      <c r="E943" s="20">
        <v>-7.977552741067484E-5</v>
      </c>
    </row>
    <row r="944" spans="1:5" x14ac:dyDescent="0.2">
      <c r="A944" s="19">
        <v>24</v>
      </c>
      <c r="B944" s="19">
        <v>13</v>
      </c>
      <c r="C944" s="19" t="s">
        <v>112</v>
      </c>
      <c r="D944" s="20">
        <v>0.24673566222190857</v>
      </c>
      <c r="E944" s="20">
        <v>-1.9023631466552615E-4</v>
      </c>
    </row>
    <row r="945" spans="1:5" x14ac:dyDescent="0.2">
      <c r="A945" s="19">
        <v>24</v>
      </c>
      <c r="B945" s="19">
        <v>14</v>
      </c>
      <c r="C945" s="19" t="s">
        <v>112</v>
      </c>
      <c r="D945" s="20">
        <v>0.24675640463829041</v>
      </c>
      <c r="E945" s="20">
        <v>-1.4040531823411584E-4</v>
      </c>
    </row>
    <row r="946" spans="1:5" x14ac:dyDescent="0.2">
      <c r="A946" s="19">
        <v>24</v>
      </c>
      <c r="B946" s="19">
        <v>15</v>
      </c>
      <c r="C946" s="19" t="s">
        <v>112</v>
      </c>
      <c r="D946" s="20">
        <v>0.2467973530292511</v>
      </c>
      <c r="E946" s="20">
        <v>-7.0368347223848104E-5</v>
      </c>
    </row>
    <row r="947" spans="1:5" x14ac:dyDescent="0.2">
      <c r="A947" s="19">
        <v>24</v>
      </c>
      <c r="B947" s="19">
        <v>16</v>
      </c>
      <c r="C947" s="19" t="s">
        <v>112</v>
      </c>
      <c r="D947" s="20">
        <v>0.24628080427646637</v>
      </c>
      <c r="E947" s="20">
        <v>-5.5782851995900273E-4</v>
      </c>
    </row>
    <row r="948" spans="1:5" x14ac:dyDescent="0.2">
      <c r="A948" s="19">
        <v>24</v>
      </c>
      <c r="B948" s="19">
        <v>17</v>
      </c>
      <c r="C948" s="19" t="s">
        <v>112</v>
      </c>
      <c r="D948" s="20">
        <v>0.2460562139749527</v>
      </c>
      <c r="E948" s="20">
        <v>-7.5333024142310023E-4</v>
      </c>
    </row>
    <row r="949" spans="1:5" x14ac:dyDescent="0.2">
      <c r="A949" s="19">
        <v>24</v>
      </c>
      <c r="B949" s="19">
        <v>18</v>
      </c>
      <c r="C949" s="19" t="s">
        <v>112</v>
      </c>
      <c r="D949" s="20">
        <v>0.2466215193271637</v>
      </c>
      <c r="E949" s="20">
        <v>-1.5893630916252732E-4</v>
      </c>
    </row>
    <row r="950" spans="1:5" x14ac:dyDescent="0.2">
      <c r="A950" s="19">
        <v>24</v>
      </c>
      <c r="B950" s="19">
        <v>19</v>
      </c>
      <c r="C950" s="19" t="s">
        <v>112</v>
      </c>
      <c r="D950" s="20">
        <v>0.24661919474601746</v>
      </c>
      <c r="E950" s="20">
        <v>-1.3217231025919318E-4</v>
      </c>
    </row>
    <row r="951" spans="1:5" x14ac:dyDescent="0.2">
      <c r="A951" s="19">
        <v>24</v>
      </c>
      <c r="B951" s="19">
        <v>20</v>
      </c>
      <c r="C951" s="19" t="s">
        <v>112</v>
      </c>
      <c r="D951" s="20">
        <v>0.24669061601161957</v>
      </c>
      <c r="E951" s="20">
        <v>-3.1662457331549376E-5</v>
      </c>
    </row>
    <row r="952" spans="1:5" x14ac:dyDescent="0.2">
      <c r="A952" s="19">
        <v>24</v>
      </c>
      <c r="B952" s="19">
        <v>21</v>
      </c>
      <c r="C952" s="19" t="s">
        <v>112</v>
      </c>
      <c r="D952" s="20">
        <v>0.24662041664123535</v>
      </c>
      <c r="E952" s="20">
        <v>-7.2773240390233696E-5</v>
      </c>
    </row>
    <row r="953" spans="1:5" x14ac:dyDescent="0.2">
      <c r="A953" s="19">
        <v>24</v>
      </c>
      <c r="B953" s="19">
        <v>22</v>
      </c>
      <c r="C953" s="19" t="s">
        <v>112</v>
      </c>
      <c r="D953" s="20">
        <v>0.24638120830059052</v>
      </c>
      <c r="E953" s="20">
        <v>-2.8289301553741097E-4</v>
      </c>
    </row>
    <row r="954" spans="1:5" x14ac:dyDescent="0.2">
      <c r="A954" s="19">
        <v>24</v>
      </c>
      <c r="B954" s="19">
        <v>23</v>
      </c>
      <c r="C954" s="19" t="s">
        <v>112</v>
      </c>
      <c r="D954" s="20">
        <v>0.24635933339595795</v>
      </c>
      <c r="E954" s="20">
        <v>-2.756793110165745E-4</v>
      </c>
    </row>
    <row r="955" spans="1:5" x14ac:dyDescent="0.2">
      <c r="A955" s="19">
        <v>24</v>
      </c>
      <c r="B955" s="19">
        <v>24</v>
      </c>
      <c r="C955" s="19" t="s">
        <v>112</v>
      </c>
      <c r="D955" s="20">
        <v>0.24651394784450531</v>
      </c>
      <c r="E955" s="20">
        <v>-9.1976296971552074E-5</v>
      </c>
    </row>
    <row r="956" spans="1:5" x14ac:dyDescent="0.2">
      <c r="A956" s="19">
        <v>24</v>
      </c>
      <c r="B956" s="19">
        <v>25</v>
      </c>
      <c r="C956" s="19" t="s">
        <v>112</v>
      </c>
      <c r="D956" s="20">
        <v>0.24648292362689972</v>
      </c>
      <c r="E956" s="20">
        <v>-9.3911927251610905E-5</v>
      </c>
    </row>
    <row r="957" spans="1:5" x14ac:dyDescent="0.2">
      <c r="A957" s="19">
        <v>24</v>
      </c>
      <c r="B957" s="19">
        <v>26</v>
      </c>
      <c r="C957" s="19" t="s">
        <v>112</v>
      </c>
      <c r="D957" s="20">
        <v>0.246498703956604</v>
      </c>
      <c r="E957" s="20">
        <v>-4.9043017497751862E-5</v>
      </c>
    </row>
    <row r="958" spans="1:5" x14ac:dyDescent="0.2">
      <c r="A958" s="19">
        <v>24</v>
      </c>
      <c r="B958" s="19">
        <v>27</v>
      </c>
      <c r="C958" s="19" t="s">
        <v>112</v>
      </c>
      <c r="D958" s="20">
        <v>0.24611729383468628</v>
      </c>
      <c r="E958" s="20">
        <v>-4.0136455208994448E-4</v>
      </c>
    </row>
    <row r="959" spans="1:5" x14ac:dyDescent="0.2">
      <c r="A959" s="19">
        <v>24</v>
      </c>
      <c r="B959" s="19">
        <v>28</v>
      </c>
      <c r="C959" s="19" t="s">
        <v>112</v>
      </c>
      <c r="D959" s="20">
        <v>0.24582226574420929</v>
      </c>
      <c r="E959" s="20">
        <v>-6.6730409162119031E-4</v>
      </c>
    </row>
    <row r="960" spans="1:5" x14ac:dyDescent="0.2">
      <c r="A960" s="19">
        <v>24</v>
      </c>
      <c r="B960" s="19">
        <v>29</v>
      </c>
      <c r="C960" s="19" t="s">
        <v>112</v>
      </c>
      <c r="D960" s="20">
        <v>0.24613972008228302</v>
      </c>
      <c r="E960" s="20">
        <v>-3.2076114439405501E-4</v>
      </c>
    </row>
    <row r="961" spans="1:5" x14ac:dyDescent="0.2">
      <c r="A961" s="19">
        <v>24</v>
      </c>
      <c r="B961" s="19">
        <v>30</v>
      </c>
      <c r="C961" s="19" t="s">
        <v>112</v>
      </c>
      <c r="D961" s="20">
        <v>0.24657650291919708</v>
      </c>
      <c r="E961" s="20">
        <v>1.4511027256958187E-4</v>
      </c>
    </row>
    <row r="962" spans="1:5" x14ac:dyDescent="0.2">
      <c r="A962" s="19">
        <v>24</v>
      </c>
      <c r="B962" s="19">
        <v>31</v>
      </c>
      <c r="C962" s="19" t="s">
        <v>112</v>
      </c>
      <c r="D962" s="20">
        <v>0.24635344743728638</v>
      </c>
      <c r="E962" s="20">
        <v>-4.8856625653570518E-5</v>
      </c>
    </row>
    <row r="963" spans="1:5" x14ac:dyDescent="0.2">
      <c r="A963" s="19">
        <v>24</v>
      </c>
      <c r="B963" s="19">
        <v>32</v>
      </c>
      <c r="C963" s="19" t="s">
        <v>112</v>
      </c>
      <c r="D963" s="20">
        <v>0.24622149765491486</v>
      </c>
      <c r="E963" s="20">
        <v>-1.5171783161349595E-4</v>
      </c>
    </row>
    <row r="964" spans="1:5" x14ac:dyDescent="0.2">
      <c r="A964" s="19">
        <v>24</v>
      </c>
      <c r="B964" s="19">
        <v>33</v>
      </c>
      <c r="C964" s="19" t="s">
        <v>112</v>
      </c>
      <c r="D964" s="20">
        <v>0.24647599458694458</v>
      </c>
      <c r="E964" s="20">
        <v>1.3186769501771778E-4</v>
      </c>
    </row>
    <row r="965" spans="1:5" x14ac:dyDescent="0.2">
      <c r="A965" s="19">
        <v>24</v>
      </c>
      <c r="B965" s="19">
        <v>34</v>
      </c>
      <c r="C965" s="19" t="s">
        <v>112</v>
      </c>
      <c r="D965" s="20">
        <v>0.24638308584690094</v>
      </c>
      <c r="E965" s="20">
        <v>6.8047527747694403E-5</v>
      </c>
    </row>
    <row r="966" spans="1:5" x14ac:dyDescent="0.2">
      <c r="A966" s="19">
        <v>24</v>
      </c>
      <c r="B966" s="19">
        <v>35</v>
      </c>
      <c r="C966" s="19" t="s">
        <v>112</v>
      </c>
      <c r="D966" s="20">
        <v>0.24618835747241974</v>
      </c>
      <c r="E966" s="20">
        <v>-9.759225940797478E-5</v>
      </c>
    </row>
    <row r="967" spans="1:5" x14ac:dyDescent="0.2">
      <c r="A967" s="19">
        <v>24</v>
      </c>
      <c r="B967" s="19">
        <v>36</v>
      </c>
      <c r="C967" s="19" t="s">
        <v>112</v>
      </c>
      <c r="D967" s="20">
        <v>0.24639758467674255</v>
      </c>
      <c r="E967" s="20">
        <v>1.4072352496441454E-4</v>
      </c>
    </row>
    <row r="968" spans="1:5" x14ac:dyDescent="0.2">
      <c r="A968" s="19">
        <v>24</v>
      </c>
      <c r="B968" s="19">
        <v>37</v>
      </c>
      <c r="C968" s="19" t="s">
        <v>112</v>
      </c>
      <c r="D968" s="20">
        <v>0.24665313959121704</v>
      </c>
      <c r="E968" s="20">
        <v>4.2536703404039145E-4</v>
      </c>
    </row>
    <row r="969" spans="1:5" x14ac:dyDescent="0.2">
      <c r="A969" s="19">
        <v>24</v>
      </c>
      <c r="B969" s="19">
        <v>38</v>
      </c>
      <c r="C969" s="19" t="s">
        <v>112</v>
      </c>
      <c r="D969" s="20">
        <v>0.2470780611038208</v>
      </c>
      <c r="E969" s="20">
        <v>8.7937712669372559E-4</v>
      </c>
    </row>
    <row r="970" spans="1:5" x14ac:dyDescent="0.2">
      <c r="A970" s="19">
        <v>24</v>
      </c>
      <c r="B970" s="19">
        <v>39</v>
      </c>
      <c r="C970" s="19" t="s">
        <v>112</v>
      </c>
      <c r="D970" s="20">
        <v>0.24681925773620605</v>
      </c>
      <c r="E970" s="20">
        <v>6.4966233912855387E-4</v>
      </c>
    </row>
    <row r="971" spans="1:5" x14ac:dyDescent="0.2">
      <c r="A971" s="19">
        <v>24</v>
      </c>
      <c r="B971" s="19">
        <v>40</v>
      </c>
      <c r="C971" s="19" t="s">
        <v>112</v>
      </c>
      <c r="D971" s="20">
        <v>0.24703550338745117</v>
      </c>
      <c r="E971" s="20">
        <v>8.9499657042324543E-4</v>
      </c>
    </row>
    <row r="972" spans="1:5" x14ac:dyDescent="0.2">
      <c r="A972" s="19">
        <v>25</v>
      </c>
      <c r="B972" s="19">
        <v>1</v>
      </c>
      <c r="C972" s="19" t="s">
        <v>112</v>
      </c>
      <c r="D972" s="20">
        <v>0.25024282932281494</v>
      </c>
      <c r="E972" s="20">
        <v>1.1282054474577308E-3</v>
      </c>
    </row>
    <row r="973" spans="1:5" x14ac:dyDescent="0.2">
      <c r="A973" s="19">
        <v>25</v>
      </c>
      <c r="B973" s="19">
        <v>2</v>
      </c>
      <c r="C973" s="19" t="s">
        <v>112</v>
      </c>
      <c r="D973" s="20">
        <v>0.25040337443351746</v>
      </c>
      <c r="E973" s="20">
        <v>1.1705309152603149E-3</v>
      </c>
    </row>
    <row r="974" spans="1:5" x14ac:dyDescent="0.2">
      <c r="A974" s="19">
        <v>25</v>
      </c>
      <c r="B974" s="19">
        <v>3</v>
      </c>
      <c r="C974" s="19" t="s">
        <v>112</v>
      </c>
      <c r="D974" s="20">
        <v>0.25039032101631165</v>
      </c>
      <c r="E974" s="20">
        <v>1.0392578551545739E-3</v>
      </c>
    </row>
    <row r="975" spans="1:5" x14ac:dyDescent="0.2">
      <c r="A975" s="19">
        <v>25</v>
      </c>
      <c r="B975" s="19">
        <v>4</v>
      </c>
      <c r="C975" s="19" t="s">
        <v>112</v>
      </c>
      <c r="D975" s="20">
        <v>0.25002670288085938</v>
      </c>
      <c r="E975" s="20">
        <v>5.5742001859471202E-4</v>
      </c>
    </row>
    <row r="976" spans="1:5" x14ac:dyDescent="0.2">
      <c r="A976" s="19">
        <v>25</v>
      </c>
      <c r="B976" s="19">
        <v>5</v>
      </c>
      <c r="C976" s="19" t="s">
        <v>112</v>
      </c>
      <c r="D976" s="20">
        <v>0.2497626394033432</v>
      </c>
      <c r="E976" s="20">
        <v>1.7513685452286154E-4</v>
      </c>
    </row>
    <row r="977" spans="1:5" x14ac:dyDescent="0.2">
      <c r="A977" s="19">
        <v>25</v>
      </c>
      <c r="B977" s="19">
        <v>6</v>
      </c>
      <c r="C977" s="19" t="s">
        <v>112</v>
      </c>
      <c r="D977" s="20">
        <v>0.24986362457275391</v>
      </c>
      <c r="E977" s="20">
        <v>1.5790235192980617E-4</v>
      </c>
    </row>
    <row r="978" spans="1:5" x14ac:dyDescent="0.2">
      <c r="A978" s="19">
        <v>25</v>
      </c>
      <c r="B978" s="19">
        <v>7</v>
      </c>
      <c r="C978" s="19" t="s">
        <v>112</v>
      </c>
      <c r="D978" s="20">
        <v>0.24985525012016296</v>
      </c>
      <c r="E978" s="20">
        <v>3.1308216421166435E-5</v>
      </c>
    </row>
    <row r="979" spans="1:5" x14ac:dyDescent="0.2">
      <c r="A979" s="19">
        <v>25</v>
      </c>
      <c r="B979" s="19">
        <v>8</v>
      </c>
      <c r="C979" s="19" t="s">
        <v>112</v>
      </c>
      <c r="D979" s="20">
        <v>0.25003203749656677</v>
      </c>
      <c r="E979" s="20">
        <v>8.9875917183235288E-5</v>
      </c>
    </row>
    <row r="980" spans="1:5" x14ac:dyDescent="0.2">
      <c r="A980" s="19">
        <v>25</v>
      </c>
      <c r="B980" s="19">
        <v>9</v>
      </c>
      <c r="C980" s="19" t="s">
        <v>112</v>
      </c>
      <c r="D980" s="20">
        <v>0.24964419007301331</v>
      </c>
      <c r="E980" s="20">
        <v>-4.1619117837399244E-4</v>
      </c>
    </row>
    <row r="981" spans="1:5" x14ac:dyDescent="0.2">
      <c r="A981" s="19">
        <v>25</v>
      </c>
      <c r="B981" s="19">
        <v>10</v>
      </c>
      <c r="C981" s="19" t="s">
        <v>112</v>
      </c>
      <c r="D981" s="20">
        <v>0.24923540651798248</v>
      </c>
      <c r="E981" s="20">
        <v>-9.4319443451240659E-4</v>
      </c>
    </row>
    <row r="982" spans="1:5" x14ac:dyDescent="0.2">
      <c r="A982" s="19">
        <v>25</v>
      </c>
      <c r="B982" s="19">
        <v>11</v>
      </c>
      <c r="C982" s="19" t="s">
        <v>112</v>
      </c>
      <c r="D982" s="20">
        <v>0.24979250133037567</v>
      </c>
      <c r="E982" s="20">
        <v>-5.0431926501914859E-4</v>
      </c>
    </row>
    <row r="983" spans="1:5" x14ac:dyDescent="0.2">
      <c r="A983" s="19">
        <v>25</v>
      </c>
      <c r="B983" s="19">
        <v>12</v>
      </c>
      <c r="C983" s="19" t="s">
        <v>112</v>
      </c>
      <c r="D983" s="20">
        <v>0.24996338784694672</v>
      </c>
      <c r="E983" s="20">
        <v>-4.5165244955569506E-4</v>
      </c>
    </row>
    <row r="984" spans="1:5" x14ac:dyDescent="0.2">
      <c r="A984" s="19">
        <v>25</v>
      </c>
      <c r="B984" s="19">
        <v>13</v>
      </c>
      <c r="C984" s="19" t="s">
        <v>112</v>
      </c>
      <c r="D984" s="20">
        <v>0.249715656042099</v>
      </c>
      <c r="E984" s="20">
        <v>-8.1760389730334282E-4</v>
      </c>
    </row>
    <row r="985" spans="1:5" x14ac:dyDescent="0.2">
      <c r="A985" s="19">
        <v>25</v>
      </c>
      <c r="B985" s="19">
        <v>14</v>
      </c>
      <c r="C985" s="19" t="s">
        <v>112</v>
      </c>
      <c r="D985" s="20">
        <v>0.24964740872383118</v>
      </c>
      <c r="E985" s="20">
        <v>-1.0040709748864174E-3</v>
      </c>
    </row>
    <row r="986" spans="1:5" x14ac:dyDescent="0.2">
      <c r="A986" s="19">
        <v>25</v>
      </c>
      <c r="B986" s="19">
        <v>15</v>
      </c>
      <c r="C986" s="19" t="s">
        <v>112</v>
      </c>
      <c r="D986" s="20">
        <v>0.24972555041313171</v>
      </c>
      <c r="E986" s="20">
        <v>-1.0441489284858108E-3</v>
      </c>
    </row>
    <row r="987" spans="1:5" x14ac:dyDescent="0.2">
      <c r="A987" s="19">
        <v>25</v>
      </c>
      <c r="B987" s="19">
        <v>16</v>
      </c>
      <c r="C987" s="19" t="s">
        <v>112</v>
      </c>
      <c r="D987" s="20">
        <v>0.25052565336227417</v>
      </c>
      <c r="E987" s="20">
        <v>-3.6226562224328518E-4</v>
      </c>
    </row>
    <row r="988" spans="1:5" x14ac:dyDescent="0.2">
      <c r="A988" s="19">
        <v>25</v>
      </c>
      <c r="B988" s="19">
        <v>17</v>
      </c>
      <c r="C988" s="19" t="s">
        <v>112</v>
      </c>
      <c r="D988" s="20">
        <v>0.25169134140014648</v>
      </c>
      <c r="E988" s="20">
        <v>6.8520271452143788E-4</v>
      </c>
    </row>
    <row r="989" spans="1:5" x14ac:dyDescent="0.2">
      <c r="A989" s="19">
        <v>25</v>
      </c>
      <c r="B989" s="19">
        <v>18</v>
      </c>
      <c r="C989" s="19" t="s">
        <v>112</v>
      </c>
      <c r="D989" s="20">
        <v>0.25393170118331909</v>
      </c>
      <c r="E989" s="20">
        <v>2.8073429130017757E-3</v>
      </c>
    </row>
    <row r="990" spans="1:5" x14ac:dyDescent="0.2">
      <c r="A990" s="19">
        <v>25</v>
      </c>
      <c r="B990" s="19">
        <v>19</v>
      </c>
      <c r="C990" s="19" t="s">
        <v>112</v>
      </c>
      <c r="D990" s="20">
        <v>0.25795149803161621</v>
      </c>
      <c r="E990" s="20">
        <v>6.7089200019836426E-3</v>
      </c>
    </row>
    <row r="991" spans="1:5" x14ac:dyDescent="0.2">
      <c r="A991" s="19">
        <v>25</v>
      </c>
      <c r="B991" s="19">
        <v>20</v>
      </c>
      <c r="C991" s="19" t="s">
        <v>112</v>
      </c>
      <c r="D991" s="20">
        <v>0.26506441831588745</v>
      </c>
      <c r="E991" s="20">
        <v>1.3703620992600918E-2</v>
      </c>
    </row>
    <row r="992" spans="1:5" x14ac:dyDescent="0.2">
      <c r="A992" s="19">
        <v>25</v>
      </c>
      <c r="B992" s="19">
        <v>21</v>
      </c>
      <c r="C992" s="19" t="s">
        <v>112</v>
      </c>
      <c r="D992" s="20">
        <v>0.27650922536849976</v>
      </c>
      <c r="E992" s="20">
        <v>2.5030208751559258E-2</v>
      </c>
    </row>
    <row r="993" spans="1:5" x14ac:dyDescent="0.2">
      <c r="A993" s="19">
        <v>25</v>
      </c>
      <c r="B993" s="19">
        <v>22</v>
      </c>
      <c r="C993" s="19" t="s">
        <v>112</v>
      </c>
      <c r="D993" s="20">
        <v>0.29161292314529419</v>
      </c>
      <c r="E993" s="20">
        <v>4.0015686303377151E-2</v>
      </c>
    </row>
    <row r="994" spans="1:5" x14ac:dyDescent="0.2">
      <c r="A994" s="19">
        <v>25</v>
      </c>
      <c r="B994" s="19">
        <v>23</v>
      </c>
      <c r="C994" s="19" t="s">
        <v>112</v>
      </c>
      <c r="D994" s="20">
        <v>0.30978810787200928</v>
      </c>
      <c r="E994" s="20">
        <v>5.8072652667760849E-2</v>
      </c>
    </row>
    <row r="995" spans="1:5" x14ac:dyDescent="0.2">
      <c r="A995" s="19">
        <v>25</v>
      </c>
      <c r="B995" s="19">
        <v>24</v>
      </c>
      <c r="C995" s="19" t="s">
        <v>112</v>
      </c>
      <c r="D995" s="20">
        <v>0.3278706967830658</v>
      </c>
      <c r="E995" s="20">
        <v>7.6037019491195679E-2</v>
      </c>
    </row>
    <row r="996" spans="1:5" x14ac:dyDescent="0.2">
      <c r="A996" s="19">
        <v>25</v>
      </c>
      <c r="B996" s="19">
        <v>25</v>
      </c>
      <c r="C996" s="19" t="s">
        <v>112</v>
      </c>
      <c r="D996" s="20">
        <v>0.34355926513671875</v>
      </c>
      <c r="E996" s="20">
        <v>9.1607369482517242E-2</v>
      </c>
    </row>
    <row r="997" spans="1:5" x14ac:dyDescent="0.2">
      <c r="A997" s="19">
        <v>25</v>
      </c>
      <c r="B997" s="19">
        <v>26</v>
      </c>
      <c r="C997" s="19" t="s">
        <v>112</v>
      </c>
      <c r="D997" s="20">
        <v>0.35495263338088989</v>
      </c>
      <c r="E997" s="20">
        <v>0.10288251936435699</v>
      </c>
    </row>
    <row r="998" spans="1:5" x14ac:dyDescent="0.2">
      <c r="A998" s="19">
        <v>25</v>
      </c>
      <c r="B998" s="19">
        <v>27</v>
      </c>
      <c r="C998" s="19" t="s">
        <v>112</v>
      </c>
      <c r="D998" s="20">
        <v>0.36359301209449768</v>
      </c>
      <c r="E998" s="20">
        <v>0.11140467971563339</v>
      </c>
    </row>
    <row r="999" spans="1:5" x14ac:dyDescent="0.2">
      <c r="A999" s="19">
        <v>25</v>
      </c>
      <c r="B999" s="19">
        <v>28</v>
      </c>
      <c r="C999" s="19" t="s">
        <v>112</v>
      </c>
      <c r="D999" s="20">
        <v>0.36817672848701477</v>
      </c>
      <c r="E999" s="20">
        <v>0.11587017029523849</v>
      </c>
    </row>
    <row r="1000" spans="1:5" x14ac:dyDescent="0.2">
      <c r="A1000" s="19">
        <v>25</v>
      </c>
      <c r="B1000" s="19">
        <v>29</v>
      </c>
      <c r="C1000" s="19" t="s">
        <v>112</v>
      </c>
      <c r="D1000" s="20">
        <v>0.3707050085067749</v>
      </c>
      <c r="E1000" s="20">
        <v>0.11828023195266724</v>
      </c>
    </row>
    <row r="1001" spans="1:5" x14ac:dyDescent="0.2">
      <c r="A1001" s="19">
        <v>25</v>
      </c>
      <c r="B1001" s="19">
        <v>30</v>
      </c>
      <c r="C1001" s="19" t="s">
        <v>112</v>
      </c>
      <c r="D1001" s="20">
        <v>0.37192866206169128</v>
      </c>
      <c r="E1001" s="20">
        <v>0.11938566714525223</v>
      </c>
    </row>
    <row r="1002" spans="1:5" x14ac:dyDescent="0.2">
      <c r="A1002" s="19">
        <v>25</v>
      </c>
      <c r="B1002" s="19">
        <v>31</v>
      </c>
      <c r="C1002" s="19" t="s">
        <v>112</v>
      </c>
      <c r="D1002" s="20">
        <v>0.3729463517665863</v>
      </c>
      <c r="E1002" s="20">
        <v>0.12028513848781586</v>
      </c>
    </row>
    <row r="1003" spans="1:5" x14ac:dyDescent="0.2">
      <c r="A1003" s="19">
        <v>25</v>
      </c>
      <c r="B1003" s="19">
        <v>32</v>
      </c>
      <c r="C1003" s="19" t="s">
        <v>112</v>
      </c>
      <c r="D1003" s="20">
        <v>0.37364163994789124</v>
      </c>
      <c r="E1003" s="20">
        <v>0.1208622083067894</v>
      </c>
    </row>
    <row r="1004" spans="1:5" x14ac:dyDescent="0.2">
      <c r="A1004" s="19">
        <v>25</v>
      </c>
      <c r="B1004" s="19">
        <v>33</v>
      </c>
      <c r="C1004" s="19" t="s">
        <v>112</v>
      </c>
      <c r="D1004" s="20">
        <v>0.37395352125167847</v>
      </c>
      <c r="E1004" s="20">
        <v>0.12105587124824524</v>
      </c>
    </row>
    <row r="1005" spans="1:5" x14ac:dyDescent="0.2">
      <c r="A1005" s="19">
        <v>25</v>
      </c>
      <c r="B1005" s="19">
        <v>34</v>
      </c>
      <c r="C1005" s="19" t="s">
        <v>112</v>
      </c>
      <c r="D1005" s="20">
        <v>0.37409895658493042</v>
      </c>
      <c r="E1005" s="20">
        <v>0.12108308076858521</v>
      </c>
    </row>
    <row r="1006" spans="1:5" x14ac:dyDescent="0.2">
      <c r="A1006" s="19">
        <v>25</v>
      </c>
      <c r="B1006" s="19">
        <v>35</v>
      </c>
      <c r="C1006" s="19" t="s">
        <v>112</v>
      </c>
      <c r="D1006" s="20">
        <v>0.37433770298957825</v>
      </c>
      <c r="E1006" s="20">
        <v>0.12120360881090164</v>
      </c>
    </row>
    <row r="1007" spans="1:5" x14ac:dyDescent="0.2">
      <c r="A1007" s="19">
        <v>25</v>
      </c>
      <c r="B1007" s="19">
        <v>36</v>
      </c>
      <c r="C1007" s="19" t="s">
        <v>112</v>
      </c>
      <c r="D1007" s="20">
        <v>0.37442287802696228</v>
      </c>
      <c r="E1007" s="20">
        <v>0.12117056548595428</v>
      </c>
    </row>
    <row r="1008" spans="1:5" x14ac:dyDescent="0.2">
      <c r="A1008" s="19">
        <v>25</v>
      </c>
      <c r="B1008" s="19">
        <v>37</v>
      </c>
      <c r="C1008" s="19" t="s">
        <v>112</v>
      </c>
      <c r="D1008" s="20">
        <v>0.37489616870880127</v>
      </c>
      <c r="E1008" s="20">
        <v>0.12152563780546188</v>
      </c>
    </row>
    <row r="1009" spans="1:5" x14ac:dyDescent="0.2">
      <c r="A1009" s="19">
        <v>25</v>
      </c>
      <c r="B1009" s="19">
        <v>38</v>
      </c>
      <c r="C1009" s="19" t="s">
        <v>112</v>
      </c>
      <c r="D1009" s="20">
        <v>0.37509238719940186</v>
      </c>
      <c r="E1009" s="20">
        <v>0.12160363793373108</v>
      </c>
    </row>
    <row r="1010" spans="1:5" x14ac:dyDescent="0.2">
      <c r="A1010" s="19">
        <v>25</v>
      </c>
      <c r="B1010" s="19">
        <v>39</v>
      </c>
      <c r="C1010" s="19" t="s">
        <v>112</v>
      </c>
      <c r="D1010" s="20">
        <v>0.37522608041763306</v>
      </c>
      <c r="E1010" s="20">
        <v>0.12161910533905029</v>
      </c>
    </row>
    <row r="1011" spans="1:5" x14ac:dyDescent="0.2">
      <c r="A1011" s="19">
        <v>25</v>
      </c>
      <c r="B1011" s="19">
        <v>40</v>
      </c>
      <c r="C1011" s="19" t="s">
        <v>112</v>
      </c>
      <c r="D1011" s="20">
        <v>0.37543210387229919</v>
      </c>
      <c r="E1011" s="20">
        <v>0.12170691043138504</v>
      </c>
    </row>
    <row r="1012" spans="1:5" x14ac:dyDescent="0.2">
      <c r="A1012" s="19">
        <v>26</v>
      </c>
      <c r="B1012" s="19">
        <v>1</v>
      </c>
      <c r="C1012" s="19" t="s">
        <v>112</v>
      </c>
      <c r="D1012" s="20">
        <v>0.25192135572433472</v>
      </c>
      <c r="E1012" s="20">
        <v>1.6320518916472793E-3</v>
      </c>
    </row>
    <row r="1013" spans="1:5" x14ac:dyDescent="0.2">
      <c r="A1013" s="19">
        <v>26</v>
      </c>
      <c r="B1013" s="19">
        <v>2</v>
      </c>
      <c r="C1013" s="19" t="s">
        <v>112</v>
      </c>
      <c r="D1013" s="20">
        <v>0.25151240825653076</v>
      </c>
      <c r="E1013" s="20">
        <v>1.0971941519528627E-3</v>
      </c>
    </row>
    <row r="1014" spans="1:5" x14ac:dyDescent="0.2">
      <c r="A1014" s="19">
        <v>26</v>
      </c>
      <c r="B1014" s="19">
        <v>3</v>
      </c>
      <c r="C1014" s="19" t="s">
        <v>112</v>
      </c>
      <c r="D1014" s="20">
        <v>0.25131472945213318</v>
      </c>
      <c r="E1014" s="20">
        <v>7.7360495924949646E-4</v>
      </c>
    </row>
    <row r="1015" spans="1:5" x14ac:dyDescent="0.2">
      <c r="A1015" s="19">
        <v>26</v>
      </c>
      <c r="B1015" s="19">
        <v>4</v>
      </c>
      <c r="C1015" s="19" t="s">
        <v>112</v>
      </c>
      <c r="D1015" s="20">
        <v>0.25134536623954773</v>
      </c>
      <c r="E1015" s="20">
        <v>6.7833141656592488E-4</v>
      </c>
    </row>
    <row r="1016" spans="1:5" x14ac:dyDescent="0.2">
      <c r="A1016" s="19">
        <v>26</v>
      </c>
      <c r="B1016" s="19">
        <v>5</v>
      </c>
      <c r="C1016" s="19" t="s">
        <v>112</v>
      </c>
      <c r="D1016" s="20">
        <v>0.25135940313339233</v>
      </c>
      <c r="E1016" s="20">
        <v>5.6645798031240702E-4</v>
      </c>
    </row>
    <row r="1017" spans="1:5" x14ac:dyDescent="0.2">
      <c r="A1017" s="19">
        <v>26</v>
      </c>
      <c r="B1017" s="19">
        <v>6</v>
      </c>
      <c r="C1017" s="19" t="s">
        <v>112</v>
      </c>
      <c r="D1017" s="20">
        <v>0.25109454989433289</v>
      </c>
      <c r="E1017" s="20">
        <v>1.7569438205100596E-4</v>
      </c>
    </row>
    <row r="1018" spans="1:5" x14ac:dyDescent="0.2">
      <c r="A1018" s="19">
        <v>26</v>
      </c>
      <c r="B1018" s="19">
        <v>7</v>
      </c>
      <c r="C1018" s="19" t="s">
        <v>112</v>
      </c>
      <c r="D1018" s="20">
        <v>0.250954270362854</v>
      </c>
      <c r="E1018" s="20">
        <v>-9.0495494077913463E-5</v>
      </c>
    </row>
    <row r="1019" spans="1:5" x14ac:dyDescent="0.2">
      <c r="A1019" s="19">
        <v>26</v>
      </c>
      <c r="B1019" s="19">
        <v>8</v>
      </c>
      <c r="C1019" s="19" t="s">
        <v>112</v>
      </c>
      <c r="D1019" s="20">
        <v>0.25108122825622559</v>
      </c>
      <c r="E1019" s="20">
        <v>-8.9447945356369019E-5</v>
      </c>
    </row>
    <row r="1020" spans="1:5" x14ac:dyDescent="0.2">
      <c r="A1020" s="19">
        <v>26</v>
      </c>
      <c r="B1020" s="19">
        <v>9</v>
      </c>
      <c r="C1020" s="19" t="s">
        <v>112</v>
      </c>
      <c r="D1020" s="20">
        <v>0.25097882747650146</v>
      </c>
      <c r="E1020" s="20">
        <v>-3.1775905517861247E-4</v>
      </c>
    </row>
    <row r="1021" spans="1:5" x14ac:dyDescent="0.2">
      <c r="A1021" s="19">
        <v>26</v>
      </c>
      <c r="B1021" s="19">
        <v>10</v>
      </c>
      <c r="C1021" s="19" t="s">
        <v>112</v>
      </c>
      <c r="D1021" s="20">
        <v>0.25082647800445557</v>
      </c>
      <c r="E1021" s="20">
        <v>-5.9601885732263327E-4</v>
      </c>
    </row>
    <row r="1022" spans="1:5" x14ac:dyDescent="0.2">
      <c r="A1022" s="19">
        <v>26</v>
      </c>
      <c r="B1022" s="19">
        <v>11</v>
      </c>
      <c r="C1022" s="19" t="s">
        <v>112</v>
      </c>
      <c r="D1022" s="20">
        <v>0.25096696615219116</v>
      </c>
      <c r="E1022" s="20">
        <v>-5.8144109789282084E-4</v>
      </c>
    </row>
    <row r="1023" spans="1:5" x14ac:dyDescent="0.2">
      <c r="A1023" s="19">
        <v>26</v>
      </c>
      <c r="B1023" s="19">
        <v>12</v>
      </c>
      <c r="C1023" s="19" t="s">
        <v>112</v>
      </c>
      <c r="D1023" s="20">
        <v>0.25075745582580566</v>
      </c>
      <c r="E1023" s="20">
        <v>-9.1686175437644124E-4</v>
      </c>
    </row>
    <row r="1024" spans="1:5" x14ac:dyDescent="0.2">
      <c r="A1024" s="19">
        <v>26</v>
      </c>
      <c r="B1024" s="19">
        <v>13</v>
      </c>
      <c r="C1024" s="19" t="s">
        <v>112</v>
      </c>
      <c r="D1024" s="20">
        <v>0.25083804130554199</v>
      </c>
      <c r="E1024" s="20">
        <v>-9.6218660473823547E-4</v>
      </c>
    </row>
    <row r="1025" spans="1:5" x14ac:dyDescent="0.2">
      <c r="A1025" s="19">
        <v>26</v>
      </c>
      <c r="B1025" s="19">
        <v>14</v>
      </c>
      <c r="C1025" s="19" t="s">
        <v>112</v>
      </c>
      <c r="D1025" s="20">
        <v>0.25099095702171326</v>
      </c>
      <c r="E1025" s="20">
        <v>-9.3518121866509318E-4</v>
      </c>
    </row>
    <row r="1026" spans="1:5" x14ac:dyDescent="0.2">
      <c r="A1026" s="19">
        <v>26</v>
      </c>
      <c r="B1026" s="19">
        <v>15</v>
      </c>
      <c r="C1026" s="19" t="s">
        <v>112</v>
      </c>
      <c r="D1026" s="20">
        <v>0.25111997127532959</v>
      </c>
      <c r="E1026" s="20">
        <v>-9.3207729514688253E-4</v>
      </c>
    </row>
    <row r="1027" spans="1:5" x14ac:dyDescent="0.2">
      <c r="A1027" s="19">
        <v>26</v>
      </c>
      <c r="B1027" s="19">
        <v>16</v>
      </c>
      <c r="C1027" s="19" t="s">
        <v>112</v>
      </c>
      <c r="D1027" s="20">
        <v>0.25170740485191345</v>
      </c>
      <c r="E1027" s="20">
        <v>-4.7055407776497304E-4</v>
      </c>
    </row>
    <row r="1028" spans="1:5" x14ac:dyDescent="0.2">
      <c r="A1028" s="19">
        <v>26</v>
      </c>
      <c r="B1028" s="19">
        <v>17</v>
      </c>
      <c r="C1028" s="19" t="s">
        <v>112</v>
      </c>
      <c r="D1028" s="20">
        <v>0.25310903787612915</v>
      </c>
      <c r="E1028" s="20">
        <v>8.0516858724877238E-4</v>
      </c>
    </row>
    <row r="1029" spans="1:5" x14ac:dyDescent="0.2">
      <c r="A1029" s="19">
        <v>26</v>
      </c>
      <c r="B1029" s="19">
        <v>18</v>
      </c>
      <c r="C1029" s="19" t="s">
        <v>112</v>
      </c>
      <c r="D1029" s="20">
        <v>0.25532254576683044</v>
      </c>
      <c r="E1029" s="20">
        <v>2.892766147851944E-3</v>
      </c>
    </row>
    <row r="1030" spans="1:5" x14ac:dyDescent="0.2">
      <c r="A1030" s="19">
        <v>26</v>
      </c>
      <c r="B1030" s="19">
        <v>19</v>
      </c>
      <c r="C1030" s="19" t="s">
        <v>112</v>
      </c>
      <c r="D1030" s="20">
        <v>0.25911709666252136</v>
      </c>
      <c r="E1030" s="20">
        <v>6.5614068880677223E-3</v>
      </c>
    </row>
    <row r="1031" spans="1:5" x14ac:dyDescent="0.2">
      <c r="A1031" s="19">
        <v>26</v>
      </c>
      <c r="B1031" s="19">
        <v>20</v>
      </c>
      <c r="C1031" s="19" t="s">
        <v>112</v>
      </c>
      <c r="D1031" s="20">
        <v>0.2662966251373291</v>
      </c>
      <c r="E1031" s="20">
        <v>1.3615025207400322E-2</v>
      </c>
    </row>
    <row r="1032" spans="1:5" x14ac:dyDescent="0.2">
      <c r="A1032" s="19">
        <v>26</v>
      </c>
      <c r="B1032" s="19">
        <v>21</v>
      </c>
      <c r="C1032" s="19" t="s">
        <v>112</v>
      </c>
      <c r="D1032" s="20">
        <v>0.27753534913063049</v>
      </c>
      <c r="E1032" s="20">
        <v>2.4727838113903999E-2</v>
      </c>
    </row>
    <row r="1033" spans="1:5" x14ac:dyDescent="0.2">
      <c r="A1033" s="19">
        <v>26</v>
      </c>
      <c r="B1033" s="19">
        <v>22</v>
      </c>
      <c r="C1033" s="19" t="s">
        <v>112</v>
      </c>
      <c r="D1033" s="20">
        <v>0.29351040720939636</v>
      </c>
      <c r="E1033" s="20">
        <v>4.0576986968517303E-2</v>
      </c>
    </row>
    <row r="1034" spans="1:5" x14ac:dyDescent="0.2">
      <c r="A1034" s="19">
        <v>26</v>
      </c>
      <c r="B1034" s="19">
        <v>23</v>
      </c>
      <c r="C1034" s="19" t="s">
        <v>112</v>
      </c>
      <c r="D1034" s="20">
        <v>0.31206998229026794</v>
      </c>
      <c r="E1034" s="20">
        <v>5.9010650962591171E-2</v>
      </c>
    </row>
    <row r="1035" spans="1:5" x14ac:dyDescent="0.2">
      <c r="A1035" s="19">
        <v>26</v>
      </c>
      <c r="B1035" s="19">
        <v>24</v>
      </c>
      <c r="C1035" s="19" t="s">
        <v>112</v>
      </c>
      <c r="D1035" s="20">
        <v>0.33035740256309509</v>
      </c>
      <c r="E1035" s="20">
        <v>7.7172160148620605E-2</v>
      </c>
    </row>
    <row r="1036" spans="1:5" x14ac:dyDescent="0.2">
      <c r="A1036" s="19">
        <v>26</v>
      </c>
      <c r="B1036" s="19">
        <v>25</v>
      </c>
      <c r="C1036" s="19" t="s">
        <v>112</v>
      </c>
      <c r="D1036" s="20">
        <v>0.34634867310523987</v>
      </c>
      <c r="E1036" s="20">
        <v>9.3037523329257965E-2</v>
      </c>
    </row>
    <row r="1037" spans="1:5" x14ac:dyDescent="0.2">
      <c r="A1037" s="19">
        <v>26</v>
      </c>
      <c r="B1037" s="19">
        <v>26</v>
      </c>
      <c r="C1037" s="19" t="s">
        <v>112</v>
      </c>
      <c r="D1037" s="20">
        <v>0.35849210619926453</v>
      </c>
      <c r="E1037" s="20">
        <v>0.10505504161119461</v>
      </c>
    </row>
    <row r="1038" spans="1:5" x14ac:dyDescent="0.2">
      <c r="A1038" s="19">
        <v>26</v>
      </c>
      <c r="B1038" s="19">
        <v>27</v>
      </c>
      <c r="C1038" s="19" t="s">
        <v>112</v>
      </c>
      <c r="D1038" s="20">
        <v>0.36729809641838074</v>
      </c>
      <c r="E1038" s="20">
        <v>0.11373512446880341</v>
      </c>
    </row>
    <row r="1039" spans="1:5" x14ac:dyDescent="0.2">
      <c r="A1039" s="19">
        <v>26</v>
      </c>
      <c r="B1039" s="19">
        <v>28</v>
      </c>
      <c r="C1039" s="19" t="s">
        <v>112</v>
      </c>
      <c r="D1039" s="20">
        <v>0.37239411473274231</v>
      </c>
      <c r="E1039" s="20">
        <v>0.11870522797107697</v>
      </c>
    </row>
    <row r="1040" spans="1:5" x14ac:dyDescent="0.2">
      <c r="A1040" s="19">
        <v>26</v>
      </c>
      <c r="B1040" s="19">
        <v>29</v>
      </c>
      <c r="C1040" s="19" t="s">
        <v>112</v>
      </c>
      <c r="D1040" s="20">
        <v>0.3751426637172699</v>
      </c>
      <c r="E1040" s="20">
        <v>0.12132786959409714</v>
      </c>
    </row>
    <row r="1041" spans="1:5" x14ac:dyDescent="0.2">
      <c r="A1041" s="19">
        <v>26</v>
      </c>
      <c r="B1041" s="19">
        <v>30</v>
      </c>
      <c r="C1041" s="19" t="s">
        <v>112</v>
      </c>
      <c r="D1041" s="20">
        <v>0.37682679295539856</v>
      </c>
      <c r="E1041" s="20">
        <v>0.12288609147071838</v>
      </c>
    </row>
    <row r="1042" spans="1:5" x14ac:dyDescent="0.2">
      <c r="A1042" s="19">
        <v>26</v>
      </c>
      <c r="B1042" s="19">
        <v>31</v>
      </c>
      <c r="C1042" s="19" t="s">
        <v>112</v>
      </c>
      <c r="D1042" s="20">
        <v>0.3774791955947876</v>
      </c>
      <c r="E1042" s="20">
        <v>0.12341257929801941</v>
      </c>
    </row>
    <row r="1043" spans="1:5" x14ac:dyDescent="0.2">
      <c r="A1043" s="19">
        <v>26</v>
      </c>
      <c r="B1043" s="19">
        <v>32</v>
      </c>
      <c r="C1043" s="19" t="s">
        <v>112</v>
      </c>
      <c r="D1043" s="20">
        <v>0.37820854783058167</v>
      </c>
      <c r="E1043" s="20">
        <v>0.12401602417230606</v>
      </c>
    </row>
    <row r="1044" spans="1:5" x14ac:dyDescent="0.2">
      <c r="A1044" s="19">
        <v>26</v>
      </c>
      <c r="B1044" s="19">
        <v>33</v>
      </c>
      <c r="C1044" s="19" t="s">
        <v>112</v>
      </c>
      <c r="D1044" s="20">
        <v>0.3786519467830658</v>
      </c>
      <c r="E1044" s="20">
        <v>0.12433350831270218</v>
      </c>
    </row>
    <row r="1045" spans="1:5" x14ac:dyDescent="0.2">
      <c r="A1045" s="19">
        <v>26</v>
      </c>
      <c r="B1045" s="19">
        <v>34</v>
      </c>
      <c r="C1045" s="19" t="s">
        <v>112</v>
      </c>
      <c r="D1045" s="20">
        <v>0.37861752510070801</v>
      </c>
      <c r="E1045" s="20">
        <v>0.12417317926883698</v>
      </c>
    </row>
    <row r="1046" spans="1:5" x14ac:dyDescent="0.2">
      <c r="A1046" s="19">
        <v>26</v>
      </c>
      <c r="B1046" s="19">
        <v>35</v>
      </c>
      <c r="C1046" s="19" t="s">
        <v>112</v>
      </c>
      <c r="D1046" s="20">
        <v>0.37895685434341431</v>
      </c>
      <c r="E1046" s="20">
        <v>0.12438660115003586</v>
      </c>
    </row>
    <row r="1047" spans="1:5" x14ac:dyDescent="0.2">
      <c r="A1047" s="19">
        <v>26</v>
      </c>
      <c r="B1047" s="19">
        <v>36</v>
      </c>
      <c r="C1047" s="19" t="s">
        <v>112</v>
      </c>
      <c r="D1047" s="20">
        <v>0.37970864772796631</v>
      </c>
      <c r="E1047" s="20">
        <v>0.12501248717308044</v>
      </c>
    </row>
    <row r="1048" spans="1:5" x14ac:dyDescent="0.2">
      <c r="A1048" s="19">
        <v>26</v>
      </c>
      <c r="B1048" s="19">
        <v>37</v>
      </c>
      <c r="C1048" s="19" t="s">
        <v>112</v>
      </c>
      <c r="D1048" s="20">
        <v>0.37995639443397522</v>
      </c>
      <c r="E1048" s="20">
        <v>0.12513431906700134</v>
      </c>
    </row>
    <row r="1049" spans="1:5" x14ac:dyDescent="0.2">
      <c r="A1049" s="19">
        <v>26</v>
      </c>
      <c r="B1049" s="19">
        <v>38</v>
      </c>
      <c r="C1049" s="19" t="s">
        <v>112</v>
      </c>
      <c r="D1049" s="20">
        <v>0.38033413887023926</v>
      </c>
      <c r="E1049" s="20">
        <v>0.12538614869117737</v>
      </c>
    </row>
    <row r="1050" spans="1:5" x14ac:dyDescent="0.2">
      <c r="A1050" s="19">
        <v>26</v>
      </c>
      <c r="B1050" s="19">
        <v>39</v>
      </c>
      <c r="C1050" s="19" t="s">
        <v>112</v>
      </c>
      <c r="D1050" s="20">
        <v>0.38042265176773071</v>
      </c>
      <c r="E1050" s="20">
        <v>0.125348761677742</v>
      </c>
    </row>
    <row r="1051" spans="1:5" x14ac:dyDescent="0.2">
      <c r="A1051" s="19">
        <v>26</v>
      </c>
      <c r="B1051" s="19">
        <v>40</v>
      </c>
      <c r="C1051" s="19" t="s">
        <v>112</v>
      </c>
      <c r="D1051" s="20">
        <v>0.3800663948059082</v>
      </c>
      <c r="E1051" s="20">
        <v>0.12486658990383148</v>
      </c>
    </row>
    <row r="1052" spans="1:5" x14ac:dyDescent="0.2">
      <c r="A1052" s="19">
        <v>27</v>
      </c>
      <c r="B1052" s="19">
        <v>1</v>
      </c>
      <c r="C1052" s="19" t="s">
        <v>112</v>
      </c>
      <c r="D1052" s="20">
        <v>0.25500521063804626</v>
      </c>
      <c r="E1052" s="20">
        <v>1.9608193542808294E-3</v>
      </c>
    </row>
    <row r="1053" spans="1:5" x14ac:dyDescent="0.2">
      <c r="A1053" s="19">
        <v>27</v>
      </c>
      <c r="B1053" s="19">
        <v>2</v>
      </c>
      <c r="C1053" s="19" t="s">
        <v>112</v>
      </c>
      <c r="D1053" s="20">
        <v>0.25495031476020813</v>
      </c>
      <c r="E1053" s="20">
        <v>1.8032285152003169E-3</v>
      </c>
    </row>
    <row r="1054" spans="1:5" x14ac:dyDescent="0.2">
      <c r="A1054" s="19">
        <v>27</v>
      </c>
      <c r="B1054" s="19">
        <v>3</v>
      </c>
      <c r="C1054" s="19" t="s">
        <v>112</v>
      </c>
      <c r="D1054" s="20">
        <v>0.25439745187759399</v>
      </c>
      <c r="E1054" s="20">
        <v>1.1476707877591252E-3</v>
      </c>
    </row>
    <row r="1055" spans="1:5" x14ac:dyDescent="0.2">
      <c r="A1055" s="19">
        <v>27</v>
      </c>
      <c r="B1055" s="19">
        <v>4</v>
      </c>
      <c r="C1055" s="19" t="s">
        <v>112</v>
      </c>
      <c r="D1055" s="20">
        <v>0.25417822599411011</v>
      </c>
      <c r="E1055" s="20">
        <v>8.2575005944818258E-4</v>
      </c>
    </row>
    <row r="1056" spans="1:5" x14ac:dyDescent="0.2">
      <c r="A1056" s="19">
        <v>27</v>
      </c>
      <c r="B1056" s="19">
        <v>5</v>
      </c>
      <c r="C1056" s="19" t="s">
        <v>112</v>
      </c>
      <c r="D1056" s="20">
        <v>0.25405600666999817</v>
      </c>
      <c r="E1056" s="20">
        <v>6.0083589050918818E-4</v>
      </c>
    </row>
    <row r="1057" spans="1:5" x14ac:dyDescent="0.2">
      <c r="A1057" s="19">
        <v>27</v>
      </c>
      <c r="B1057" s="19">
        <v>6</v>
      </c>
      <c r="C1057" s="19" t="s">
        <v>112</v>
      </c>
      <c r="D1057" s="20">
        <v>0.25429961085319519</v>
      </c>
      <c r="E1057" s="20">
        <v>7.4174522887915373E-4</v>
      </c>
    </row>
    <row r="1058" spans="1:5" x14ac:dyDescent="0.2">
      <c r="A1058" s="19">
        <v>27</v>
      </c>
      <c r="B1058" s="19">
        <v>7</v>
      </c>
      <c r="C1058" s="19" t="s">
        <v>112</v>
      </c>
      <c r="D1058" s="20">
        <v>0.2539438009262085</v>
      </c>
      <c r="E1058" s="20">
        <v>2.8324045706540346E-4</v>
      </c>
    </row>
    <row r="1059" spans="1:5" x14ac:dyDescent="0.2">
      <c r="A1059" s="19">
        <v>27</v>
      </c>
      <c r="B1059" s="19">
        <v>8</v>
      </c>
      <c r="C1059" s="19" t="s">
        <v>112</v>
      </c>
      <c r="D1059" s="20">
        <v>0.25363367795944214</v>
      </c>
      <c r="E1059" s="20">
        <v>-1.2957738363184035E-4</v>
      </c>
    </row>
    <row r="1060" spans="1:5" x14ac:dyDescent="0.2">
      <c r="A1060" s="19">
        <v>27</v>
      </c>
      <c r="B1060" s="19">
        <v>9</v>
      </c>
      <c r="C1060" s="19" t="s">
        <v>112</v>
      </c>
      <c r="D1060" s="20">
        <v>0.25364840030670166</v>
      </c>
      <c r="E1060" s="20">
        <v>-2.1754989575129002E-4</v>
      </c>
    </row>
    <row r="1061" spans="1:5" x14ac:dyDescent="0.2">
      <c r="A1061" s="19">
        <v>27</v>
      </c>
      <c r="B1061" s="19">
        <v>10</v>
      </c>
      <c r="C1061" s="19" t="s">
        <v>112</v>
      </c>
      <c r="D1061" s="20">
        <v>0.25351709127426147</v>
      </c>
      <c r="E1061" s="20">
        <v>-4.5155378757044673E-4</v>
      </c>
    </row>
    <row r="1062" spans="1:5" x14ac:dyDescent="0.2">
      <c r="A1062" s="19">
        <v>27</v>
      </c>
      <c r="B1062" s="19">
        <v>11</v>
      </c>
      <c r="C1062" s="19" t="s">
        <v>112</v>
      </c>
      <c r="D1062" s="20">
        <v>0.25366246700286865</v>
      </c>
      <c r="E1062" s="20">
        <v>-4.0887290379032493E-4</v>
      </c>
    </row>
    <row r="1063" spans="1:5" x14ac:dyDescent="0.2">
      <c r="A1063" s="19">
        <v>27</v>
      </c>
      <c r="B1063" s="19">
        <v>12</v>
      </c>
      <c r="C1063" s="19" t="s">
        <v>112</v>
      </c>
      <c r="D1063" s="20">
        <v>0.25360283255577087</v>
      </c>
      <c r="E1063" s="20">
        <v>-5.7120219571515918E-4</v>
      </c>
    </row>
    <row r="1064" spans="1:5" x14ac:dyDescent="0.2">
      <c r="A1064" s="19">
        <v>27</v>
      </c>
      <c r="B1064" s="19">
        <v>13</v>
      </c>
      <c r="C1064" s="19" t="s">
        <v>112</v>
      </c>
      <c r="D1064" s="20">
        <v>0.25363582372665405</v>
      </c>
      <c r="E1064" s="20">
        <v>-6.4090592786669731E-4</v>
      </c>
    </row>
    <row r="1065" spans="1:5" x14ac:dyDescent="0.2">
      <c r="A1065" s="19">
        <v>27</v>
      </c>
      <c r="B1065" s="19">
        <v>14</v>
      </c>
      <c r="C1065" s="19" t="s">
        <v>112</v>
      </c>
      <c r="D1065" s="20">
        <v>0.25343185663223267</v>
      </c>
      <c r="E1065" s="20">
        <v>-9.4756786711513996E-4</v>
      </c>
    </row>
    <row r="1066" spans="1:5" x14ac:dyDescent="0.2">
      <c r="A1066" s="19">
        <v>27</v>
      </c>
      <c r="B1066" s="19">
        <v>15</v>
      </c>
      <c r="C1066" s="19" t="s">
        <v>112</v>
      </c>
      <c r="D1066" s="20">
        <v>0.25318366289138794</v>
      </c>
      <c r="E1066" s="20">
        <v>-1.2984564527869225E-3</v>
      </c>
    </row>
    <row r="1067" spans="1:5" x14ac:dyDescent="0.2">
      <c r="A1067" s="19">
        <v>27</v>
      </c>
      <c r="B1067" s="19">
        <v>16</v>
      </c>
      <c r="C1067" s="19" t="s">
        <v>112</v>
      </c>
      <c r="D1067" s="20">
        <v>0.25328201055526733</v>
      </c>
      <c r="E1067" s="20">
        <v>-1.3028036337345839E-3</v>
      </c>
    </row>
    <row r="1068" spans="1:5" x14ac:dyDescent="0.2">
      <c r="A1068" s="19">
        <v>27</v>
      </c>
      <c r="B1068" s="19">
        <v>17</v>
      </c>
      <c r="C1068" s="19" t="s">
        <v>112</v>
      </c>
      <c r="D1068" s="20">
        <v>0.25356408953666687</v>
      </c>
      <c r="E1068" s="20">
        <v>-1.1234194971621037E-3</v>
      </c>
    </row>
    <row r="1069" spans="1:5" x14ac:dyDescent="0.2">
      <c r="A1069" s="19">
        <v>27</v>
      </c>
      <c r="B1069" s="19">
        <v>18</v>
      </c>
      <c r="C1069" s="19" t="s">
        <v>112</v>
      </c>
      <c r="D1069" s="20">
        <v>0.25362393260002136</v>
      </c>
      <c r="E1069" s="20">
        <v>-1.1662712786346674E-3</v>
      </c>
    </row>
    <row r="1070" spans="1:5" x14ac:dyDescent="0.2">
      <c r="A1070" s="19">
        <v>27</v>
      </c>
      <c r="B1070" s="19">
        <v>19</v>
      </c>
      <c r="C1070" s="19" t="s">
        <v>112</v>
      </c>
      <c r="D1070" s="20">
        <v>0.25393563508987427</v>
      </c>
      <c r="E1070" s="20">
        <v>-9.5726369181647897E-4</v>
      </c>
    </row>
    <row r="1071" spans="1:5" x14ac:dyDescent="0.2">
      <c r="A1071" s="19">
        <v>27</v>
      </c>
      <c r="B1071" s="19">
        <v>20</v>
      </c>
      <c r="C1071" s="19" t="s">
        <v>112</v>
      </c>
      <c r="D1071" s="20">
        <v>0.25457450747489929</v>
      </c>
      <c r="E1071" s="20">
        <v>-4.2108618072234094E-4</v>
      </c>
    </row>
    <row r="1072" spans="1:5" x14ac:dyDescent="0.2">
      <c r="A1072" s="19">
        <v>27</v>
      </c>
      <c r="B1072" s="19">
        <v>21</v>
      </c>
      <c r="C1072" s="19" t="s">
        <v>112</v>
      </c>
      <c r="D1072" s="20">
        <v>0.2566196620464325</v>
      </c>
      <c r="E1072" s="20">
        <v>1.5213735168799758E-3</v>
      </c>
    </row>
    <row r="1073" spans="1:5" x14ac:dyDescent="0.2">
      <c r="A1073" s="19">
        <v>27</v>
      </c>
      <c r="B1073" s="19">
        <v>22</v>
      </c>
      <c r="C1073" s="19" t="s">
        <v>112</v>
      </c>
      <c r="D1073" s="20">
        <v>0.25971689820289612</v>
      </c>
      <c r="E1073" s="20">
        <v>4.5159147121012211E-3</v>
      </c>
    </row>
    <row r="1074" spans="1:5" x14ac:dyDescent="0.2">
      <c r="A1074" s="19">
        <v>27</v>
      </c>
      <c r="B1074" s="19">
        <v>23</v>
      </c>
      <c r="C1074" s="19" t="s">
        <v>112</v>
      </c>
      <c r="D1074" s="20">
        <v>0.26545912027359009</v>
      </c>
      <c r="E1074" s="20">
        <v>1.0155442170798779E-2</v>
      </c>
    </row>
    <row r="1075" spans="1:5" x14ac:dyDescent="0.2">
      <c r="A1075" s="19">
        <v>27</v>
      </c>
      <c r="B1075" s="19">
        <v>24</v>
      </c>
      <c r="C1075" s="19" t="s">
        <v>112</v>
      </c>
      <c r="D1075" s="20">
        <v>0.27527347207069397</v>
      </c>
      <c r="E1075" s="20">
        <v>1.9867099821567535E-2</v>
      </c>
    </row>
    <row r="1076" spans="1:5" x14ac:dyDescent="0.2">
      <c r="A1076" s="19">
        <v>27</v>
      </c>
      <c r="B1076" s="19">
        <v>25</v>
      </c>
      <c r="C1076" s="19" t="s">
        <v>112</v>
      </c>
      <c r="D1076" s="20">
        <v>0.28949844837188721</v>
      </c>
      <c r="E1076" s="20">
        <v>3.3989381045103073E-2</v>
      </c>
    </row>
    <row r="1077" spans="1:5" x14ac:dyDescent="0.2">
      <c r="A1077" s="19">
        <v>27</v>
      </c>
      <c r="B1077" s="19">
        <v>26</v>
      </c>
      <c r="C1077" s="19" t="s">
        <v>112</v>
      </c>
      <c r="D1077" s="20">
        <v>0.30737492442131042</v>
      </c>
      <c r="E1077" s="20">
        <v>5.1763162016868591E-2</v>
      </c>
    </row>
    <row r="1078" spans="1:5" x14ac:dyDescent="0.2">
      <c r="A1078" s="19">
        <v>27</v>
      </c>
      <c r="B1078" s="19">
        <v>27</v>
      </c>
      <c r="C1078" s="19" t="s">
        <v>112</v>
      </c>
      <c r="D1078" s="20">
        <v>0.3270493745803833</v>
      </c>
      <c r="E1078" s="20">
        <v>7.1334913372993469E-2</v>
      </c>
    </row>
    <row r="1079" spans="1:5" x14ac:dyDescent="0.2">
      <c r="A1079" s="19">
        <v>27</v>
      </c>
      <c r="B1079" s="19">
        <v>28</v>
      </c>
      <c r="C1079" s="19" t="s">
        <v>112</v>
      </c>
      <c r="D1079" s="20">
        <v>0.34462693333625793</v>
      </c>
      <c r="E1079" s="20">
        <v>8.8809780776500702E-2</v>
      </c>
    </row>
    <row r="1080" spans="1:5" x14ac:dyDescent="0.2">
      <c r="A1080" s="19">
        <v>27</v>
      </c>
      <c r="B1080" s="19">
        <v>29</v>
      </c>
      <c r="C1080" s="19" t="s">
        <v>112</v>
      </c>
      <c r="D1080" s="20">
        <v>0.35909333825111389</v>
      </c>
      <c r="E1080" s="20">
        <v>0.10317349433898926</v>
      </c>
    </row>
    <row r="1081" spans="1:5" x14ac:dyDescent="0.2">
      <c r="A1081" s="19">
        <v>27</v>
      </c>
      <c r="B1081" s="19">
        <v>30</v>
      </c>
      <c r="C1081" s="19" t="s">
        <v>112</v>
      </c>
      <c r="D1081" s="20">
        <v>0.36918503046035767</v>
      </c>
      <c r="E1081" s="20">
        <v>0.11316248774528503</v>
      </c>
    </row>
    <row r="1082" spans="1:5" x14ac:dyDescent="0.2">
      <c r="A1082" s="19">
        <v>27</v>
      </c>
      <c r="B1082" s="19">
        <v>31</v>
      </c>
      <c r="C1082" s="19" t="s">
        <v>112</v>
      </c>
      <c r="D1082" s="20">
        <v>0.37557676434516907</v>
      </c>
      <c r="E1082" s="20">
        <v>0.11945153027772903</v>
      </c>
    </row>
    <row r="1083" spans="1:5" x14ac:dyDescent="0.2">
      <c r="A1083" s="19">
        <v>27</v>
      </c>
      <c r="B1083" s="19">
        <v>32</v>
      </c>
      <c r="C1083" s="19" t="s">
        <v>112</v>
      </c>
      <c r="D1083" s="20">
        <v>0.37897229194641113</v>
      </c>
      <c r="E1083" s="20">
        <v>0.1227443590760231</v>
      </c>
    </row>
    <row r="1084" spans="1:5" x14ac:dyDescent="0.2">
      <c r="A1084" s="19">
        <v>27</v>
      </c>
      <c r="B1084" s="19">
        <v>33</v>
      </c>
      <c r="C1084" s="19" t="s">
        <v>112</v>
      </c>
      <c r="D1084" s="20">
        <v>0.38037967681884766</v>
      </c>
      <c r="E1084" s="20">
        <v>0.12404905259609222</v>
      </c>
    </row>
    <row r="1085" spans="1:5" x14ac:dyDescent="0.2">
      <c r="A1085" s="19">
        <v>27</v>
      </c>
      <c r="B1085" s="19">
        <v>34</v>
      </c>
      <c r="C1085" s="19" t="s">
        <v>112</v>
      </c>
      <c r="D1085" s="20">
        <v>0.38171902298927307</v>
      </c>
      <c r="E1085" s="20">
        <v>0.12528569996356964</v>
      </c>
    </row>
    <row r="1086" spans="1:5" x14ac:dyDescent="0.2">
      <c r="A1086" s="19">
        <v>27</v>
      </c>
      <c r="B1086" s="19">
        <v>35</v>
      </c>
      <c r="C1086" s="19" t="s">
        <v>112</v>
      </c>
      <c r="D1086" s="20">
        <v>0.38228076696395874</v>
      </c>
      <c r="E1086" s="20">
        <v>0.12574474513530731</v>
      </c>
    </row>
    <row r="1087" spans="1:5" x14ac:dyDescent="0.2">
      <c r="A1087" s="19">
        <v>27</v>
      </c>
      <c r="B1087" s="19">
        <v>36</v>
      </c>
      <c r="C1087" s="19" t="s">
        <v>112</v>
      </c>
      <c r="D1087" s="20">
        <v>0.38273170590400696</v>
      </c>
      <c r="E1087" s="20">
        <v>0.12609300017356873</v>
      </c>
    </row>
    <row r="1088" spans="1:5" x14ac:dyDescent="0.2">
      <c r="A1088" s="19">
        <v>27</v>
      </c>
      <c r="B1088" s="19">
        <v>37</v>
      </c>
      <c r="C1088" s="19" t="s">
        <v>112</v>
      </c>
      <c r="D1088" s="20">
        <v>0.3829689621925354</v>
      </c>
      <c r="E1088" s="20">
        <v>0.12622755765914917</v>
      </c>
    </row>
    <row r="1089" spans="1:5" x14ac:dyDescent="0.2">
      <c r="A1089" s="19">
        <v>27</v>
      </c>
      <c r="B1089" s="19">
        <v>38</v>
      </c>
      <c r="C1089" s="19" t="s">
        <v>112</v>
      </c>
      <c r="D1089" s="20">
        <v>0.38322532176971436</v>
      </c>
      <c r="E1089" s="20">
        <v>0.12638121843338013</v>
      </c>
    </row>
    <row r="1090" spans="1:5" x14ac:dyDescent="0.2">
      <c r="A1090" s="19">
        <v>27</v>
      </c>
      <c r="B1090" s="19">
        <v>39</v>
      </c>
      <c r="C1090" s="19" t="s">
        <v>112</v>
      </c>
      <c r="D1090" s="20">
        <v>0.38354974985122681</v>
      </c>
      <c r="E1090" s="20">
        <v>0.12660294771194458</v>
      </c>
    </row>
    <row r="1091" spans="1:5" x14ac:dyDescent="0.2">
      <c r="A1091" s="19">
        <v>27</v>
      </c>
      <c r="B1091" s="19">
        <v>40</v>
      </c>
      <c r="C1091" s="19" t="s">
        <v>112</v>
      </c>
      <c r="D1091" s="20">
        <v>0.38341748714447021</v>
      </c>
      <c r="E1091" s="20">
        <v>0.12636800110340118</v>
      </c>
    </row>
    <row r="1092" spans="1:5" x14ac:dyDescent="0.2">
      <c r="A1092" s="19">
        <v>28</v>
      </c>
      <c r="B1092" s="19">
        <v>1</v>
      </c>
      <c r="C1092" s="19" t="s">
        <v>112</v>
      </c>
      <c r="D1092" s="20">
        <v>0.24924148619174957</v>
      </c>
      <c r="E1092" s="20">
        <v>1.8098307773470879E-3</v>
      </c>
    </row>
    <row r="1093" spans="1:5" x14ac:dyDescent="0.2">
      <c r="A1093" s="19">
        <v>28</v>
      </c>
      <c r="B1093" s="19">
        <v>2</v>
      </c>
      <c r="C1093" s="19" t="s">
        <v>112</v>
      </c>
      <c r="D1093" s="20">
        <v>0.2489260733127594</v>
      </c>
      <c r="E1093" s="20">
        <v>1.3868337264284492E-3</v>
      </c>
    </row>
    <row r="1094" spans="1:5" x14ac:dyDescent="0.2">
      <c r="A1094" s="19">
        <v>28</v>
      </c>
      <c r="B1094" s="19">
        <v>3</v>
      </c>
      <c r="C1094" s="19" t="s">
        <v>112</v>
      </c>
      <c r="D1094" s="20">
        <v>0.24878266453742981</v>
      </c>
      <c r="E1094" s="20">
        <v>1.1358407791703939E-3</v>
      </c>
    </row>
    <row r="1095" spans="1:5" x14ac:dyDescent="0.2">
      <c r="A1095" s="19">
        <v>28</v>
      </c>
      <c r="B1095" s="19">
        <v>4</v>
      </c>
      <c r="C1095" s="19" t="s">
        <v>112</v>
      </c>
      <c r="D1095" s="20">
        <v>0.2488308846950531</v>
      </c>
      <c r="E1095" s="20">
        <v>1.0764767648652196E-3</v>
      </c>
    </row>
    <row r="1096" spans="1:5" x14ac:dyDescent="0.2">
      <c r="A1096" s="19">
        <v>28</v>
      </c>
      <c r="B1096" s="19">
        <v>5</v>
      </c>
      <c r="C1096" s="19" t="s">
        <v>112</v>
      </c>
      <c r="D1096" s="20">
        <v>0.24880097806453705</v>
      </c>
      <c r="E1096" s="20">
        <v>9.3898602062836289E-4</v>
      </c>
    </row>
    <row r="1097" spans="1:5" x14ac:dyDescent="0.2">
      <c r="A1097" s="19">
        <v>28</v>
      </c>
      <c r="B1097" s="19">
        <v>6</v>
      </c>
      <c r="C1097" s="19" t="s">
        <v>112</v>
      </c>
      <c r="D1097" s="20">
        <v>0.24855206906795502</v>
      </c>
      <c r="E1097" s="20">
        <v>5.8249285211786628E-4</v>
      </c>
    </row>
    <row r="1098" spans="1:5" x14ac:dyDescent="0.2">
      <c r="A1098" s="19">
        <v>28</v>
      </c>
      <c r="B1098" s="19">
        <v>7</v>
      </c>
      <c r="C1098" s="19" t="s">
        <v>112</v>
      </c>
      <c r="D1098" s="20">
        <v>0.24822995066642761</v>
      </c>
      <c r="E1098" s="20">
        <v>1.527902641100809E-4</v>
      </c>
    </row>
    <row r="1099" spans="1:5" x14ac:dyDescent="0.2">
      <c r="A1099" s="19">
        <v>28</v>
      </c>
      <c r="B1099" s="19">
        <v>8</v>
      </c>
      <c r="C1099" s="19" t="s">
        <v>112</v>
      </c>
      <c r="D1099" s="20">
        <v>0.24797528982162476</v>
      </c>
      <c r="E1099" s="20">
        <v>-2.0945473806932569E-4</v>
      </c>
    </row>
    <row r="1100" spans="1:5" x14ac:dyDescent="0.2">
      <c r="A1100" s="19">
        <v>28</v>
      </c>
      <c r="B1100" s="19">
        <v>9</v>
      </c>
      <c r="C1100" s="19" t="s">
        <v>112</v>
      </c>
      <c r="D1100" s="20">
        <v>0.24809977412223816</v>
      </c>
      <c r="E1100" s="20">
        <v>-1.9255460938438773E-4</v>
      </c>
    </row>
    <row r="1101" spans="1:5" x14ac:dyDescent="0.2">
      <c r="A1101" s="19">
        <v>28</v>
      </c>
      <c r="B1101" s="19">
        <v>10</v>
      </c>
      <c r="C1101" s="19" t="s">
        <v>112</v>
      </c>
      <c r="D1101" s="20">
        <v>0.24793684482574463</v>
      </c>
      <c r="E1101" s="20">
        <v>-4.6306807780638337E-4</v>
      </c>
    </row>
    <row r="1102" spans="1:5" x14ac:dyDescent="0.2">
      <c r="A1102" s="19">
        <v>28</v>
      </c>
      <c r="B1102" s="19">
        <v>11</v>
      </c>
      <c r="C1102" s="19" t="s">
        <v>112</v>
      </c>
      <c r="D1102" s="20">
        <v>0.24783541262149811</v>
      </c>
      <c r="E1102" s="20">
        <v>-6.7208445398136973E-4</v>
      </c>
    </row>
    <row r="1103" spans="1:5" x14ac:dyDescent="0.2">
      <c r="A1103" s="19">
        <v>28</v>
      </c>
      <c r="B1103" s="19">
        <v>12</v>
      </c>
      <c r="C1103" s="19" t="s">
        <v>112</v>
      </c>
      <c r="D1103" s="20">
        <v>0.24795703589916229</v>
      </c>
      <c r="E1103" s="20">
        <v>-6.5804534824565053E-4</v>
      </c>
    </row>
    <row r="1104" spans="1:5" x14ac:dyDescent="0.2">
      <c r="A1104" s="19">
        <v>28</v>
      </c>
      <c r="B1104" s="19">
        <v>13</v>
      </c>
      <c r="C1104" s="19" t="s">
        <v>112</v>
      </c>
      <c r="D1104" s="20">
        <v>0.24793659150600433</v>
      </c>
      <c r="E1104" s="20">
        <v>-7.8607391333207488E-4</v>
      </c>
    </row>
    <row r="1105" spans="1:5" x14ac:dyDescent="0.2">
      <c r="A1105" s="19">
        <v>28</v>
      </c>
      <c r="B1105" s="19">
        <v>14</v>
      </c>
      <c r="C1105" s="19" t="s">
        <v>112</v>
      </c>
      <c r="D1105" s="20">
        <v>0.24774058163166046</v>
      </c>
      <c r="E1105" s="20">
        <v>-1.0896679013967514E-3</v>
      </c>
    </row>
    <row r="1106" spans="1:5" x14ac:dyDescent="0.2">
      <c r="A1106" s="19">
        <v>28</v>
      </c>
      <c r="B1106" s="19">
        <v>15</v>
      </c>
      <c r="C1106" s="19" t="s">
        <v>112</v>
      </c>
      <c r="D1106" s="20">
        <v>0.24782004952430725</v>
      </c>
      <c r="E1106" s="20">
        <v>-1.1177841806784272E-3</v>
      </c>
    </row>
    <row r="1107" spans="1:5" x14ac:dyDescent="0.2">
      <c r="A1107" s="19">
        <v>28</v>
      </c>
      <c r="B1107" s="19">
        <v>16</v>
      </c>
      <c r="C1107" s="19" t="s">
        <v>112</v>
      </c>
      <c r="D1107" s="20">
        <v>0.24771176278591156</v>
      </c>
      <c r="E1107" s="20">
        <v>-1.3336550910025835E-3</v>
      </c>
    </row>
    <row r="1108" spans="1:5" x14ac:dyDescent="0.2">
      <c r="A1108" s="19">
        <v>28</v>
      </c>
      <c r="B1108" s="19">
        <v>17</v>
      </c>
      <c r="C1108" s="19" t="s">
        <v>112</v>
      </c>
      <c r="D1108" s="20">
        <v>0.24788478016853333</v>
      </c>
      <c r="E1108" s="20">
        <v>-1.2682218803092837E-3</v>
      </c>
    </row>
    <row r="1109" spans="1:5" x14ac:dyDescent="0.2">
      <c r="A1109" s="19">
        <v>28</v>
      </c>
      <c r="B1109" s="19">
        <v>18</v>
      </c>
      <c r="C1109" s="19" t="s">
        <v>112</v>
      </c>
      <c r="D1109" s="20">
        <v>0.24810527265071869</v>
      </c>
      <c r="E1109" s="20">
        <v>-1.1553135700523853E-3</v>
      </c>
    </row>
    <row r="1110" spans="1:5" x14ac:dyDescent="0.2">
      <c r="A1110" s="19">
        <v>28</v>
      </c>
      <c r="B1110" s="19">
        <v>19</v>
      </c>
      <c r="C1110" s="19" t="s">
        <v>112</v>
      </c>
      <c r="D1110" s="20">
        <v>0.24842840433120728</v>
      </c>
      <c r="E1110" s="20">
        <v>-9.3976606149226427E-4</v>
      </c>
    </row>
    <row r="1111" spans="1:5" x14ac:dyDescent="0.2">
      <c r="A1111" s="19">
        <v>28</v>
      </c>
      <c r="B1111" s="19">
        <v>20</v>
      </c>
      <c r="C1111" s="19" t="s">
        <v>112</v>
      </c>
      <c r="D1111" s="20">
        <v>0.24971231818199158</v>
      </c>
      <c r="E1111" s="20">
        <v>2.3656363191548735E-4</v>
      </c>
    </row>
    <row r="1112" spans="1:5" x14ac:dyDescent="0.2">
      <c r="A1112" s="19">
        <v>28</v>
      </c>
      <c r="B1112" s="19">
        <v>21</v>
      </c>
      <c r="C1112" s="19" t="s">
        <v>112</v>
      </c>
      <c r="D1112" s="20">
        <v>0.25094401836395264</v>
      </c>
      <c r="E1112" s="20">
        <v>1.3606796273961663E-3</v>
      </c>
    </row>
    <row r="1113" spans="1:5" x14ac:dyDescent="0.2">
      <c r="A1113" s="19">
        <v>28</v>
      </c>
      <c r="B1113" s="19">
        <v>22</v>
      </c>
      <c r="C1113" s="19" t="s">
        <v>112</v>
      </c>
      <c r="D1113" s="20">
        <v>0.25409278273582458</v>
      </c>
      <c r="E1113" s="20">
        <v>4.4018598273396492E-3</v>
      </c>
    </row>
    <row r="1114" spans="1:5" x14ac:dyDescent="0.2">
      <c r="A1114" s="19">
        <v>28</v>
      </c>
      <c r="B1114" s="19">
        <v>23</v>
      </c>
      <c r="C1114" s="19" t="s">
        <v>112</v>
      </c>
      <c r="D1114" s="20">
        <v>0.2600741982460022</v>
      </c>
      <c r="E1114" s="20">
        <v>1.0275690816342831E-2</v>
      </c>
    </row>
    <row r="1115" spans="1:5" x14ac:dyDescent="0.2">
      <c r="A1115" s="19">
        <v>28</v>
      </c>
      <c r="B1115" s="19">
        <v>24</v>
      </c>
      <c r="C1115" s="19" t="s">
        <v>112</v>
      </c>
      <c r="D1115" s="20">
        <v>0.26926112174987793</v>
      </c>
      <c r="E1115" s="20">
        <v>1.9355030730366707E-2</v>
      </c>
    </row>
    <row r="1116" spans="1:5" x14ac:dyDescent="0.2">
      <c r="A1116" s="19">
        <v>28</v>
      </c>
      <c r="B1116" s="19">
        <v>25</v>
      </c>
      <c r="C1116" s="19" t="s">
        <v>112</v>
      </c>
      <c r="D1116" s="20">
        <v>0.2829841673374176</v>
      </c>
      <c r="E1116" s="20">
        <v>3.2970491796731949E-2</v>
      </c>
    </row>
    <row r="1117" spans="1:5" x14ac:dyDescent="0.2">
      <c r="A1117" s="19">
        <v>28</v>
      </c>
      <c r="B1117" s="19">
        <v>26</v>
      </c>
      <c r="C1117" s="19" t="s">
        <v>112</v>
      </c>
      <c r="D1117" s="20">
        <v>0.30086016654968262</v>
      </c>
      <c r="E1117" s="20">
        <v>5.0738908350467682E-2</v>
      </c>
    </row>
    <row r="1118" spans="1:5" x14ac:dyDescent="0.2">
      <c r="A1118" s="19">
        <v>28</v>
      </c>
      <c r="B1118" s="19">
        <v>27</v>
      </c>
      <c r="C1118" s="19" t="s">
        <v>112</v>
      </c>
      <c r="D1118" s="20">
        <v>0.32047432661056519</v>
      </c>
      <c r="E1118" s="20">
        <v>7.024548202753067E-2</v>
      </c>
    </row>
    <row r="1119" spans="1:5" x14ac:dyDescent="0.2">
      <c r="A1119" s="19">
        <v>28</v>
      </c>
      <c r="B1119" s="19">
        <v>28</v>
      </c>
      <c r="C1119" s="19" t="s">
        <v>112</v>
      </c>
      <c r="D1119" s="20">
        <v>0.33879789710044861</v>
      </c>
      <c r="E1119" s="20">
        <v>8.8461466133594513E-2</v>
      </c>
    </row>
    <row r="1120" spans="1:5" x14ac:dyDescent="0.2">
      <c r="A1120" s="19">
        <v>28</v>
      </c>
      <c r="B1120" s="19">
        <v>29</v>
      </c>
      <c r="C1120" s="19" t="s">
        <v>112</v>
      </c>
      <c r="D1120" s="20">
        <v>0.35277643799781799</v>
      </c>
      <c r="E1120" s="20">
        <v>0.10233242809772491</v>
      </c>
    </row>
    <row r="1121" spans="1:5" x14ac:dyDescent="0.2">
      <c r="A1121" s="19">
        <v>28</v>
      </c>
      <c r="B1121" s="19">
        <v>30</v>
      </c>
      <c r="C1121" s="19" t="s">
        <v>112</v>
      </c>
      <c r="D1121" s="20">
        <v>0.3632042407989502</v>
      </c>
      <c r="E1121" s="20">
        <v>0.11265264451503754</v>
      </c>
    </row>
    <row r="1122" spans="1:5" x14ac:dyDescent="0.2">
      <c r="A1122" s="19">
        <v>28</v>
      </c>
      <c r="B1122" s="19">
        <v>31</v>
      </c>
      <c r="C1122" s="19" t="s">
        <v>112</v>
      </c>
      <c r="D1122" s="20">
        <v>0.36969760060310364</v>
      </c>
      <c r="E1122" s="20">
        <v>0.1190384179353714</v>
      </c>
    </row>
    <row r="1123" spans="1:5" x14ac:dyDescent="0.2">
      <c r="A1123" s="19">
        <v>28</v>
      </c>
      <c r="B1123" s="19">
        <v>32</v>
      </c>
      <c r="C1123" s="19" t="s">
        <v>112</v>
      </c>
      <c r="D1123" s="20">
        <v>0.37329721450805664</v>
      </c>
      <c r="E1123" s="20">
        <v>0.12253045290708542</v>
      </c>
    </row>
    <row r="1124" spans="1:5" x14ac:dyDescent="0.2">
      <c r="A1124" s="19">
        <v>28</v>
      </c>
      <c r="B1124" s="19">
        <v>33</v>
      </c>
      <c r="C1124" s="19" t="s">
        <v>112</v>
      </c>
      <c r="D1124" s="20">
        <v>0.37471106648445129</v>
      </c>
      <c r="E1124" s="20">
        <v>0.12383671849966049</v>
      </c>
    </row>
    <row r="1125" spans="1:5" x14ac:dyDescent="0.2">
      <c r="A1125" s="19">
        <v>28</v>
      </c>
      <c r="B1125" s="19">
        <v>34</v>
      </c>
      <c r="C1125" s="19" t="s">
        <v>112</v>
      </c>
      <c r="D1125" s="20">
        <v>0.37601619958877563</v>
      </c>
      <c r="E1125" s="20">
        <v>0.12503427267074585</v>
      </c>
    </row>
    <row r="1126" spans="1:5" x14ac:dyDescent="0.2">
      <c r="A1126" s="19">
        <v>28</v>
      </c>
      <c r="B1126" s="19">
        <v>35</v>
      </c>
      <c r="C1126" s="19" t="s">
        <v>112</v>
      </c>
      <c r="D1126" s="20">
        <v>0.37625008821487427</v>
      </c>
      <c r="E1126" s="20">
        <v>0.1251605749130249</v>
      </c>
    </row>
    <row r="1127" spans="1:5" x14ac:dyDescent="0.2">
      <c r="A1127" s="19">
        <v>28</v>
      </c>
      <c r="B1127" s="19">
        <v>36</v>
      </c>
      <c r="C1127" s="19" t="s">
        <v>112</v>
      </c>
      <c r="D1127" s="20">
        <v>0.3765144944190979</v>
      </c>
      <c r="E1127" s="20">
        <v>0.12531739473342896</v>
      </c>
    </row>
    <row r="1128" spans="1:5" x14ac:dyDescent="0.2">
      <c r="A1128" s="19">
        <v>28</v>
      </c>
      <c r="B1128" s="19">
        <v>37</v>
      </c>
      <c r="C1128" s="19" t="s">
        <v>112</v>
      </c>
      <c r="D1128" s="20">
        <v>0.37712371349334717</v>
      </c>
      <c r="E1128" s="20">
        <v>0.12581902742385864</v>
      </c>
    </row>
    <row r="1129" spans="1:5" x14ac:dyDescent="0.2">
      <c r="A1129" s="19">
        <v>28</v>
      </c>
      <c r="B1129" s="19">
        <v>38</v>
      </c>
      <c r="C1129" s="19" t="s">
        <v>112</v>
      </c>
      <c r="D1129" s="20">
        <v>0.37739297747612</v>
      </c>
      <c r="E1129" s="20">
        <v>0.12598070502281189</v>
      </c>
    </row>
    <row r="1130" spans="1:5" x14ac:dyDescent="0.2">
      <c r="A1130" s="19">
        <v>28</v>
      </c>
      <c r="B1130" s="19">
        <v>39</v>
      </c>
      <c r="C1130" s="19" t="s">
        <v>112</v>
      </c>
      <c r="D1130" s="20">
        <v>0.37779229879379272</v>
      </c>
      <c r="E1130" s="20">
        <v>0.12627243995666504</v>
      </c>
    </row>
    <row r="1131" spans="1:5" x14ac:dyDescent="0.2">
      <c r="A1131" s="19">
        <v>28</v>
      </c>
      <c r="B1131" s="19">
        <v>40</v>
      </c>
      <c r="C1131" s="19" t="s">
        <v>112</v>
      </c>
      <c r="D1131" s="20">
        <v>0.37793737649917603</v>
      </c>
      <c r="E1131" s="20">
        <v>0.12630993127822876</v>
      </c>
    </row>
    <row r="1132" spans="1:5" x14ac:dyDescent="0.2">
      <c r="A1132" s="19">
        <v>29</v>
      </c>
      <c r="B1132" s="19">
        <v>1</v>
      </c>
      <c r="C1132" s="19" t="s">
        <v>112</v>
      </c>
      <c r="D1132" s="20">
        <v>0.24821040034294128</v>
      </c>
      <c r="E1132" s="20">
        <v>2.1331284660845995E-3</v>
      </c>
    </row>
    <row r="1133" spans="1:5" x14ac:dyDescent="0.2">
      <c r="A1133" s="19">
        <v>29</v>
      </c>
      <c r="B1133" s="19">
        <v>2</v>
      </c>
      <c r="C1133" s="19" t="s">
        <v>112</v>
      </c>
      <c r="D1133" s="20">
        <v>0.24821676313877106</v>
      </c>
      <c r="E1133" s="20">
        <v>2.0327526144683361E-3</v>
      </c>
    </row>
    <row r="1134" spans="1:5" x14ac:dyDescent="0.2">
      <c r="A1134" s="19">
        <v>29</v>
      </c>
      <c r="B1134" s="19">
        <v>3</v>
      </c>
      <c r="C1134" s="19" t="s">
        <v>112</v>
      </c>
      <c r="D1134" s="20">
        <v>0.24734024703502655</v>
      </c>
      <c r="E1134" s="20">
        <v>1.0494977468624711E-3</v>
      </c>
    </row>
    <row r="1135" spans="1:5" x14ac:dyDescent="0.2">
      <c r="A1135" s="19">
        <v>29</v>
      </c>
      <c r="B1135" s="19">
        <v>4</v>
      </c>
      <c r="C1135" s="19" t="s">
        <v>112</v>
      </c>
      <c r="D1135" s="20">
        <v>0.24666646122932434</v>
      </c>
      <c r="E1135" s="20">
        <v>2.6897320640273392E-4</v>
      </c>
    </row>
    <row r="1136" spans="1:5" x14ac:dyDescent="0.2">
      <c r="A1136" s="19">
        <v>29</v>
      </c>
      <c r="B1136" s="19">
        <v>5</v>
      </c>
      <c r="C1136" s="19" t="s">
        <v>112</v>
      </c>
      <c r="D1136" s="20">
        <v>0.24663802981376648</v>
      </c>
      <c r="E1136" s="20">
        <v>1.3380302698351443E-4</v>
      </c>
    </row>
    <row r="1137" spans="1:5" x14ac:dyDescent="0.2">
      <c r="A1137" s="19">
        <v>29</v>
      </c>
      <c r="B1137" s="19">
        <v>6</v>
      </c>
      <c r="C1137" s="19" t="s">
        <v>112</v>
      </c>
      <c r="D1137" s="20">
        <v>0.24696247279644012</v>
      </c>
      <c r="E1137" s="20">
        <v>3.5150724579580128E-4</v>
      </c>
    </row>
    <row r="1138" spans="1:5" x14ac:dyDescent="0.2">
      <c r="A1138" s="19">
        <v>29</v>
      </c>
      <c r="B1138" s="19">
        <v>7</v>
      </c>
      <c r="C1138" s="19" t="s">
        <v>112</v>
      </c>
      <c r="D1138" s="20">
        <v>0.24692082405090332</v>
      </c>
      <c r="E1138" s="20">
        <v>2.0311975094955415E-4</v>
      </c>
    </row>
    <row r="1139" spans="1:5" x14ac:dyDescent="0.2">
      <c r="A1139" s="19">
        <v>29</v>
      </c>
      <c r="B1139" s="19">
        <v>8</v>
      </c>
      <c r="C1139" s="19" t="s">
        <v>112</v>
      </c>
      <c r="D1139" s="20">
        <v>0.24729439616203308</v>
      </c>
      <c r="E1139" s="20">
        <v>4.6995311276987195E-4</v>
      </c>
    </row>
    <row r="1140" spans="1:5" x14ac:dyDescent="0.2">
      <c r="A1140" s="19">
        <v>29</v>
      </c>
      <c r="B1140" s="19">
        <v>9</v>
      </c>
      <c r="C1140" s="19" t="s">
        <v>112</v>
      </c>
      <c r="D1140" s="20">
        <v>0.24701540172100067</v>
      </c>
      <c r="E1140" s="20">
        <v>8.4219915152061731E-5</v>
      </c>
    </row>
    <row r="1141" spans="1:5" x14ac:dyDescent="0.2">
      <c r="A1141" s="19">
        <v>29</v>
      </c>
      <c r="B1141" s="19">
        <v>10</v>
      </c>
      <c r="C1141" s="19" t="s">
        <v>112</v>
      </c>
      <c r="D1141" s="20">
        <v>0.24654364585876465</v>
      </c>
      <c r="E1141" s="20">
        <v>-4.94274718221277E-4</v>
      </c>
    </row>
    <row r="1142" spans="1:5" x14ac:dyDescent="0.2">
      <c r="A1142" s="19">
        <v>29</v>
      </c>
      <c r="B1142" s="19">
        <v>11</v>
      </c>
      <c r="C1142" s="19" t="s">
        <v>112</v>
      </c>
      <c r="D1142" s="20">
        <v>0.24636946618556976</v>
      </c>
      <c r="E1142" s="20">
        <v>-7.7519315527752042E-4</v>
      </c>
    </row>
    <row r="1143" spans="1:5" x14ac:dyDescent="0.2">
      <c r="A1143" s="19">
        <v>29</v>
      </c>
      <c r="B1143" s="19">
        <v>12</v>
      </c>
      <c r="C1143" s="19" t="s">
        <v>112</v>
      </c>
      <c r="D1143" s="20">
        <v>0.24661768972873688</v>
      </c>
      <c r="E1143" s="20">
        <v>-6.3370831776410341E-4</v>
      </c>
    </row>
    <row r="1144" spans="1:5" x14ac:dyDescent="0.2">
      <c r="A1144" s="19">
        <v>29</v>
      </c>
      <c r="B1144" s="19">
        <v>13</v>
      </c>
      <c r="C1144" s="19" t="s">
        <v>112</v>
      </c>
      <c r="D1144" s="20">
        <v>0.24659165740013123</v>
      </c>
      <c r="E1144" s="20">
        <v>-7.6647941023111343E-4</v>
      </c>
    </row>
    <row r="1145" spans="1:5" x14ac:dyDescent="0.2">
      <c r="A1145" s="19">
        <v>29</v>
      </c>
      <c r="B1145" s="19">
        <v>14</v>
      </c>
      <c r="C1145" s="19" t="s">
        <v>112</v>
      </c>
      <c r="D1145" s="20">
        <v>0.24661630392074585</v>
      </c>
      <c r="E1145" s="20">
        <v>-8.4857165347784758E-4</v>
      </c>
    </row>
    <row r="1146" spans="1:5" x14ac:dyDescent="0.2">
      <c r="A1146" s="19">
        <v>29</v>
      </c>
      <c r="B1146" s="19">
        <v>15</v>
      </c>
      <c r="C1146" s="19" t="s">
        <v>112</v>
      </c>
      <c r="D1146" s="20">
        <v>0.2464614063501358</v>
      </c>
      <c r="E1146" s="20">
        <v>-1.1102079879492521E-3</v>
      </c>
    </row>
    <row r="1147" spans="1:5" x14ac:dyDescent="0.2">
      <c r="A1147" s="19">
        <v>29</v>
      </c>
      <c r="B1147" s="19">
        <v>16</v>
      </c>
      <c r="C1147" s="19" t="s">
        <v>112</v>
      </c>
      <c r="D1147" s="20">
        <v>0.24682065844535828</v>
      </c>
      <c r="E1147" s="20">
        <v>-8.5769465658813715E-4</v>
      </c>
    </row>
    <row r="1148" spans="1:5" x14ac:dyDescent="0.2">
      <c r="A1148" s="19">
        <v>29</v>
      </c>
      <c r="B1148" s="19">
        <v>17</v>
      </c>
      <c r="C1148" s="19" t="s">
        <v>112</v>
      </c>
      <c r="D1148" s="20">
        <v>0.24703650176525116</v>
      </c>
      <c r="E1148" s="20">
        <v>-7.4859010055661201E-4</v>
      </c>
    </row>
    <row r="1149" spans="1:5" x14ac:dyDescent="0.2">
      <c r="A1149" s="19">
        <v>29</v>
      </c>
      <c r="B1149" s="19">
        <v>18</v>
      </c>
      <c r="C1149" s="19" t="s">
        <v>112</v>
      </c>
      <c r="D1149" s="20">
        <v>0.24768808484077454</v>
      </c>
      <c r="E1149" s="20">
        <v>-2.0374575979076326E-4</v>
      </c>
    </row>
    <row r="1150" spans="1:5" x14ac:dyDescent="0.2">
      <c r="A1150" s="19">
        <v>29</v>
      </c>
      <c r="B1150" s="19">
        <v>19</v>
      </c>
      <c r="C1150" s="19" t="s">
        <v>112</v>
      </c>
      <c r="D1150" s="20">
        <v>0.24879999458789825</v>
      </c>
      <c r="E1150" s="20">
        <v>8.0142525257542729E-4</v>
      </c>
    </row>
    <row r="1151" spans="1:5" x14ac:dyDescent="0.2">
      <c r="A1151" s="19">
        <v>29</v>
      </c>
      <c r="B1151" s="19">
        <v>20</v>
      </c>
      <c r="C1151" s="19" t="s">
        <v>112</v>
      </c>
      <c r="D1151" s="20">
        <v>0.25118127465248108</v>
      </c>
      <c r="E1151" s="20">
        <v>3.0759666115045547E-3</v>
      </c>
    </row>
    <row r="1152" spans="1:5" x14ac:dyDescent="0.2">
      <c r="A1152" s="19">
        <v>29</v>
      </c>
      <c r="B1152" s="19">
        <v>21</v>
      </c>
      <c r="C1152" s="19" t="s">
        <v>112</v>
      </c>
      <c r="D1152" s="20">
        <v>0.25548762083053589</v>
      </c>
      <c r="E1152" s="20">
        <v>7.2755739092826843E-3</v>
      </c>
    </row>
    <row r="1153" spans="1:5" x14ac:dyDescent="0.2">
      <c r="A1153" s="19">
        <v>29</v>
      </c>
      <c r="B1153" s="19">
        <v>22</v>
      </c>
      <c r="C1153" s="19" t="s">
        <v>112</v>
      </c>
      <c r="D1153" s="20">
        <v>0.26260489225387573</v>
      </c>
      <c r="E1153" s="20">
        <v>1.4286106452345848E-2</v>
      </c>
    </row>
    <row r="1154" spans="1:5" x14ac:dyDescent="0.2">
      <c r="A1154" s="19">
        <v>29</v>
      </c>
      <c r="B1154" s="19">
        <v>23</v>
      </c>
      <c r="C1154" s="19" t="s">
        <v>112</v>
      </c>
      <c r="D1154" s="20">
        <v>0.27369767427444458</v>
      </c>
      <c r="E1154" s="20">
        <v>2.5272149592638016E-2</v>
      </c>
    </row>
    <row r="1155" spans="1:5" x14ac:dyDescent="0.2">
      <c r="A1155" s="19">
        <v>29</v>
      </c>
      <c r="B1155" s="19">
        <v>24</v>
      </c>
      <c r="C1155" s="19" t="s">
        <v>112</v>
      </c>
      <c r="D1155" s="20">
        <v>0.2894974946975708</v>
      </c>
      <c r="E1155" s="20">
        <v>4.0965232998132706E-2</v>
      </c>
    </row>
    <row r="1156" spans="1:5" x14ac:dyDescent="0.2">
      <c r="A1156" s="19">
        <v>29</v>
      </c>
      <c r="B1156" s="19">
        <v>25</v>
      </c>
      <c r="C1156" s="19" t="s">
        <v>112</v>
      </c>
      <c r="D1156" s="20">
        <v>0.30791139602661133</v>
      </c>
      <c r="E1156" s="20">
        <v>5.9272393584251404E-2</v>
      </c>
    </row>
    <row r="1157" spans="1:5" x14ac:dyDescent="0.2">
      <c r="A1157" s="19">
        <v>29</v>
      </c>
      <c r="B1157" s="19">
        <v>26</v>
      </c>
      <c r="C1157" s="19" t="s">
        <v>112</v>
      </c>
      <c r="D1157" s="20">
        <v>0.32658180594444275</v>
      </c>
      <c r="E1157" s="20">
        <v>7.7836066484451294E-2</v>
      </c>
    </row>
    <row r="1158" spans="1:5" x14ac:dyDescent="0.2">
      <c r="A1158" s="19">
        <v>29</v>
      </c>
      <c r="B1158" s="19">
        <v>27</v>
      </c>
      <c r="C1158" s="19" t="s">
        <v>112</v>
      </c>
      <c r="D1158" s="20">
        <v>0.34300133585929871</v>
      </c>
      <c r="E1158" s="20">
        <v>9.414885938167572E-2</v>
      </c>
    </row>
    <row r="1159" spans="1:5" x14ac:dyDescent="0.2">
      <c r="A1159" s="19">
        <v>29</v>
      </c>
      <c r="B1159" s="19">
        <v>28</v>
      </c>
      <c r="C1159" s="19" t="s">
        <v>112</v>
      </c>
      <c r="D1159" s="20">
        <v>0.35523244738578796</v>
      </c>
      <c r="E1159" s="20">
        <v>0.10627322643995285</v>
      </c>
    </row>
    <row r="1160" spans="1:5" x14ac:dyDescent="0.2">
      <c r="A1160" s="19">
        <v>29</v>
      </c>
      <c r="B1160" s="19">
        <v>29</v>
      </c>
      <c r="C1160" s="19" t="s">
        <v>112</v>
      </c>
      <c r="D1160" s="20">
        <v>0.36387786269187927</v>
      </c>
      <c r="E1160" s="20">
        <v>0.11481190472841263</v>
      </c>
    </row>
    <row r="1161" spans="1:5" x14ac:dyDescent="0.2">
      <c r="A1161" s="19">
        <v>29</v>
      </c>
      <c r="B1161" s="19">
        <v>30</v>
      </c>
      <c r="C1161" s="19" t="s">
        <v>112</v>
      </c>
      <c r="D1161" s="20">
        <v>0.36901998519897461</v>
      </c>
      <c r="E1161" s="20">
        <v>0.11984729021787643</v>
      </c>
    </row>
    <row r="1162" spans="1:5" x14ac:dyDescent="0.2">
      <c r="A1162" s="19">
        <v>29</v>
      </c>
      <c r="B1162" s="19">
        <v>31</v>
      </c>
      <c r="C1162" s="19" t="s">
        <v>112</v>
      </c>
      <c r="D1162" s="20">
        <v>0.3713061511516571</v>
      </c>
      <c r="E1162" s="20">
        <v>0.1220267191529274</v>
      </c>
    </row>
    <row r="1163" spans="1:5" x14ac:dyDescent="0.2">
      <c r="A1163" s="19">
        <v>29</v>
      </c>
      <c r="B1163" s="19">
        <v>32</v>
      </c>
      <c r="C1163" s="19" t="s">
        <v>112</v>
      </c>
      <c r="D1163" s="20">
        <v>0.37217971682548523</v>
      </c>
      <c r="E1163" s="20">
        <v>0.1227935403585434</v>
      </c>
    </row>
    <row r="1164" spans="1:5" x14ac:dyDescent="0.2">
      <c r="A1164" s="19">
        <v>29</v>
      </c>
      <c r="B1164" s="19">
        <v>33</v>
      </c>
      <c r="C1164" s="19" t="s">
        <v>112</v>
      </c>
      <c r="D1164" s="20">
        <v>0.37304097414016724</v>
      </c>
      <c r="E1164" s="20">
        <v>0.12354806065559387</v>
      </c>
    </row>
    <row r="1165" spans="1:5" x14ac:dyDescent="0.2">
      <c r="A1165" s="19">
        <v>29</v>
      </c>
      <c r="B1165" s="19">
        <v>34</v>
      </c>
      <c r="C1165" s="19" t="s">
        <v>112</v>
      </c>
      <c r="D1165" s="20">
        <v>0.37381651997566223</v>
      </c>
      <c r="E1165" s="20">
        <v>0.12421686947345734</v>
      </c>
    </row>
    <row r="1166" spans="1:5" x14ac:dyDescent="0.2">
      <c r="A1166" s="19">
        <v>29</v>
      </c>
      <c r="B1166" s="19">
        <v>35</v>
      </c>
      <c r="C1166" s="19" t="s">
        <v>112</v>
      </c>
      <c r="D1166" s="20">
        <v>0.37424349784851074</v>
      </c>
      <c r="E1166" s="20">
        <v>0.12453711032867432</v>
      </c>
    </row>
    <row r="1167" spans="1:5" x14ac:dyDescent="0.2">
      <c r="A1167" s="19">
        <v>29</v>
      </c>
      <c r="B1167" s="19">
        <v>36</v>
      </c>
      <c r="C1167" s="19" t="s">
        <v>112</v>
      </c>
      <c r="D1167" s="20">
        <v>0.37437212467193604</v>
      </c>
      <c r="E1167" s="20">
        <v>0.12455900013446808</v>
      </c>
    </row>
    <row r="1168" spans="1:5" x14ac:dyDescent="0.2">
      <c r="A1168" s="19">
        <v>29</v>
      </c>
      <c r="B1168" s="19">
        <v>37</v>
      </c>
      <c r="C1168" s="19" t="s">
        <v>112</v>
      </c>
      <c r="D1168" s="20">
        <v>0.37455606460571289</v>
      </c>
      <c r="E1168" s="20">
        <v>0.12463619560003281</v>
      </c>
    </row>
    <row r="1169" spans="1:5" x14ac:dyDescent="0.2">
      <c r="A1169" s="19">
        <v>29</v>
      </c>
      <c r="B1169" s="19">
        <v>38</v>
      </c>
      <c r="C1169" s="19" t="s">
        <v>112</v>
      </c>
      <c r="D1169" s="20">
        <v>0.37498882412910461</v>
      </c>
      <c r="E1169" s="20">
        <v>0.124962218105793</v>
      </c>
    </row>
    <row r="1170" spans="1:5" x14ac:dyDescent="0.2">
      <c r="A1170" s="19">
        <v>29</v>
      </c>
      <c r="B1170" s="19">
        <v>39</v>
      </c>
      <c r="C1170" s="19" t="s">
        <v>112</v>
      </c>
      <c r="D1170" s="20">
        <v>0.3754294216632843</v>
      </c>
      <c r="E1170" s="20">
        <v>0.12529607117176056</v>
      </c>
    </row>
    <row r="1171" spans="1:5" x14ac:dyDescent="0.2">
      <c r="A1171" s="19">
        <v>29</v>
      </c>
      <c r="B1171" s="19">
        <v>40</v>
      </c>
      <c r="C1171" s="19" t="s">
        <v>112</v>
      </c>
      <c r="D1171" s="20">
        <v>0.3753783106803894</v>
      </c>
      <c r="E1171" s="20">
        <v>0.12513822317123413</v>
      </c>
    </row>
    <row r="1172" spans="1:5" x14ac:dyDescent="0.2">
      <c r="A1172" s="19">
        <v>30</v>
      </c>
      <c r="B1172" s="19">
        <v>1</v>
      </c>
      <c r="C1172" s="19" t="s">
        <v>112</v>
      </c>
      <c r="D1172" s="20">
        <v>0.25100487470626831</v>
      </c>
      <c r="E1172" s="20">
        <v>2.5562981609255075E-3</v>
      </c>
    </row>
    <row r="1173" spans="1:5" x14ac:dyDescent="0.2">
      <c r="A1173" s="19">
        <v>30</v>
      </c>
      <c r="B1173" s="19">
        <v>2</v>
      </c>
      <c r="C1173" s="19" t="s">
        <v>112</v>
      </c>
      <c r="D1173" s="20">
        <v>0.2506033182144165</v>
      </c>
      <c r="E1173" s="20">
        <v>2.1335645578801632E-3</v>
      </c>
    </row>
    <row r="1174" spans="1:5" x14ac:dyDescent="0.2">
      <c r="A1174" s="19">
        <v>30</v>
      </c>
      <c r="B1174" s="19">
        <v>3</v>
      </c>
      <c r="C1174" s="19" t="s">
        <v>112</v>
      </c>
      <c r="D1174" s="20">
        <v>0.25000065565109253</v>
      </c>
      <c r="E1174" s="20">
        <v>1.5097249997779727E-3</v>
      </c>
    </row>
    <row r="1175" spans="1:5" x14ac:dyDescent="0.2">
      <c r="A1175" s="19">
        <v>30</v>
      </c>
      <c r="B1175" s="19">
        <v>4</v>
      </c>
      <c r="C1175" s="19" t="s">
        <v>112</v>
      </c>
      <c r="D1175" s="20">
        <v>0.24946179986000061</v>
      </c>
      <c r="E1175" s="20">
        <v>9.4969215570017695E-4</v>
      </c>
    </row>
    <row r="1176" spans="1:5" x14ac:dyDescent="0.2">
      <c r="A1176" s="19">
        <v>30</v>
      </c>
      <c r="B1176" s="19">
        <v>5</v>
      </c>
      <c r="C1176" s="19" t="s">
        <v>112</v>
      </c>
      <c r="D1176" s="20">
        <v>0.24916672706604004</v>
      </c>
      <c r="E1176" s="20">
        <v>6.3344230875372887E-4</v>
      </c>
    </row>
    <row r="1177" spans="1:5" x14ac:dyDescent="0.2">
      <c r="A1177" s="19">
        <v>30</v>
      </c>
      <c r="B1177" s="19">
        <v>6</v>
      </c>
      <c r="C1177" s="19" t="s">
        <v>112</v>
      </c>
      <c r="D1177" s="20">
        <v>0.24877491593360901</v>
      </c>
      <c r="E1177" s="20">
        <v>2.2045410878490657E-4</v>
      </c>
    </row>
    <row r="1178" spans="1:5" x14ac:dyDescent="0.2">
      <c r="A1178" s="19">
        <v>30</v>
      </c>
      <c r="B1178" s="19">
        <v>7</v>
      </c>
      <c r="C1178" s="19" t="s">
        <v>112</v>
      </c>
      <c r="D1178" s="20">
        <v>0.24874356389045715</v>
      </c>
      <c r="E1178" s="20">
        <v>1.679250126471743E-4</v>
      </c>
    </row>
    <row r="1179" spans="1:5" x14ac:dyDescent="0.2">
      <c r="A1179" s="19">
        <v>30</v>
      </c>
      <c r="B1179" s="19">
        <v>8</v>
      </c>
      <c r="C1179" s="19" t="s">
        <v>112</v>
      </c>
      <c r="D1179" s="20">
        <v>0.24830617010593414</v>
      </c>
      <c r="E1179" s="20">
        <v>-2.9064583941362798E-4</v>
      </c>
    </row>
    <row r="1180" spans="1:5" x14ac:dyDescent="0.2">
      <c r="A1180" s="19">
        <v>30</v>
      </c>
      <c r="B1180" s="19">
        <v>9</v>
      </c>
      <c r="C1180" s="19" t="s">
        <v>112</v>
      </c>
      <c r="D1180" s="20">
        <v>0.24792861938476563</v>
      </c>
      <c r="E1180" s="20">
        <v>-6.8937358446419239E-4</v>
      </c>
    </row>
    <row r="1181" spans="1:5" x14ac:dyDescent="0.2">
      <c r="A1181" s="19">
        <v>30</v>
      </c>
      <c r="B1181" s="19">
        <v>10</v>
      </c>
      <c r="C1181" s="19" t="s">
        <v>112</v>
      </c>
      <c r="D1181" s="20">
        <v>0.24804022908210754</v>
      </c>
      <c r="E1181" s="20">
        <v>-5.9894094010815024E-4</v>
      </c>
    </row>
    <row r="1182" spans="1:5" x14ac:dyDescent="0.2">
      <c r="A1182" s="19">
        <v>30</v>
      </c>
      <c r="B1182" s="19">
        <v>11</v>
      </c>
      <c r="C1182" s="19" t="s">
        <v>112</v>
      </c>
      <c r="D1182" s="20">
        <v>0.24789236485958099</v>
      </c>
      <c r="E1182" s="20">
        <v>-7.6798221562057734E-4</v>
      </c>
    </row>
    <row r="1183" spans="1:5" x14ac:dyDescent="0.2">
      <c r="A1183" s="19">
        <v>30</v>
      </c>
      <c r="B1183" s="19">
        <v>12</v>
      </c>
      <c r="C1183" s="19" t="s">
        <v>112</v>
      </c>
      <c r="D1183" s="20">
        <v>0.24749042093753815</v>
      </c>
      <c r="E1183" s="20">
        <v>-1.1911032488569617E-3</v>
      </c>
    </row>
    <row r="1184" spans="1:5" x14ac:dyDescent="0.2">
      <c r="A1184" s="19">
        <v>30</v>
      </c>
      <c r="B1184" s="19">
        <v>13</v>
      </c>
      <c r="C1184" s="19" t="s">
        <v>112</v>
      </c>
      <c r="D1184" s="20">
        <v>0.24725675582885742</v>
      </c>
      <c r="E1184" s="20">
        <v>-1.4459453523159027E-3</v>
      </c>
    </row>
    <row r="1185" spans="1:5" x14ac:dyDescent="0.2">
      <c r="A1185" s="19">
        <v>30</v>
      </c>
      <c r="B1185" s="19">
        <v>14</v>
      </c>
      <c r="C1185" s="19" t="s">
        <v>112</v>
      </c>
      <c r="D1185" s="20">
        <v>0.24794396758079529</v>
      </c>
      <c r="E1185" s="20">
        <v>-7.7991071157157421E-4</v>
      </c>
    </row>
    <row r="1186" spans="1:5" x14ac:dyDescent="0.2">
      <c r="A1186" s="19">
        <v>30</v>
      </c>
      <c r="B1186" s="19">
        <v>15</v>
      </c>
      <c r="C1186" s="19" t="s">
        <v>112</v>
      </c>
      <c r="D1186" s="20">
        <v>0.24802030622959137</v>
      </c>
      <c r="E1186" s="20">
        <v>-7.2474911576136947E-4</v>
      </c>
    </row>
    <row r="1187" spans="1:5" x14ac:dyDescent="0.2">
      <c r="A1187" s="19">
        <v>30</v>
      </c>
      <c r="B1187" s="19">
        <v>16</v>
      </c>
      <c r="C1187" s="19" t="s">
        <v>112</v>
      </c>
      <c r="D1187" s="20">
        <v>0.24807113409042358</v>
      </c>
      <c r="E1187" s="20">
        <v>-6.9509830791503191E-4</v>
      </c>
    </row>
    <row r="1188" spans="1:5" x14ac:dyDescent="0.2">
      <c r="A1188" s="19">
        <v>30</v>
      </c>
      <c r="B1188" s="19">
        <v>17</v>
      </c>
      <c r="C1188" s="19" t="s">
        <v>112</v>
      </c>
      <c r="D1188" s="20">
        <v>0.24830172955989838</v>
      </c>
      <c r="E1188" s="20">
        <v>-4.8567989142611623E-4</v>
      </c>
    </row>
    <row r="1189" spans="1:5" x14ac:dyDescent="0.2">
      <c r="A1189" s="19">
        <v>30</v>
      </c>
      <c r="B1189" s="19">
        <v>18</v>
      </c>
      <c r="C1189" s="19" t="s">
        <v>112</v>
      </c>
      <c r="D1189" s="20">
        <v>0.24854210019111633</v>
      </c>
      <c r="E1189" s="20">
        <v>-2.6648631319403648E-4</v>
      </c>
    </row>
    <row r="1190" spans="1:5" x14ac:dyDescent="0.2">
      <c r="A1190" s="19">
        <v>30</v>
      </c>
      <c r="B1190" s="19">
        <v>19</v>
      </c>
      <c r="C1190" s="19" t="s">
        <v>112</v>
      </c>
      <c r="D1190" s="20">
        <v>0.24989451467990875</v>
      </c>
      <c r="E1190" s="20">
        <v>1.0647511808201671E-3</v>
      </c>
    </row>
    <row r="1191" spans="1:5" x14ac:dyDescent="0.2">
      <c r="A1191" s="19">
        <v>30</v>
      </c>
      <c r="B1191" s="19">
        <v>20</v>
      </c>
      <c r="C1191" s="19" t="s">
        <v>112</v>
      </c>
      <c r="D1191" s="20">
        <v>0.2522408664226532</v>
      </c>
      <c r="E1191" s="20">
        <v>3.3899256959557533E-3</v>
      </c>
    </row>
    <row r="1192" spans="1:5" x14ac:dyDescent="0.2">
      <c r="A1192" s="19">
        <v>30</v>
      </c>
      <c r="B1192" s="19">
        <v>21</v>
      </c>
      <c r="C1192" s="19" t="s">
        <v>112</v>
      </c>
      <c r="D1192" s="20">
        <v>0.2563992440700531</v>
      </c>
      <c r="E1192" s="20">
        <v>7.5271264649927616E-3</v>
      </c>
    </row>
    <row r="1193" spans="1:5" x14ac:dyDescent="0.2">
      <c r="A1193" s="19">
        <v>30</v>
      </c>
      <c r="B1193" s="19">
        <v>22</v>
      </c>
      <c r="C1193" s="19" t="s">
        <v>112</v>
      </c>
      <c r="D1193" s="20">
        <v>0.26314073801040649</v>
      </c>
      <c r="E1193" s="20">
        <v>1.4247443526983261E-2</v>
      </c>
    </row>
    <row r="1194" spans="1:5" x14ac:dyDescent="0.2">
      <c r="A1194" s="19">
        <v>30</v>
      </c>
      <c r="B1194" s="19">
        <v>23</v>
      </c>
      <c r="C1194" s="19" t="s">
        <v>112</v>
      </c>
      <c r="D1194" s="20">
        <v>0.27446785569190979</v>
      </c>
      <c r="E1194" s="20">
        <v>2.555338479578495E-2</v>
      </c>
    </row>
    <row r="1195" spans="1:5" x14ac:dyDescent="0.2">
      <c r="A1195" s="19">
        <v>30</v>
      </c>
      <c r="B1195" s="19">
        <v>24</v>
      </c>
      <c r="C1195" s="19" t="s">
        <v>112</v>
      </c>
      <c r="D1195" s="20">
        <v>0.29052484035491943</v>
      </c>
      <c r="E1195" s="20">
        <v>4.1589193046092987E-2</v>
      </c>
    </row>
    <row r="1196" spans="1:5" x14ac:dyDescent="0.2">
      <c r="A1196" s="19">
        <v>30</v>
      </c>
      <c r="B1196" s="19">
        <v>25</v>
      </c>
      <c r="C1196" s="19" t="s">
        <v>112</v>
      </c>
      <c r="D1196" s="20">
        <v>0.30929762125015259</v>
      </c>
      <c r="E1196" s="20">
        <v>6.0340795665979385E-2</v>
      </c>
    </row>
    <row r="1197" spans="1:5" x14ac:dyDescent="0.2">
      <c r="A1197" s="19">
        <v>30</v>
      </c>
      <c r="B1197" s="19">
        <v>26</v>
      </c>
      <c r="C1197" s="19" t="s">
        <v>112</v>
      </c>
      <c r="D1197" s="20">
        <v>0.32827344536781311</v>
      </c>
      <c r="E1197" s="20">
        <v>7.9295441508293152E-2</v>
      </c>
    </row>
    <row r="1198" spans="1:5" x14ac:dyDescent="0.2">
      <c r="A1198" s="19">
        <v>30</v>
      </c>
      <c r="B1198" s="19">
        <v>27</v>
      </c>
      <c r="C1198" s="19" t="s">
        <v>112</v>
      </c>
      <c r="D1198" s="20">
        <v>0.34470999240875244</v>
      </c>
      <c r="E1198" s="20">
        <v>9.5710813999176025E-2</v>
      </c>
    </row>
    <row r="1199" spans="1:5" x14ac:dyDescent="0.2">
      <c r="A1199" s="19">
        <v>30</v>
      </c>
      <c r="B1199" s="19">
        <v>28</v>
      </c>
      <c r="C1199" s="19" t="s">
        <v>112</v>
      </c>
      <c r="D1199" s="20">
        <v>0.35694748163223267</v>
      </c>
      <c r="E1199" s="20">
        <v>0.1079271212220192</v>
      </c>
    </row>
    <row r="1200" spans="1:5" x14ac:dyDescent="0.2">
      <c r="A1200" s="19">
        <v>30</v>
      </c>
      <c r="B1200" s="19">
        <v>29</v>
      </c>
      <c r="C1200" s="19" t="s">
        <v>112</v>
      </c>
      <c r="D1200" s="20">
        <v>0.36580422520637512</v>
      </c>
      <c r="E1200" s="20">
        <v>0.11676269024610519</v>
      </c>
    </row>
    <row r="1201" spans="1:5" x14ac:dyDescent="0.2">
      <c r="A1201" s="19">
        <v>30</v>
      </c>
      <c r="B1201" s="19">
        <v>30</v>
      </c>
      <c r="C1201" s="19" t="s">
        <v>112</v>
      </c>
      <c r="D1201" s="20">
        <v>0.37074637413024902</v>
      </c>
      <c r="E1201" s="20">
        <v>0.12168366461992264</v>
      </c>
    </row>
    <row r="1202" spans="1:5" x14ac:dyDescent="0.2">
      <c r="A1202" s="19">
        <v>30</v>
      </c>
      <c r="B1202" s="19">
        <v>31</v>
      </c>
      <c r="C1202" s="19" t="s">
        <v>112</v>
      </c>
      <c r="D1202" s="20">
        <v>0.37385597825050354</v>
      </c>
      <c r="E1202" s="20">
        <v>0.1247720867395401</v>
      </c>
    </row>
    <row r="1203" spans="1:5" x14ac:dyDescent="0.2">
      <c r="A1203" s="19">
        <v>30</v>
      </c>
      <c r="B1203" s="19">
        <v>32</v>
      </c>
      <c r="C1203" s="19" t="s">
        <v>112</v>
      </c>
      <c r="D1203" s="20">
        <v>0.3756275475025177</v>
      </c>
      <c r="E1203" s="20">
        <v>0.1265224814414978</v>
      </c>
    </row>
    <row r="1204" spans="1:5" x14ac:dyDescent="0.2">
      <c r="A1204" s="19">
        <v>30</v>
      </c>
      <c r="B1204" s="19">
        <v>33</v>
      </c>
      <c r="C1204" s="19" t="s">
        <v>112</v>
      </c>
      <c r="D1204" s="20">
        <v>0.37639644742012024</v>
      </c>
      <c r="E1204" s="20">
        <v>0.12727020680904388</v>
      </c>
    </row>
    <row r="1205" spans="1:5" x14ac:dyDescent="0.2">
      <c r="A1205" s="19">
        <v>30</v>
      </c>
      <c r="B1205" s="19">
        <v>34</v>
      </c>
      <c r="C1205" s="19" t="s">
        <v>112</v>
      </c>
      <c r="D1205" s="20">
        <v>0.37677866220474243</v>
      </c>
      <c r="E1205" s="20">
        <v>0.12763124704360962</v>
      </c>
    </row>
    <row r="1206" spans="1:5" x14ac:dyDescent="0.2">
      <c r="A1206" s="19">
        <v>30</v>
      </c>
      <c r="B1206" s="19">
        <v>35</v>
      </c>
      <c r="C1206" s="19" t="s">
        <v>112</v>
      </c>
      <c r="D1206" s="20">
        <v>0.37697011232376099</v>
      </c>
      <c r="E1206" s="20">
        <v>0.12780152261257172</v>
      </c>
    </row>
    <row r="1207" spans="1:5" x14ac:dyDescent="0.2">
      <c r="A1207" s="19">
        <v>30</v>
      </c>
      <c r="B1207" s="19">
        <v>36</v>
      </c>
      <c r="C1207" s="19" t="s">
        <v>112</v>
      </c>
      <c r="D1207" s="20">
        <v>0.37766236066818237</v>
      </c>
      <c r="E1207" s="20">
        <v>0.12847258150577545</v>
      </c>
    </row>
    <row r="1208" spans="1:5" x14ac:dyDescent="0.2">
      <c r="A1208" s="19">
        <v>30</v>
      </c>
      <c r="B1208" s="19">
        <v>37</v>
      </c>
      <c r="C1208" s="19" t="s">
        <v>112</v>
      </c>
      <c r="D1208" s="20">
        <v>0.37825003266334534</v>
      </c>
      <c r="E1208" s="20">
        <v>0.12903907895088196</v>
      </c>
    </row>
    <row r="1209" spans="1:5" x14ac:dyDescent="0.2">
      <c r="A1209" s="19">
        <v>30</v>
      </c>
      <c r="B1209" s="19">
        <v>38</v>
      </c>
      <c r="C1209" s="19" t="s">
        <v>112</v>
      </c>
      <c r="D1209" s="20">
        <v>0.3780827522277832</v>
      </c>
      <c r="E1209" s="20">
        <v>0.12885062396526337</v>
      </c>
    </row>
    <row r="1210" spans="1:5" x14ac:dyDescent="0.2">
      <c r="A1210" s="19">
        <v>30</v>
      </c>
      <c r="B1210" s="19">
        <v>39</v>
      </c>
      <c r="C1210" s="19" t="s">
        <v>112</v>
      </c>
      <c r="D1210" s="20">
        <v>0.37792819738388062</v>
      </c>
      <c r="E1210" s="20">
        <v>0.12867489457130432</v>
      </c>
    </row>
    <row r="1211" spans="1:5" x14ac:dyDescent="0.2">
      <c r="A1211" s="19">
        <v>30</v>
      </c>
      <c r="B1211" s="19">
        <v>40</v>
      </c>
      <c r="C1211" s="19" t="s">
        <v>112</v>
      </c>
      <c r="D1211" s="20">
        <v>0.37763628363609314</v>
      </c>
      <c r="E1211" s="20">
        <v>0.12836180627346039</v>
      </c>
    </row>
    <row r="1212" spans="1:5" x14ac:dyDescent="0.2">
      <c r="A1212" s="19">
        <v>31</v>
      </c>
      <c r="B1212" s="19">
        <v>1</v>
      </c>
      <c r="C1212" s="19" t="s">
        <v>112</v>
      </c>
      <c r="D1212" s="20">
        <v>0.25534248352050781</v>
      </c>
      <c r="E1212" s="20">
        <v>2.3214265238493681E-3</v>
      </c>
    </row>
    <row r="1213" spans="1:5" x14ac:dyDescent="0.2">
      <c r="A1213" s="19">
        <v>31</v>
      </c>
      <c r="B1213" s="19">
        <v>2</v>
      </c>
      <c r="C1213" s="19" t="s">
        <v>112</v>
      </c>
      <c r="D1213" s="20">
        <v>0.25523748993873596</v>
      </c>
      <c r="E1213" s="20">
        <v>2.1328476723283529E-3</v>
      </c>
    </row>
    <row r="1214" spans="1:5" x14ac:dyDescent="0.2">
      <c r="A1214" s="19">
        <v>31</v>
      </c>
      <c r="B1214" s="19">
        <v>3</v>
      </c>
      <c r="C1214" s="19" t="s">
        <v>112</v>
      </c>
      <c r="D1214" s="20">
        <v>0.25432991981506348</v>
      </c>
      <c r="E1214" s="20">
        <v>1.1416923953220248E-3</v>
      </c>
    </row>
    <row r="1215" spans="1:5" x14ac:dyDescent="0.2">
      <c r="A1215" s="19">
        <v>31</v>
      </c>
      <c r="B1215" s="19">
        <v>4</v>
      </c>
      <c r="C1215" s="19" t="s">
        <v>112</v>
      </c>
      <c r="D1215" s="20">
        <v>0.25402739644050598</v>
      </c>
      <c r="E1215" s="20">
        <v>7.5558369280770421E-4</v>
      </c>
    </row>
    <row r="1216" spans="1:5" x14ac:dyDescent="0.2">
      <c r="A1216" s="19">
        <v>31</v>
      </c>
      <c r="B1216" s="19">
        <v>5</v>
      </c>
      <c r="C1216" s="19" t="s">
        <v>112</v>
      </c>
      <c r="D1216" s="20">
        <v>0.25423577427864075</v>
      </c>
      <c r="E1216" s="20">
        <v>8.8037631940096617E-4</v>
      </c>
    </row>
    <row r="1217" spans="1:5" x14ac:dyDescent="0.2">
      <c r="A1217" s="19">
        <v>31</v>
      </c>
      <c r="B1217" s="19">
        <v>6</v>
      </c>
      <c r="C1217" s="19" t="s">
        <v>112</v>
      </c>
      <c r="D1217" s="20">
        <v>0.2540334165096283</v>
      </c>
      <c r="E1217" s="20">
        <v>5.9443328063935041E-4</v>
      </c>
    </row>
    <row r="1218" spans="1:5" x14ac:dyDescent="0.2">
      <c r="A1218" s="19">
        <v>31</v>
      </c>
      <c r="B1218" s="19">
        <v>7</v>
      </c>
      <c r="C1218" s="19" t="s">
        <v>112</v>
      </c>
      <c r="D1218" s="20">
        <v>0.25368252396583557</v>
      </c>
      <c r="E1218" s="20">
        <v>1.5995549620129168E-4</v>
      </c>
    </row>
    <row r="1219" spans="1:5" x14ac:dyDescent="0.2">
      <c r="A1219" s="19">
        <v>31</v>
      </c>
      <c r="B1219" s="19">
        <v>8</v>
      </c>
      <c r="C1219" s="19" t="s">
        <v>112</v>
      </c>
      <c r="D1219" s="20">
        <v>0.25350043177604675</v>
      </c>
      <c r="E1219" s="20">
        <v>-1.0572194878477603E-4</v>
      </c>
    </row>
    <row r="1220" spans="1:5" x14ac:dyDescent="0.2">
      <c r="A1220" s="19">
        <v>31</v>
      </c>
      <c r="B1220" s="19">
        <v>9</v>
      </c>
      <c r="C1220" s="19" t="s">
        <v>112</v>
      </c>
      <c r="D1220" s="20">
        <v>0.25371640920639038</v>
      </c>
      <c r="E1220" s="20">
        <v>2.6670235456549563E-5</v>
      </c>
    </row>
    <row r="1221" spans="1:5" x14ac:dyDescent="0.2">
      <c r="A1221" s="19">
        <v>31</v>
      </c>
      <c r="B1221" s="19">
        <v>10</v>
      </c>
      <c r="C1221" s="19" t="s">
        <v>112</v>
      </c>
      <c r="D1221" s="20">
        <v>0.25370344519615173</v>
      </c>
      <c r="E1221" s="20">
        <v>-6.9879024522379041E-5</v>
      </c>
    </row>
    <row r="1222" spans="1:5" x14ac:dyDescent="0.2">
      <c r="A1222" s="19">
        <v>31</v>
      </c>
      <c r="B1222" s="19">
        <v>11</v>
      </c>
      <c r="C1222" s="19" t="s">
        <v>112</v>
      </c>
      <c r="D1222" s="20">
        <v>0.25367498397827148</v>
      </c>
      <c r="E1222" s="20">
        <v>-1.8192549759987742E-4</v>
      </c>
    </row>
    <row r="1223" spans="1:5" x14ac:dyDescent="0.2">
      <c r="A1223" s="19">
        <v>31</v>
      </c>
      <c r="B1223" s="19">
        <v>12</v>
      </c>
      <c r="C1223" s="19" t="s">
        <v>112</v>
      </c>
      <c r="D1223" s="20">
        <v>0.25330877304077148</v>
      </c>
      <c r="E1223" s="20">
        <v>-6.3172169029712677E-4</v>
      </c>
    </row>
    <row r="1224" spans="1:5" x14ac:dyDescent="0.2">
      <c r="A1224" s="19">
        <v>31</v>
      </c>
      <c r="B1224" s="19">
        <v>13</v>
      </c>
      <c r="C1224" s="19" t="s">
        <v>112</v>
      </c>
      <c r="D1224" s="20">
        <v>0.25318336486816406</v>
      </c>
      <c r="E1224" s="20">
        <v>-8.4071507444605231E-4</v>
      </c>
    </row>
    <row r="1225" spans="1:5" x14ac:dyDescent="0.2">
      <c r="A1225" s="19">
        <v>31</v>
      </c>
      <c r="B1225" s="19">
        <v>14</v>
      </c>
      <c r="C1225" s="19" t="s">
        <v>112</v>
      </c>
      <c r="D1225" s="20">
        <v>0.2534814178943634</v>
      </c>
      <c r="E1225" s="20">
        <v>-6.2624731799587607E-4</v>
      </c>
    </row>
    <row r="1226" spans="1:5" x14ac:dyDescent="0.2">
      <c r="A1226" s="19">
        <v>31</v>
      </c>
      <c r="B1226" s="19">
        <v>15</v>
      </c>
      <c r="C1226" s="19" t="s">
        <v>112</v>
      </c>
      <c r="D1226" s="20">
        <v>0.25344783067703247</v>
      </c>
      <c r="E1226" s="20">
        <v>-7.4341980507597327E-4</v>
      </c>
    </row>
    <row r="1227" spans="1:5" x14ac:dyDescent="0.2">
      <c r="A1227" s="19">
        <v>31</v>
      </c>
      <c r="B1227" s="19">
        <v>16</v>
      </c>
      <c r="C1227" s="19" t="s">
        <v>112</v>
      </c>
      <c r="D1227" s="20">
        <v>0.25304049253463745</v>
      </c>
      <c r="E1227" s="20">
        <v>-1.2343431590124965E-3</v>
      </c>
    </row>
    <row r="1228" spans="1:5" x14ac:dyDescent="0.2">
      <c r="A1228" s="19">
        <v>31</v>
      </c>
      <c r="B1228" s="19">
        <v>17</v>
      </c>
      <c r="C1228" s="19" t="s">
        <v>112</v>
      </c>
      <c r="D1228" s="20">
        <v>0.25282862782478333</v>
      </c>
      <c r="E1228" s="20">
        <v>-1.529793138615787E-3</v>
      </c>
    </row>
    <row r="1229" spans="1:5" x14ac:dyDescent="0.2">
      <c r="A1229" s="19">
        <v>31</v>
      </c>
      <c r="B1229" s="19">
        <v>18</v>
      </c>
      <c r="C1229" s="19" t="s">
        <v>112</v>
      </c>
      <c r="D1229" s="20">
        <v>0.2535475492477417</v>
      </c>
      <c r="E1229" s="20">
        <v>-8.9445698540657759E-4</v>
      </c>
    </row>
    <row r="1230" spans="1:5" x14ac:dyDescent="0.2">
      <c r="A1230" s="19">
        <v>31</v>
      </c>
      <c r="B1230" s="19">
        <v>19</v>
      </c>
      <c r="C1230" s="19" t="s">
        <v>112</v>
      </c>
      <c r="D1230" s="20">
        <v>0.25359287858009338</v>
      </c>
      <c r="E1230" s="20">
        <v>-9.3271286459639668E-4</v>
      </c>
    </row>
    <row r="1231" spans="1:5" x14ac:dyDescent="0.2">
      <c r="A1231" s="19">
        <v>31</v>
      </c>
      <c r="B1231" s="19">
        <v>20</v>
      </c>
      <c r="C1231" s="19" t="s">
        <v>112</v>
      </c>
      <c r="D1231" s="20">
        <v>0.25372746586799622</v>
      </c>
      <c r="E1231" s="20">
        <v>-8.8171084644272923E-4</v>
      </c>
    </row>
    <row r="1232" spans="1:5" x14ac:dyDescent="0.2">
      <c r="A1232" s="19">
        <v>31</v>
      </c>
      <c r="B1232" s="19">
        <v>21</v>
      </c>
      <c r="C1232" s="19" t="s">
        <v>112</v>
      </c>
      <c r="D1232" s="20">
        <v>0.2540963888168335</v>
      </c>
      <c r="E1232" s="20">
        <v>-5.9637316735461354E-4</v>
      </c>
    </row>
    <row r="1233" spans="1:5" x14ac:dyDescent="0.2">
      <c r="A1233" s="19">
        <v>31</v>
      </c>
      <c r="B1233" s="19">
        <v>22</v>
      </c>
      <c r="C1233" s="19" t="s">
        <v>112</v>
      </c>
      <c r="D1233" s="20">
        <v>0.25473701953887939</v>
      </c>
      <c r="E1233" s="20">
        <v>-3.9327671402134001E-5</v>
      </c>
    </row>
    <row r="1234" spans="1:5" x14ac:dyDescent="0.2">
      <c r="A1234" s="19">
        <v>31</v>
      </c>
      <c r="B1234" s="19">
        <v>23</v>
      </c>
      <c r="C1234" s="19" t="s">
        <v>112</v>
      </c>
      <c r="D1234" s="20">
        <v>0.25605136156082153</v>
      </c>
      <c r="E1234" s="20">
        <v>1.1914290953427553E-3</v>
      </c>
    </row>
    <row r="1235" spans="1:5" x14ac:dyDescent="0.2">
      <c r="A1235" s="19">
        <v>31</v>
      </c>
      <c r="B1235" s="19">
        <v>24</v>
      </c>
      <c r="C1235" s="19" t="s">
        <v>112</v>
      </c>
      <c r="D1235" s="20">
        <v>0.25950172543525696</v>
      </c>
      <c r="E1235" s="20">
        <v>4.5582079328596592E-3</v>
      </c>
    </row>
    <row r="1236" spans="1:5" x14ac:dyDescent="0.2">
      <c r="A1236" s="19">
        <v>31</v>
      </c>
      <c r="B1236" s="19">
        <v>25</v>
      </c>
      <c r="C1236" s="19" t="s">
        <v>112</v>
      </c>
      <c r="D1236" s="20">
        <v>0.26550778746604919</v>
      </c>
      <c r="E1236" s="20">
        <v>1.0480684228241444E-2</v>
      </c>
    </row>
    <row r="1237" spans="1:5" x14ac:dyDescent="0.2">
      <c r="A1237" s="19">
        <v>31</v>
      </c>
      <c r="B1237" s="19">
        <v>26</v>
      </c>
      <c r="C1237" s="19" t="s">
        <v>112</v>
      </c>
      <c r="D1237" s="20">
        <v>0.27492204308509827</v>
      </c>
      <c r="E1237" s="20">
        <v>1.9811354577541351E-2</v>
      </c>
    </row>
    <row r="1238" spans="1:5" x14ac:dyDescent="0.2">
      <c r="A1238" s="19">
        <v>31</v>
      </c>
      <c r="B1238" s="19">
        <v>27</v>
      </c>
      <c r="C1238" s="19" t="s">
        <v>112</v>
      </c>
      <c r="D1238" s="20">
        <v>0.28916332125663757</v>
      </c>
      <c r="E1238" s="20">
        <v>3.3969048410654068E-2</v>
      </c>
    </row>
    <row r="1239" spans="1:5" x14ac:dyDescent="0.2">
      <c r="A1239" s="19">
        <v>31</v>
      </c>
      <c r="B1239" s="19">
        <v>28</v>
      </c>
      <c r="C1239" s="19" t="s">
        <v>112</v>
      </c>
      <c r="D1239" s="20">
        <v>0.30697879195213318</v>
      </c>
      <c r="E1239" s="20">
        <v>5.1700934767723083E-2</v>
      </c>
    </row>
    <row r="1240" spans="1:5" x14ac:dyDescent="0.2">
      <c r="A1240" s="19">
        <v>31</v>
      </c>
      <c r="B1240" s="19">
        <v>29</v>
      </c>
      <c r="C1240" s="19" t="s">
        <v>112</v>
      </c>
      <c r="D1240" s="20">
        <v>0.32695171236991882</v>
      </c>
      <c r="E1240" s="20">
        <v>7.159026712179184E-2</v>
      </c>
    </row>
    <row r="1241" spans="1:5" x14ac:dyDescent="0.2">
      <c r="A1241" s="19">
        <v>31</v>
      </c>
      <c r="B1241" s="19">
        <v>30</v>
      </c>
      <c r="C1241" s="19" t="s">
        <v>112</v>
      </c>
      <c r="D1241" s="20">
        <v>0.34563565254211426</v>
      </c>
      <c r="E1241" s="20">
        <v>9.0190626680850983E-2</v>
      </c>
    </row>
    <row r="1242" spans="1:5" x14ac:dyDescent="0.2">
      <c r="A1242" s="19">
        <v>31</v>
      </c>
      <c r="B1242" s="19">
        <v>31</v>
      </c>
      <c r="C1242" s="19" t="s">
        <v>112</v>
      </c>
      <c r="D1242" s="20">
        <v>0.36070385575294495</v>
      </c>
      <c r="E1242" s="20">
        <v>0.10517524182796478</v>
      </c>
    </row>
    <row r="1243" spans="1:5" x14ac:dyDescent="0.2">
      <c r="A1243" s="19">
        <v>31</v>
      </c>
      <c r="B1243" s="19">
        <v>32</v>
      </c>
      <c r="C1243" s="19" t="s">
        <v>112</v>
      </c>
      <c r="D1243" s="20">
        <v>0.37074244022369385</v>
      </c>
      <c r="E1243" s="20">
        <v>0.1151302382349968</v>
      </c>
    </row>
    <row r="1244" spans="1:5" x14ac:dyDescent="0.2">
      <c r="A1244" s="19">
        <v>31</v>
      </c>
      <c r="B1244" s="19">
        <v>33</v>
      </c>
      <c r="C1244" s="19" t="s">
        <v>112</v>
      </c>
      <c r="D1244" s="20">
        <v>0.37725624442100525</v>
      </c>
      <c r="E1244" s="20">
        <v>0.12156046181917191</v>
      </c>
    </row>
    <row r="1245" spans="1:5" x14ac:dyDescent="0.2">
      <c r="A1245" s="19">
        <v>31</v>
      </c>
      <c r="B1245" s="19">
        <v>34</v>
      </c>
      <c r="C1245" s="19" t="s">
        <v>112</v>
      </c>
      <c r="D1245" s="20">
        <v>0.38093981146812439</v>
      </c>
      <c r="E1245" s="20">
        <v>0.12516044080257416</v>
      </c>
    </row>
    <row r="1246" spans="1:5" x14ac:dyDescent="0.2">
      <c r="A1246" s="19">
        <v>31</v>
      </c>
      <c r="B1246" s="19">
        <v>35</v>
      </c>
      <c r="C1246" s="19" t="s">
        <v>112</v>
      </c>
      <c r="D1246" s="20">
        <v>0.38298648595809937</v>
      </c>
      <c r="E1246" s="20">
        <v>0.12712353467941284</v>
      </c>
    </row>
    <row r="1247" spans="1:5" x14ac:dyDescent="0.2">
      <c r="A1247" s="19">
        <v>31</v>
      </c>
      <c r="B1247" s="19">
        <v>36</v>
      </c>
      <c r="C1247" s="19" t="s">
        <v>112</v>
      </c>
      <c r="D1247" s="20">
        <v>0.38359484076499939</v>
      </c>
      <c r="E1247" s="20">
        <v>0.12764829397201538</v>
      </c>
    </row>
    <row r="1248" spans="1:5" x14ac:dyDescent="0.2">
      <c r="A1248" s="19">
        <v>31</v>
      </c>
      <c r="B1248" s="19">
        <v>37</v>
      </c>
      <c r="C1248" s="19" t="s">
        <v>112</v>
      </c>
      <c r="D1248" s="20">
        <v>0.38346222043037415</v>
      </c>
      <c r="E1248" s="20">
        <v>0.12743209302425385</v>
      </c>
    </row>
    <row r="1249" spans="1:5" x14ac:dyDescent="0.2">
      <c r="A1249" s="19">
        <v>31</v>
      </c>
      <c r="B1249" s="19">
        <v>38</v>
      </c>
      <c r="C1249" s="19" t="s">
        <v>112</v>
      </c>
      <c r="D1249" s="20">
        <v>0.384153813123703</v>
      </c>
      <c r="E1249" s="20">
        <v>0.12804010510444641</v>
      </c>
    </row>
    <row r="1250" spans="1:5" x14ac:dyDescent="0.2">
      <c r="A1250" s="19">
        <v>31</v>
      </c>
      <c r="B1250" s="19">
        <v>39</v>
      </c>
      <c r="C1250" s="19" t="s">
        <v>112</v>
      </c>
      <c r="D1250" s="20">
        <v>0.38526457548141479</v>
      </c>
      <c r="E1250" s="20">
        <v>0.12906727194786072</v>
      </c>
    </row>
    <row r="1251" spans="1:5" x14ac:dyDescent="0.2">
      <c r="A1251" s="19">
        <v>31</v>
      </c>
      <c r="B1251" s="19">
        <v>40</v>
      </c>
      <c r="C1251" s="19" t="s">
        <v>112</v>
      </c>
      <c r="D1251" s="20">
        <v>0.38475549221038818</v>
      </c>
      <c r="E1251" s="20">
        <v>0.12847460806369781</v>
      </c>
    </row>
    <row r="1252" spans="1:5" x14ac:dyDescent="0.2">
      <c r="A1252" s="19">
        <v>32</v>
      </c>
      <c r="B1252" s="19">
        <v>1</v>
      </c>
      <c r="C1252" s="19" t="s">
        <v>112</v>
      </c>
      <c r="D1252" s="20">
        <v>0.24993181228637695</v>
      </c>
      <c r="E1252" s="20">
        <v>2.5020395405590534E-3</v>
      </c>
    </row>
    <row r="1253" spans="1:5" x14ac:dyDescent="0.2">
      <c r="A1253" s="19">
        <v>32</v>
      </c>
      <c r="B1253" s="19">
        <v>2</v>
      </c>
      <c r="C1253" s="19" t="s">
        <v>112</v>
      </c>
      <c r="D1253" s="20">
        <v>0.24961726367473602</v>
      </c>
      <c r="E1253" s="20">
        <v>2.1144840866327286E-3</v>
      </c>
    </row>
    <row r="1254" spans="1:5" x14ac:dyDescent="0.2">
      <c r="A1254" s="19">
        <v>32</v>
      </c>
      <c r="B1254" s="19">
        <v>3</v>
      </c>
      <c r="C1254" s="19" t="s">
        <v>112</v>
      </c>
      <c r="D1254" s="20">
        <v>0.24916830658912659</v>
      </c>
      <c r="E1254" s="20">
        <v>1.5925201587378979E-3</v>
      </c>
    </row>
    <row r="1255" spans="1:5" x14ac:dyDescent="0.2">
      <c r="A1255" s="19">
        <v>32</v>
      </c>
      <c r="B1255" s="19">
        <v>4</v>
      </c>
      <c r="C1255" s="19" t="s">
        <v>112</v>
      </c>
      <c r="D1255" s="20">
        <v>0.24907205998897552</v>
      </c>
      <c r="E1255" s="20">
        <v>1.4232667163014412E-3</v>
      </c>
    </row>
    <row r="1256" spans="1:5" x14ac:dyDescent="0.2">
      <c r="A1256" s="19">
        <v>32</v>
      </c>
      <c r="B1256" s="19">
        <v>5</v>
      </c>
      <c r="C1256" s="19" t="s">
        <v>112</v>
      </c>
      <c r="D1256" s="20">
        <v>0.2488788515329361</v>
      </c>
      <c r="E1256" s="20">
        <v>1.1570514179766178E-3</v>
      </c>
    </row>
    <row r="1257" spans="1:5" x14ac:dyDescent="0.2">
      <c r="A1257" s="19">
        <v>32</v>
      </c>
      <c r="B1257" s="19">
        <v>6</v>
      </c>
      <c r="C1257" s="19" t="s">
        <v>112</v>
      </c>
      <c r="D1257" s="20">
        <v>0.24827826023101807</v>
      </c>
      <c r="E1257" s="20">
        <v>4.8345327377319336E-4</v>
      </c>
    </row>
    <row r="1258" spans="1:5" x14ac:dyDescent="0.2">
      <c r="A1258" s="19">
        <v>32</v>
      </c>
      <c r="B1258" s="19">
        <v>7</v>
      </c>
      <c r="C1258" s="19" t="s">
        <v>112</v>
      </c>
      <c r="D1258" s="20">
        <v>0.2477768212556839</v>
      </c>
      <c r="E1258" s="20">
        <v>-9.0992551122326404E-5</v>
      </c>
    </row>
    <row r="1259" spans="1:5" x14ac:dyDescent="0.2">
      <c r="A1259" s="19">
        <v>32</v>
      </c>
      <c r="B1259" s="19">
        <v>8</v>
      </c>
      <c r="C1259" s="19" t="s">
        <v>112</v>
      </c>
      <c r="D1259" s="20">
        <v>0.24782933294773102</v>
      </c>
      <c r="E1259" s="20">
        <v>-1.1148769408464432E-4</v>
      </c>
    </row>
    <row r="1260" spans="1:5" x14ac:dyDescent="0.2">
      <c r="A1260" s="19">
        <v>32</v>
      </c>
      <c r="B1260" s="19">
        <v>9</v>
      </c>
      <c r="C1260" s="19" t="s">
        <v>112</v>
      </c>
      <c r="D1260" s="20">
        <v>0.24756292998790741</v>
      </c>
      <c r="E1260" s="20">
        <v>-4.5089749619364738E-4</v>
      </c>
    </row>
    <row r="1261" spans="1:5" x14ac:dyDescent="0.2">
      <c r="A1261" s="19">
        <v>32</v>
      </c>
      <c r="B1261" s="19">
        <v>10</v>
      </c>
      <c r="C1261" s="19" t="s">
        <v>112</v>
      </c>
      <c r="D1261" s="20">
        <v>0.24732238054275513</v>
      </c>
      <c r="E1261" s="20">
        <v>-7.6445378363132477E-4</v>
      </c>
    </row>
    <row r="1262" spans="1:5" x14ac:dyDescent="0.2">
      <c r="A1262" s="19">
        <v>32</v>
      </c>
      <c r="B1262" s="19">
        <v>11</v>
      </c>
      <c r="C1262" s="19" t="s">
        <v>112</v>
      </c>
      <c r="D1262" s="20">
        <v>0.24718855321407318</v>
      </c>
      <c r="E1262" s="20">
        <v>-9.7128795459866524E-4</v>
      </c>
    </row>
    <row r="1263" spans="1:5" x14ac:dyDescent="0.2">
      <c r="A1263" s="19">
        <v>32</v>
      </c>
      <c r="B1263" s="19">
        <v>12</v>
      </c>
      <c r="C1263" s="19" t="s">
        <v>112</v>
      </c>
      <c r="D1263" s="20">
        <v>0.24753826856613159</v>
      </c>
      <c r="E1263" s="20">
        <v>-6.9457944482564926E-4</v>
      </c>
    </row>
    <row r="1264" spans="1:5" x14ac:dyDescent="0.2">
      <c r="A1264" s="19">
        <v>32</v>
      </c>
      <c r="B1264" s="19">
        <v>13</v>
      </c>
      <c r="C1264" s="19" t="s">
        <v>112</v>
      </c>
      <c r="D1264" s="20">
        <v>0.24770358204841614</v>
      </c>
      <c r="E1264" s="20">
        <v>-6.0227280482649803E-4</v>
      </c>
    </row>
    <row r="1265" spans="1:5" x14ac:dyDescent="0.2">
      <c r="A1265" s="19">
        <v>32</v>
      </c>
      <c r="B1265" s="19">
        <v>14</v>
      </c>
      <c r="C1265" s="19" t="s">
        <v>112</v>
      </c>
      <c r="D1265" s="20">
        <v>0.24771051108837128</v>
      </c>
      <c r="E1265" s="20">
        <v>-6.6835060715675354E-4</v>
      </c>
    </row>
    <row r="1266" spans="1:5" x14ac:dyDescent="0.2">
      <c r="A1266" s="19">
        <v>32</v>
      </c>
      <c r="B1266" s="19">
        <v>15</v>
      </c>
      <c r="C1266" s="19" t="s">
        <v>112</v>
      </c>
      <c r="D1266" s="20">
        <v>0.24783614277839661</v>
      </c>
      <c r="E1266" s="20">
        <v>-6.1572575941681862E-4</v>
      </c>
    </row>
    <row r="1267" spans="1:5" x14ac:dyDescent="0.2">
      <c r="A1267" s="19">
        <v>32</v>
      </c>
      <c r="B1267" s="19">
        <v>16</v>
      </c>
      <c r="C1267" s="19" t="s">
        <v>112</v>
      </c>
      <c r="D1267" s="20">
        <v>0.24777553975582123</v>
      </c>
      <c r="E1267" s="20">
        <v>-7.4933556606993079E-4</v>
      </c>
    </row>
    <row r="1268" spans="1:5" x14ac:dyDescent="0.2">
      <c r="A1268" s="19">
        <v>32</v>
      </c>
      <c r="B1268" s="19">
        <v>17</v>
      </c>
      <c r="C1268" s="19" t="s">
        <v>112</v>
      </c>
      <c r="D1268" s="20">
        <v>0.2474483996629715</v>
      </c>
      <c r="E1268" s="20">
        <v>-1.1494825594127178E-3</v>
      </c>
    </row>
    <row r="1269" spans="1:5" x14ac:dyDescent="0.2">
      <c r="A1269" s="19">
        <v>32</v>
      </c>
      <c r="B1269" s="19">
        <v>18</v>
      </c>
      <c r="C1269" s="19" t="s">
        <v>112</v>
      </c>
      <c r="D1269" s="20">
        <v>0.24738810956478119</v>
      </c>
      <c r="E1269" s="20">
        <v>-1.2827794998884201E-3</v>
      </c>
    </row>
    <row r="1270" spans="1:5" x14ac:dyDescent="0.2">
      <c r="A1270" s="19">
        <v>32</v>
      </c>
      <c r="B1270" s="19">
        <v>19</v>
      </c>
      <c r="C1270" s="19" t="s">
        <v>112</v>
      </c>
      <c r="D1270" s="20">
        <v>0.24754905700683594</v>
      </c>
      <c r="E1270" s="20">
        <v>-1.1948389001190662E-3</v>
      </c>
    </row>
    <row r="1271" spans="1:5" x14ac:dyDescent="0.2">
      <c r="A1271" s="19">
        <v>32</v>
      </c>
      <c r="B1271" s="19">
        <v>20</v>
      </c>
      <c r="C1271" s="19" t="s">
        <v>112</v>
      </c>
      <c r="D1271" s="20">
        <v>0.24772144854068756</v>
      </c>
      <c r="E1271" s="20">
        <v>-1.0954542085528374E-3</v>
      </c>
    </row>
    <row r="1272" spans="1:5" x14ac:dyDescent="0.2">
      <c r="A1272" s="19">
        <v>32</v>
      </c>
      <c r="B1272" s="19">
        <v>21</v>
      </c>
      <c r="C1272" s="19" t="s">
        <v>112</v>
      </c>
      <c r="D1272" s="20">
        <v>0.24839627742767334</v>
      </c>
      <c r="E1272" s="20">
        <v>-4.9363210564479232E-4</v>
      </c>
    </row>
    <row r="1273" spans="1:5" x14ac:dyDescent="0.2">
      <c r="A1273" s="19">
        <v>32</v>
      </c>
      <c r="B1273" s="19">
        <v>22</v>
      </c>
      <c r="C1273" s="19" t="s">
        <v>112</v>
      </c>
      <c r="D1273" s="20">
        <v>0.2490556389093399</v>
      </c>
      <c r="E1273" s="20">
        <v>9.2722533736377954E-5</v>
      </c>
    </row>
    <row r="1274" spans="1:5" x14ac:dyDescent="0.2">
      <c r="A1274" s="19">
        <v>32</v>
      </c>
      <c r="B1274" s="19">
        <v>23</v>
      </c>
      <c r="C1274" s="19" t="s">
        <v>112</v>
      </c>
      <c r="D1274" s="20">
        <v>0.25043895840644836</v>
      </c>
      <c r="E1274" s="20">
        <v>1.4030352467671037E-3</v>
      </c>
    </row>
    <row r="1275" spans="1:5" x14ac:dyDescent="0.2">
      <c r="A1275" s="19">
        <v>32</v>
      </c>
      <c r="B1275" s="19">
        <v>24</v>
      </c>
      <c r="C1275" s="19" t="s">
        <v>112</v>
      </c>
      <c r="D1275" s="20">
        <v>0.2538924515247345</v>
      </c>
      <c r="E1275" s="20">
        <v>4.78352140635252E-3</v>
      </c>
    </row>
    <row r="1276" spans="1:5" x14ac:dyDescent="0.2">
      <c r="A1276" s="19">
        <v>32</v>
      </c>
      <c r="B1276" s="19">
        <v>25</v>
      </c>
      <c r="C1276" s="19" t="s">
        <v>112</v>
      </c>
      <c r="D1276" s="20">
        <v>0.25939130783081055</v>
      </c>
      <c r="E1276" s="20">
        <v>1.0209371335804462E-2</v>
      </c>
    </row>
    <row r="1277" spans="1:5" x14ac:dyDescent="0.2">
      <c r="A1277" s="19">
        <v>32</v>
      </c>
      <c r="B1277" s="19">
        <v>26</v>
      </c>
      <c r="C1277" s="19" t="s">
        <v>112</v>
      </c>
      <c r="D1277" s="20">
        <v>0.26860740780830383</v>
      </c>
      <c r="E1277" s="20">
        <v>1.9352464005351067E-2</v>
      </c>
    </row>
    <row r="1278" spans="1:5" x14ac:dyDescent="0.2">
      <c r="A1278" s="19">
        <v>32</v>
      </c>
      <c r="B1278" s="19">
        <v>27</v>
      </c>
      <c r="C1278" s="19" t="s">
        <v>112</v>
      </c>
      <c r="D1278" s="20">
        <v>0.28300866484642029</v>
      </c>
      <c r="E1278" s="20">
        <v>3.3680714666843414E-2</v>
      </c>
    </row>
    <row r="1279" spans="1:5" x14ac:dyDescent="0.2">
      <c r="A1279" s="19">
        <v>32</v>
      </c>
      <c r="B1279" s="19">
        <v>28</v>
      </c>
      <c r="C1279" s="19" t="s">
        <v>112</v>
      </c>
      <c r="D1279" s="20">
        <v>0.30079934000968933</v>
      </c>
      <c r="E1279" s="20">
        <v>5.1398381590843201E-2</v>
      </c>
    </row>
    <row r="1280" spans="1:5" x14ac:dyDescent="0.2">
      <c r="A1280" s="19">
        <v>32</v>
      </c>
      <c r="B1280" s="19">
        <v>29</v>
      </c>
      <c r="C1280" s="19" t="s">
        <v>112</v>
      </c>
      <c r="D1280" s="20">
        <v>0.32020166516304016</v>
      </c>
      <c r="E1280" s="20">
        <v>7.0727698504924774E-2</v>
      </c>
    </row>
    <row r="1281" spans="1:5" x14ac:dyDescent="0.2">
      <c r="A1281" s="19">
        <v>32</v>
      </c>
      <c r="B1281" s="19">
        <v>30</v>
      </c>
      <c r="C1281" s="19" t="s">
        <v>112</v>
      </c>
      <c r="D1281" s="20">
        <v>0.33840364217758179</v>
      </c>
      <c r="E1281" s="20">
        <v>8.885667473077774E-2</v>
      </c>
    </row>
    <row r="1282" spans="1:5" x14ac:dyDescent="0.2">
      <c r="A1282" s="19">
        <v>32</v>
      </c>
      <c r="B1282" s="19">
        <v>31</v>
      </c>
      <c r="C1282" s="19" t="s">
        <v>112</v>
      </c>
      <c r="D1282" s="20">
        <v>0.35301917791366577</v>
      </c>
      <c r="E1282" s="20">
        <v>0.10339920222759247</v>
      </c>
    </row>
    <row r="1283" spans="1:5" x14ac:dyDescent="0.2">
      <c r="A1283" s="19">
        <v>32</v>
      </c>
      <c r="B1283" s="19">
        <v>32</v>
      </c>
      <c r="C1283" s="19" t="s">
        <v>112</v>
      </c>
      <c r="D1283" s="20">
        <v>0.36320886015892029</v>
      </c>
      <c r="E1283" s="20">
        <v>0.11351587623357773</v>
      </c>
    </row>
    <row r="1284" spans="1:5" x14ac:dyDescent="0.2">
      <c r="A1284" s="19">
        <v>32</v>
      </c>
      <c r="B1284" s="19">
        <v>33</v>
      </c>
      <c r="C1284" s="19" t="s">
        <v>112</v>
      </c>
      <c r="D1284" s="20">
        <v>0.37011116743087769</v>
      </c>
      <c r="E1284" s="20">
        <v>0.12034517526626587</v>
      </c>
    </row>
    <row r="1285" spans="1:5" x14ac:dyDescent="0.2">
      <c r="A1285" s="19">
        <v>32</v>
      </c>
      <c r="B1285" s="19">
        <v>34</v>
      </c>
      <c r="C1285" s="19" t="s">
        <v>112</v>
      </c>
      <c r="D1285" s="20">
        <v>0.37357866764068604</v>
      </c>
      <c r="E1285" s="20">
        <v>0.12373966723680496</v>
      </c>
    </row>
    <row r="1286" spans="1:5" x14ac:dyDescent="0.2">
      <c r="A1286" s="19">
        <v>32</v>
      </c>
      <c r="B1286" s="19">
        <v>35</v>
      </c>
      <c r="C1286" s="19" t="s">
        <v>112</v>
      </c>
      <c r="D1286" s="20">
        <v>0.37489068508148193</v>
      </c>
      <c r="E1286" s="20">
        <v>0.1249786764383316</v>
      </c>
    </row>
    <row r="1287" spans="1:5" x14ac:dyDescent="0.2">
      <c r="A1287" s="19">
        <v>32</v>
      </c>
      <c r="B1287" s="19">
        <v>36</v>
      </c>
      <c r="C1287" s="19" t="s">
        <v>112</v>
      </c>
      <c r="D1287" s="20">
        <v>0.37517315149307251</v>
      </c>
      <c r="E1287" s="20">
        <v>0.12518814206123352</v>
      </c>
    </row>
    <row r="1288" spans="1:5" x14ac:dyDescent="0.2">
      <c r="A1288" s="19">
        <v>32</v>
      </c>
      <c r="B1288" s="19">
        <v>37</v>
      </c>
      <c r="C1288" s="19" t="s">
        <v>112</v>
      </c>
      <c r="D1288" s="20">
        <v>0.37550142407417297</v>
      </c>
      <c r="E1288" s="20">
        <v>0.12544339895248413</v>
      </c>
    </row>
    <row r="1289" spans="1:5" x14ac:dyDescent="0.2">
      <c r="A1289" s="19">
        <v>32</v>
      </c>
      <c r="B1289" s="19">
        <v>38</v>
      </c>
      <c r="C1289" s="19" t="s">
        <v>112</v>
      </c>
      <c r="D1289" s="20">
        <v>0.37642773985862732</v>
      </c>
      <c r="E1289" s="20">
        <v>0.12629671394824982</v>
      </c>
    </row>
    <row r="1290" spans="1:5" x14ac:dyDescent="0.2">
      <c r="A1290" s="19">
        <v>32</v>
      </c>
      <c r="B1290" s="19">
        <v>39</v>
      </c>
      <c r="C1290" s="19" t="s">
        <v>112</v>
      </c>
      <c r="D1290" s="20">
        <v>0.37738823890686035</v>
      </c>
      <c r="E1290" s="20">
        <v>0.12718421220779419</v>
      </c>
    </row>
    <row r="1291" spans="1:5" x14ac:dyDescent="0.2">
      <c r="A1291" s="19">
        <v>32</v>
      </c>
      <c r="B1291" s="19">
        <v>40</v>
      </c>
      <c r="C1291" s="19" t="s">
        <v>112</v>
      </c>
      <c r="D1291" s="20">
        <v>0.37738034129142761</v>
      </c>
      <c r="E1291" s="20">
        <v>0.1271032989025116</v>
      </c>
    </row>
    <row r="1292" spans="1:5" x14ac:dyDescent="0.2">
      <c r="A1292" s="19">
        <v>33</v>
      </c>
      <c r="B1292" s="19">
        <v>1</v>
      </c>
      <c r="C1292" s="19" t="s">
        <v>112</v>
      </c>
      <c r="D1292" s="20">
        <v>0.24739205837249756</v>
      </c>
      <c r="E1292" s="20">
        <v>1.6366266645491123E-3</v>
      </c>
    </row>
    <row r="1293" spans="1:5" x14ac:dyDescent="0.2">
      <c r="A1293" s="19">
        <v>33</v>
      </c>
      <c r="B1293" s="19">
        <v>2</v>
      </c>
      <c r="C1293" s="19" t="s">
        <v>112</v>
      </c>
      <c r="D1293" s="20">
        <v>0.24739918112754822</v>
      </c>
      <c r="E1293" s="20">
        <v>1.5871006762608886E-3</v>
      </c>
    </row>
    <row r="1294" spans="1:5" x14ac:dyDescent="0.2">
      <c r="A1294" s="19">
        <v>33</v>
      </c>
      <c r="B1294" s="19">
        <v>3</v>
      </c>
      <c r="C1294" s="19" t="s">
        <v>112</v>
      </c>
      <c r="D1294" s="20">
        <v>0.24715475738048553</v>
      </c>
      <c r="E1294" s="20">
        <v>1.2860283022746444E-3</v>
      </c>
    </row>
    <row r="1295" spans="1:5" x14ac:dyDescent="0.2">
      <c r="A1295" s="19">
        <v>33</v>
      </c>
      <c r="B1295" s="19">
        <v>4</v>
      </c>
      <c r="C1295" s="19" t="s">
        <v>112</v>
      </c>
      <c r="D1295" s="20">
        <v>0.24675579369068146</v>
      </c>
      <c r="E1295" s="20">
        <v>8.3041592733934522E-4</v>
      </c>
    </row>
    <row r="1296" spans="1:5" x14ac:dyDescent="0.2">
      <c r="A1296" s="19">
        <v>33</v>
      </c>
      <c r="B1296" s="19">
        <v>5</v>
      </c>
      <c r="C1296" s="19" t="s">
        <v>112</v>
      </c>
      <c r="D1296" s="20">
        <v>0.24630507826805115</v>
      </c>
      <c r="E1296" s="20">
        <v>3.2305181957781315E-4</v>
      </c>
    </row>
    <row r="1297" spans="1:5" x14ac:dyDescent="0.2">
      <c r="A1297" s="19">
        <v>33</v>
      </c>
      <c r="B1297" s="19">
        <v>6</v>
      </c>
      <c r="C1297" s="19" t="s">
        <v>112</v>
      </c>
      <c r="D1297" s="20">
        <v>0.24628469347953796</v>
      </c>
      <c r="E1297" s="20">
        <v>2.46018375037238E-4</v>
      </c>
    </row>
    <row r="1298" spans="1:5" x14ac:dyDescent="0.2">
      <c r="A1298" s="19">
        <v>33</v>
      </c>
      <c r="B1298" s="19">
        <v>7</v>
      </c>
      <c r="C1298" s="19" t="s">
        <v>112</v>
      </c>
      <c r="D1298" s="20">
        <v>0.2459159791469574</v>
      </c>
      <c r="E1298" s="20">
        <v>-1.7934462812263519E-4</v>
      </c>
    </row>
    <row r="1299" spans="1:5" x14ac:dyDescent="0.2">
      <c r="A1299" s="19">
        <v>33</v>
      </c>
      <c r="B1299" s="19">
        <v>8</v>
      </c>
      <c r="C1299" s="19" t="s">
        <v>112</v>
      </c>
      <c r="D1299" s="20">
        <v>0.24566590785980225</v>
      </c>
      <c r="E1299" s="20">
        <v>-4.8606458585709333E-4</v>
      </c>
    </row>
    <row r="1300" spans="1:5" x14ac:dyDescent="0.2">
      <c r="A1300" s="19">
        <v>33</v>
      </c>
      <c r="B1300" s="19">
        <v>9</v>
      </c>
      <c r="C1300" s="19" t="s">
        <v>112</v>
      </c>
      <c r="D1300" s="20">
        <v>0.24569801986217499</v>
      </c>
      <c r="E1300" s="20">
        <v>-5.1060126861557364E-4</v>
      </c>
    </row>
    <row r="1301" spans="1:5" x14ac:dyDescent="0.2">
      <c r="A1301" s="19">
        <v>33</v>
      </c>
      <c r="B1301" s="19">
        <v>10</v>
      </c>
      <c r="C1301" s="19" t="s">
        <v>112</v>
      </c>
      <c r="D1301" s="20">
        <v>0.24566948413848877</v>
      </c>
      <c r="E1301" s="20">
        <v>-5.9578567743301392E-4</v>
      </c>
    </row>
    <row r="1302" spans="1:5" x14ac:dyDescent="0.2">
      <c r="A1302" s="19">
        <v>33</v>
      </c>
      <c r="B1302" s="19">
        <v>11</v>
      </c>
      <c r="C1302" s="19" t="s">
        <v>112</v>
      </c>
      <c r="D1302" s="20">
        <v>0.2455722987651825</v>
      </c>
      <c r="E1302" s="20">
        <v>-7.4961967766284943E-4</v>
      </c>
    </row>
    <row r="1303" spans="1:5" x14ac:dyDescent="0.2">
      <c r="A1303" s="19">
        <v>33</v>
      </c>
      <c r="B1303" s="19">
        <v>12</v>
      </c>
      <c r="C1303" s="19" t="s">
        <v>112</v>
      </c>
      <c r="D1303" s="20">
        <v>0.24517269432544708</v>
      </c>
      <c r="E1303" s="20">
        <v>-1.2058728607371449E-3</v>
      </c>
    </row>
    <row r="1304" spans="1:5" x14ac:dyDescent="0.2">
      <c r="A1304" s="19">
        <v>33</v>
      </c>
      <c r="B1304" s="19">
        <v>13</v>
      </c>
      <c r="C1304" s="19" t="s">
        <v>112</v>
      </c>
      <c r="D1304" s="20">
        <v>0.24532318115234375</v>
      </c>
      <c r="E1304" s="20">
        <v>-1.1120346607640386E-3</v>
      </c>
    </row>
    <row r="1305" spans="1:5" x14ac:dyDescent="0.2">
      <c r="A1305" s="19">
        <v>33</v>
      </c>
      <c r="B1305" s="19">
        <v>14</v>
      </c>
      <c r="C1305" s="19" t="s">
        <v>112</v>
      </c>
      <c r="D1305" s="20">
        <v>0.24571585655212402</v>
      </c>
      <c r="E1305" s="20">
        <v>-7.7600794611498713E-4</v>
      </c>
    </row>
    <row r="1306" spans="1:5" x14ac:dyDescent="0.2">
      <c r="A1306" s="19">
        <v>33</v>
      </c>
      <c r="B1306" s="19">
        <v>15</v>
      </c>
      <c r="C1306" s="19" t="s">
        <v>112</v>
      </c>
      <c r="D1306" s="20">
        <v>0.24613341689109802</v>
      </c>
      <c r="E1306" s="20">
        <v>-4.1509626316837966E-4</v>
      </c>
    </row>
    <row r="1307" spans="1:5" x14ac:dyDescent="0.2">
      <c r="A1307" s="19">
        <v>33</v>
      </c>
      <c r="B1307" s="19">
        <v>16</v>
      </c>
      <c r="C1307" s="19" t="s">
        <v>112</v>
      </c>
      <c r="D1307" s="20">
        <v>0.24646282196044922</v>
      </c>
      <c r="E1307" s="20">
        <v>-1.4233986439649016E-4</v>
      </c>
    </row>
    <row r="1308" spans="1:5" x14ac:dyDescent="0.2">
      <c r="A1308" s="19">
        <v>33</v>
      </c>
      <c r="B1308" s="19">
        <v>17</v>
      </c>
      <c r="C1308" s="19" t="s">
        <v>112</v>
      </c>
      <c r="D1308" s="20">
        <v>0.24746555089950562</v>
      </c>
      <c r="E1308" s="20">
        <v>8.0374040408059955E-4</v>
      </c>
    </row>
    <row r="1309" spans="1:5" x14ac:dyDescent="0.2">
      <c r="A1309" s="19">
        <v>33</v>
      </c>
      <c r="B1309" s="19">
        <v>18</v>
      </c>
      <c r="C1309" s="19" t="s">
        <v>112</v>
      </c>
      <c r="D1309" s="20">
        <v>0.24940197169780731</v>
      </c>
      <c r="E1309" s="20">
        <v>2.6835126336663961E-3</v>
      </c>
    </row>
    <row r="1310" spans="1:5" x14ac:dyDescent="0.2">
      <c r="A1310" s="19">
        <v>33</v>
      </c>
      <c r="B1310" s="19">
        <v>19</v>
      </c>
      <c r="C1310" s="19" t="s">
        <v>112</v>
      </c>
      <c r="D1310" s="20">
        <v>0.25317314267158508</v>
      </c>
      <c r="E1310" s="20">
        <v>6.3980347476899624E-3</v>
      </c>
    </row>
    <row r="1311" spans="1:5" x14ac:dyDescent="0.2">
      <c r="A1311" s="19">
        <v>33</v>
      </c>
      <c r="B1311" s="19">
        <v>20</v>
      </c>
      <c r="C1311" s="19" t="s">
        <v>112</v>
      </c>
      <c r="D1311" s="20">
        <v>0.25983718037605286</v>
      </c>
      <c r="E1311" s="20">
        <v>1.3005424290895462E-2</v>
      </c>
    </row>
    <row r="1312" spans="1:5" x14ac:dyDescent="0.2">
      <c r="A1312" s="19">
        <v>33</v>
      </c>
      <c r="B1312" s="19">
        <v>21</v>
      </c>
      <c r="C1312" s="19" t="s">
        <v>112</v>
      </c>
      <c r="D1312" s="20">
        <v>0.27001678943634033</v>
      </c>
      <c r="E1312" s="20">
        <v>2.3128384724259377E-2</v>
      </c>
    </row>
    <row r="1313" spans="1:5" x14ac:dyDescent="0.2">
      <c r="A1313" s="19">
        <v>33</v>
      </c>
      <c r="B1313" s="19">
        <v>22</v>
      </c>
      <c r="C1313" s="19" t="s">
        <v>112</v>
      </c>
      <c r="D1313" s="20">
        <v>0.28429770469665527</v>
      </c>
      <c r="E1313" s="20">
        <v>3.7352651357650757E-2</v>
      </c>
    </row>
    <row r="1314" spans="1:5" x14ac:dyDescent="0.2">
      <c r="A1314" s="19">
        <v>33</v>
      </c>
      <c r="B1314" s="19">
        <v>23</v>
      </c>
      <c r="C1314" s="19" t="s">
        <v>112</v>
      </c>
      <c r="D1314" s="20">
        <v>0.30270859599113464</v>
      </c>
      <c r="E1314" s="20">
        <v>5.5706892162561417E-2</v>
      </c>
    </row>
    <row r="1315" spans="1:5" x14ac:dyDescent="0.2">
      <c r="A1315" s="19">
        <v>33</v>
      </c>
      <c r="B1315" s="19">
        <v>24</v>
      </c>
      <c r="C1315" s="19" t="s">
        <v>112</v>
      </c>
      <c r="D1315" s="20">
        <v>0.32103261351585388</v>
      </c>
      <c r="E1315" s="20">
        <v>7.3974259197711945E-2</v>
      </c>
    </row>
    <row r="1316" spans="1:5" x14ac:dyDescent="0.2">
      <c r="A1316" s="19">
        <v>33</v>
      </c>
      <c r="B1316" s="19">
        <v>25</v>
      </c>
      <c r="C1316" s="19" t="s">
        <v>112</v>
      </c>
      <c r="D1316" s="20">
        <v>0.3375551700592041</v>
      </c>
      <c r="E1316" s="20">
        <v>9.0440168976783752E-2</v>
      </c>
    </row>
    <row r="1317" spans="1:5" x14ac:dyDescent="0.2">
      <c r="A1317" s="19">
        <v>33</v>
      </c>
      <c r="B1317" s="19">
        <v>26</v>
      </c>
      <c r="C1317" s="19" t="s">
        <v>112</v>
      </c>
      <c r="D1317" s="20">
        <v>0.35094693303108215</v>
      </c>
      <c r="E1317" s="20">
        <v>0.10377528518438339</v>
      </c>
    </row>
    <row r="1318" spans="1:5" x14ac:dyDescent="0.2">
      <c r="A1318" s="19">
        <v>33</v>
      </c>
      <c r="B1318" s="19">
        <v>27</v>
      </c>
      <c r="C1318" s="19" t="s">
        <v>112</v>
      </c>
      <c r="D1318" s="20">
        <v>0.35936355590820313</v>
      </c>
      <c r="E1318" s="20">
        <v>0.11213526129722595</v>
      </c>
    </row>
    <row r="1319" spans="1:5" x14ac:dyDescent="0.2">
      <c r="A1319" s="19">
        <v>33</v>
      </c>
      <c r="B1319" s="19">
        <v>28</v>
      </c>
      <c r="C1319" s="19" t="s">
        <v>112</v>
      </c>
      <c r="D1319" s="20">
        <v>0.3648083508014679</v>
      </c>
      <c r="E1319" s="20">
        <v>0.11752340197563171</v>
      </c>
    </row>
    <row r="1320" spans="1:5" x14ac:dyDescent="0.2">
      <c r="A1320" s="19">
        <v>33</v>
      </c>
      <c r="B1320" s="19">
        <v>29</v>
      </c>
      <c r="C1320" s="19" t="s">
        <v>112</v>
      </c>
      <c r="D1320" s="20">
        <v>0.36796519160270691</v>
      </c>
      <c r="E1320" s="20">
        <v>0.12062359601259232</v>
      </c>
    </row>
    <row r="1321" spans="1:5" x14ac:dyDescent="0.2">
      <c r="A1321" s="19">
        <v>33</v>
      </c>
      <c r="B1321" s="19">
        <v>30</v>
      </c>
      <c r="C1321" s="19" t="s">
        <v>112</v>
      </c>
      <c r="D1321" s="20">
        <v>0.36949002742767334</v>
      </c>
      <c r="E1321" s="20">
        <v>0.12209178507328033</v>
      </c>
    </row>
    <row r="1322" spans="1:5" x14ac:dyDescent="0.2">
      <c r="A1322" s="19">
        <v>33</v>
      </c>
      <c r="B1322" s="19">
        <v>31</v>
      </c>
      <c r="C1322" s="19" t="s">
        <v>112</v>
      </c>
      <c r="D1322" s="20">
        <v>0.37052181363105774</v>
      </c>
      <c r="E1322" s="20">
        <v>0.12306692451238632</v>
      </c>
    </row>
    <row r="1323" spans="1:5" x14ac:dyDescent="0.2">
      <c r="A1323" s="19">
        <v>33</v>
      </c>
      <c r="B1323" s="19">
        <v>32</v>
      </c>
      <c r="C1323" s="19" t="s">
        <v>112</v>
      </c>
      <c r="D1323" s="20">
        <v>0.37100580334663391</v>
      </c>
      <c r="E1323" s="20">
        <v>0.12349426001310349</v>
      </c>
    </row>
    <row r="1324" spans="1:5" x14ac:dyDescent="0.2">
      <c r="A1324" s="19">
        <v>33</v>
      </c>
      <c r="B1324" s="19">
        <v>33</v>
      </c>
      <c r="C1324" s="19" t="s">
        <v>112</v>
      </c>
      <c r="D1324" s="20">
        <v>0.37125039100646973</v>
      </c>
      <c r="E1324" s="20">
        <v>0.12368220090866089</v>
      </c>
    </row>
    <row r="1325" spans="1:5" x14ac:dyDescent="0.2">
      <c r="A1325" s="19">
        <v>33</v>
      </c>
      <c r="B1325" s="19">
        <v>34</v>
      </c>
      <c r="C1325" s="19" t="s">
        <v>112</v>
      </c>
      <c r="D1325" s="20">
        <v>0.37198573350906372</v>
      </c>
      <c r="E1325" s="20">
        <v>0.12436089664697647</v>
      </c>
    </row>
    <row r="1326" spans="1:5" x14ac:dyDescent="0.2">
      <c r="A1326" s="19">
        <v>33</v>
      </c>
      <c r="B1326" s="19">
        <v>35</v>
      </c>
      <c r="C1326" s="19" t="s">
        <v>112</v>
      </c>
      <c r="D1326" s="20">
        <v>0.37253037095069885</v>
      </c>
      <c r="E1326" s="20">
        <v>0.12484888732433319</v>
      </c>
    </row>
    <row r="1327" spans="1:5" x14ac:dyDescent="0.2">
      <c r="A1327" s="19">
        <v>33</v>
      </c>
      <c r="B1327" s="19">
        <v>36</v>
      </c>
      <c r="C1327" s="19" t="s">
        <v>112</v>
      </c>
      <c r="D1327" s="20">
        <v>0.37269672751426697</v>
      </c>
      <c r="E1327" s="20">
        <v>0.1249585896730423</v>
      </c>
    </row>
    <row r="1328" spans="1:5" x14ac:dyDescent="0.2">
      <c r="A1328" s="19">
        <v>33</v>
      </c>
      <c r="B1328" s="19">
        <v>37</v>
      </c>
      <c r="C1328" s="19" t="s">
        <v>112</v>
      </c>
      <c r="D1328" s="20">
        <v>0.37244516611099243</v>
      </c>
      <c r="E1328" s="20">
        <v>0.12465038150548935</v>
      </c>
    </row>
    <row r="1329" spans="1:5" x14ac:dyDescent="0.2">
      <c r="A1329" s="19">
        <v>33</v>
      </c>
      <c r="B1329" s="19">
        <v>38</v>
      </c>
      <c r="C1329" s="19" t="s">
        <v>112</v>
      </c>
      <c r="D1329" s="20">
        <v>0.37311631441116333</v>
      </c>
      <c r="E1329" s="20">
        <v>0.12526488304138184</v>
      </c>
    </row>
    <row r="1330" spans="1:5" x14ac:dyDescent="0.2">
      <c r="A1330" s="19">
        <v>33</v>
      </c>
      <c r="B1330" s="19">
        <v>39</v>
      </c>
      <c r="C1330" s="19" t="s">
        <v>112</v>
      </c>
      <c r="D1330" s="20">
        <v>0.37333023548126221</v>
      </c>
      <c r="E1330" s="20">
        <v>0.1254221498966217</v>
      </c>
    </row>
    <row r="1331" spans="1:5" x14ac:dyDescent="0.2">
      <c r="A1331" s="19">
        <v>33</v>
      </c>
      <c r="B1331" s="19">
        <v>40</v>
      </c>
      <c r="C1331" s="19" t="s">
        <v>112</v>
      </c>
      <c r="D1331" s="20">
        <v>0.37338262796401978</v>
      </c>
      <c r="E1331" s="20">
        <v>0.12541790306568146</v>
      </c>
    </row>
    <row r="1332" spans="1:5" x14ac:dyDescent="0.2">
      <c r="A1332" s="19">
        <v>34</v>
      </c>
      <c r="B1332" s="19">
        <v>1</v>
      </c>
      <c r="C1332" s="19" t="s">
        <v>112</v>
      </c>
      <c r="D1332" s="20">
        <v>0.24387271702289581</v>
      </c>
      <c r="E1332" s="20">
        <v>3.3063227310776711E-3</v>
      </c>
    </row>
    <row r="1333" spans="1:5" x14ac:dyDescent="0.2">
      <c r="A1333" s="19">
        <v>34</v>
      </c>
      <c r="B1333" s="19">
        <v>2</v>
      </c>
      <c r="C1333" s="19" t="s">
        <v>112</v>
      </c>
      <c r="D1333" s="20">
        <v>0.24347133934497833</v>
      </c>
      <c r="E1333" s="20">
        <v>2.6505640707910061E-3</v>
      </c>
    </row>
    <row r="1334" spans="1:5" x14ac:dyDescent="0.2">
      <c r="A1334" s="19">
        <v>34</v>
      </c>
      <c r="B1334" s="19">
        <v>3</v>
      </c>
      <c r="C1334" s="19" t="s">
        <v>112</v>
      </c>
      <c r="D1334" s="20">
        <v>0.24256099760532379</v>
      </c>
      <c r="E1334" s="20">
        <v>1.4858412323519588E-3</v>
      </c>
    </row>
    <row r="1335" spans="1:5" x14ac:dyDescent="0.2">
      <c r="A1335" s="19">
        <v>34</v>
      </c>
      <c r="B1335" s="19">
        <v>4</v>
      </c>
      <c r="C1335" s="19" t="s">
        <v>112</v>
      </c>
      <c r="D1335" s="20">
        <v>0.24240252375602722</v>
      </c>
      <c r="E1335" s="20">
        <v>1.0729864006862044E-3</v>
      </c>
    </row>
    <row r="1336" spans="1:5" x14ac:dyDescent="0.2">
      <c r="A1336" s="19">
        <v>34</v>
      </c>
      <c r="B1336" s="19">
        <v>5</v>
      </c>
      <c r="C1336" s="19" t="s">
        <v>112</v>
      </c>
      <c r="D1336" s="20">
        <v>0.24247704446315765</v>
      </c>
      <c r="E1336" s="20">
        <v>8.9312606723979115E-4</v>
      </c>
    </row>
    <row r="1337" spans="1:5" x14ac:dyDescent="0.2">
      <c r="A1337" s="19">
        <v>34</v>
      </c>
      <c r="B1337" s="19">
        <v>6</v>
      </c>
      <c r="C1337" s="19" t="s">
        <v>112</v>
      </c>
      <c r="D1337" s="20">
        <v>0.24227102100849152</v>
      </c>
      <c r="E1337" s="20">
        <v>4.3272160110063851E-4</v>
      </c>
    </row>
    <row r="1338" spans="1:5" x14ac:dyDescent="0.2">
      <c r="A1338" s="19">
        <v>34</v>
      </c>
      <c r="B1338" s="19">
        <v>7</v>
      </c>
      <c r="C1338" s="19" t="s">
        <v>112</v>
      </c>
      <c r="D1338" s="20">
        <v>0.24197496473789215</v>
      </c>
      <c r="E1338" s="20">
        <v>-1.1771566641982645E-4</v>
      </c>
    </row>
    <row r="1339" spans="1:5" x14ac:dyDescent="0.2">
      <c r="A1339" s="19">
        <v>34</v>
      </c>
      <c r="B1339" s="19">
        <v>8</v>
      </c>
      <c r="C1339" s="19" t="s">
        <v>112</v>
      </c>
      <c r="D1339" s="20">
        <v>0.24214005470275879</v>
      </c>
      <c r="E1339" s="20">
        <v>-2.0700671302620322E-4</v>
      </c>
    </row>
    <row r="1340" spans="1:5" x14ac:dyDescent="0.2">
      <c r="A1340" s="19">
        <v>34</v>
      </c>
      <c r="B1340" s="19">
        <v>9</v>
      </c>
      <c r="C1340" s="19" t="s">
        <v>112</v>
      </c>
      <c r="D1340" s="20">
        <v>0.24189712107181549</v>
      </c>
      <c r="E1340" s="20">
        <v>-7.0432136999443173E-4</v>
      </c>
    </row>
    <row r="1341" spans="1:5" x14ac:dyDescent="0.2">
      <c r="A1341" s="19">
        <v>34</v>
      </c>
      <c r="B1341" s="19">
        <v>10</v>
      </c>
      <c r="C1341" s="19" t="s">
        <v>112</v>
      </c>
      <c r="D1341" s="20">
        <v>0.24198035895824432</v>
      </c>
      <c r="E1341" s="20">
        <v>-8.7546446593478322E-4</v>
      </c>
    </row>
    <row r="1342" spans="1:5" x14ac:dyDescent="0.2">
      <c r="A1342" s="19">
        <v>34</v>
      </c>
      <c r="B1342" s="19">
        <v>11</v>
      </c>
      <c r="C1342" s="19" t="s">
        <v>112</v>
      </c>
      <c r="D1342" s="20">
        <v>0.24220849573612213</v>
      </c>
      <c r="E1342" s="20">
        <v>-9.0170872863382101E-4</v>
      </c>
    </row>
    <row r="1343" spans="1:5" x14ac:dyDescent="0.2">
      <c r="A1343" s="19">
        <v>34</v>
      </c>
      <c r="B1343" s="19">
        <v>12</v>
      </c>
      <c r="C1343" s="19" t="s">
        <v>112</v>
      </c>
      <c r="D1343" s="20">
        <v>0.24218074977397919</v>
      </c>
      <c r="E1343" s="20">
        <v>-1.1838356731459498E-3</v>
      </c>
    </row>
    <row r="1344" spans="1:5" x14ac:dyDescent="0.2">
      <c r="A1344" s="19">
        <v>34</v>
      </c>
      <c r="B1344" s="19">
        <v>13</v>
      </c>
      <c r="C1344" s="19" t="s">
        <v>112</v>
      </c>
      <c r="D1344" s="20">
        <v>0.24232213199138641</v>
      </c>
      <c r="E1344" s="20">
        <v>-1.2968344381079078E-3</v>
      </c>
    </row>
    <row r="1345" spans="1:5" x14ac:dyDescent="0.2">
      <c r="A1345" s="19">
        <v>34</v>
      </c>
      <c r="B1345" s="19">
        <v>14</v>
      </c>
      <c r="C1345" s="19" t="s">
        <v>112</v>
      </c>
      <c r="D1345" s="20">
        <v>0.24259288609027863</v>
      </c>
      <c r="E1345" s="20">
        <v>-1.2804614380002022E-3</v>
      </c>
    </row>
    <row r="1346" spans="1:5" x14ac:dyDescent="0.2">
      <c r="A1346" s="19">
        <v>34</v>
      </c>
      <c r="B1346" s="19">
        <v>15</v>
      </c>
      <c r="C1346" s="19" t="s">
        <v>112</v>
      </c>
      <c r="D1346" s="20">
        <v>0.24246612191200256</v>
      </c>
      <c r="E1346" s="20">
        <v>-1.6616065986454487E-3</v>
      </c>
    </row>
    <row r="1347" spans="1:5" x14ac:dyDescent="0.2">
      <c r="A1347" s="19">
        <v>34</v>
      </c>
      <c r="B1347" s="19">
        <v>16</v>
      </c>
      <c r="C1347" s="19" t="s">
        <v>112</v>
      </c>
      <c r="D1347" s="20">
        <v>0.24324977397918701</v>
      </c>
      <c r="E1347" s="20">
        <v>-1.1323355138301849E-3</v>
      </c>
    </row>
    <row r="1348" spans="1:5" x14ac:dyDescent="0.2">
      <c r="A1348" s="19">
        <v>34</v>
      </c>
      <c r="B1348" s="19">
        <v>17</v>
      </c>
      <c r="C1348" s="19" t="s">
        <v>112</v>
      </c>
      <c r="D1348" s="20">
        <v>0.24422496557235718</v>
      </c>
      <c r="E1348" s="20">
        <v>-4.1152493213303387E-4</v>
      </c>
    </row>
    <row r="1349" spans="1:5" x14ac:dyDescent="0.2">
      <c r="A1349" s="19">
        <v>34</v>
      </c>
      <c r="B1349" s="19">
        <v>18</v>
      </c>
      <c r="C1349" s="19" t="s">
        <v>112</v>
      </c>
      <c r="D1349" s="20">
        <v>0.24605584144592285</v>
      </c>
      <c r="E1349" s="20">
        <v>1.1649699881672859E-3</v>
      </c>
    </row>
    <row r="1350" spans="1:5" x14ac:dyDescent="0.2">
      <c r="A1350" s="19">
        <v>34</v>
      </c>
      <c r="B1350" s="19">
        <v>19</v>
      </c>
      <c r="C1350" s="19" t="s">
        <v>112</v>
      </c>
      <c r="D1350" s="20">
        <v>0.24986842274665833</v>
      </c>
      <c r="E1350" s="20">
        <v>4.7231703065335751E-3</v>
      </c>
    </row>
    <row r="1351" spans="1:5" x14ac:dyDescent="0.2">
      <c r="A1351" s="19">
        <v>34</v>
      </c>
      <c r="B1351" s="19">
        <v>20</v>
      </c>
      <c r="C1351" s="19" t="s">
        <v>112</v>
      </c>
      <c r="D1351" s="20">
        <v>0.25573989748954773</v>
      </c>
      <c r="E1351" s="20">
        <v>1.0340264067053795E-2</v>
      </c>
    </row>
    <row r="1352" spans="1:5" x14ac:dyDescent="0.2">
      <c r="A1352" s="19">
        <v>34</v>
      </c>
      <c r="B1352" s="19">
        <v>21</v>
      </c>
      <c r="C1352" s="19" t="s">
        <v>112</v>
      </c>
      <c r="D1352" s="20">
        <v>0.26549810171127319</v>
      </c>
      <c r="E1352" s="20">
        <v>1.9844086840748787E-2</v>
      </c>
    </row>
    <row r="1353" spans="1:5" x14ac:dyDescent="0.2">
      <c r="A1353" s="19">
        <v>34</v>
      </c>
      <c r="B1353" s="19">
        <v>22</v>
      </c>
      <c r="C1353" s="19" t="s">
        <v>112</v>
      </c>
      <c r="D1353" s="20">
        <v>0.28003403544425964</v>
      </c>
      <c r="E1353" s="20">
        <v>3.4125640988349915E-2</v>
      </c>
    </row>
    <row r="1354" spans="1:5" x14ac:dyDescent="0.2">
      <c r="A1354" s="19">
        <v>34</v>
      </c>
      <c r="B1354" s="19">
        <v>23</v>
      </c>
      <c r="C1354" s="19" t="s">
        <v>112</v>
      </c>
      <c r="D1354" s="20">
        <v>0.2977885901927948</v>
      </c>
      <c r="E1354" s="20">
        <v>5.1625814288854599E-2</v>
      </c>
    </row>
    <row r="1355" spans="1:5" x14ac:dyDescent="0.2">
      <c r="A1355" s="19">
        <v>34</v>
      </c>
      <c r="B1355" s="19">
        <v>24</v>
      </c>
      <c r="C1355" s="19" t="s">
        <v>112</v>
      </c>
      <c r="D1355" s="20">
        <v>0.31650838255882263</v>
      </c>
      <c r="E1355" s="20">
        <v>7.0091225206851959E-2</v>
      </c>
    </row>
    <row r="1356" spans="1:5" x14ac:dyDescent="0.2">
      <c r="A1356" s="19">
        <v>34</v>
      </c>
      <c r="B1356" s="19">
        <v>25</v>
      </c>
      <c r="C1356" s="19" t="s">
        <v>112</v>
      </c>
      <c r="D1356" s="20">
        <v>0.33280912041664124</v>
      </c>
      <c r="E1356" s="20">
        <v>8.6137585341930389E-2</v>
      </c>
    </row>
    <row r="1357" spans="1:5" x14ac:dyDescent="0.2">
      <c r="A1357" s="19">
        <v>34</v>
      </c>
      <c r="B1357" s="19">
        <v>26</v>
      </c>
      <c r="C1357" s="19" t="s">
        <v>112</v>
      </c>
      <c r="D1357" s="20">
        <v>0.34586617350578308</v>
      </c>
      <c r="E1357" s="20">
        <v>9.8940253257751465E-2</v>
      </c>
    </row>
    <row r="1358" spans="1:5" x14ac:dyDescent="0.2">
      <c r="A1358" s="19">
        <v>34</v>
      </c>
      <c r="B1358" s="19">
        <v>27</v>
      </c>
      <c r="C1358" s="19" t="s">
        <v>112</v>
      </c>
      <c r="D1358" s="20">
        <v>0.35526865720748901</v>
      </c>
      <c r="E1358" s="20">
        <v>0.10808835923671722</v>
      </c>
    </row>
    <row r="1359" spans="1:5" x14ac:dyDescent="0.2">
      <c r="A1359" s="19">
        <v>34</v>
      </c>
      <c r="B1359" s="19">
        <v>28</v>
      </c>
      <c r="C1359" s="19" t="s">
        <v>112</v>
      </c>
      <c r="D1359" s="20">
        <v>0.36093506217002869</v>
      </c>
      <c r="E1359" s="20">
        <v>0.11350037902593613</v>
      </c>
    </row>
    <row r="1360" spans="1:5" x14ac:dyDescent="0.2">
      <c r="A1360" s="19">
        <v>34</v>
      </c>
      <c r="B1360" s="19">
        <v>29</v>
      </c>
      <c r="C1360" s="19" t="s">
        <v>112</v>
      </c>
      <c r="D1360" s="20">
        <v>0.36394369602203369</v>
      </c>
      <c r="E1360" s="20">
        <v>0.11625463515520096</v>
      </c>
    </row>
    <row r="1361" spans="1:5" x14ac:dyDescent="0.2">
      <c r="A1361" s="19">
        <v>34</v>
      </c>
      <c r="B1361" s="19">
        <v>30</v>
      </c>
      <c r="C1361" s="19" t="s">
        <v>112</v>
      </c>
      <c r="D1361" s="20">
        <v>0.36607450246810913</v>
      </c>
      <c r="E1361" s="20">
        <v>0.11813105642795563</v>
      </c>
    </row>
    <row r="1362" spans="1:5" x14ac:dyDescent="0.2">
      <c r="A1362" s="19">
        <v>34</v>
      </c>
      <c r="B1362" s="19">
        <v>31</v>
      </c>
      <c r="C1362" s="19" t="s">
        <v>112</v>
      </c>
      <c r="D1362" s="20">
        <v>0.36685696244239807</v>
      </c>
      <c r="E1362" s="20">
        <v>0.11865913867950439</v>
      </c>
    </row>
    <row r="1363" spans="1:5" x14ac:dyDescent="0.2">
      <c r="A1363" s="19">
        <v>34</v>
      </c>
      <c r="B1363" s="19">
        <v>32</v>
      </c>
      <c r="C1363" s="19" t="s">
        <v>112</v>
      </c>
      <c r="D1363" s="20">
        <v>0.3669687807559967</v>
      </c>
      <c r="E1363" s="20">
        <v>0.11851657181978226</v>
      </c>
    </row>
    <row r="1364" spans="1:5" x14ac:dyDescent="0.2">
      <c r="A1364" s="19">
        <v>34</v>
      </c>
      <c r="B1364" s="19">
        <v>33</v>
      </c>
      <c r="C1364" s="19" t="s">
        <v>112</v>
      </c>
      <c r="D1364" s="20">
        <v>0.36749643087387085</v>
      </c>
      <c r="E1364" s="20">
        <v>0.11878984421491623</v>
      </c>
    </row>
    <row r="1365" spans="1:5" x14ac:dyDescent="0.2">
      <c r="A1365" s="19">
        <v>34</v>
      </c>
      <c r="B1365" s="19">
        <v>34</v>
      </c>
      <c r="C1365" s="19" t="s">
        <v>112</v>
      </c>
      <c r="D1365" s="20">
        <v>0.36822319030761719</v>
      </c>
      <c r="E1365" s="20">
        <v>0.11926222592592239</v>
      </c>
    </row>
    <row r="1366" spans="1:5" x14ac:dyDescent="0.2">
      <c r="A1366" s="19">
        <v>34</v>
      </c>
      <c r="B1366" s="19">
        <v>35</v>
      </c>
      <c r="C1366" s="19" t="s">
        <v>112</v>
      </c>
      <c r="D1366" s="20">
        <v>0.36854907870292664</v>
      </c>
      <c r="E1366" s="20">
        <v>0.11933372914791107</v>
      </c>
    </row>
    <row r="1367" spans="1:5" x14ac:dyDescent="0.2">
      <c r="A1367" s="19">
        <v>34</v>
      </c>
      <c r="B1367" s="19">
        <v>36</v>
      </c>
      <c r="C1367" s="19" t="s">
        <v>112</v>
      </c>
      <c r="D1367" s="20">
        <v>0.36873826384544373</v>
      </c>
      <c r="E1367" s="20">
        <v>0.11926853656768799</v>
      </c>
    </row>
    <row r="1368" spans="1:5" x14ac:dyDescent="0.2">
      <c r="A1368" s="19">
        <v>34</v>
      </c>
      <c r="B1368" s="19">
        <v>37</v>
      </c>
      <c r="C1368" s="19" t="s">
        <v>112</v>
      </c>
      <c r="D1368" s="20">
        <v>0.36864304542541504</v>
      </c>
      <c r="E1368" s="20">
        <v>0.11891893297433853</v>
      </c>
    </row>
    <row r="1369" spans="1:5" x14ac:dyDescent="0.2">
      <c r="A1369" s="19">
        <v>34</v>
      </c>
      <c r="B1369" s="19">
        <v>38</v>
      </c>
      <c r="C1369" s="19" t="s">
        <v>112</v>
      </c>
      <c r="D1369" s="20">
        <v>0.36921486258506775</v>
      </c>
      <c r="E1369" s="20">
        <v>0.11923637241125107</v>
      </c>
    </row>
    <row r="1370" spans="1:5" x14ac:dyDescent="0.2">
      <c r="A1370" s="19">
        <v>34</v>
      </c>
      <c r="B1370" s="19">
        <v>39</v>
      </c>
      <c r="C1370" s="19" t="s">
        <v>112</v>
      </c>
      <c r="D1370" s="20">
        <v>0.36953195929527283</v>
      </c>
      <c r="E1370" s="20">
        <v>0.11929908394813538</v>
      </c>
    </row>
    <row r="1371" spans="1:5" x14ac:dyDescent="0.2">
      <c r="A1371" s="19">
        <v>34</v>
      </c>
      <c r="B1371" s="19">
        <v>40</v>
      </c>
      <c r="C1371" s="19" t="s">
        <v>112</v>
      </c>
      <c r="D1371" s="20">
        <v>0.36939677596092224</v>
      </c>
      <c r="E1371" s="20">
        <v>0.11890952289104462</v>
      </c>
    </row>
    <row r="1372" spans="1:5" x14ac:dyDescent="0.2">
      <c r="A1372" s="19">
        <v>35</v>
      </c>
      <c r="B1372" s="19">
        <v>1</v>
      </c>
      <c r="C1372" s="19" t="s">
        <v>112</v>
      </c>
      <c r="D1372" s="20">
        <v>0.23830877244472504</v>
      </c>
      <c r="E1372" s="20">
        <v>1.3793131802231073E-3</v>
      </c>
    </row>
    <row r="1373" spans="1:5" x14ac:dyDescent="0.2">
      <c r="A1373" s="19">
        <v>35</v>
      </c>
      <c r="B1373" s="19">
        <v>2</v>
      </c>
      <c r="C1373" s="19" t="s">
        <v>112</v>
      </c>
      <c r="D1373" s="20">
        <v>0.23798775672912598</v>
      </c>
      <c r="E1373" s="20">
        <v>9.7006687428802252E-4</v>
      </c>
    </row>
    <row r="1374" spans="1:5" x14ac:dyDescent="0.2">
      <c r="A1374" s="19">
        <v>35</v>
      </c>
      <c r="B1374" s="19">
        <v>3</v>
      </c>
      <c r="C1374" s="19" t="s">
        <v>112</v>
      </c>
      <c r="D1374" s="20">
        <v>0.23781055212020874</v>
      </c>
      <c r="E1374" s="20">
        <v>7.0463161682710052E-4</v>
      </c>
    </row>
    <row r="1375" spans="1:5" x14ac:dyDescent="0.2">
      <c r="A1375" s="19">
        <v>35</v>
      </c>
      <c r="B1375" s="19">
        <v>4</v>
      </c>
      <c r="C1375" s="19" t="s">
        <v>112</v>
      </c>
      <c r="D1375" s="20">
        <v>0.23769503831863403</v>
      </c>
      <c r="E1375" s="20">
        <v>5.0088722491636872E-4</v>
      </c>
    </row>
    <row r="1376" spans="1:5" x14ac:dyDescent="0.2">
      <c r="A1376" s="19">
        <v>35</v>
      </c>
      <c r="B1376" s="19">
        <v>5</v>
      </c>
      <c r="C1376" s="19" t="s">
        <v>112</v>
      </c>
      <c r="D1376" s="20">
        <v>0.23754115402698517</v>
      </c>
      <c r="E1376" s="20">
        <v>2.5877234293147922E-4</v>
      </c>
    </row>
    <row r="1377" spans="1:5" x14ac:dyDescent="0.2">
      <c r="A1377" s="19">
        <v>35</v>
      </c>
      <c r="B1377" s="19">
        <v>6</v>
      </c>
      <c r="C1377" s="19" t="s">
        <v>112</v>
      </c>
      <c r="D1377" s="20">
        <v>0.23797325789928436</v>
      </c>
      <c r="E1377" s="20">
        <v>6.0264562489464879E-4</v>
      </c>
    </row>
    <row r="1378" spans="1:5" x14ac:dyDescent="0.2">
      <c r="A1378" s="19">
        <v>35</v>
      </c>
      <c r="B1378" s="19">
        <v>7</v>
      </c>
      <c r="C1378" s="19" t="s">
        <v>112</v>
      </c>
      <c r="D1378" s="20">
        <v>0.23771414160728455</v>
      </c>
      <c r="E1378" s="20">
        <v>2.5529871345497668E-4</v>
      </c>
    </row>
    <row r="1379" spans="1:5" x14ac:dyDescent="0.2">
      <c r="A1379" s="19">
        <v>35</v>
      </c>
      <c r="B1379" s="19">
        <v>8</v>
      </c>
      <c r="C1379" s="19" t="s">
        <v>112</v>
      </c>
      <c r="D1379" s="20">
        <v>0.23745937645435333</v>
      </c>
      <c r="E1379" s="20">
        <v>-8.7697051640134305E-5</v>
      </c>
    </row>
    <row r="1380" spans="1:5" x14ac:dyDescent="0.2">
      <c r="A1380" s="19">
        <v>35</v>
      </c>
      <c r="B1380" s="19">
        <v>9</v>
      </c>
      <c r="C1380" s="19" t="s">
        <v>112</v>
      </c>
      <c r="D1380" s="20">
        <v>0.23756363987922668</v>
      </c>
      <c r="E1380" s="20">
        <v>-7.1664231654722244E-5</v>
      </c>
    </row>
    <row r="1381" spans="1:5" x14ac:dyDescent="0.2">
      <c r="A1381" s="19">
        <v>35</v>
      </c>
      <c r="B1381" s="19">
        <v>10</v>
      </c>
      <c r="C1381" s="19" t="s">
        <v>112</v>
      </c>
      <c r="D1381" s="20">
        <v>0.23750576376914978</v>
      </c>
      <c r="E1381" s="20">
        <v>-2.1777095389552414E-4</v>
      </c>
    </row>
    <row r="1382" spans="1:5" x14ac:dyDescent="0.2">
      <c r="A1382" s="19">
        <v>35</v>
      </c>
      <c r="B1382" s="19">
        <v>11</v>
      </c>
      <c r="C1382" s="19" t="s">
        <v>112</v>
      </c>
      <c r="D1382" s="20">
        <v>0.23768711090087891</v>
      </c>
      <c r="E1382" s="20">
        <v>-1.2465442705433816E-4</v>
      </c>
    </row>
    <row r="1383" spans="1:5" x14ac:dyDescent="0.2">
      <c r="A1383" s="19">
        <v>35</v>
      </c>
      <c r="B1383" s="19">
        <v>12</v>
      </c>
      <c r="C1383" s="19" t="s">
        <v>112</v>
      </c>
      <c r="D1383" s="20">
        <v>0.23771582543849945</v>
      </c>
      <c r="E1383" s="20">
        <v>-1.8417049432173371E-4</v>
      </c>
    </row>
    <row r="1384" spans="1:5" x14ac:dyDescent="0.2">
      <c r="A1384" s="19">
        <v>35</v>
      </c>
      <c r="B1384" s="19">
        <v>13</v>
      </c>
      <c r="C1384" s="19" t="s">
        <v>112</v>
      </c>
      <c r="D1384" s="20">
        <v>0.23739239573478699</v>
      </c>
      <c r="E1384" s="20">
        <v>-5.9583078837022185E-4</v>
      </c>
    </row>
    <row r="1385" spans="1:5" x14ac:dyDescent="0.2">
      <c r="A1385" s="19">
        <v>35</v>
      </c>
      <c r="B1385" s="19">
        <v>14</v>
      </c>
      <c r="C1385" s="19" t="s">
        <v>112</v>
      </c>
      <c r="D1385" s="20">
        <v>0.23753616213798523</v>
      </c>
      <c r="E1385" s="20">
        <v>-5.4029497550800443E-4</v>
      </c>
    </row>
    <row r="1386" spans="1:5" x14ac:dyDescent="0.2">
      <c r="A1386" s="19">
        <v>35</v>
      </c>
      <c r="B1386" s="19">
        <v>15</v>
      </c>
      <c r="C1386" s="19" t="s">
        <v>112</v>
      </c>
      <c r="D1386" s="20">
        <v>0.23740172386169434</v>
      </c>
      <c r="E1386" s="20">
        <v>-7.6296390034258366E-4</v>
      </c>
    </row>
    <row r="1387" spans="1:5" x14ac:dyDescent="0.2">
      <c r="A1387" s="19">
        <v>35</v>
      </c>
      <c r="B1387" s="19">
        <v>16</v>
      </c>
      <c r="C1387" s="19" t="s">
        <v>112</v>
      </c>
      <c r="D1387" s="20">
        <v>0.23724555969238281</v>
      </c>
      <c r="E1387" s="20">
        <v>-1.0073586599901319E-3</v>
      </c>
    </row>
    <row r="1388" spans="1:5" x14ac:dyDescent="0.2">
      <c r="A1388" s="19">
        <v>35</v>
      </c>
      <c r="B1388" s="19">
        <v>17</v>
      </c>
      <c r="C1388" s="19" t="s">
        <v>112</v>
      </c>
      <c r="D1388" s="20">
        <v>0.23729680478572845</v>
      </c>
      <c r="E1388" s="20">
        <v>-1.0443441569805145E-3</v>
      </c>
    </row>
    <row r="1389" spans="1:5" x14ac:dyDescent="0.2">
      <c r="A1389" s="19">
        <v>35</v>
      </c>
      <c r="B1389" s="19">
        <v>18</v>
      </c>
      <c r="C1389" s="19" t="s">
        <v>112</v>
      </c>
      <c r="D1389" s="20">
        <v>0.23741713166236877</v>
      </c>
      <c r="E1389" s="20">
        <v>-1.0122478706762195E-3</v>
      </c>
    </row>
    <row r="1390" spans="1:5" x14ac:dyDescent="0.2">
      <c r="A1390" s="19">
        <v>35</v>
      </c>
      <c r="B1390" s="19">
        <v>19</v>
      </c>
      <c r="C1390" s="19" t="s">
        <v>112</v>
      </c>
      <c r="D1390" s="20">
        <v>0.23768675327301025</v>
      </c>
      <c r="E1390" s="20">
        <v>-8.3085690857842565E-4</v>
      </c>
    </row>
    <row r="1391" spans="1:5" x14ac:dyDescent="0.2">
      <c r="A1391" s="19">
        <v>35</v>
      </c>
      <c r="B1391" s="19">
        <v>20</v>
      </c>
      <c r="C1391" s="19" t="s">
        <v>112</v>
      </c>
      <c r="D1391" s="20">
        <v>0.23852835595607758</v>
      </c>
      <c r="E1391" s="20">
        <v>-7.7484808571171016E-5</v>
      </c>
    </row>
    <row r="1392" spans="1:5" x14ac:dyDescent="0.2">
      <c r="A1392" s="19">
        <v>35</v>
      </c>
      <c r="B1392" s="19">
        <v>21</v>
      </c>
      <c r="C1392" s="19" t="s">
        <v>112</v>
      </c>
      <c r="D1392" s="20">
        <v>0.23939269781112671</v>
      </c>
      <c r="E1392" s="20">
        <v>6.9862644886597991E-4</v>
      </c>
    </row>
    <row r="1393" spans="1:5" x14ac:dyDescent="0.2">
      <c r="A1393" s="19">
        <v>35</v>
      </c>
      <c r="B1393" s="19">
        <v>22</v>
      </c>
      <c r="C1393" s="19" t="s">
        <v>112</v>
      </c>
      <c r="D1393" s="20">
        <v>0.2423187792301178</v>
      </c>
      <c r="E1393" s="20">
        <v>3.5364772193133831E-3</v>
      </c>
    </row>
    <row r="1394" spans="1:5" x14ac:dyDescent="0.2">
      <c r="A1394" s="19">
        <v>35</v>
      </c>
      <c r="B1394" s="19">
        <v>23</v>
      </c>
      <c r="C1394" s="19" t="s">
        <v>112</v>
      </c>
      <c r="D1394" s="20">
        <v>0.24681326746940613</v>
      </c>
      <c r="E1394" s="20">
        <v>7.9427352175116539E-3</v>
      </c>
    </row>
    <row r="1395" spans="1:5" x14ac:dyDescent="0.2">
      <c r="A1395" s="19">
        <v>35</v>
      </c>
      <c r="B1395" s="19">
        <v>24</v>
      </c>
      <c r="C1395" s="19" t="s">
        <v>112</v>
      </c>
      <c r="D1395" s="20">
        <v>0.255269855260849</v>
      </c>
      <c r="E1395" s="20">
        <v>1.6311092302203178E-2</v>
      </c>
    </row>
    <row r="1396" spans="1:5" x14ac:dyDescent="0.2">
      <c r="A1396" s="19">
        <v>35</v>
      </c>
      <c r="B1396" s="19">
        <v>25</v>
      </c>
      <c r="C1396" s="19" t="s">
        <v>112</v>
      </c>
      <c r="D1396" s="20">
        <v>0.26736700534820557</v>
      </c>
      <c r="E1396" s="20">
        <v>2.8320010751485825E-2</v>
      </c>
    </row>
    <row r="1397" spans="1:5" x14ac:dyDescent="0.2">
      <c r="A1397" s="19">
        <v>35</v>
      </c>
      <c r="B1397" s="19">
        <v>26</v>
      </c>
      <c r="C1397" s="19" t="s">
        <v>112</v>
      </c>
      <c r="D1397" s="20">
        <v>0.28362733125686646</v>
      </c>
      <c r="E1397" s="20">
        <v>4.4492106884717941E-2</v>
      </c>
    </row>
    <row r="1398" spans="1:5" x14ac:dyDescent="0.2">
      <c r="A1398" s="19">
        <v>35</v>
      </c>
      <c r="B1398" s="19">
        <v>27</v>
      </c>
      <c r="C1398" s="19" t="s">
        <v>112</v>
      </c>
      <c r="D1398" s="20">
        <v>0.30247926712036133</v>
      </c>
      <c r="E1398" s="20">
        <v>6.3255809247493744E-2</v>
      </c>
    </row>
    <row r="1399" spans="1:5" x14ac:dyDescent="0.2">
      <c r="A1399" s="19">
        <v>35</v>
      </c>
      <c r="B1399" s="19">
        <v>28</v>
      </c>
      <c r="C1399" s="19" t="s">
        <v>112</v>
      </c>
      <c r="D1399" s="20">
        <v>0.32011565566062927</v>
      </c>
      <c r="E1399" s="20">
        <v>8.0803968012332916E-2</v>
      </c>
    </row>
    <row r="1400" spans="1:5" x14ac:dyDescent="0.2">
      <c r="A1400" s="19">
        <v>35</v>
      </c>
      <c r="B1400" s="19">
        <v>29</v>
      </c>
      <c r="C1400" s="19" t="s">
        <v>112</v>
      </c>
      <c r="D1400" s="20">
        <v>0.33422577381134033</v>
      </c>
      <c r="E1400" s="20">
        <v>9.4825856387615204E-2</v>
      </c>
    </row>
    <row r="1401" spans="1:5" x14ac:dyDescent="0.2">
      <c r="A1401" s="19">
        <v>35</v>
      </c>
      <c r="B1401" s="19">
        <v>30</v>
      </c>
      <c r="C1401" s="19" t="s">
        <v>112</v>
      </c>
      <c r="D1401" s="20">
        <v>0.34431901574134827</v>
      </c>
      <c r="E1401" s="20">
        <v>0.10483086854219437</v>
      </c>
    </row>
    <row r="1402" spans="1:5" x14ac:dyDescent="0.2">
      <c r="A1402" s="19">
        <v>35</v>
      </c>
      <c r="B1402" s="19">
        <v>31</v>
      </c>
      <c r="C1402" s="19" t="s">
        <v>112</v>
      </c>
      <c r="D1402" s="20">
        <v>0.35095101594924927</v>
      </c>
      <c r="E1402" s="20">
        <v>0.1113746389746666</v>
      </c>
    </row>
    <row r="1403" spans="1:5" x14ac:dyDescent="0.2">
      <c r="A1403" s="19">
        <v>35</v>
      </c>
      <c r="B1403" s="19">
        <v>32</v>
      </c>
      <c r="C1403" s="19" t="s">
        <v>112</v>
      </c>
      <c r="D1403" s="20">
        <v>0.35480880737304688</v>
      </c>
      <c r="E1403" s="20">
        <v>0.11514420062303543</v>
      </c>
    </row>
    <row r="1404" spans="1:5" x14ac:dyDescent="0.2">
      <c r="A1404" s="19">
        <v>35</v>
      </c>
      <c r="B1404" s="19">
        <v>33</v>
      </c>
      <c r="C1404" s="19" t="s">
        <v>112</v>
      </c>
      <c r="D1404" s="20">
        <v>0.35688766837120056</v>
      </c>
      <c r="E1404" s="20">
        <v>0.11713483184576035</v>
      </c>
    </row>
    <row r="1405" spans="1:5" x14ac:dyDescent="0.2">
      <c r="A1405" s="19">
        <v>35</v>
      </c>
      <c r="B1405" s="19">
        <v>34</v>
      </c>
      <c r="C1405" s="19" t="s">
        <v>112</v>
      </c>
      <c r="D1405" s="20">
        <v>0.35786968469619751</v>
      </c>
      <c r="E1405" s="20">
        <v>0.11802861839532852</v>
      </c>
    </row>
    <row r="1406" spans="1:5" x14ac:dyDescent="0.2">
      <c r="A1406" s="19">
        <v>35</v>
      </c>
      <c r="B1406" s="19">
        <v>35</v>
      </c>
      <c r="C1406" s="19" t="s">
        <v>112</v>
      </c>
      <c r="D1406" s="20">
        <v>0.35816970467567444</v>
      </c>
      <c r="E1406" s="20">
        <v>0.11824040114879608</v>
      </c>
    </row>
    <row r="1407" spans="1:5" x14ac:dyDescent="0.2">
      <c r="A1407" s="19">
        <v>35</v>
      </c>
      <c r="B1407" s="19">
        <v>36</v>
      </c>
      <c r="C1407" s="19" t="s">
        <v>112</v>
      </c>
      <c r="D1407" s="20">
        <v>0.35858955979347229</v>
      </c>
      <c r="E1407" s="20">
        <v>0.11857202649116516</v>
      </c>
    </row>
    <row r="1408" spans="1:5" x14ac:dyDescent="0.2">
      <c r="A1408" s="19">
        <v>35</v>
      </c>
      <c r="B1408" s="19">
        <v>37</v>
      </c>
      <c r="C1408" s="19" t="s">
        <v>112</v>
      </c>
      <c r="D1408" s="20">
        <v>0.35909751057624817</v>
      </c>
      <c r="E1408" s="20">
        <v>0.11899174749851227</v>
      </c>
    </row>
    <row r="1409" spans="1:5" x14ac:dyDescent="0.2">
      <c r="A1409" s="19">
        <v>35</v>
      </c>
      <c r="B1409" s="19">
        <v>38</v>
      </c>
      <c r="C1409" s="19" t="s">
        <v>112</v>
      </c>
      <c r="D1409" s="20">
        <v>0.3598078191280365</v>
      </c>
      <c r="E1409" s="20">
        <v>0.11961382627487183</v>
      </c>
    </row>
    <row r="1410" spans="1:5" x14ac:dyDescent="0.2">
      <c r="A1410" s="19">
        <v>35</v>
      </c>
      <c r="B1410" s="19">
        <v>39</v>
      </c>
      <c r="C1410" s="19" t="s">
        <v>112</v>
      </c>
      <c r="D1410" s="20">
        <v>0.36013391613960266</v>
      </c>
      <c r="E1410" s="20">
        <v>0.11985169351100922</v>
      </c>
    </row>
    <row r="1411" spans="1:5" x14ac:dyDescent="0.2">
      <c r="A1411" s="19">
        <v>35</v>
      </c>
      <c r="B1411" s="19">
        <v>40</v>
      </c>
      <c r="C1411" s="19" t="s">
        <v>112</v>
      </c>
      <c r="D1411" s="20">
        <v>0.36073732376098633</v>
      </c>
      <c r="E1411" s="20">
        <v>0.12036687135696411</v>
      </c>
    </row>
    <row r="1412" spans="1:5" x14ac:dyDescent="0.2">
      <c r="A1412" s="19">
        <v>36</v>
      </c>
      <c r="B1412" s="19">
        <v>1</v>
      </c>
      <c r="C1412" s="19" t="s">
        <v>112</v>
      </c>
      <c r="D1412" s="20">
        <v>0.25540280342102051</v>
      </c>
      <c r="E1412" s="20">
        <v>2.1627249661833048E-3</v>
      </c>
    </row>
    <row r="1413" spans="1:5" x14ac:dyDescent="0.2">
      <c r="A1413" s="19">
        <v>36</v>
      </c>
      <c r="B1413" s="19">
        <v>2</v>
      </c>
      <c r="C1413" s="19" t="s">
        <v>112</v>
      </c>
      <c r="D1413" s="20">
        <v>0.25521230697631836</v>
      </c>
      <c r="E1413" s="20">
        <v>1.8682548543438315E-3</v>
      </c>
    </row>
    <row r="1414" spans="1:5" x14ac:dyDescent="0.2">
      <c r="A1414" s="19">
        <v>36</v>
      </c>
      <c r="B1414" s="19">
        <v>3</v>
      </c>
      <c r="C1414" s="19" t="s">
        <v>112</v>
      </c>
      <c r="D1414" s="20">
        <v>0.25495538115501404</v>
      </c>
      <c r="E1414" s="20">
        <v>1.5073554823175073E-3</v>
      </c>
    </row>
    <row r="1415" spans="1:5" x14ac:dyDescent="0.2">
      <c r="A1415" s="19">
        <v>36</v>
      </c>
      <c r="B1415" s="19">
        <v>4</v>
      </c>
      <c r="C1415" s="19" t="s">
        <v>112</v>
      </c>
      <c r="D1415" s="20">
        <v>0.25448012351989746</v>
      </c>
      <c r="E1415" s="20">
        <v>9.2812429647892714E-4</v>
      </c>
    </row>
    <row r="1416" spans="1:5" x14ac:dyDescent="0.2">
      <c r="A1416" s="19">
        <v>36</v>
      </c>
      <c r="B1416" s="19">
        <v>5</v>
      </c>
      <c r="C1416" s="19" t="s">
        <v>112</v>
      </c>
      <c r="D1416" s="20">
        <v>0.25397923588752747</v>
      </c>
      <c r="E1416" s="20">
        <v>3.2326305517926812E-4</v>
      </c>
    </row>
    <row r="1417" spans="1:5" x14ac:dyDescent="0.2">
      <c r="A1417" s="19">
        <v>36</v>
      </c>
      <c r="B1417" s="19">
        <v>6</v>
      </c>
      <c r="C1417" s="19" t="s">
        <v>112</v>
      </c>
      <c r="D1417" s="20">
        <v>0.2537158727645874</v>
      </c>
      <c r="E1417" s="20">
        <v>-4.4073647586628795E-5</v>
      </c>
    </row>
    <row r="1418" spans="1:5" x14ac:dyDescent="0.2">
      <c r="A1418" s="19">
        <v>36</v>
      </c>
      <c r="B1418" s="19">
        <v>7</v>
      </c>
      <c r="C1418" s="19" t="s">
        <v>112</v>
      </c>
      <c r="D1418" s="20">
        <v>0.25384572148323059</v>
      </c>
      <c r="E1418" s="20">
        <v>-1.8198508769273758E-5</v>
      </c>
    </row>
    <row r="1419" spans="1:5" x14ac:dyDescent="0.2">
      <c r="A1419" s="19">
        <v>36</v>
      </c>
      <c r="B1419" s="19">
        <v>8</v>
      </c>
      <c r="C1419" s="19" t="s">
        <v>112</v>
      </c>
      <c r="D1419" s="20">
        <v>0.25392359495162964</v>
      </c>
      <c r="E1419" s="20">
        <v>-4.4298620196059346E-5</v>
      </c>
    </row>
    <row r="1420" spans="1:5" x14ac:dyDescent="0.2">
      <c r="A1420" s="19">
        <v>36</v>
      </c>
      <c r="B1420" s="19">
        <v>9</v>
      </c>
      <c r="C1420" s="19" t="s">
        <v>112</v>
      </c>
      <c r="D1420" s="20">
        <v>0.25432989001274109</v>
      </c>
      <c r="E1420" s="20">
        <v>2.5802286108955741E-4</v>
      </c>
    </row>
    <row r="1421" spans="1:5" x14ac:dyDescent="0.2">
      <c r="A1421" s="19">
        <v>36</v>
      </c>
      <c r="B1421" s="19">
        <v>10</v>
      </c>
      <c r="C1421" s="19" t="s">
        <v>112</v>
      </c>
      <c r="D1421" s="20">
        <v>0.25407272577285767</v>
      </c>
      <c r="E1421" s="20">
        <v>-1.0311495861969888E-4</v>
      </c>
    </row>
    <row r="1422" spans="1:5" x14ac:dyDescent="0.2">
      <c r="A1422" s="19">
        <v>36</v>
      </c>
      <c r="B1422" s="19">
        <v>11</v>
      </c>
      <c r="C1422" s="19" t="s">
        <v>112</v>
      </c>
      <c r="D1422" s="20">
        <v>0.25389042496681213</v>
      </c>
      <c r="E1422" s="20">
        <v>-3.8938934449106455E-4</v>
      </c>
    </row>
    <row r="1423" spans="1:5" x14ac:dyDescent="0.2">
      <c r="A1423" s="19">
        <v>36</v>
      </c>
      <c r="B1423" s="19">
        <v>12</v>
      </c>
      <c r="C1423" s="19" t="s">
        <v>112</v>
      </c>
      <c r="D1423" s="20">
        <v>0.25417140126228333</v>
      </c>
      <c r="E1423" s="20">
        <v>-2.1238662884570658E-4</v>
      </c>
    </row>
    <row r="1424" spans="1:5" x14ac:dyDescent="0.2">
      <c r="A1424" s="19">
        <v>36</v>
      </c>
      <c r="B1424" s="19">
        <v>13</v>
      </c>
      <c r="C1424" s="19" t="s">
        <v>112</v>
      </c>
      <c r="D1424" s="20">
        <v>0.25380924344062805</v>
      </c>
      <c r="E1424" s="20">
        <v>-6.7851803032681346E-4</v>
      </c>
    </row>
    <row r="1425" spans="1:5" x14ac:dyDescent="0.2">
      <c r="A1425" s="19">
        <v>36</v>
      </c>
      <c r="B1425" s="19">
        <v>14</v>
      </c>
      <c r="C1425" s="19" t="s">
        <v>112</v>
      </c>
      <c r="D1425" s="20">
        <v>0.25341707468032837</v>
      </c>
      <c r="E1425" s="20">
        <v>-1.17466039955616E-3</v>
      </c>
    </row>
    <row r="1426" spans="1:5" x14ac:dyDescent="0.2">
      <c r="A1426" s="19">
        <v>36</v>
      </c>
      <c r="B1426" s="19">
        <v>15</v>
      </c>
      <c r="C1426" s="19" t="s">
        <v>112</v>
      </c>
      <c r="D1426" s="20">
        <v>0.25376150012016296</v>
      </c>
      <c r="E1426" s="20">
        <v>-9.3420851044356823E-4</v>
      </c>
    </row>
    <row r="1427" spans="1:5" x14ac:dyDescent="0.2">
      <c r="A1427" s="19">
        <v>36</v>
      </c>
      <c r="B1427" s="19">
        <v>16</v>
      </c>
      <c r="C1427" s="19" t="s">
        <v>112</v>
      </c>
      <c r="D1427" s="20">
        <v>0.25330790877342224</v>
      </c>
      <c r="E1427" s="20">
        <v>-1.4917734079062939E-3</v>
      </c>
    </row>
    <row r="1428" spans="1:5" x14ac:dyDescent="0.2">
      <c r="A1428" s="19">
        <v>36</v>
      </c>
      <c r="B1428" s="19">
        <v>17</v>
      </c>
      <c r="C1428" s="19" t="s">
        <v>112</v>
      </c>
      <c r="D1428" s="20">
        <v>0.25311839580535889</v>
      </c>
      <c r="E1428" s="20">
        <v>-1.7852600431069732E-3</v>
      </c>
    </row>
    <row r="1429" spans="1:5" x14ac:dyDescent="0.2">
      <c r="A1429" s="19">
        <v>36</v>
      </c>
      <c r="B1429" s="19">
        <v>18</v>
      </c>
      <c r="C1429" s="19" t="s">
        <v>112</v>
      </c>
      <c r="D1429" s="20">
        <v>0.25366085767745972</v>
      </c>
      <c r="E1429" s="20">
        <v>-1.3467717217281461E-3</v>
      </c>
    </row>
    <row r="1430" spans="1:5" x14ac:dyDescent="0.2">
      <c r="A1430" s="19">
        <v>36</v>
      </c>
      <c r="B1430" s="19">
        <v>19</v>
      </c>
      <c r="C1430" s="19" t="s">
        <v>112</v>
      </c>
      <c r="D1430" s="20">
        <v>0.25473913550376892</v>
      </c>
      <c r="E1430" s="20">
        <v>-3.7246744614094496E-4</v>
      </c>
    </row>
    <row r="1431" spans="1:5" x14ac:dyDescent="0.2">
      <c r="A1431" s="19">
        <v>36</v>
      </c>
      <c r="B1431" s="19">
        <v>20</v>
      </c>
      <c r="C1431" s="19" t="s">
        <v>112</v>
      </c>
      <c r="D1431" s="20">
        <v>0.25533884763717651</v>
      </c>
      <c r="E1431" s="20">
        <v>1.2327109288889915E-4</v>
      </c>
    </row>
    <row r="1432" spans="1:5" x14ac:dyDescent="0.2">
      <c r="A1432" s="19">
        <v>36</v>
      </c>
      <c r="B1432" s="19">
        <v>21</v>
      </c>
      <c r="C1432" s="19" t="s">
        <v>112</v>
      </c>
      <c r="D1432" s="20">
        <v>0.25654494762420654</v>
      </c>
      <c r="E1432" s="20">
        <v>1.2253974564373493E-3</v>
      </c>
    </row>
    <row r="1433" spans="1:5" x14ac:dyDescent="0.2">
      <c r="A1433" s="19">
        <v>36</v>
      </c>
      <c r="B1433" s="19">
        <v>22</v>
      </c>
      <c r="C1433" s="19" t="s">
        <v>112</v>
      </c>
      <c r="D1433" s="20">
        <v>0.25965321063995361</v>
      </c>
      <c r="E1433" s="20">
        <v>4.2296871542930603E-3</v>
      </c>
    </row>
    <row r="1434" spans="1:5" x14ac:dyDescent="0.2">
      <c r="A1434" s="19">
        <v>36</v>
      </c>
      <c r="B1434" s="19">
        <v>23</v>
      </c>
      <c r="C1434" s="19" t="s">
        <v>112</v>
      </c>
      <c r="D1434" s="20">
        <v>0.2641831636428833</v>
      </c>
      <c r="E1434" s="20">
        <v>8.6556663736701012E-3</v>
      </c>
    </row>
    <row r="1435" spans="1:5" x14ac:dyDescent="0.2">
      <c r="A1435" s="19">
        <v>36</v>
      </c>
      <c r="B1435" s="19">
        <v>24</v>
      </c>
      <c r="C1435" s="19" t="s">
        <v>112</v>
      </c>
      <c r="D1435" s="20">
        <v>0.27281796932220459</v>
      </c>
      <c r="E1435" s="20">
        <v>1.7186498269438744E-2</v>
      </c>
    </row>
    <row r="1436" spans="1:5" x14ac:dyDescent="0.2">
      <c r="A1436" s="19">
        <v>36</v>
      </c>
      <c r="B1436" s="19">
        <v>25</v>
      </c>
      <c r="C1436" s="19" t="s">
        <v>112</v>
      </c>
      <c r="D1436" s="20">
        <v>0.28521659970283508</v>
      </c>
      <c r="E1436" s="20">
        <v>2.9481155797839165E-2</v>
      </c>
    </row>
    <row r="1437" spans="1:5" x14ac:dyDescent="0.2">
      <c r="A1437" s="19">
        <v>36</v>
      </c>
      <c r="B1437" s="19">
        <v>26</v>
      </c>
      <c r="C1437" s="19" t="s">
        <v>112</v>
      </c>
      <c r="D1437" s="20">
        <v>0.30107852816581726</v>
      </c>
      <c r="E1437" s="20">
        <v>4.5239109545946121E-2</v>
      </c>
    </row>
    <row r="1438" spans="1:5" x14ac:dyDescent="0.2">
      <c r="A1438" s="19">
        <v>36</v>
      </c>
      <c r="B1438" s="19">
        <v>27</v>
      </c>
      <c r="C1438" s="19" t="s">
        <v>112</v>
      </c>
      <c r="D1438" s="20">
        <v>0.31973099708557129</v>
      </c>
      <c r="E1438" s="20">
        <v>6.3787601888179779E-2</v>
      </c>
    </row>
    <row r="1439" spans="1:5" x14ac:dyDescent="0.2">
      <c r="A1439" s="19">
        <v>36</v>
      </c>
      <c r="B1439" s="19">
        <v>28</v>
      </c>
      <c r="C1439" s="19" t="s">
        <v>112</v>
      </c>
      <c r="D1439" s="20">
        <v>0.33750203251838684</v>
      </c>
      <c r="E1439" s="20">
        <v>8.1454664468765259E-2</v>
      </c>
    </row>
    <row r="1440" spans="1:5" x14ac:dyDescent="0.2">
      <c r="A1440" s="19">
        <v>36</v>
      </c>
      <c r="B1440" s="19">
        <v>29</v>
      </c>
      <c r="C1440" s="19" t="s">
        <v>112</v>
      </c>
      <c r="D1440" s="20">
        <v>0.35224837064743042</v>
      </c>
      <c r="E1440" s="20">
        <v>9.6097029745578766E-2</v>
      </c>
    </row>
    <row r="1441" spans="1:5" x14ac:dyDescent="0.2">
      <c r="A1441" s="19">
        <v>36</v>
      </c>
      <c r="B1441" s="19">
        <v>30</v>
      </c>
      <c r="C1441" s="19" t="s">
        <v>112</v>
      </c>
      <c r="D1441" s="20">
        <v>0.36364170908927917</v>
      </c>
      <c r="E1441" s="20">
        <v>0.10738639533519745</v>
      </c>
    </row>
    <row r="1442" spans="1:5" x14ac:dyDescent="0.2">
      <c r="A1442" s="19">
        <v>36</v>
      </c>
      <c r="B1442" s="19">
        <v>31</v>
      </c>
      <c r="C1442" s="19" t="s">
        <v>112</v>
      </c>
      <c r="D1442" s="20">
        <v>0.37074220180511475</v>
      </c>
      <c r="E1442" s="20">
        <v>0.11438291519880295</v>
      </c>
    </row>
    <row r="1443" spans="1:5" x14ac:dyDescent="0.2">
      <c r="A1443" s="19">
        <v>36</v>
      </c>
      <c r="B1443" s="19">
        <v>32</v>
      </c>
      <c r="C1443" s="19" t="s">
        <v>112</v>
      </c>
      <c r="D1443" s="20">
        <v>0.3746066689491272</v>
      </c>
      <c r="E1443" s="20">
        <v>0.11814340949058533</v>
      </c>
    </row>
    <row r="1444" spans="1:5" x14ac:dyDescent="0.2">
      <c r="A1444" s="19">
        <v>36</v>
      </c>
      <c r="B1444" s="19">
        <v>33</v>
      </c>
      <c r="C1444" s="19" t="s">
        <v>112</v>
      </c>
      <c r="D1444" s="20">
        <v>0.37652432918548584</v>
      </c>
      <c r="E1444" s="20">
        <v>0.1199570968747139</v>
      </c>
    </row>
    <row r="1445" spans="1:5" x14ac:dyDescent="0.2">
      <c r="A1445" s="19">
        <v>36</v>
      </c>
      <c r="B1445" s="19">
        <v>34</v>
      </c>
      <c r="C1445" s="19" t="s">
        <v>112</v>
      </c>
      <c r="D1445" s="20">
        <v>0.37804684042930603</v>
      </c>
      <c r="E1445" s="20">
        <v>0.12137563526630402</v>
      </c>
    </row>
    <row r="1446" spans="1:5" x14ac:dyDescent="0.2">
      <c r="A1446" s="19">
        <v>36</v>
      </c>
      <c r="B1446" s="19">
        <v>35</v>
      </c>
      <c r="C1446" s="19" t="s">
        <v>112</v>
      </c>
      <c r="D1446" s="20">
        <v>0.3785686194896698</v>
      </c>
      <c r="E1446" s="20">
        <v>0.12179344147443771</v>
      </c>
    </row>
    <row r="1447" spans="1:5" x14ac:dyDescent="0.2">
      <c r="A1447" s="19">
        <v>36</v>
      </c>
      <c r="B1447" s="19">
        <v>36</v>
      </c>
      <c r="C1447" s="19" t="s">
        <v>112</v>
      </c>
      <c r="D1447" s="20">
        <v>0.3790988028049469</v>
      </c>
      <c r="E1447" s="20">
        <v>0.12221965193748474</v>
      </c>
    </row>
    <row r="1448" spans="1:5" x14ac:dyDescent="0.2">
      <c r="A1448" s="19">
        <v>36</v>
      </c>
      <c r="B1448" s="19">
        <v>37</v>
      </c>
      <c r="C1448" s="19" t="s">
        <v>112</v>
      </c>
      <c r="D1448" s="20">
        <v>0.37977877259254456</v>
      </c>
      <c r="E1448" s="20">
        <v>0.12279564887285233</v>
      </c>
    </row>
    <row r="1449" spans="1:5" x14ac:dyDescent="0.2">
      <c r="A1449" s="19">
        <v>36</v>
      </c>
      <c r="B1449" s="19">
        <v>38</v>
      </c>
      <c r="C1449" s="19" t="s">
        <v>112</v>
      </c>
      <c r="D1449" s="20">
        <v>0.37971070408821106</v>
      </c>
      <c r="E1449" s="20">
        <v>0.12262360006570816</v>
      </c>
    </row>
    <row r="1450" spans="1:5" x14ac:dyDescent="0.2">
      <c r="A1450" s="19">
        <v>36</v>
      </c>
      <c r="B1450" s="19">
        <v>39</v>
      </c>
      <c r="C1450" s="19" t="s">
        <v>112</v>
      </c>
      <c r="D1450" s="20">
        <v>0.37963175773620605</v>
      </c>
      <c r="E1450" s="20">
        <v>0.12244068086147308</v>
      </c>
    </row>
    <row r="1451" spans="1:5" x14ac:dyDescent="0.2">
      <c r="A1451" s="19">
        <v>36</v>
      </c>
      <c r="B1451" s="19">
        <v>40</v>
      </c>
      <c r="C1451" s="19" t="s">
        <v>112</v>
      </c>
      <c r="D1451" s="20">
        <v>0.38038843870162964</v>
      </c>
      <c r="E1451" s="20">
        <v>0.1230933889746666</v>
      </c>
    </row>
    <row r="1452" spans="1:5" x14ac:dyDescent="0.2">
      <c r="A1452" s="19">
        <v>37</v>
      </c>
      <c r="B1452" s="19">
        <v>1</v>
      </c>
      <c r="C1452" s="19" t="s">
        <v>112</v>
      </c>
      <c r="D1452" s="20">
        <v>0.25480720400810242</v>
      </c>
      <c r="E1452" s="20">
        <v>2.2793246898800135E-3</v>
      </c>
    </row>
    <row r="1453" spans="1:5" x14ac:dyDescent="0.2">
      <c r="A1453" s="19">
        <v>37</v>
      </c>
      <c r="B1453" s="19">
        <v>2</v>
      </c>
      <c r="C1453" s="19" t="s">
        <v>112</v>
      </c>
      <c r="D1453" s="20">
        <v>0.25469252467155457</v>
      </c>
      <c r="E1453" s="20">
        <v>2.0514489151537418E-3</v>
      </c>
    </row>
    <row r="1454" spans="1:5" x14ac:dyDescent="0.2">
      <c r="A1454" s="19">
        <v>37</v>
      </c>
      <c r="B1454" s="19">
        <v>3</v>
      </c>
      <c r="C1454" s="19" t="s">
        <v>112</v>
      </c>
      <c r="D1454" s="20">
        <v>0.25405409932136536</v>
      </c>
      <c r="E1454" s="20">
        <v>1.299827010370791E-3</v>
      </c>
    </row>
    <row r="1455" spans="1:5" x14ac:dyDescent="0.2">
      <c r="A1455" s="19">
        <v>37</v>
      </c>
      <c r="B1455" s="19">
        <v>4</v>
      </c>
      <c r="C1455" s="19" t="s">
        <v>112</v>
      </c>
      <c r="D1455" s="20">
        <v>0.25374788045883179</v>
      </c>
      <c r="E1455" s="20">
        <v>8.8041159324347973E-4</v>
      </c>
    </row>
    <row r="1456" spans="1:5" x14ac:dyDescent="0.2">
      <c r="A1456" s="19">
        <v>37</v>
      </c>
      <c r="B1456" s="19">
        <v>5</v>
      </c>
      <c r="C1456" s="19" t="s">
        <v>112</v>
      </c>
      <c r="D1456" s="20">
        <v>0.25338226556777954</v>
      </c>
      <c r="E1456" s="20">
        <v>4.0160023490898311E-4</v>
      </c>
    </row>
    <row r="1457" spans="1:5" x14ac:dyDescent="0.2">
      <c r="A1457" s="19">
        <v>37</v>
      </c>
      <c r="B1457" s="19">
        <v>6</v>
      </c>
      <c r="C1457" s="19" t="s">
        <v>112</v>
      </c>
      <c r="D1457" s="20">
        <v>0.25329264998435974</v>
      </c>
      <c r="E1457" s="20">
        <v>1.9878815510310233E-4</v>
      </c>
    </row>
    <row r="1458" spans="1:5" x14ac:dyDescent="0.2">
      <c r="A1458" s="19">
        <v>37</v>
      </c>
      <c r="B1458" s="19">
        <v>7</v>
      </c>
      <c r="C1458" s="19" t="s">
        <v>112</v>
      </c>
      <c r="D1458" s="20">
        <v>0.25325426459312439</v>
      </c>
      <c r="E1458" s="20">
        <v>4.7206263843690977E-5</v>
      </c>
    </row>
    <row r="1459" spans="1:5" x14ac:dyDescent="0.2">
      <c r="A1459" s="19">
        <v>37</v>
      </c>
      <c r="B1459" s="19">
        <v>8</v>
      </c>
      <c r="C1459" s="19" t="s">
        <v>112</v>
      </c>
      <c r="D1459" s="20">
        <v>0.25294217467308044</v>
      </c>
      <c r="E1459" s="20">
        <v>-3.7808014894835651E-4</v>
      </c>
    </row>
    <row r="1460" spans="1:5" x14ac:dyDescent="0.2">
      <c r="A1460" s="19">
        <v>37</v>
      </c>
      <c r="B1460" s="19">
        <v>9</v>
      </c>
      <c r="C1460" s="19" t="s">
        <v>112</v>
      </c>
      <c r="D1460" s="20">
        <v>0.25269803404808044</v>
      </c>
      <c r="E1460" s="20">
        <v>-7.3541729943826795E-4</v>
      </c>
    </row>
    <row r="1461" spans="1:5" x14ac:dyDescent="0.2">
      <c r="A1461" s="19">
        <v>37</v>
      </c>
      <c r="B1461" s="19">
        <v>10</v>
      </c>
      <c r="C1461" s="19" t="s">
        <v>112</v>
      </c>
      <c r="D1461" s="20">
        <v>0.25260940194129944</v>
      </c>
      <c r="E1461" s="20">
        <v>-9.3724590260535479E-4</v>
      </c>
    </row>
    <row r="1462" spans="1:5" x14ac:dyDescent="0.2">
      <c r="A1462" s="19">
        <v>37</v>
      </c>
      <c r="B1462" s="19">
        <v>11</v>
      </c>
      <c r="C1462" s="19" t="s">
        <v>112</v>
      </c>
      <c r="D1462" s="20">
        <v>0.25284010171890259</v>
      </c>
      <c r="E1462" s="20">
        <v>-8.1974256318062544E-4</v>
      </c>
    </row>
    <row r="1463" spans="1:5" x14ac:dyDescent="0.2">
      <c r="A1463" s="19">
        <v>37</v>
      </c>
      <c r="B1463" s="19">
        <v>12</v>
      </c>
      <c r="C1463" s="19" t="s">
        <v>112</v>
      </c>
      <c r="D1463" s="20">
        <v>0.25293263792991638</v>
      </c>
      <c r="E1463" s="20">
        <v>-8.4040284855291247E-4</v>
      </c>
    </row>
    <row r="1464" spans="1:5" x14ac:dyDescent="0.2">
      <c r="A1464" s="19">
        <v>37</v>
      </c>
      <c r="B1464" s="19">
        <v>13</v>
      </c>
      <c r="C1464" s="19" t="s">
        <v>112</v>
      </c>
      <c r="D1464" s="20">
        <v>0.25286954641342163</v>
      </c>
      <c r="E1464" s="20">
        <v>-1.0166908614337444E-3</v>
      </c>
    </row>
    <row r="1465" spans="1:5" x14ac:dyDescent="0.2">
      <c r="A1465" s="19">
        <v>37</v>
      </c>
      <c r="B1465" s="19">
        <v>14</v>
      </c>
      <c r="C1465" s="19" t="s">
        <v>112</v>
      </c>
      <c r="D1465" s="20">
        <v>0.25307849049568176</v>
      </c>
      <c r="E1465" s="20">
        <v>-9.2094327555969357E-4</v>
      </c>
    </row>
    <row r="1466" spans="1:5" x14ac:dyDescent="0.2">
      <c r="A1466" s="19">
        <v>37</v>
      </c>
      <c r="B1466" s="19">
        <v>15</v>
      </c>
      <c r="C1466" s="19" t="s">
        <v>112</v>
      </c>
      <c r="D1466" s="20">
        <v>0.2531452476978302</v>
      </c>
      <c r="E1466" s="20">
        <v>-9.6738256979733706E-4</v>
      </c>
    </row>
    <row r="1467" spans="1:5" x14ac:dyDescent="0.2">
      <c r="A1467" s="19">
        <v>37</v>
      </c>
      <c r="B1467" s="19">
        <v>16</v>
      </c>
      <c r="C1467" s="19" t="s">
        <v>112</v>
      </c>
      <c r="D1467" s="20">
        <v>0.25391161441802979</v>
      </c>
      <c r="E1467" s="20">
        <v>-3.1421237508766353E-4</v>
      </c>
    </row>
    <row r="1468" spans="1:5" x14ac:dyDescent="0.2">
      <c r="A1468" s="19">
        <v>37</v>
      </c>
      <c r="B1468" s="19">
        <v>17</v>
      </c>
      <c r="C1468" s="19" t="s">
        <v>112</v>
      </c>
      <c r="D1468" s="20">
        <v>0.25536626577377319</v>
      </c>
      <c r="E1468" s="20">
        <v>1.0272425133734941E-3</v>
      </c>
    </row>
    <row r="1469" spans="1:5" x14ac:dyDescent="0.2">
      <c r="A1469" s="19">
        <v>37</v>
      </c>
      <c r="B1469" s="19">
        <v>18</v>
      </c>
      <c r="C1469" s="19" t="s">
        <v>112</v>
      </c>
      <c r="D1469" s="20">
        <v>0.25752726197242737</v>
      </c>
      <c r="E1469" s="20">
        <v>3.0750422738492489E-3</v>
      </c>
    </row>
    <row r="1470" spans="1:5" x14ac:dyDescent="0.2">
      <c r="A1470" s="19">
        <v>37</v>
      </c>
      <c r="B1470" s="19">
        <v>19</v>
      </c>
      <c r="C1470" s="19" t="s">
        <v>112</v>
      </c>
      <c r="D1470" s="20">
        <v>0.26193535327911377</v>
      </c>
      <c r="E1470" s="20">
        <v>7.3699369095265865E-3</v>
      </c>
    </row>
    <row r="1471" spans="1:5" x14ac:dyDescent="0.2">
      <c r="A1471" s="19">
        <v>37</v>
      </c>
      <c r="B1471" s="19">
        <v>20</v>
      </c>
      <c r="C1471" s="19" t="s">
        <v>112</v>
      </c>
      <c r="D1471" s="20">
        <v>0.26932433247566223</v>
      </c>
      <c r="E1471" s="20">
        <v>1.4645719900727272E-2</v>
      </c>
    </row>
    <row r="1472" spans="1:5" x14ac:dyDescent="0.2">
      <c r="A1472" s="19">
        <v>37</v>
      </c>
      <c r="B1472" s="19">
        <v>21</v>
      </c>
      <c r="C1472" s="19" t="s">
        <v>112</v>
      </c>
      <c r="D1472" s="20">
        <v>0.28119727969169617</v>
      </c>
      <c r="E1472" s="20">
        <v>2.6405470445752144E-2</v>
      </c>
    </row>
    <row r="1473" spans="1:5" x14ac:dyDescent="0.2">
      <c r="A1473" s="19">
        <v>37</v>
      </c>
      <c r="B1473" s="19">
        <v>22</v>
      </c>
      <c r="C1473" s="19" t="s">
        <v>112</v>
      </c>
      <c r="D1473" s="20">
        <v>0.29689475893974304</v>
      </c>
      <c r="E1473" s="20">
        <v>4.1989754885435104E-2</v>
      </c>
    </row>
    <row r="1474" spans="1:5" x14ac:dyDescent="0.2">
      <c r="A1474" s="19">
        <v>37</v>
      </c>
      <c r="B1474" s="19">
        <v>23</v>
      </c>
      <c r="C1474" s="19" t="s">
        <v>112</v>
      </c>
      <c r="D1474" s="20">
        <v>0.3155459463596344</v>
      </c>
      <c r="E1474" s="20">
        <v>6.0527745634317398E-2</v>
      </c>
    </row>
    <row r="1475" spans="1:5" x14ac:dyDescent="0.2">
      <c r="A1475" s="19">
        <v>37</v>
      </c>
      <c r="B1475" s="19">
        <v>24</v>
      </c>
      <c r="C1475" s="19" t="s">
        <v>112</v>
      </c>
      <c r="D1475" s="20">
        <v>0.33410936594009399</v>
      </c>
      <c r="E1475" s="20">
        <v>7.8977964818477631E-2</v>
      </c>
    </row>
    <row r="1476" spans="1:5" x14ac:dyDescent="0.2">
      <c r="A1476" s="19">
        <v>37</v>
      </c>
      <c r="B1476" s="19">
        <v>25</v>
      </c>
      <c r="C1476" s="19" t="s">
        <v>112</v>
      </c>
      <c r="D1476" s="20">
        <v>0.34984108805656433</v>
      </c>
      <c r="E1476" s="20">
        <v>9.4596490263938904E-2</v>
      </c>
    </row>
    <row r="1477" spans="1:5" x14ac:dyDescent="0.2">
      <c r="A1477" s="19">
        <v>37</v>
      </c>
      <c r="B1477" s="19">
        <v>26</v>
      </c>
      <c r="C1477" s="19" t="s">
        <v>112</v>
      </c>
      <c r="D1477" s="20">
        <v>0.36173850297927856</v>
      </c>
      <c r="E1477" s="20">
        <v>0.10638070851564407</v>
      </c>
    </row>
    <row r="1478" spans="1:5" x14ac:dyDescent="0.2">
      <c r="A1478" s="19">
        <v>37</v>
      </c>
      <c r="B1478" s="19">
        <v>27</v>
      </c>
      <c r="C1478" s="19" t="s">
        <v>112</v>
      </c>
      <c r="D1478" s="20">
        <v>0.37023794651031494</v>
      </c>
      <c r="E1478" s="20">
        <v>0.11476695537567139</v>
      </c>
    </row>
    <row r="1479" spans="1:5" x14ac:dyDescent="0.2">
      <c r="A1479" s="19">
        <v>37</v>
      </c>
      <c r="B1479" s="19">
        <v>28</v>
      </c>
      <c r="C1479" s="19" t="s">
        <v>112</v>
      </c>
      <c r="D1479" s="20">
        <v>0.3754095733165741</v>
      </c>
      <c r="E1479" s="20">
        <v>0.11982538551092148</v>
      </c>
    </row>
    <row r="1480" spans="1:5" x14ac:dyDescent="0.2">
      <c r="A1480" s="19">
        <v>37</v>
      </c>
      <c r="B1480" s="19">
        <v>29</v>
      </c>
      <c r="C1480" s="19" t="s">
        <v>112</v>
      </c>
      <c r="D1480" s="20">
        <v>0.37808361649513245</v>
      </c>
      <c r="E1480" s="20">
        <v>0.12238623201847076</v>
      </c>
    </row>
    <row r="1481" spans="1:5" x14ac:dyDescent="0.2">
      <c r="A1481" s="19">
        <v>37</v>
      </c>
      <c r="B1481" s="19">
        <v>30</v>
      </c>
      <c r="C1481" s="19" t="s">
        <v>112</v>
      </c>
      <c r="D1481" s="20">
        <v>0.37900269031524658</v>
      </c>
      <c r="E1481" s="20">
        <v>0.12319210916757584</v>
      </c>
    </row>
    <row r="1482" spans="1:5" x14ac:dyDescent="0.2">
      <c r="A1482" s="19">
        <v>37</v>
      </c>
      <c r="B1482" s="19">
        <v>31</v>
      </c>
      <c r="C1482" s="19" t="s">
        <v>112</v>
      </c>
      <c r="D1482" s="20">
        <v>0.37939584255218506</v>
      </c>
      <c r="E1482" s="20">
        <v>0.12347206473350525</v>
      </c>
    </row>
    <row r="1483" spans="1:5" x14ac:dyDescent="0.2">
      <c r="A1483" s="19">
        <v>37</v>
      </c>
      <c r="B1483" s="19">
        <v>32</v>
      </c>
      <c r="C1483" s="19" t="s">
        <v>112</v>
      </c>
      <c r="D1483" s="20">
        <v>0.38056108355522156</v>
      </c>
      <c r="E1483" s="20">
        <v>0.12452411651611328</v>
      </c>
    </row>
    <row r="1484" spans="1:5" x14ac:dyDescent="0.2">
      <c r="A1484" s="19">
        <v>37</v>
      </c>
      <c r="B1484" s="19">
        <v>33</v>
      </c>
      <c r="C1484" s="19" t="s">
        <v>112</v>
      </c>
      <c r="D1484" s="20">
        <v>0.38066580891609192</v>
      </c>
      <c r="E1484" s="20">
        <v>0.12451564520597458</v>
      </c>
    </row>
    <row r="1485" spans="1:5" x14ac:dyDescent="0.2">
      <c r="A1485" s="19">
        <v>37</v>
      </c>
      <c r="B1485" s="19">
        <v>34</v>
      </c>
      <c r="C1485" s="19" t="s">
        <v>112</v>
      </c>
      <c r="D1485" s="20">
        <v>0.38104942440986633</v>
      </c>
      <c r="E1485" s="20">
        <v>0.12478606402873993</v>
      </c>
    </row>
    <row r="1486" spans="1:5" x14ac:dyDescent="0.2">
      <c r="A1486" s="19">
        <v>37</v>
      </c>
      <c r="B1486" s="19">
        <v>35</v>
      </c>
      <c r="C1486" s="19" t="s">
        <v>112</v>
      </c>
      <c r="D1486" s="20">
        <v>0.38156956434249878</v>
      </c>
      <c r="E1486" s="20">
        <v>0.12519299983978271</v>
      </c>
    </row>
    <row r="1487" spans="1:5" x14ac:dyDescent="0.2">
      <c r="A1487" s="19">
        <v>37</v>
      </c>
      <c r="B1487" s="19">
        <v>36</v>
      </c>
      <c r="C1487" s="19" t="s">
        <v>112</v>
      </c>
      <c r="D1487" s="20">
        <v>0.38192000985145569</v>
      </c>
      <c r="E1487" s="20">
        <v>0.12543025612831116</v>
      </c>
    </row>
    <row r="1488" spans="1:5" x14ac:dyDescent="0.2">
      <c r="A1488" s="19">
        <v>37</v>
      </c>
      <c r="B1488" s="19">
        <v>37</v>
      </c>
      <c r="C1488" s="19" t="s">
        <v>112</v>
      </c>
      <c r="D1488" s="20">
        <v>0.38229107856750488</v>
      </c>
      <c r="E1488" s="20">
        <v>0.12568812072277069</v>
      </c>
    </row>
    <row r="1489" spans="1:5" x14ac:dyDescent="0.2">
      <c r="A1489" s="19">
        <v>37</v>
      </c>
      <c r="B1489" s="19">
        <v>38</v>
      </c>
      <c r="C1489" s="19" t="s">
        <v>112</v>
      </c>
      <c r="D1489" s="20">
        <v>0.38214954733848572</v>
      </c>
      <c r="E1489" s="20">
        <v>0.12543340027332306</v>
      </c>
    </row>
    <row r="1490" spans="1:5" x14ac:dyDescent="0.2">
      <c r="A1490" s="19">
        <v>37</v>
      </c>
      <c r="B1490" s="19">
        <v>39</v>
      </c>
      <c r="C1490" s="19" t="s">
        <v>112</v>
      </c>
      <c r="D1490" s="20">
        <v>0.38245174288749695</v>
      </c>
      <c r="E1490" s="20">
        <v>0.12562239170074463</v>
      </c>
    </row>
    <row r="1491" spans="1:5" x14ac:dyDescent="0.2">
      <c r="A1491" s="19">
        <v>37</v>
      </c>
      <c r="B1491" s="19">
        <v>40</v>
      </c>
      <c r="C1491" s="19" t="s">
        <v>112</v>
      </c>
      <c r="D1491" s="20">
        <v>0.38285079598426819</v>
      </c>
      <c r="E1491" s="20">
        <v>0.1259082555770874</v>
      </c>
    </row>
    <row r="1492" spans="1:5" x14ac:dyDescent="0.2">
      <c r="A1492" s="19">
        <v>38</v>
      </c>
      <c r="B1492" s="19">
        <v>1</v>
      </c>
      <c r="C1492" s="19" t="s">
        <v>112</v>
      </c>
      <c r="D1492" s="20">
        <v>0.24987445771694183</v>
      </c>
      <c r="E1492" s="20">
        <v>1.1357450857758522E-3</v>
      </c>
    </row>
    <row r="1493" spans="1:5" x14ac:dyDescent="0.2">
      <c r="A1493" s="19">
        <v>38</v>
      </c>
      <c r="B1493" s="19">
        <v>2</v>
      </c>
      <c r="C1493" s="19" t="s">
        <v>112</v>
      </c>
      <c r="D1493" s="20">
        <v>0.24976469576358795</v>
      </c>
      <c r="E1493" s="20">
        <v>8.8545121252536774E-4</v>
      </c>
    </row>
    <row r="1494" spans="1:5" x14ac:dyDescent="0.2">
      <c r="A1494" s="19">
        <v>38</v>
      </c>
      <c r="B1494" s="19">
        <v>3</v>
      </c>
      <c r="C1494" s="19" t="s">
        <v>112</v>
      </c>
      <c r="D1494" s="20">
        <v>0.2497374564409256</v>
      </c>
      <c r="E1494" s="20">
        <v>7.1767991175875068E-4</v>
      </c>
    </row>
    <row r="1495" spans="1:5" x14ac:dyDescent="0.2">
      <c r="A1495" s="19">
        <v>38</v>
      </c>
      <c r="B1495" s="19">
        <v>4</v>
      </c>
      <c r="C1495" s="19" t="s">
        <v>112</v>
      </c>
      <c r="D1495" s="20">
        <v>0.24977746605873108</v>
      </c>
      <c r="E1495" s="20">
        <v>6.1715755145996809E-4</v>
      </c>
    </row>
    <row r="1496" spans="1:5" x14ac:dyDescent="0.2">
      <c r="A1496" s="19">
        <v>38</v>
      </c>
      <c r="B1496" s="19">
        <v>5</v>
      </c>
      <c r="C1496" s="19" t="s">
        <v>112</v>
      </c>
      <c r="D1496" s="20">
        <v>0.24957823753356934</v>
      </c>
      <c r="E1496" s="20">
        <v>2.7739704819396138E-4</v>
      </c>
    </row>
    <row r="1497" spans="1:5" x14ac:dyDescent="0.2">
      <c r="A1497" s="19">
        <v>38</v>
      </c>
      <c r="B1497" s="19">
        <v>6</v>
      </c>
      <c r="C1497" s="19" t="s">
        <v>112</v>
      </c>
      <c r="D1497" s="20">
        <v>0.2496960312128067</v>
      </c>
      <c r="E1497" s="20">
        <v>2.5465874932706356E-4</v>
      </c>
    </row>
    <row r="1498" spans="1:5" x14ac:dyDescent="0.2">
      <c r="A1498" s="19">
        <v>38</v>
      </c>
      <c r="B1498" s="19">
        <v>7</v>
      </c>
      <c r="C1498" s="19" t="s">
        <v>112</v>
      </c>
      <c r="D1498" s="20">
        <v>0.24970073997974396</v>
      </c>
      <c r="E1498" s="20">
        <v>1.188355527119711E-4</v>
      </c>
    </row>
    <row r="1499" spans="1:5" x14ac:dyDescent="0.2">
      <c r="A1499" s="19">
        <v>38</v>
      </c>
      <c r="B1499" s="19">
        <v>8</v>
      </c>
      <c r="C1499" s="19" t="s">
        <v>112</v>
      </c>
      <c r="D1499" s="20">
        <v>0.24989129602909088</v>
      </c>
      <c r="E1499" s="20">
        <v>1.6885962395463139E-4</v>
      </c>
    </row>
    <row r="1500" spans="1:5" x14ac:dyDescent="0.2">
      <c r="A1500" s="19">
        <v>38</v>
      </c>
      <c r="B1500" s="19">
        <v>9</v>
      </c>
      <c r="C1500" s="19" t="s">
        <v>112</v>
      </c>
      <c r="D1500" s="20">
        <v>0.24968189001083374</v>
      </c>
      <c r="E1500" s="20">
        <v>-1.8107835785485804E-4</v>
      </c>
    </row>
    <row r="1501" spans="1:5" x14ac:dyDescent="0.2">
      <c r="A1501" s="19">
        <v>38</v>
      </c>
      <c r="B1501" s="19">
        <v>10</v>
      </c>
      <c r="C1501" s="19" t="s">
        <v>112</v>
      </c>
      <c r="D1501" s="20">
        <v>0.24965479969978333</v>
      </c>
      <c r="E1501" s="20">
        <v>-3.4870064700953662E-4</v>
      </c>
    </row>
    <row r="1502" spans="1:5" x14ac:dyDescent="0.2">
      <c r="A1502" s="19">
        <v>38</v>
      </c>
      <c r="B1502" s="19">
        <v>11</v>
      </c>
      <c r="C1502" s="19" t="s">
        <v>112</v>
      </c>
      <c r="D1502" s="20">
        <v>0.24929432570934296</v>
      </c>
      <c r="E1502" s="20">
        <v>-8.4970658645033836E-4</v>
      </c>
    </row>
    <row r="1503" spans="1:5" x14ac:dyDescent="0.2">
      <c r="A1503" s="19">
        <v>38</v>
      </c>
      <c r="B1503" s="19">
        <v>12</v>
      </c>
      <c r="C1503" s="19" t="s">
        <v>112</v>
      </c>
      <c r="D1503" s="20">
        <v>0.24903284013271332</v>
      </c>
      <c r="E1503" s="20">
        <v>-1.2517241993919015E-3</v>
      </c>
    </row>
    <row r="1504" spans="1:5" x14ac:dyDescent="0.2">
      <c r="A1504" s="19">
        <v>38</v>
      </c>
      <c r="B1504" s="19">
        <v>13</v>
      </c>
      <c r="C1504" s="19" t="s">
        <v>112</v>
      </c>
      <c r="D1504" s="20">
        <v>0.24927139282226563</v>
      </c>
      <c r="E1504" s="20">
        <v>-1.153703429736197E-3</v>
      </c>
    </row>
    <row r="1505" spans="1:5" x14ac:dyDescent="0.2">
      <c r="A1505" s="19">
        <v>38</v>
      </c>
      <c r="B1505" s="19">
        <v>14</v>
      </c>
      <c r="C1505" s="19" t="s">
        <v>112</v>
      </c>
      <c r="D1505" s="20">
        <v>0.24964722990989685</v>
      </c>
      <c r="E1505" s="20">
        <v>-9.1839832020923495E-4</v>
      </c>
    </row>
    <row r="1506" spans="1:5" x14ac:dyDescent="0.2">
      <c r="A1506" s="19">
        <v>38</v>
      </c>
      <c r="B1506" s="19">
        <v>15</v>
      </c>
      <c r="C1506" s="19" t="s">
        <v>112</v>
      </c>
      <c r="D1506" s="20">
        <v>0.25002050399780273</v>
      </c>
      <c r="E1506" s="20">
        <v>-6.8565621040761471E-4</v>
      </c>
    </row>
    <row r="1507" spans="1:5" x14ac:dyDescent="0.2">
      <c r="A1507" s="19">
        <v>38</v>
      </c>
      <c r="B1507" s="19">
        <v>16</v>
      </c>
      <c r="C1507" s="19" t="s">
        <v>112</v>
      </c>
      <c r="D1507" s="20">
        <v>0.25072935223579407</v>
      </c>
      <c r="E1507" s="20">
        <v>-1.1733995779650286E-4</v>
      </c>
    </row>
    <row r="1508" spans="1:5" x14ac:dyDescent="0.2">
      <c r="A1508" s="19">
        <v>38</v>
      </c>
      <c r="B1508" s="19">
        <v>17</v>
      </c>
      <c r="C1508" s="19" t="s">
        <v>112</v>
      </c>
      <c r="D1508" s="20">
        <v>0.2515353262424469</v>
      </c>
      <c r="E1508" s="20">
        <v>5.4810207802802324E-4</v>
      </c>
    </row>
    <row r="1509" spans="1:5" x14ac:dyDescent="0.2">
      <c r="A1509" s="19">
        <v>38</v>
      </c>
      <c r="B1509" s="19">
        <v>18</v>
      </c>
      <c r="C1509" s="19" t="s">
        <v>112</v>
      </c>
      <c r="D1509" s="20">
        <v>0.25393137335777283</v>
      </c>
      <c r="E1509" s="20">
        <v>2.8036171570420265E-3</v>
      </c>
    </row>
    <row r="1510" spans="1:5" x14ac:dyDescent="0.2">
      <c r="A1510" s="19">
        <v>38</v>
      </c>
      <c r="B1510" s="19">
        <v>19</v>
      </c>
      <c r="C1510" s="19" t="s">
        <v>112</v>
      </c>
      <c r="D1510" s="20">
        <v>0.25793758034706116</v>
      </c>
      <c r="E1510" s="20">
        <v>6.669292226433754E-3</v>
      </c>
    </row>
    <row r="1511" spans="1:5" x14ac:dyDescent="0.2">
      <c r="A1511" s="19">
        <v>38</v>
      </c>
      <c r="B1511" s="19">
        <v>20</v>
      </c>
      <c r="C1511" s="19" t="s">
        <v>112</v>
      </c>
      <c r="D1511" s="20">
        <v>0.26511260867118835</v>
      </c>
      <c r="E1511" s="20">
        <v>1.3703788630664349E-2</v>
      </c>
    </row>
    <row r="1512" spans="1:5" x14ac:dyDescent="0.2">
      <c r="A1512" s="19">
        <v>38</v>
      </c>
      <c r="B1512" s="19">
        <v>21</v>
      </c>
      <c r="C1512" s="19" t="s">
        <v>112</v>
      </c>
      <c r="D1512" s="20">
        <v>0.27699685096740723</v>
      </c>
      <c r="E1512" s="20">
        <v>2.5447499006986618E-2</v>
      </c>
    </row>
    <row r="1513" spans="1:5" x14ac:dyDescent="0.2">
      <c r="A1513" s="19">
        <v>38</v>
      </c>
      <c r="B1513" s="19">
        <v>22</v>
      </c>
      <c r="C1513" s="19" t="s">
        <v>112</v>
      </c>
      <c r="D1513" s="20">
        <v>0.29288372397422791</v>
      </c>
      <c r="E1513" s="20">
        <v>4.119383916258812E-2</v>
      </c>
    </row>
    <row r="1514" spans="1:5" x14ac:dyDescent="0.2">
      <c r="A1514" s="19">
        <v>38</v>
      </c>
      <c r="B1514" s="19">
        <v>23</v>
      </c>
      <c r="C1514" s="19" t="s">
        <v>112</v>
      </c>
      <c r="D1514" s="20">
        <v>0.31112092733383179</v>
      </c>
      <c r="E1514" s="20">
        <v>5.9290509670972824E-2</v>
      </c>
    </row>
    <row r="1515" spans="1:5" x14ac:dyDescent="0.2">
      <c r="A1515" s="19">
        <v>38</v>
      </c>
      <c r="B1515" s="19">
        <v>24</v>
      </c>
      <c r="C1515" s="19" t="s">
        <v>112</v>
      </c>
      <c r="D1515" s="20">
        <v>0.32980993390083313</v>
      </c>
      <c r="E1515" s="20">
        <v>7.7838987112045288E-2</v>
      </c>
    </row>
    <row r="1516" spans="1:5" x14ac:dyDescent="0.2">
      <c r="A1516" s="19">
        <v>38</v>
      </c>
      <c r="B1516" s="19">
        <v>25</v>
      </c>
      <c r="C1516" s="19" t="s">
        <v>112</v>
      </c>
      <c r="D1516" s="20">
        <v>0.34557861089706421</v>
      </c>
      <c r="E1516" s="20">
        <v>9.346713125705719E-2</v>
      </c>
    </row>
    <row r="1517" spans="1:5" x14ac:dyDescent="0.2">
      <c r="A1517" s="19">
        <v>38</v>
      </c>
      <c r="B1517" s="19">
        <v>26</v>
      </c>
      <c r="C1517" s="19" t="s">
        <v>112</v>
      </c>
      <c r="D1517" s="20">
        <v>0.35750153660774231</v>
      </c>
      <c r="E1517" s="20">
        <v>0.10524952411651611</v>
      </c>
    </row>
    <row r="1518" spans="1:5" x14ac:dyDescent="0.2">
      <c r="A1518" s="19">
        <v>38</v>
      </c>
      <c r="B1518" s="19">
        <v>27</v>
      </c>
      <c r="C1518" s="19" t="s">
        <v>112</v>
      </c>
      <c r="D1518" s="20">
        <v>0.36591890454292297</v>
      </c>
      <c r="E1518" s="20">
        <v>0.1135263592004776</v>
      </c>
    </row>
    <row r="1519" spans="1:5" x14ac:dyDescent="0.2">
      <c r="A1519" s="19">
        <v>38</v>
      </c>
      <c r="B1519" s="19">
        <v>28</v>
      </c>
      <c r="C1519" s="19" t="s">
        <v>112</v>
      </c>
      <c r="D1519" s="20">
        <v>0.37124648690223694</v>
      </c>
      <c r="E1519" s="20">
        <v>0.11871340870857239</v>
      </c>
    </row>
    <row r="1520" spans="1:5" x14ac:dyDescent="0.2">
      <c r="A1520" s="19">
        <v>38</v>
      </c>
      <c r="B1520" s="19">
        <v>29</v>
      </c>
      <c r="C1520" s="19" t="s">
        <v>112</v>
      </c>
      <c r="D1520" s="20">
        <v>0.37378302216529846</v>
      </c>
      <c r="E1520" s="20">
        <v>0.12110941112041473</v>
      </c>
    </row>
    <row r="1521" spans="1:5" x14ac:dyDescent="0.2">
      <c r="A1521" s="19">
        <v>38</v>
      </c>
      <c r="B1521" s="19">
        <v>30</v>
      </c>
      <c r="C1521" s="19" t="s">
        <v>112</v>
      </c>
      <c r="D1521" s="20">
        <v>0.37494158744812012</v>
      </c>
      <c r="E1521" s="20">
        <v>0.12212745100259781</v>
      </c>
    </row>
    <row r="1522" spans="1:5" x14ac:dyDescent="0.2">
      <c r="A1522" s="19">
        <v>38</v>
      </c>
      <c r="B1522" s="19">
        <v>31</v>
      </c>
      <c r="C1522" s="19" t="s">
        <v>112</v>
      </c>
      <c r="D1522" s="20">
        <v>0.3755047619342804</v>
      </c>
      <c r="E1522" s="20">
        <v>0.12255009263753891</v>
      </c>
    </row>
    <row r="1523" spans="1:5" x14ac:dyDescent="0.2">
      <c r="A1523" s="19">
        <v>38</v>
      </c>
      <c r="B1523" s="19">
        <v>32</v>
      </c>
      <c r="C1523" s="19" t="s">
        <v>112</v>
      </c>
      <c r="D1523" s="20">
        <v>0.37579187750816345</v>
      </c>
      <c r="E1523" s="20">
        <v>0.12269667536020279</v>
      </c>
    </row>
    <row r="1524" spans="1:5" x14ac:dyDescent="0.2">
      <c r="A1524" s="19">
        <v>38</v>
      </c>
      <c r="B1524" s="19">
        <v>33</v>
      </c>
      <c r="C1524" s="19" t="s">
        <v>112</v>
      </c>
      <c r="D1524" s="20">
        <v>0.37578731775283813</v>
      </c>
      <c r="E1524" s="20">
        <v>0.12255158275365829</v>
      </c>
    </row>
    <row r="1525" spans="1:5" x14ac:dyDescent="0.2">
      <c r="A1525" s="19">
        <v>38</v>
      </c>
      <c r="B1525" s="19">
        <v>34</v>
      </c>
      <c r="C1525" s="19" t="s">
        <v>112</v>
      </c>
      <c r="D1525" s="20">
        <v>0.37666714191436768</v>
      </c>
      <c r="E1525" s="20">
        <v>0.12329087406396866</v>
      </c>
    </row>
    <row r="1526" spans="1:5" x14ac:dyDescent="0.2">
      <c r="A1526" s="19">
        <v>38</v>
      </c>
      <c r="B1526" s="19">
        <v>35</v>
      </c>
      <c r="C1526" s="19" t="s">
        <v>112</v>
      </c>
      <c r="D1526" s="20">
        <v>0.37648841738700867</v>
      </c>
      <c r="E1526" s="20">
        <v>0.12297161668539047</v>
      </c>
    </row>
    <row r="1527" spans="1:5" x14ac:dyDescent="0.2">
      <c r="A1527" s="19">
        <v>38</v>
      </c>
      <c r="B1527" s="19">
        <v>36</v>
      </c>
      <c r="C1527" s="19" t="s">
        <v>112</v>
      </c>
      <c r="D1527" s="20">
        <v>0.37687888741493225</v>
      </c>
      <c r="E1527" s="20">
        <v>0.12322155386209488</v>
      </c>
    </row>
    <row r="1528" spans="1:5" x14ac:dyDescent="0.2">
      <c r="A1528" s="19">
        <v>38</v>
      </c>
      <c r="B1528" s="19">
        <v>37</v>
      </c>
      <c r="C1528" s="19" t="s">
        <v>112</v>
      </c>
      <c r="D1528" s="20">
        <v>0.37752947211265564</v>
      </c>
      <c r="E1528" s="20">
        <v>0.12373160570859909</v>
      </c>
    </row>
    <row r="1529" spans="1:5" x14ac:dyDescent="0.2">
      <c r="A1529" s="19">
        <v>38</v>
      </c>
      <c r="B1529" s="19">
        <v>38</v>
      </c>
      <c r="C1529" s="19" t="s">
        <v>112</v>
      </c>
      <c r="D1529" s="20">
        <v>0.37796440720558167</v>
      </c>
      <c r="E1529" s="20">
        <v>0.12402600795030594</v>
      </c>
    </row>
    <row r="1530" spans="1:5" x14ac:dyDescent="0.2">
      <c r="A1530" s="19">
        <v>38</v>
      </c>
      <c r="B1530" s="19">
        <v>39</v>
      </c>
      <c r="C1530" s="19" t="s">
        <v>112</v>
      </c>
      <c r="D1530" s="20">
        <v>0.37822312116622925</v>
      </c>
      <c r="E1530" s="20">
        <v>0.12414419651031494</v>
      </c>
    </row>
    <row r="1531" spans="1:5" x14ac:dyDescent="0.2">
      <c r="A1531" s="19">
        <v>38</v>
      </c>
      <c r="B1531" s="19">
        <v>40</v>
      </c>
      <c r="C1531" s="19" t="s">
        <v>112</v>
      </c>
      <c r="D1531" s="20">
        <v>0.37843942642211914</v>
      </c>
      <c r="E1531" s="20">
        <v>0.12421996891498566</v>
      </c>
    </row>
    <row r="1532" spans="1:5" x14ac:dyDescent="0.2">
      <c r="A1532" s="19">
        <v>39</v>
      </c>
      <c r="B1532" s="19">
        <v>1</v>
      </c>
      <c r="C1532" s="19" t="s">
        <v>112</v>
      </c>
      <c r="D1532" s="20">
        <v>0.2487802654504776</v>
      </c>
      <c r="E1532" s="20">
        <v>2.5175474584102631E-3</v>
      </c>
    </row>
    <row r="1533" spans="1:5" x14ac:dyDescent="0.2">
      <c r="A1533" s="19">
        <v>39</v>
      </c>
      <c r="B1533" s="19">
        <v>2</v>
      </c>
      <c r="C1533" s="19" t="s">
        <v>112</v>
      </c>
      <c r="D1533" s="20">
        <v>0.24821221828460693</v>
      </c>
      <c r="E1533" s="20">
        <v>1.8604259239509702E-3</v>
      </c>
    </row>
    <row r="1534" spans="1:5" x14ac:dyDescent="0.2">
      <c r="A1534" s="19">
        <v>39</v>
      </c>
      <c r="B1534" s="19">
        <v>3</v>
      </c>
      <c r="C1534" s="19" t="s">
        <v>112</v>
      </c>
      <c r="D1534" s="20">
        <v>0.24793203175067902</v>
      </c>
      <c r="E1534" s="20">
        <v>1.4911651378497481E-3</v>
      </c>
    </row>
    <row r="1535" spans="1:5" x14ac:dyDescent="0.2">
      <c r="A1535" s="19">
        <v>39</v>
      </c>
      <c r="B1535" s="19">
        <v>4</v>
      </c>
      <c r="C1535" s="19" t="s">
        <v>112</v>
      </c>
      <c r="D1535" s="20">
        <v>0.24776892364025116</v>
      </c>
      <c r="E1535" s="20">
        <v>1.2389827752485871E-3</v>
      </c>
    </row>
    <row r="1536" spans="1:5" x14ac:dyDescent="0.2">
      <c r="A1536" s="19">
        <v>39</v>
      </c>
      <c r="B1536" s="19">
        <v>5</v>
      </c>
      <c r="C1536" s="19" t="s">
        <v>112</v>
      </c>
      <c r="D1536" s="20">
        <v>0.24708423018455505</v>
      </c>
      <c r="E1536" s="20">
        <v>4.6521503827534616E-4</v>
      </c>
    </row>
    <row r="1537" spans="1:5" x14ac:dyDescent="0.2">
      <c r="A1537" s="19">
        <v>39</v>
      </c>
      <c r="B1537" s="19">
        <v>6</v>
      </c>
      <c r="C1537" s="19" t="s">
        <v>112</v>
      </c>
      <c r="D1537" s="20">
        <v>0.24674373865127563</v>
      </c>
      <c r="E1537" s="20">
        <v>3.56492237187922E-5</v>
      </c>
    </row>
    <row r="1538" spans="1:5" x14ac:dyDescent="0.2">
      <c r="A1538" s="19">
        <v>39</v>
      </c>
      <c r="B1538" s="19">
        <v>7</v>
      </c>
      <c r="C1538" s="19" t="s">
        <v>112</v>
      </c>
      <c r="D1538" s="20">
        <v>0.24688643217086792</v>
      </c>
      <c r="E1538" s="20">
        <v>8.9268462033942342E-5</v>
      </c>
    </row>
    <row r="1539" spans="1:5" x14ac:dyDescent="0.2">
      <c r="A1539" s="19">
        <v>39</v>
      </c>
      <c r="B1539" s="19">
        <v>8</v>
      </c>
      <c r="C1539" s="19" t="s">
        <v>112</v>
      </c>
      <c r="D1539" s="20">
        <v>0.24683208763599396</v>
      </c>
      <c r="E1539" s="20">
        <v>-5.4150350479176268E-5</v>
      </c>
    </row>
    <row r="1540" spans="1:5" x14ac:dyDescent="0.2">
      <c r="A1540" s="19">
        <v>39</v>
      </c>
      <c r="B1540" s="19">
        <v>9</v>
      </c>
      <c r="C1540" s="19" t="s">
        <v>112</v>
      </c>
      <c r="D1540" s="20">
        <v>0.24706016480922699</v>
      </c>
      <c r="E1540" s="20">
        <v>8.4852545114699751E-5</v>
      </c>
    </row>
    <row r="1541" spans="1:5" x14ac:dyDescent="0.2">
      <c r="A1541" s="19">
        <v>39</v>
      </c>
      <c r="B1541" s="19">
        <v>10</v>
      </c>
      <c r="C1541" s="19" t="s">
        <v>112</v>
      </c>
      <c r="D1541" s="20">
        <v>0.24708062410354614</v>
      </c>
      <c r="E1541" s="20">
        <v>1.6237559975706972E-5</v>
      </c>
    </row>
    <row r="1542" spans="1:5" x14ac:dyDescent="0.2">
      <c r="A1542" s="19">
        <v>39</v>
      </c>
      <c r="B1542" s="19">
        <v>11</v>
      </c>
      <c r="C1542" s="19" t="s">
        <v>112</v>
      </c>
      <c r="D1542" s="20">
        <v>0.24678261578083038</v>
      </c>
      <c r="E1542" s="20">
        <v>-3.7084505311213434E-4</v>
      </c>
    </row>
    <row r="1543" spans="1:5" x14ac:dyDescent="0.2">
      <c r="A1543" s="19">
        <v>39</v>
      </c>
      <c r="B1543" s="19">
        <v>12</v>
      </c>
      <c r="C1543" s="19" t="s">
        <v>112</v>
      </c>
      <c r="D1543" s="20">
        <v>0.24670055508613586</v>
      </c>
      <c r="E1543" s="20">
        <v>-5.4198002908378839E-4</v>
      </c>
    </row>
    <row r="1544" spans="1:5" x14ac:dyDescent="0.2">
      <c r="A1544" s="19">
        <v>39</v>
      </c>
      <c r="B1544" s="19">
        <v>13</v>
      </c>
      <c r="C1544" s="19" t="s">
        <v>112</v>
      </c>
      <c r="D1544" s="20">
        <v>0.2464139461517334</v>
      </c>
      <c r="E1544" s="20">
        <v>-9.1766321565955877E-4</v>
      </c>
    </row>
    <row r="1545" spans="1:5" x14ac:dyDescent="0.2">
      <c r="A1545" s="19">
        <v>39</v>
      </c>
      <c r="B1545" s="19">
        <v>14</v>
      </c>
      <c r="C1545" s="19" t="s">
        <v>112</v>
      </c>
      <c r="D1545" s="20">
        <v>0.24608451128005981</v>
      </c>
      <c r="E1545" s="20">
        <v>-1.3361723395064473E-3</v>
      </c>
    </row>
    <row r="1546" spans="1:5" x14ac:dyDescent="0.2">
      <c r="A1546" s="19">
        <v>39</v>
      </c>
      <c r="B1546" s="19">
        <v>15</v>
      </c>
      <c r="C1546" s="19" t="s">
        <v>112</v>
      </c>
      <c r="D1546" s="20">
        <v>0.24629825353622437</v>
      </c>
      <c r="E1546" s="20">
        <v>-1.2115044519305229E-3</v>
      </c>
    </row>
    <row r="1547" spans="1:5" x14ac:dyDescent="0.2">
      <c r="A1547" s="19">
        <v>39</v>
      </c>
      <c r="B1547" s="19">
        <v>16</v>
      </c>
      <c r="C1547" s="19" t="s">
        <v>112</v>
      </c>
      <c r="D1547" s="20">
        <v>0.24643105268478394</v>
      </c>
      <c r="E1547" s="20">
        <v>-1.1677795555442572E-3</v>
      </c>
    </row>
    <row r="1548" spans="1:5" x14ac:dyDescent="0.2">
      <c r="A1548" s="19">
        <v>39</v>
      </c>
      <c r="B1548" s="19">
        <v>17</v>
      </c>
      <c r="C1548" s="19" t="s">
        <v>112</v>
      </c>
      <c r="D1548" s="20">
        <v>0.24618734419345856</v>
      </c>
      <c r="E1548" s="20">
        <v>-1.5005622990429401E-3</v>
      </c>
    </row>
    <row r="1549" spans="1:5" x14ac:dyDescent="0.2">
      <c r="A1549" s="19">
        <v>39</v>
      </c>
      <c r="B1549" s="19">
        <v>18</v>
      </c>
      <c r="C1549" s="19" t="s">
        <v>112</v>
      </c>
      <c r="D1549" s="20">
        <v>0.24606567621231079</v>
      </c>
      <c r="E1549" s="20">
        <v>-1.7113045323640108E-3</v>
      </c>
    </row>
    <row r="1550" spans="1:5" x14ac:dyDescent="0.2">
      <c r="A1550" s="19">
        <v>39</v>
      </c>
      <c r="B1550" s="19">
        <v>19</v>
      </c>
      <c r="C1550" s="19" t="s">
        <v>112</v>
      </c>
      <c r="D1550" s="20">
        <v>0.24656178057193756</v>
      </c>
      <c r="E1550" s="20">
        <v>-1.3042745413258672E-3</v>
      </c>
    </row>
    <row r="1551" spans="1:5" x14ac:dyDescent="0.2">
      <c r="A1551" s="19">
        <v>39</v>
      </c>
      <c r="B1551" s="19">
        <v>20</v>
      </c>
      <c r="C1551" s="19" t="s">
        <v>112</v>
      </c>
      <c r="D1551" s="20">
        <v>0.24766066670417786</v>
      </c>
      <c r="E1551" s="20">
        <v>-2.9446263215504587E-4</v>
      </c>
    </row>
    <row r="1552" spans="1:5" x14ac:dyDescent="0.2">
      <c r="A1552" s="19">
        <v>39</v>
      </c>
      <c r="B1552" s="19">
        <v>21</v>
      </c>
      <c r="C1552" s="19" t="s">
        <v>112</v>
      </c>
      <c r="D1552" s="20">
        <v>0.24983690679073334</v>
      </c>
      <c r="E1552" s="20">
        <v>1.7927031731233001E-3</v>
      </c>
    </row>
    <row r="1553" spans="1:5" x14ac:dyDescent="0.2">
      <c r="A1553" s="19">
        <v>39</v>
      </c>
      <c r="B1553" s="19">
        <v>22</v>
      </c>
      <c r="C1553" s="19" t="s">
        <v>112</v>
      </c>
      <c r="D1553" s="20">
        <v>0.25332990288734436</v>
      </c>
      <c r="E1553" s="20">
        <v>5.1966249011456966E-3</v>
      </c>
    </row>
    <row r="1554" spans="1:5" x14ac:dyDescent="0.2">
      <c r="A1554" s="19">
        <v>39</v>
      </c>
      <c r="B1554" s="19">
        <v>23</v>
      </c>
      <c r="C1554" s="19" t="s">
        <v>112</v>
      </c>
      <c r="D1554" s="20">
        <v>0.25936385989189148</v>
      </c>
      <c r="E1554" s="20">
        <v>1.1141507886350155E-2</v>
      </c>
    </row>
    <row r="1555" spans="1:5" x14ac:dyDescent="0.2">
      <c r="A1555" s="19">
        <v>39</v>
      </c>
      <c r="B1555" s="19">
        <v>24</v>
      </c>
      <c r="C1555" s="19" t="s">
        <v>112</v>
      </c>
      <c r="D1555" s="20">
        <v>0.26919093728065491</v>
      </c>
      <c r="E1555" s="20">
        <v>2.0879510790109634E-2</v>
      </c>
    </row>
    <row r="1556" spans="1:5" x14ac:dyDescent="0.2">
      <c r="A1556" s="19">
        <v>39</v>
      </c>
      <c r="B1556" s="19">
        <v>25</v>
      </c>
      <c r="C1556" s="19" t="s">
        <v>112</v>
      </c>
      <c r="D1556" s="20">
        <v>0.28341883420944214</v>
      </c>
      <c r="E1556" s="20">
        <v>3.5018332302570343E-2</v>
      </c>
    </row>
    <row r="1557" spans="1:5" x14ac:dyDescent="0.2">
      <c r="A1557" s="19">
        <v>39</v>
      </c>
      <c r="B1557" s="19">
        <v>26</v>
      </c>
      <c r="C1557" s="19" t="s">
        <v>112</v>
      </c>
      <c r="D1557" s="20">
        <v>0.30158287286758423</v>
      </c>
      <c r="E1557" s="20">
        <v>5.3093299269676208E-2</v>
      </c>
    </row>
    <row r="1558" spans="1:5" x14ac:dyDescent="0.2">
      <c r="A1558" s="19">
        <v>39</v>
      </c>
      <c r="B1558" s="19">
        <v>27</v>
      </c>
      <c r="C1558" s="19" t="s">
        <v>112</v>
      </c>
      <c r="D1558" s="20">
        <v>0.32094448804855347</v>
      </c>
      <c r="E1558" s="20">
        <v>7.2365835309028625E-2</v>
      </c>
    </row>
    <row r="1559" spans="1:5" x14ac:dyDescent="0.2">
      <c r="A1559" s="19">
        <v>39</v>
      </c>
      <c r="B1559" s="19">
        <v>28</v>
      </c>
      <c r="C1559" s="19" t="s">
        <v>112</v>
      </c>
      <c r="D1559" s="20">
        <v>0.33903813362121582</v>
      </c>
      <c r="E1559" s="20">
        <v>9.0370409190654755E-2</v>
      </c>
    </row>
    <row r="1560" spans="1:5" x14ac:dyDescent="0.2">
      <c r="A1560" s="19">
        <v>39</v>
      </c>
      <c r="B1560" s="19">
        <v>29</v>
      </c>
      <c r="C1560" s="19" t="s">
        <v>112</v>
      </c>
      <c r="D1560" s="20">
        <v>0.35300996899604797</v>
      </c>
      <c r="E1560" s="20">
        <v>0.10425317287445068</v>
      </c>
    </row>
    <row r="1561" spans="1:5" x14ac:dyDescent="0.2">
      <c r="A1561" s="19">
        <v>39</v>
      </c>
      <c r="B1561" s="19">
        <v>30</v>
      </c>
      <c r="C1561" s="19" t="s">
        <v>112</v>
      </c>
      <c r="D1561" s="20">
        <v>0.36287394165992737</v>
      </c>
      <c r="E1561" s="20">
        <v>0.11402806639671326</v>
      </c>
    </row>
    <row r="1562" spans="1:5" x14ac:dyDescent="0.2">
      <c r="A1562" s="19">
        <v>39</v>
      </c>
      <c r="B1562" s="19">
        <v>31</v>
      </c>
      <c r="C1562" s="19" t="s">
        <v>112</v>
      </c>
      <c r="D1562" s="20">
        <v>0.36885464191436768</v>
      </c>
      <c r="E1562" s="20">
        <v>0.11991969496011734</v>
      </c>
    </row>
    <row r="1563" spans="1:5" x14ac:dyDescent="0.2">
      <c r="A1563" s="19">
        <v>39</v>
      </c>
      <c r="B1563" s="19">
        <v>32</v>
      </c>
      <c r="C1563" s="19" t="s">
        <v>112</v>
      </c>
      <c r="D1563" s="20">
        <v>0.37186026573181152</v>
      </c>
      <c r="E1563" s="20">
        <v>0.12283624708652496</v>
      </c>
    </row>
    <row r="1564" spans="1:5" x14ac:dyDescent="0.2">
      <c r="A1564" s="19">
        <v>39</v>
      </c>
      <c r="B1564" s="19">
        <v>33</v>
      </c>
      <c r="C1564" s="19" t="s">
        <v>112</v>
      </c>
      <c r="D1564" s="20">
        <v>0.37342777848243713</v>
      </c>
      <c r="E1564" s="20">
        <v>0.12431468069553375</v>
      </c>
    </row>
    <row r="1565" spans="1:5" x14ac:dyDescent="0.2">
      <c r="A1565" s="19">
        <v>39</v>
      </c>
      <c r="B1565" s="19">
        <v>34</v>
      </c>
      <c r="C1565" s="19" t="s">
        <v>112</v>
      </c>
      <c r="D1565" s="20">
        <v>0.37397816777229309</v>
      </c>
      <c r="E1565" s="20">
        <v>0.12477599829435349</v>
      </c>
    </row>
    <row r="1566" spans="1:5" x14ac:dyDescent="0.2">
      <c r="A1566" s="19">
        <v>39</v>
      </c>
      <c r="B1566" s="19">
        <v>35</v>
      </c>
      <c r="C1566" s="19" t="s">
        <v>112</v>
      </c>
      <c r="D1566" s="20">
        <v>0.37503078579902649</v>
      </c>
      <c r="E1566" s="20">
        <v>0.12573954463005066</v>
      </c>
    </row>
    <row r="1567" spans="1:5" x14ac:dyDescent="0.2">
      <c r="A1567" s="19">
        <v>39</v>
      </c>
      <c r="B1567" s="19">
        <v>36</v>
      </c>
      <c r="C1567" s="19" t="s">
        <v>112</v>
      </c>
      <c r="D1567" s="20">
        <v>0.37543198466300964</v>
      </c>
      <c r="E1567" s="20">
        <v>0.12605166435241699</v>
      </c>
    </row>
    <row r="1568" spans="1:5" x14ac:dyDescent="0.2">
      <c r="A1568" s="19">
        <v>39</v>
      </c>
      <c r="B1568" s="19">
        <v>37</v>
      </c>
      <c r="C1568" s="19" t="s">
        <v>112</v>
      </c>
      <c r="D1568" s="20">
        <v>0.37600463628768921</v>
      </c>
      <c r="E1568" s="20">
        <v>0.12653523683547974</v>
      </c>
    </row>
    <row r="1569" spans="1:5" x14ac:dyDescent="0.2">
      <c r="A1569" s="19">
        <v>39</v>
      </c>
      <c r="B1569" s="19">
        <v>38</v>
      </c>
      <c r="C1569" s="19" t="s">
        <v>112</v>
      </c>
      <c r="D1569" s="20">
        <v>0.37660068273544312</v>
      </c>
      <c r="E1569" s="20">
        <v>0.12704221904277802</v>
      </c>
    </row>
    <row r="1570" spans="1:5" x14ac:dyDescent="0.2">
      <c r="A1570" s="19">
        <v>39</v>
      </c>
      <c r="B1570" s="19">
        <v>39</v>
      </c>
      <c r="C1570" s="19" t="s">
        <v>112</v>
      </c>
      <c r="D1570" s="20">
        <v>0.37694773077964783</v>
      </c>
      <c r="E1570" s="20">
        <v>0.12730018794536591</v>
      </c>
    </row>
    <row r="1571" spans="1:5" x14ac:dyDescent="0.2">
      <c r="A1571" s="19">
        <v>39</v>
      </c>
      <c r="B1571" s="19">
        <v>40</v>
      </c>
      <c r="C1571" s="19" t="s">
        <v>112</v>
      </c>
      <c r="D1571" s="20">
        <v>0.37609440088272095</v>
      </c>
      <c r="E1571" s="20">
        <v>0.1263577789068222</v>
      </c>
    </row>
    <row r="1572" spans="1:5" x14ac:dyDescent="0.2">
      <c r="A1572" s="19">
        <v>40</v>
      </c>
      <c r="B1572" s="19">
        <v>1</v>
      </c>
      <c r="C1572" s="19" t="s">
        <v>112</v>
      </c>
      <c r="D1572" s="20">
        <v>0.24882350862026215</v>
      </c>
      <c r="E1572" s="20">
        <v>2.3685798514634371E-3</v>
      </c>
    </row>
    <row r="1573" spans="1:5" x14ac:dyDescent="0.2">
      <c r="A1573" s="19">
        <v>40</v>
      </c>
      <c r="B1573" s="19">
        <v>2</v>
      </c>
      <c r="C1573" s="19" t="s">
        <v>112</v>
      </c>
      <c r="D1573" s="20">
        <v>0.24863845109939575</v>
      </c>
      <c r="E1573" s="20">
        <v>2.0961989648640156E-3</v>
      </c>
    </row>
    <row r="1574" spans="1:5" x14ac:dyDescent="0.2">
      <c r="A1574" s="19">
        <v>40</v>
      </c>
      <c r="B1574" s="19">
        <v>3</v>
      </c>
      <c r="C1574" s="19" t="s">
        <v>112</v>
      </c>
      <c r="D1574" s="20">
        <v>0.24842122197151184</v>
      </c>
      <c r="E1574" s="20">
        <v>1.7916467040777206E-3</v>
      </c>
    </row>
    <row r="1575" spans="1:5" x14ac:dyDescent="0.2">
      <c r="A1575" s="19">
        <v>40</v>
      </c>
      <c r="B1575" s="19">
        <v>4</v>
      </c>
      <c r="C1575" s="19" t="s">
        <v>112</v>
      </c>
      <c r="D1575" s="20">
        <v>0.24785889685153961</v>
      </c>
      <c r="E1575" s="20">
        <v>1.1419982183724642E-3</v>
      </c>
    </row>
    <row r="1576" spans="1:5" x14ac:dyDescent="0.2">
      <c r="A1576" s="19">
        <v>40</v>
      </c>
      <c r="B1576" s="19">
        <v>5</v>
      </c>
      <c r="C1576" s="19" t="s">
        <v>112</v>
      </c>
      <c r="D1576" s="20">
        <v>0.2475031316280365</v>
      </c>
      <c r="E1576" s="20">
        <v>6.9890974555164576E-4</v>
      </c>
    </row>
    <row r="1577" spans="1:5" x14ac:dyDescent="0.2">
      <c r="A1577" s="19">
        <v>40</v>
      </c>
      <c r="B1577" s="19">
        <v>6</v>
      </c>
      <c r="C1577" s="19" t="s">
        <v>112</v>
      </c>
      <c r="D1577" s="20">
        <v>0.24744875729084015</v>
      </c>
      <c r="E1577" s="20">
        <v>5.5721215903759003E-4</v>
      </c>
    </row>
    <row r="1578" spans="1:5" x14ac:dyDescent="0.2">
      <c r="A1578" s="19">
        <v>40</v>
      </c>
      <c r="B1578" s="19">
        <v>7</v>
      </c>
      <c r="C1578" s="19" t="s">
        <v>112</v>
      </c>
      <c r="D1578" s="20">
        <v>0.24750283360481262</v>
      </c>
      <c r="E1578" s="20">
        <v>5.2396522369235754E-4</v>
      </c>
    </row>
    <row r="1579" spans="1:5" x14ac:dyDescent="0.2">
      <c r="A1579" s="19">
        <v>40</v>
      </c>
      <c r="B1579" s="19">
        <v>8</v>
      </c>
      <c r="C1579" s="19" t="s">
        <v>112</v>
      </c>
      <c r="D1579" s="20">
        <v>0.24681001901626587</v>
      </c>
      <c r="E1579" s="20">
        <v>-2.5617264327593148E-4</v>
      </c>
    </row>
    <row r="1580" spans="1:5" x14ac:dyDescent="0.2">
      <c r="A1580" s="19">
        <v>40</v>
      </c>
      <c r="B1580" s="19">
        <v>9</v>
      </c>
      <c r="C1580" s="19" t="s">
        <v>112</v>
      </c>
      <c r="D1580" s="20">
        <v>0.24643120169639587</v>
      </c>
      <c r="E1580" s="20">
        <v>-7.2231324156746268E-4</v>
      </c>
    </row>
    <row r="1581" spans="1:5" x14ac:dyDescent="0.2">
      <c r="A1581" s="19">
        <v>40</v>
      </c>
      <c r="B1581" s="19">
        <v>10</v>
      </c>
      <c r="C1581" s="19" t="s">
        <v>112</v>
      </c>
      <c r="D1581" s="20">
        <v>0.24688440561294556</v>
      </c>
      <c r="E1581" s="20">
        <v>-3.5643260343931615E-4</v>
      </c>
    </row>
    <row r="1582" spans="1:5" x14ac:dyDescent="0.2">
      <c r="A1582" s="19">
        <v>40</v>
      </c>
      <c r="B1582" s="19">
        <v>11</v>
      </c>
      <c r="C1582" s="19" t="s">
        <v>112</v>
      </c>
      <c r="D1582" s="20">
        <v>0.24686171114444733</v>
      </c>
      <c r="E1582" s="20">
        <v>-4.6645032125525177E-4</v>
      </c>
    </row>
    <row r="1583" spans="1:5" x14ac:dyDescent="0.2">
      <c r="A1583" s="19">
        <v>40</v>
      </c>
      <c r="B1583" s="19">
        <v>12</v>
      </c>
      <c r="C1583" s="19" t="s">
        <v>112</v>
      </c>
      <c r="D1583" s="20">
        <v>0.24657948315143585</v>
      </c>
      <c r="E1583" s="20">
        <v>-8.3600159268826246E-4</v>
      </c>
    </row>
    <row r="1584" spans="1:5" x14ac:dyDescent="0.2">
      <c r="A1584" s="19">
        <v>40</v>
      </c>
      <c r="B1584" s="19">
        <v>13</v>
      </c>
      <c r="C1584" s="19" t="s">
        <v>112</v>
      </c>
      <c r="D1584" s="20">
        <v>0.24629083275794983</v>
      </c>
      <c r="E1584" s="20">
        <v>-1.211975235491991E-3</v>
      </c>
    </row>
    <row r="1585" spans="1:5" x14ac:dyDescent="0.2">
      <c r="A1585" s="19">
        <v>40</v>
      </c>
      <c r="B1585" s="19">
        <v>14</v>
      </c>
      <c r="C1585" s="19" t="s">
        <v>112</v>
      </c>
      <c r="D1585" s="20">
        <v>0.24656599760055542</v>
      </c>
      <c r="E1585" s="20">
        <v>-1.0241336422041059E-3</v>
      </c>
    </row>
    <row r="1586" spans="1:5" x14ac:dyDescent="0.2">
      <c r="A1586" s="19">
        <v>40</v>
      </c>
      <c r="B1586" s="19">
        <v>15</v>
      </c>
      <c r="C1586" s="19" t="s">
        <v>112</v>
      </c>
      <c r="D1586" s="20">
        <v>0.24652628600597382</v>
      </c>
      <c r="E1586" s="20">
        <v>-1.1511686025187373E-3</v>
      </c>
    </row>
    <row r="1587" spans="1:5" x14ac:dyDescent="0.2">
      <c r="A1587" s="19">
        <v>40</v>
      </c>
      <c r="B1587" s="19">
        <v>16</v>
      </c>
      <c r="C1587" s="19" t="s">
        <v>112</v>
      </c>
      <c r="D1587" s="20">
        <v>0.2463897317647934</v>
      </c>
      <c r="E1587" s="20">
        <v>-1.3750460930168629E-3</v>
      </c>
    </row>
    <row r="1588" spans="1:5" x14ac:dyDescent="0.2">
      <c r="A1588" s="19">
        <v>40</v>
      </c>
      <c r="B1588" s="19">
        <v>17</v>
      </c>
      <c r="C1588" s="19" t="s">
        <v>112</v>
      </c>
      <c r="D1588" s="20">
        <v>0.2459503561258316</v>
      </c>
      <c r="E1588" s="20">
        <v>-1.9017449812963605E-3</v>
      </c>
    </row>
    <row r="1589" spans="1:5" x14ac:dyDescent="0.2">
      <c r="A1589" s="19">
        <v>40</v>
      </c>
      <c r="B1589" s="19">
        <v>18</v>
      </c>
      <c r="C1589" s="19" t="s">
        <v>112</v>
      </c>
      <c r="D1589" s="20">
        <v>0.24607717990875244</v>
      </c>
      <c r="E1589" s="20">
        <v>-1.8622444476932287E-3</v>
      </c>
    </row>
    <row r="1590" spans="1:5" x14ac:dyDescent="0.2">
      <c r="A1590" s="19">
        <v>40</v>
      </c>
      <c r="B1590" s="19">
        <v>19</v>
      </c>
      <c r="C1590" s="19" t="s">
        <v>112</v>
      </c>
      <c r="D1590" s="20">
        <v>0.24720571935176849</v>
      </c>
      <c r="E1590" s="20">
        <v>-8.2102825399488211E-4</v>
      </c>
    </row>
    <row r="1591" spans="1:5" x14ac:dyDescent="0.2">
      <c r="A1591" s="19">
        <v>40</v>
      </c>
      <c r="B1591" s="19">
        <v>20</v>
      </c>
      <c r="C1591" s="19" t="s">
        <v>112</v>
      </c>
      <c r="D1591" s="20">
        <v>0.24825382232666016</v>
      </c>
      <c r="E1591" s="20">
        <v>1.3975142792332917E-4</v>
      </c>
    </row>
    <row r="1592" spans="1:5" x14ac:dyDescent="0.2">
      <c r="A1592" s="19">
        <v>40</v>
      </c>
      <c r="B1592" s="19">
        <v>21</v>
      </c>
      <c r="C1592" s="19" t="s">
        <v>112</v>
      </c>
      <c r="D1592" s="20">
        <v>0.25024303793907166</v>
      </c>
      <c r="E1592" s="20">
        <v>2.0416437182575464E-3</v>
      </c>
    </row>
    <row r="1593" spans="1:5" x14ac:dyDescent="0.2">
      <c r="A1593" s="19">
        <v>40</v>
      </c>
      <c r="B1593" s="19">
        <v>22</v>
      </c>
      <c r="C1593" s="19" t="s">
        <v>112</v>
      </c>
      <c r="D1593" s="20">
        <v>0.25337830185890198</v>
      </c>
      <c r="E1593" s="20">
        <v>5.0895842723548412E-3</v>
      </c>
    </row>
    <row r="1594" spans="1:5" x14ac:dyDescent="0.2">
      <c r="A1594" s="19">
        <v>40</v>
      </c>
      <c r="B1594" s="19">
        <v>23</v>
      </c>
      <c r="C1594" s="19" t="s">
        <v>112</v>
      </c>
      <c r="D1594" s="20">
        <v>0.25973093509674072</v>
      </c>
      <c r="E1594" s="20">
        <v>1.1354894377291203E-2</v>
      </c>
    </row>
    <row r="1595" spans="1:5" x14ac:dyDescent="0.2">
      <c r="A1595" s="19">
        <v>40</v>
      </c>
      <c r="B1595" s="19">
        <v>24</v>
      </c>
      <c r="C1595" s="19" t="s">
        <v>112</v>
      </c>
      <c r="D1595" s="20">
        <v>0.26968517899513245</v>
      </c>
      <c r="E1595" s="20">
        <v>2.1221814677119255E-2</v>
      </c>
    </row>
    <row r="1596" spans="1:5" x14ac:dyDescent="0.2">
      <c r="A1596" s="19">
        <v>40</v>
      </c>
      <c r="B1596" s="19">
        <v>25</v>
      </c>
      <c r="C1596" s="19" t="s">
        <v>112</v>
      </c>
      <c r="D1596" s="20">
        <v>0.28397712111473083</v>
      </c>
      <c r="E1596" s="20">
        <v>3.5426434129476547E-2</v>
      </c>
    </row>
    <row r="1597" spans="1:5" x14ac:dyDescent="0.2">
      <c r="A1597" s="19">
        <v>40</v>
      </c>
      <c r="B1597" s="19">
        <v>26</v>
      </c>
      <c r="C1597" s="19" t="s">
        <v>112</v>
      </c>
      <c r="D1597" s="20">
        <v>0.30166807770729065</v>
      </c>
      <c r="E1597" s="20">
        <v>5.3030066192150116E-2</v>
      </c>
    </row>
    <row r="1598" spans="1:5" x14ac:dyDescent="0.2">
      <c r="A1598" s="19">
        <v>40</v>
      </c>
      <c r="B1598" s="19">
        <v>27</v>
      </c>
      <c r="C1598" s="19" t="s">
        <v>112</v>
      </c>
      <c r="D1598" s="20">
        <v>0.32109948992729187</v>
      </c>
      <c r="E1598" s="20">
        <v>7.2374157607555389E-2</v>
      </c>
    </row>
    <row r="1599" spans="1:5" x14ac:dyDescent="0.2">
      <c r="A1599" s="19">
        <v>40</v>
      </c>
      <c r="B1599" s="19">
        <v>28</v>
      </c>
      <c r="C1599" s="19" t="s">
        <v>112</v>
      </c>
      <c r="D1599" s="20">
        <v>0.33857136964797974</v>
      </c>
      <c r="E1599" s="20">
        <v>8.9758709073066711E-2</v>
      </c>
    </row>
    <row r="1600" spans="1:5" x14ac:dyDescent="0.2">
      <c r="A1600" s="19">
        <v>40</v>
      </c>
      <c r="B1600" s="19">
        <v>29</v>
      </c>
      <c r="C1600" s="19" t="s">
        <v>112</v>
      </c>
      <c r="D1600" s="20">
        <v>0.35299253463745117</v>
      </c>
      <c r="E1600" s="20">
        <v>0.1040925532579422</v>
      </c>
    </row>
    <row r="1601" spans="1:5" x14ac:dyDescent="0.2">
      <c r="A1601" s="19">
        <v>40</v>
      </c>
      <c r="B1601" s="19">
        <v>30</v>
      </c>
      <c r="C1601" s="19" t="s">
        <v>112</v>
      </c>
      <c r="D1601" s="20">
        <v>0.3623848557472229</v>
      </c>
      <c r="E1601" s="20">
        <v>0.11339755356311798</v>
      </c>
    </row>
    <row r="1602" spans="1:5" x14ac:dyDescent="0.2">
      <c r="A1602" s="19">
        <v>40</v>
      </c>
      <c r="B1602" s="19">
        <v>31</v>
      </c>
      <c r="C1602" s="19" t="s">
        <v>112</v>
      </c>
      <c r="D1602" s="20">
        <v>0.36834415793418884</v>
      </c>
      <c r="E1602" s="20">
        <v>0.11926952749490738</v>
      </c>
    </row>
    <row r="1603" spans="1:5" x14ac:dyDescent="0.2">
      <c r="A1603" s="19">
        <v>40</v>
      </c>
      <c r="B1603" s="19">
        <v>32</v>
      </c>
      <c r="C1603" s="19" t="s">
        <v>112</v>
      </c>
      <c r="D1603" s="20">
        <v>0.37130248546600342</v>
      </c>
      <c r="E1603" s="20">
        <v>0.12214053422212601</v>
      </c>
    </row>
    <row r="1604" spans="1:5" x14ac:dyDescent="0.2">
      <c r="A1604" s="19">
        <v>40</v>
      </c>
      <c r="B1604" s="19">
        <v>33</v>
      </c>
      <c r="C1604" s="19" t="s">
        <v>112</v>
      </c>
      <c r="D1604" s="20">
        <v>0.37301334738731384</v>
      </c>
      <c r="E1604" s="20">
        <v>0.12376407533884048</v>
      </c>
    </row>
    <row r="1605" spans="1:5" x14ac:dyDescent="0.2">
      <c r="A1605" s="19">
        <v>40</v>
      </c>
      <c r="B1605" s="19">
        <v>34</v>
      </c>
      <c r="C1605" s="19" t="s">
        <v>112</v>
      </c>
      <c r="D1605" s="20">
        <v>0.37428736686706543</v>
      </c>
      <c r="E1605" s="20">
        <v>0.12495076656341553</v>
      </c>
    </row>
    <row r="1606" spans="1:5" x14ac:dyDescent="0.2">
      <c r="A1606" s="19">
        <v>40</v>
      </c>
      <c r="B1606" s="19">
        <v>35</v>
      </c>
      <c r="C1606" s="19" t="s">
        <v>112</v>
      </c>
      <c r="D1606" s="20">
        <v>0.37529999017715454</v>
      </c>
      <c r="E1606" s="20">
        <v>0.12587606906890869</v>
      </c>
    </row>
    <row r="1607" spans="1:5" x14ac:dyDescent="0.2">
      <c r="A1607" s="19">
        <v>40</v>
      </c>
      <c r="B1607" s="19">
        <v>36</v>
      </c>
      <c r="C1607" s="19" t="s">
        <v>112</v>
      </c>
      <c r="D1607" s="20">
        <v>0.37581449747085571</v>
      </c>
      <c r="E1607" s="20">
        <v>0.12630325555801392</v>
      </c>
    </row>
    <row r="1608" spans="1:5" x14ac:dyDescent="0.2">
      <c r="A1608" s="19">
        <v>40</v>
      </c>
      <c r="B1608" s="19">
        <v>37</v>
      </c>
      <c r="C1608" s="19" t="s">
        <v>112</v>
      </c>
      <c r="D1608" s="20">
        <v>0.37565687298774719</v>
      </c>
      <c r="E1608" s="20">
        <v>0.12605831027030945</v>
      </c>
    </row>
    <row r="1609" spans="1:5" x14ac:dyDescent="0.2">
      <c r="A1609" s="19">
        <v>40</v>
      </c>
      <c r="B1609" s="19">
        <v>38</v>
      </c>
      <c r="C1609" s="19" t="s">
        <v>112</v>
      </c>
      <c r="D1609" s="20">
        <v>0.37553682923316956</v>
      </c>
      <c r="E1609" s="20">
        <v>0.12585094571113586</v>
      </c>
    </row>
    <row r="1610" spans="1:5" x14ac:dyDescent="0.2">
      <c r="A1610" s="19">
        <v>40</v>
      </c>
      <c r="B1610" s="19">
        <v>39</v>
      </c>
      <c r="C1610" s="19" t="s">
        <v>112</v>
      </c>
      <c r="D1610" s="20">
        <v>0.37596315145492554</v>
      </c>
      <c r="E1610" s="20">
        <v>0.1261899322271347</v>
      </c>
    </row>
    <row r="1611" spans="1:5" x14ac:dyDescent="0.2">
      <c r="A1611" s="19">
        <v>40</v>
      </c>
      <c r="B1611" s="19">
        <v>40</v>
      </c>
      <c r="C1611" s="19" t="s">
        <v>112</v>
      </c>
      <c r="D1611" s="20">
        <v>0.37632700800895691</v>
      </c>
      <c r="E1611" s="20">
        <v>0.12646646797657013</v>
      </c>
    </row>
    <row r="1612" spans="1:5" x14ac:dyDescent="0.2">
      <c r="A1612" s="19">
        <v>41</v>
      </c>
      <c r="B1612" s="19">
        <v>1</v>
      </c>
      <c r="C1612" s="19" t="s">
        <v>112</v>
      </c>
      <c r="D1612" s="20">
        <v>0.24177612364292145</v>
      </c>
      <c r="E1612" s="20">
        <v>2.0246536005288363E-3</v>
      </c>
    </row>
    <row r="1613" spans="1:5" x14ac:dyDescent="0.2">
      <c r="A1613" s="19">
        <v>41</v>
      </c>
      <c r="B1613" s="19">
        <v>2</v>
      </c>
      <c r="C1613" s="19" t="s">
        <v>112</v>
      </c>
      <c r="D1613" s="20">
        <v>0.24151743948459625</v>
      </c>
      <c r="E1613" s="20">
        <v>1.6552999150007963E-3</v>
      </c>
    </row>
    <row r="1614" spans="1:5" x14ac:dyDescent="0.2">
      <c r="A1614" s="19">
        <v>41</v>
      </c>
      <c r="B1614" s="19">
        <v>3</v>
      </c>
      <c r="C1614" s="19" t="s">
        <v>112</v>
      </c>
      <c r="D1614" s="20">
        <v>0.24138440191745758</v>
      </c>
      <c r="E1614" s="20">
        <v>1.4115930534899235E-3</v>
      </c>
    </row>
    <row r="1615" spans="1:5" x14ac:dyDescent="0.2">
      <c r="A1615" s="19">
        <v>41</v>
      </c>
      <c r="B1615" s="19">
        <v>4</v>
      </c>
      <c r="C1615" s="19" t="s">
        <v>112</v>
      </c>
      <c r="D1615" s="20">
        <v>0.24121102690696716</v>
      </c>
      <c r="E1615" s="20">
        <v>1.1275486322119832E-3</v>
      </c>
    </row>
    <row r="1616" spans="1:5" x14ac:dyDescent="0.2">
      <c r="A1616" s="19">
        <v>41</v>
      </c>
      <c r="B1616" s="19">
        <v>5</v>
      </c>
      <c r="C1616" s="19" t="s">
        <v>112</v>
      </c>
      <c r="D1616" s="20">
        <v>0.2406628429889679</v>
      </c>
      <c r="E1616" s="20">
        <v>4.6869536163285375E-4</v>
      </c>
    </row>
    <row r="1617" spans="1:5" x14ac:dyDescent="0.2">
      <c r="A1617" s="19">
        <v>41</v>
      </c>
      <c r="B1617" s="19">
        <v>6</v>
      </c>
      <c r="C1617" s="19" t="s">
        <v>112</v>
      </c>
      <c r="D1617" s="20">
        <v>0.24066315591335297</v>
      </c>
      <c r="E1617" s="20">
        <v>3.5833890433423221E-4</v>
      </c>
    </row>
    <row r="1618" spans="1:5" x14ac:dyDescent="0.2">
      <c r="A1618" s="19">
        <v>41</v>
      </c>
      <c r="B1618" s="19">
        <v>7</v>
      </c>
      <c r="C1618" s="19" t="s">
        <v>112</v>
      </c>
      <c r="D1618" s="20">
        <v>0.24035781621932983</v>
      </c>
      <c r="E1618" s="20">
        <v>-5.76701459067408E-5</v>
      </c>
    </row>
    <row r="1619" spans="1:5" x14ac:dyDescent="0.2">
      <c r="A1619" s="19">
        <v>41</v>
      </c>
      <c r="B1619" s="19">
        <v>8</v>
      </c>
      <c r="C1619" s="19" t="s">
        <v>112</v>
      </c>
      <c r="D1619" s="20">
        <v>0.24010971188545227</v>
      </c>
      <c r="E1619" s="20">
        <v>-4.1644385783001781E-4</v>
      </c>
    </row>
    <row r="1620" spans="1:5" x14ac:dyDescent="0.2">
      <c r="A1620" s="19">
        <v>41</v>
      </c>
      <c r="B1620" s="19">
        <v>9</v>
      </c>
      <c r="C1620" s="19" t="s">
        <v>112</v>
      </c>
      <c r="D1620" s="20">
        <v>0.23982317745685577</v>
      </c>
      <c r="E1620" s="20">
        <v>-8.1364763900637627E-4</v>
      </c>
    </row>
    <row r="1621" spans="1:5" x14ac:dyDescent="0.2">
      <c r="A1621" s="19">
        <v>41</v>
      </c>
      <c r="B1621" s="19">
        <v>10</v>
      </c>
      <c r="C1621" s="19" t="s">
        <v>112</v>
      </c>
      <c r="D1621" s="20">
        <v>0.23967593908309937</v>
      </c>
      <c r="E1621" s="20">
        <v>-1.0715554235503078E-3</v>
      </c>
    </row>
    <row r="1622" spans="1:5" x14ac:dyDescent="0.2">
      <c r="A1622" s="19">
        <v>41</v>
      </c>
      <c r="B1622" s="19">
        <v>11</v>
      </c>
      <c r="C1622" s="19" t="s">
        <v>112</v>
      </c>
      <c r="D1622" s="20">
        <v>0.24001818895339966</v>
      </c>
      <c r="E1622" s="20">
        <v>-8.3997490582987666E-4</v>
      </c>
    </row>
    <row r="1623" spans="1:5" x14ac:dyDescent="0.2">
      <c r="A1623" s="19">
        <v>41</v>
      </c>
      <c r="B1623" s="19">
        <v>12</v>
      </c>
      <c r="C1623" s="19" t="s">
        <v>112</v>
      </c>
      <c r="D1623" s="20">
        <v>0.23988163471221924</v>
      </c>
      <c r="E1623" s="20">
        <v>-1.0871984995901585E-3</v>
      </c>
    </row>
    <row r="1624" spans="1:5" x14ac:dyDescent="0.2">
      <c r="A1624" s="19">
        <v>41</v>
      </c>
      <c r="B1624" s="19">
        <v>13</v>
      </c>
      <c r="C1624" s="19" t="s">
        <v>112</v>
      </c>
      <c r="D1624" s="20">
        <v>0.23958460986614227</v>
      </c>
      <c r="E1624" s="20">
        <v>-1.4948927564546466E-3</v>
      </c>
    </row>
    <row r="1625" spans="1:5" x14ac:dyDescent="0.2">
      <c r="A1625" s="19">
        <v>41</v>
      </c>
      <c r="B1625" s="19">
        <v>14</v>
      </c>
      <c r="C1625" s="19" t="s">
        <v>112</v>
      </c>
      <c r="D1625" s="20">
        <v>0.2399076372385025</v>
      </c>
      <c r="E1625" s="20">
        <v>-1.2825346784666181E-3</v>
      </c>
    </row>
    <row r="1626" spans="1:5" x14ac:dyDescent="0.2">
      <c r="A1626" s="19">
        <v>41</v>
      </c>
      <c r="B1626" s="19">
        <v>15</v>
      </c>
      <c r="C1626" s="19" t="s">
        <v>112</v>
      </c>
      <c r="D1626" s="20">
        <v>0.24035517871379852</v>
      </c>
      <c r="E1626" s="20">
        <v>-9.4566261395812035E-4</v>
      </c>
    </row>
    <row r="1627" spans="1:5" x14ac:dyDescent="0.2">
      <c r="A1627" s="19">
        <v>41</v>
      </c>
      <c r="B1627" s="19">
        <v>16</v>
      </c>
      <c r="C1627" s="19" t="s">
        <v>112</v>
      </c>
      <c r="D1627" s="20">
        <v>0.24140246212482452</v>
      </c>
      <c r="E1627" s="20">
        <v>-9.0485546024865471E-6</v>
      </c>
    </row>
    <row r="1628" spans="1:5" x14ac:dyDescent="0.2">
      <c r="A1628" s="19">
        <v>41</v>
      </c>
      <c r="B1628" s="19">
        <v>17</v>
      </c>
      <c r="C1628" s="19" t="s">
        <v>112</v>
      </c>
      <c r="D1628" s="20">
        <v>0.24272628128528595</v>
      </c>
      <c r="E1628" s="20">
        <v>1.2041012523695827E-3</v>
      </c>
    </row>
    <row r="1629" spans="1:5" x14ac:dyDescent="0.2">
      <c r="A1629" s="19">
        <v>41</v>
      </c>
      <c r="B1629" s="19">
        <v>18</v>
      </c>
      <c r="C1629" s="19" t="s">
        <v>112</v>
      </c>
      <c r="D1629" s="20">
        <v>0.24508120119571686</v>
      </c>
      <c r="E1629" s="20">
        <v>3.4483517520129681E-3</v>
      </c>
    </row>
    <row r="1630" spans="1:5" x14ac:dyDescent="0.2">
      <c r="A1630" s="19">
        <v>41</v>
      </c>
      <c r="B1630" s="19">
        <v>19</v>
      </c>
      <c r="C1630" s="19" t="s">
        <v>112</v>
      </c>
      <c r="D1630" s="20">
        <v>0.25054088234901428</v>
      </c>
      <c r="E1630" s="20">
        <v>8.7973633781075478E-3</v>
      </c>
    </row>
    <row r="1631" spans="1:5" x14ac:dyDescent="0.2">
      <c r="A1631" s="19">
        <v>41</v>
      </c>
      <c r="B1631" s="19">
        <v>20</v>
      </c>
      <c r="C1631" s="19" t="s">
        <v>112</v>
      </c>
      <c r="D1631" s="20">
        <v>0.2589380145072937</v>
      </c>
      <c r="E1631" s="20">
        <v>1.7083825543522835E-2</v>
      </c>
    </row>
    <row r="1632" spans="1:5" x14ac:dyDescent="0.2">
      <c r="A1632" s="19">
        <v>41</v>
      </c>
      <c r="B1632" s="19">
        <v>21</v>
      </c>
      <c r="C1632" s="19" t="s">
        <v>112</v>
      </c>
      <c r="D1632" s="20">
        <v>0.27217137813568115</v>
      </c>
      <c r="E1632" s="20">
        <v>3.0206520110368729E-2</v>
      </c>
    </row>
    <row r="1633" spans="1:5" x14ac:dyDescent="0.2">
      <c r="A1633" s="19">
        <v>41</v>
      </c>
      <c r="B1633" s="19">
        <v>22</v>
      </c>
      <c r="C1633" s="19" t="s">
        <v>112</v>
      </c>
      <c r="D1633" s="20">
        <v>0.28903868794441223</v>
      </c>
      <c r="E1633" s="20">
        <v>4.69631627202034E-2</v>
      </c>
    </row>
    <row r="1634" spans="1:5" x14ac:dyDescent="0.2">
      <c r="A1634" s="19">
        <v>41</v>
      </c>
      <c r="B1634" s="19">
        <v>23</v>
      </c>
      <c r="C1634" s="19" t="s">
        <v>112</v>
      </c>
      <c r="D1634" s="20">
        <v>0.30783343315124512</v>
      </c>
      <c r="E1634" s="20">
        <v>6.5647237002849579E-2</v>
      </c>
    </row>
    <row r="1635" spans="1:5" x14ac:dyDescent="0.2">
      <c r="A1635" s="19">
        <v>41</v>
      </c>
      <c r="B1635" s="19">
        <v>24</v>
      </c>
      <c r="C1635" s="19" t="s">
        <v>112</v>
      </c>
      <c r="D1635" s="20">
        <v>0.32566949725151062</v>
      </c>
      <c r="E1635" s="20">
        <v>8.3372630178928375E-2</v>
      </c>
    </row>
    <row r="1636" spans="1:5" x14ac:dyDescent="0.2">
      <c r="A1636" s="19">
        <v>41</v>
      </c>
      <c r="B1636" s="19">
        <v>25</v>
      </c>
      <c r="C1636" s="19" t="s">
        <v>112</v>
      </c>
      <c r="D1636" s="20">
        <v>0.34055277705192566</v>
      </c>
      <c r="E1636" s="20">
        <v>9.8145239055156708E-2</v>
      </c>
    </row>
    <row r="1637" spans="1:5" x14ac:dyDescent="0.2">
      <c r="A1637" s="19">
        <v>41</v>
      </c>
      <c r="B1637" s="19">
        <v>26</v>
      </c>
      <c r="C1637" s="19" t="s">
        <v>112</v>
      </c>
      <c r="D1637" s="20">
        <v>0.35115042328834534</v>
      </c>
      <c r="E1637" s="20">
        <v>0.10863222181797028</v>
      </c>
    </row>
    <row r="1638" spans="1:5" x14ac:dyDescent="0.2">
      <c r="A1638" s="19">
        <v>41</v>
      </c>
      <c r="B1638" s="19">
        <v>27</v>
      </c>
      <c r="C1638" s="19" t="s">
        <v>112</v>
      </c>
      <c r="D1638" s="20">
        <v>0.35875120759010315</v>
      </c>
      <c r="E1638" s="20">
        <v>0.11612233519554138</v>
      </c>
    </row>
    <row r="1639" spans="1:5" x14ac:dyDescent="0.2">
      <c r="A1639" s="19">
        <v>41</v>
      </c>
      <c r="B1639" s="19">
        <v>28</v>
      </c>
      <c r="C1639" s="19" t="s">
        <v>112</v>
      </c>
      <c r="D1639" s="20">
        <v>0.36242854595184326</v>
      </c>
      <c r="E1639" s="20">
        <v>0.11968900263309479</v>
      </c>
    </row>
    <row r="1640" spans="1:5" x14ac:dyDescent="0.2">
      <c r="A1640" s="19">
        <v>41</v>
      </c>
      <c r="B1640" s="19">
        <v>29</v>
      </c>
      <c r="C1640" s="19" t="s">
        <v>112</v>
      </c>
      <c r="D1640" s="20">
        <v>0.3647209107875824</v>
      </c>
      <c r="E1640" s="20">
        <v>0.12187069654464722</v>
      </c>
    </row>
    <row r="1641" spans="1:5" x14ac:dyDescent="0.2">
      <c r="A1641" s="19">
        <v>41</v>
      </c>
      <c r="B1641" s="19">
        <v>30</v>
      </c>
      <c r="C1641" s="19" t="s">
        <v>112</v>
      </c>
      <c r="D1641" s="20">
        <v>0.36623704433441162</v>
      </c>
      <c r="E1641" s="20">
        <v>0.12327615916728973</v>
      </c>
    </row>
    <row r="1642" spans="1:5" x14ac:dyDescent="0.2">
      <c r="A1642" s="19">
        <v>41</v>
      </c>
      <c r="B1642" s="19">
        <v>31</v>
      </c>
      <c r="C1642" s="19" t="s">
        <v>112</v>
      </c>
      <c r="D1642" s="20">
        <v>0.36710795760154724</v>
      </c>
      <c r="E1642" s="20">
        <v>0.12403640896081924</v>
      </c>
    </row>
    <row r="1643" spans="1:5" x14ac:dyDescent="0.2">
      <c r="A1643" s="19">
        <v>41</v>
      </c>
      <c r="B1643" s="19">
        <v>32</v>
      </c>
      <c r="C1643" s="19" t="s">
        <v>112</v>
      </c>
      <c r="D1643" s="20">
        <v>0.36702346801757813</v>
      </c>
      <c r="E1643" s="20">
        <v>0.12384124845266342</v>
      </c>
    </row>
    <row r="1644" spans="1:5" x14ac:dyDescent="0.2">
      <c r="A1644" s="19">
        <v>41</v>
      </c>
      <c r="B1644" s="19">
        <v>33</v>
      </c>
      <c r="C1644" s="19" t="s">
        <v>112</v>
      </c>
      <c r="D1644" s="20">
        <v>0.36731398105621338</v>
      </c>
      <c r="E1644" s="20">
        <v>0.12402109056711197</v>
      </c>
    </row>
    <row r="1645" spans="1:5" x14ac:dyDescent="0.2">
      <c r="A1645" s="19">
        <v>41</v>
      </c>
      <c r="B1645" s="19">
        <v>34</v>
      </c>
      <c r="C1645" s="19" t="s">
        <v>112</v>
      </c>
      <c r="D1645" s="20">
        <v>0.36821117997169495</v>
      </c>
      <c r="E1645" s="20">
        <v>0.12480761855840683</v>
      </c>
    </row>
    <row r="1646" spans="1:5" x14ac:dyDescent="0.2">
      <c r="A1646" s="19">
        <v>41</v>
      </c>
      <c r="B1646" s="19">
        <v>35</v>
      </c>
      <c r="C1646" s="19" t="s">
        <v>112</v>
      </c>
      <c r="D1646" s="20">
        <v>0.36862242221832275</v>
      </c>
      <c r="E1646" s="20">
        <v>0.12510819733142853</v>
      </c>
    </row>
    <row r="1647" spans="1:5" x14ac:dyDescent="0.2">
      <c r="A1647" s="19">
        <v>41</v>
      </c>
      <c r="B1647" s="19">
        <v>36</v>
      </c>
      <c r="C1647" s="19" t="s">
        <v>112</v>
      </c>
      <c r="D1647" s="20">
        <v>0.36856859922409058</v>
      </c>
      <c r="E1647" s="20">
        <v>0.12494370341300964</v>
      </c>
    </row>
    <row r="1648" spans="1:5" x14ac:dyDescent="0.2">
      <c r="A1648" s="19">
        <v>41</v>
      </c>
      <c r="B1648" s="19">
        <v>37</v>
      </c>
      <c r="C1648" s="19" t="s">
        <v>112</v>
      </c>
      <c r="D1648" s="20">
        <v>0.36930659413337708</v>
      </c>
      <c r="E1648" s="20">
        <v>0.12557102739810944</v>
      </c>
    </row>
    <row r="1649" spans="1:5" x14ac:dyDescent="0.2">
      <c r="A1649" s="19">
        <v>41</v>
      </c>
      <c r="B1649" s="19">
        <v>38</v>
      </c>
      <c r="C1649" s="19" t="s">
        <v>112</v>
      </c>
      <c r="D1649" s="20">
        <v>0.36971479654312134</v>
      </c>
      <c r="E1649" s="20">
        <v>0.12586855888366699</v>
      </c>
    </row>
    <row r="1650" spans="1:5" x14ac:dyDescent="0.2">
      <c r="A1650" s="19">
        <v>41</v>
      </c>
      <c r="B1650" s="19">
        <v>39</v>
      </c>
      <c r="C1650" s="19" t="s">
        <v>112</v>
      </c>
      <c r="D1650" s="20">
        <v>0.36962100863456726</v>
      </c>
      <c r="E1650" s="20">
        <v>0.12566410005092621</v>
      </c>
    </row>
    <row r="1651" spans="1:5" x14ac:dyDescent="0.2">
      <c r="A1651" s="19">
        <v>41</v>
      </c>
      <c r="B1651" s="19">
        <v>40</v>
      </c>
      <c r="C1651" s="19" t="s">
        <v>112</v>
      </c>
      <c r="D1651" s="20">
        <v>0.36924007534980774</v>
      </c>
      <c r="E1651" s="20">
        <v>0.12517249584197998</v>
      </c>
    </row>
    <row r="1652" spans="1:5" x14ac:dyDescent="0.2">
      <c r="A1652" s="19">
        <v>42</v>
      </c>
      <c r="B1652" s="19">
        <v>1</v>
      </c>
      <c r="C1652" s="19" t="s">
        <v>112</v>
      </c>
      <c r="D1652" s="20">
        <v>0.25267320871353149</v>
      </c>
      <c r="E1652" s="20">
        <v>2.0730374380946159E-3</v>
      </c>
    </row>
    <row r="1653" spans="1:5" x14ac:dyDescent="0.2">
      <c r="A1653" s="19">
        <v>42</v>
      </c>
      <c r="B1653" s="19">
        <v>2</v>
      </c>
      <c r="C1653" s="19" t="s">
        <v>112</v>
      </c>
      <c r="D1653" s="20">
        <v>0.25284084677696228</v>
      </c>
      <c r="E1653" s="20">
        <v>2.0691030658781528E-3</v>
      </c>
    </row>
    <row r="1654" spans="1:5" x14ac:dyDescent="0.2">
      <c r="A1654" s="19">
        <v>42</v>
      </c>
      <c r="B1654" s="19">
        <v>3</v>
      </c>
      <c r="C1654" s="19" t="s">
        <v>112</v>
      </c>
      <c r="D1654" s="20">
        <v>0.25270351767539978</v>
      </c>
      <c r="E1654" s="20">
        <v>1.7602014122530818E-3</v>
      </c>
    </row>
    <row r="1655" spans="1:5" x14ac:dyDescent="0.2">
      <c r="A1655" s="19">
        <v>42</v>
      </c>
      <c r="B1655" s="19">
        <v>4</v>
      </c>
      <c r="C1655" s="19" t="s">
        <v>112</v>
      </c>
      <c r="D1655" s="20">
        <v>0.25213241577148438</v>
      </c>
      <c r="E1655" s="20">
        <v>1.0175270726904273E-3</v>
      </c>
    </row>
    <row r="1656" spans="1:5" x14ac:dyDescent="0.2">
      <c r="A1656" s="19">
        <v>42</v>
      </c>
      <c r="B1656" s="19">
        <v>5</v>
      </c>
      <c r="C1656" s="19" t="s">
        <v>112</v>
      </c>
      <c r="D1656" s="20">
        <v>0.25198417901992798</v>
      </c>
      <c r="E1656" s="20">
        <v>6.977178854867816E-4</v>
      </c>
    </row>
    <row r="1657" spans="1:5" x14ac:dyDescent="0.2">
      <c r="A1657" s="19">
        <v>42</v>
      </c>
      <c r="B1657" s="19">
        <v>6</v>
      </c>
      <c r="C1657" s="19" t="s">
        <v>112</v>
      </c>
      <c r="D1657" s="20">
        <v>0.25178316235542297</v>
      </c>
      <c r="E1657" s="20">
        <v>3.2512875623069704E-4</v>
      </c>
    </row>
    <row r="1658" spans="1:5" x14ac:dyDescent="0.2">
      <c r="A1658" s="19">
        <v>42</v>
      </c>
      <c r="B1658" s="19">
        <v>7</v>
      </c>
      <c r="C1658" s="19" t="s">
        <v>112</v>
      </c>
      <c r="D1658" s="20">
        <v>0.25129333138465881</v>
      </c>
      <c r="E1658" s="20">
        <v>-3.362746792845428E-4</v>
      </c>
    </row>
    <row r="1659" spans="1:5" x14ac:dyDescent="0.2">
      <c r="A1659" s="19">
        <v>42</v>
      </c>
      <c r="B1659" s="19">
        <v>8</v>
      </c>
      <c r="C1659" s="19" t="s">
        <v>112</v>
      </c>
      <c r="D1659" s="20">
        <v>0.25124955177307129</v>
      </c>
      <c r="E1659" s="20">
        <v>-5.5162672651931643E-4</v>
      </c>
    </row>
    <row r="1660" spans="1:5" x14ac:dyDescent="0.2">
      <c r="A1660" s="19">
        <v>42</v>
      </c>
      <c r="B1660" s="19">
        <v>9</v>
      </c>
      <c r="C1660" s="19" t="s">
        <v>112</v>
      </c>
      <c r="D1660" s="20">
        <v>0.25104916095733643</v>
      </c>
      <c r="E1660" s="20">
        <v>-9.2359003610908985E-4</v>
      </c>
    </row>
    <row r="1661" spans="1:5" x14ac:dyDescent="0.2">
      <c r="A1661" s="19">
        <v>42</v>
      </c>
      <c r="B1661" s="19">
        <v>10</v>
      </c>
      <c r="C1661" s="19" t="s">
        <v>112</v>
      </c>
      <c r="D1661" s="20">
        <v>0.25087982416152954</v>
      </c>
      <c r="E1661" s="20">
        <v>-1.2644992675632238E-3</v>
      </c>
    </row>
    <row r="1662" spans="1:5" x14ac:dyDescent="0.2">
      <c r="A1662" s="19">
        <v>42</v>
      </c>
      <c r="B1662" s="19">
        <v>11</v>
      </c>
      <c r="C1662" s="19" t="s">
        <v>112</v>
      </c>
      <c r="D1662" s="20">
        <v>0.25140604376792908</v>
      </c>
      <c r="E1662" s="20">
        <v>-9.0985209681093693E-4</v>
      </c>
    </row>
    <row r="1663" spans="1:5" x14ac:dyDescent="0.2">
      <c r="A1663" s="19">
        <v>42</v>
      </c>
      <c r="B1663" s="19">
        <v>12</v>
      </c>
      <c r="C1663" s="19" t="s">
        <v>112</v>
      </c>
      <c r="D1663" s="20">
        <v>0.2515314519405365</v>
      </c>
      <c r="E1663" s="20">
        <v>-9.5601635985076427E-4</v>
      </c>
    </row>
    <row r="1664" spans="1:5" x14ac:dyDescent="0.2">
      <c r="A1664" s="19">
        <v>42</v>
      </c>
      <c r="B1664" s="19">
        <v>13</v>
      </c>
      <c r="C1664" s="19" t="s">
        <v>112</v>
      </c>
      <c r="D1664" s="20">
        <v>0.25145405530929565</v>
      </c>
      <c r="E1664" s="20">
        <v>-1.2049854267388582E-3</v>
      </c>
    </row>
    <row r="1665" spans="1:5" x14ac:dyDescent="0.2">
      <c r="A1665" s="19">
        <v>42</v>
      </c>
      <c r="B1665" s="19">
        <v>14</v>
      </c>
      <c r="C1665" s="19" t="s">
        <v>112</v>
      </c>
      <c r="D1665" s="20">
        <v>0.25160181522369385</v>
      </c>
      <c r="E1665" s="20">
        <v>-1.2287979479879141E-3</v>
      </c>
    </row>
    <row r="1666" spans="1:5" x14ac:dyDescent="0.2">
      <c r="A1666" s="19">
        <v>42</v>
      </c>
      <c r="B1666" s="19">
        <v>15</v>
      </c>
      <c r="C1666" s="19" t="s">
        <v>112</v>
      </c>
      <c r="D1666" s="20">
        <v>0.25179097056388855</v>
      </c>
      <c r="E1666" s="20">
        <v>-1.211215159855783E-3</v>
      </c>
    </row>
    <row r="1667" spans="1:5" x14ac:dyDescent="0.2">
      <c r="A1667" s="19">
        <v>42</v>
      </c>
      <c r="B1667" s="19">
        <v>16</v>
      </c>
      <c r="C1667" s="19" t="s">
        <v>112</v>
      </c>
      <c r="D1667" s="20">
        <v>0.25282004475593567</v>
      </c>
      <c r="E1667" s="20">
        <v>-3.5371337435208261E-4</v>
      </c>
    </row>
    <row r="1668" spans="1:5" x14ac:dyDescent="0.2">
      <c r="A1668" s="19">
        <v>42</v>
      </c>
      <c r="B1668" s="19">
        <v>17</v>
      </c>
      <c r="C1668" s="19" t="s">
        <v>112</v>
      </c>
      <c r="D1668" s="20">
        <v>0.25475490093231201</v>
      </c>
      <c r="E1668" s="20">
        <v>1.4095703372731805E-3</v>
      </c>
    </row>
    <row r="1669" spans="1:5" x14ac:dyDescent="0.2">
      <c r="A1669" s="19">
        <v>42</v>
      </c>
      <c r="B1669" s="19">
        <v>18</v>
      </c>
      <c r="C1669" s="19" t="s">
        <v>112</v>
      </c>
      <c r="D1669" s="20">
        <v>0.25724732875823975</v>
      </c>
      <c r="E1669" s="20">
        <v>3.7304256111383438E-3</v>
      </c>
    </row>
    <row r="1670" spans="1:5" x14ac:dyDescent="0.2">
      <c r="A1670" s="19">
        <v>42</v>
      </c>
      <c r="B1670" s="19">
        <v>19</v>
      </c>
      <c r="C1670" s="19" t="s">
        <v>112</v>
      </c>
      <c r="D1670" s="20">
        <v>0.26278853416442871</v>
      </c>
      <c r="E1670" s="20">
        <v>9.1000590473413467E-3</v>
      </c>
    </row>
    <row r="1671" spans="1:5" x14ac:dyDescent="0.2">
      <c r="A1671" s="19">
        <v>42</v>
      </c>
      <c r="B1671" s="19">
        <v>20</v>
      </c>
      <c r="C1671" s="19" t="s">
        <v>112</v>
      </c>
      <c r="D1671" s="20">
        <v>0.27186161279678345</v>
      </c>
      <c r="E1671" s="20">
        <v>1.8001565709710121E-2</v>
      </c>
    </row>
    <row r="1672" spans="1:5" x14ac:dyDescent="0.2">
      <c r="A1672" s="19">
        <v>42</v>
      </c>
      <c r="B1672" s="19">
        <v>21</v>
      </c>
      <c r="C1672" s="19" t="s">
        <v>112</v>
      </c>
      <c r="D1672" s="20">
        <v>0.28554317355155945</v>
      </c>
      <c r="E1672" s="20">
        <v>3.1511552631855011E-2</v>
      </c>
    </row>
    <row r="1673" spans="1:5" x14ac:dyDescent="0.2">
      <c r="A1673" s="19">
        <v>42</v>
      </c>
      <c r="B1673" s="19">
        <v>22</v>
      </c>
      <c r="C1673" s="19" t="s">
        <v>112</v>
      </c>
      <c r="D1673" s="20">
        <v>0.30253005027770996</v>
      </c>
      <c r="E1673" s="20">
        <v>4.8326857388019562E-2</v>
      </c>
    </row>
    <row r="1674" spans="1:5" x14ac:dyDescent="0.2">
      <c r="A1674" s="19">
        <v>42</v>
      </c>
      <c r="B1674" s="19">
        <v>23</v>
      </c>
      <c r="C1674" s="19" t="s">
        <v>112</v>
      </c>
      <c r="D1674" s="20">
        <v>0.32137089967727661</v>
      </c>
      <c r="E1674" s="20">
        <v>6.699613481760025E-2</v>
      </c>
    </row>
    <row r="1675" spans="1:5" x14ac:dyDescent="0.2">
      <c r="A1675" s="19">
        <v>42</v>
      </c>
      <c r="B1675" s="19">
        <v>24</v>
      </c>
      <c r="C1675" s="19" t="s">
        <v>112</v>
      </c>
      <c r="D1675" s="20">
        <v>0.33931180834770203</v>
      </c>
      <c r="E1675" s="20">
        <v>8.4765471518039703E-2</v>
      </c>
    </row>
    <row r="1676" spans="1:5" x14ac:dyDescent="0.2">
      <c r="A1676" s="19">
        <v>42</v>
      </c>
      <c r="B1676" s="19">
        <v>25</v>
      </c>
      <c r="C1676" s="19" t="s">
        <v>112</v>
      </c>
      <c r="D1676" s="20">
        <v>0.35511896014213562</v>
      </c>
      <c r="E1676" s="20">
        <v>0.10040105134248734</v>
      </c>
    </row>
    <row r="1677" spans="1:5" x14ac:dyDescent="0.2">
      <c r="A1677" s="19">
        <v>42</v>
      </c>
      <c r="B1677" s="19">
        <v>26</v>
      </c>
      <c r="C1677" s="19" t="s">
        <v>112</v>
      </c>
      <c r="D1677" s="20">
        <v>0.36603480577468872</v>
      </c>
      <c r="E1677" s="20">
        <v>0.11114532500505447</v>
      </c>
    </row>
    <row r="1678" spans="1:5" x14ac:dyDescent="0.2">
      <c r="A1678" s="19">
        <v>42</v>
      </c>
      <c r="B1678" s="19">
        <v>27</v>
      </c>
      <c r="C1678" s="19" t="s">
        <v>112</v>
      </c>
      <c r="D1678" s="20">
        <v>0.37251788377761841</v>
      </c>
      <c r="E1678" s="20">
        <v>0.1174568310379982</v>
      </c>
    </row>
    <row r="1679" spans="1:5" x14ac:dyDescent="0.2">
      <c r="A1679" s="19">
        <v>42</v>
      </c>
      <c r="B1679" s="19">
        <v>28</v>
      </c>
      <c r="C1679" s="19" t="s">
        <v>112</v>
      </c>
      <c r="D1679" s="20">
        <v>0.37706297636032104</v>
      </c>
      <c r="E1679" s="20">
        <v>0.12183035165071487</v>
      </c>
    </row>
    <row r="1680" spans="1:5" x14ac:dyDescent="0.2">
      <c r="A1680" s="19">
        <v>42</v>
      </c>
      <c r="B1680" s="19">
        <v>29</v>
      </c>
      <c r="C1680" s="19" t="s">
        <v>112</v>
      </c>
      <c r="D1680" s="20">
        <v>0.37940847873687744</v>
      </c>
      <c r="E1680" s="20">
        <v>0.12400428205728531</v>
      </c>
    </row>
    <row r="1681" spans="1:5" x14ac:dyDescent="0.2">
      <c r="A1681" s="19">
        <v>42</v>
      </c>
      <c r="B1681" s="19">
        <v>30</v>
      </c>
      <c r="C1681" s="19" t="s">
        <v>112</v>
      </c>
      <c r="D1681" s="20">
        <v>0.3807893693447113</v>
      </c>
      <c r="E1681" s="20">
        <v>0.12521359324455261</v>
      </c>
    </row>
    <row r="1682" spans="1:5" x14ac:dyDescent="0.2">
      <c r="A1682" s="19">
        <v>42</v>
      </c>
      <c r="B1682" s="19">
        <v>31</v>
      </c>
      <c r="C1682" s="19" t="s">
        <v>112</v>
      </c>
      <c r="D1682" s="20">
        <v>0.38110876083374023</v>
      </c>
      <c r="E1682" s="20">
        <v>0.12536141276359558</v>
      </c>
    </row>
    <row r="1683" spans="1:5" x14ac:dyDescent="0.2">
      <c r="A1683" s="19">
        <v>42</v>
      </c>
      <c r="B1683" s="19">
        <v>32</v>
      </c>
      <c r="C1683" s="19" t="s">
        <v>112</v>
      </c>
      <c r="D1683" s="20">
        <v>0.38189765810966492</v>
      </c>
      <c r="E1683" s="20">
        <v>0.1259787380695343</v>
      </c>
    </row>
    <row r="1684" spans="1:5" x14ac:dyDescent="0.2">
      <c r="A1684" s="19">
        <v>42</v>
      </c>
      <c r="B1684" s="19">
        <v>33</v>
      </c>
      <c r="C1684" s="19" t="s">
        <v>112</v>
      </c>
      <c r="D1684" s="20">
        <v>0.38211971521377563</v>
      </c>
      <c r="E1684" s="20">
        <v>0.12602922320365906</v>
      </c>
    </row>
    <row r="1685" spans="1:5" x14ac:dyDescent="0.2">
      <c r="A1685" s="19">
        <v>42</v>
      </c>
      <c r="B1685" s="19">
        <v>34</v>
      </c>
      <c r="C1685" s="19" t="s">
        <v>112</v>
      </c>
      <c r="D1685" s="20">
        <v>0.3829161524772644</v>
      </c>
      <c r="E1685" s="20">
        <v>0.12665408849716187</v>
      </c>
    </row>
    <row r="1686" spans="1:5" x14ac:dyDescent="0.2">
      <c r="A1686" s="19">
        <v>42</v>
      </c>
      <c r="B1686" s="19">
        <v>35</v>
      </c>
      <c r="C1686" s="19" t="s">
        <v>112</v>
      </c>
      <c r="D1686" s="20">
        <v>0.38324028253555298</v>
      </c>
      <c r="E1686" s="20">
        <v>0.12680664658546448</v>
      </c>
    </row>
    <row r="1687" spans="1:5" x14ac:dyDescent="0.2">
      <c r="A1687" s="19">
        <v>42</v>
      </c>
      <c r="B1687" s="19">
        <v>36</v>
      </c>
      <c r="C1687" s="19" t="s">
        <v>112</v>
      </c>
      <c r="D1687" s="20">
        <v>0.38313671946525574</v>
      </c>
      <c r="E1687" s="20">
        <v>0.12653151154518127</v>
      </c>
    </row>
    <row r="1688" spans="1:5" x14ac:dyDescent="0.2">
      <c r="A1688" s="19">
        <v>42</v>
      </c>
      <c r="B1688" s="19">
        <v>37</v>
      </c>
      <c r="C1688" s="19" t="s">
        <v>112</v>
      </c>
      <c r="D1688" s="20">
        <v>0.38316324353218079</v>
      </c>
      <c r="E1688" s="20">
        <v>0.12638646364212036</v>
      </c>
    </row>
    <row r="1689" spans="1:5" x14ac:dyDescent="0.2">
      <c r="A1689" s="19">
        <v>42</v>
      </c>
      <c r="B1689" s="19">
        <v>38</v>
      </c>
      <c r="C1689" s="19" t="s">
        <v>112</v>
      </c>
      <c r="D1689" s="20">
        <v>0.38325482606887817</v>
      </c>
      <c r="E1689" s="20">
        <v>0.12630647420883179</v>
      </c>
    </row>
    <row r="1690" spans="1:5" x14ac:dyDescent="0.2">
      <c r="A1690" s="19">
        <v>42</v>
      </c>
      <c r="B1690" s="19">
        <v>39</v>
      </c>
      <c r="C1690" s="19" t="s">
        <v>112</v>
      </c>
      <c r="D1690" s="20">
        <v>0.38380056619644165</v>
      </c>
      <c r="E1690" s="20">
        <v>0.1266806423664093</v>
      </c>
    </row>
    <row r="1691" spans="1:5" x14ac:dyDescent="0.2">
      <c r="A1691" s="19">
        <v>42</v>
      </c>
      <c r="B1691" s="19">
        <v>40</v>
      </c>
      <c r="C1691" s="19" t="s">
        <v>112</v>
      </c>
      <c r="D1691" s="20">
        <v>0.38437151908874512</v>
      </c>
      <c r="E1691" s="20">
        <v>0.12708002328872681</v>
      </c>
    </row>
    <row r="1692" spans="1:5" x14ac:dyDescent="0.2">
      <c r="A1692" s="19">
        <v>43</v>
      </c>
      <c r="B1692" s="19">
        <v>1</v>
      </c>
      <c r="C1692" s="19" t="s">
        <v>112</v>
      </c>
      <c r="D1692" s="20">
        <v>0.25364840030670166</v>
      </c>
      <c r="E1692" s="20">
        <v>2.1600415930151939E-3</v>
      </c>
    </row>
    <row r="1693" spans="1:5" x14ac:dyDescent="0.2">
      <c r="A1693" s="19">
        <v>43</v>
      </c>
      <c r="B1693" s="19">
        <v>2</v>
      </c>
      <c r="C1693" s="19" t="s">
        <v>112</v>
      </c>
      <c r="D1693" s="20">
        <v>0.25338563323020935</v>
      </c>
      <c r="E1693" s="20">
        <v>1.9539750646799803E-3</v>
      </c>
    </row>
    <row r="1694" spans="1:5" x14ac:dyDescent="0.2">
      <c r="A1694" s="19">
        <v>43</v>
      </c>
      <c r="B1694" s="19">
        <v>3</v>
      </c>
      <c r="C1694" s="19" t="s">
        <v>112</v>
      </c>
      <c r="D1694" s="20">
        <v>0.25298455357551575</v>
      </c>
      <c r="E1694" s="20">
        <v>1.6095960745587945E-3</v>
      </c>
    </row>
    <row r="1695" spans="1:5" x14ac:dyDescent="0.2">
      <c r="A1695" s="19">
        <v>43</v>
      </c>
      <c r="B1695" s="19">
        <v>4</v>
      </c>
      <c r="C1695" s="19" t="s">
        <v>112</v>
      </c>
      <c r="D1695" s="20">
        <v>0.25207042694091797</v>
      </c>
      <c r="E1695" s="20">
        <v>7.5216998811811209E-4</v>
      </c>
    </row>
    <row r="1696" spans="1:5" x14ac:dyDescent="0.2">
      <c r="A1696" s="19">
        <v>43</v>
      </c>
      <c r="B1696" s="19">
        <v>5</v>
      </c>
      <c r="C1696" s="19" t="s">
        <v>112</v>
      </c>
      <c r="D1696" s="20">
        <v>0.25193381309509277</v>
      </c>
      <c r="E1696" s="20">
        <v>6.7225669045001268E-4</v>
      </c>
    </row>
    <row r="1697" spans="1:5" x14ac:dyDescent="0.2">
      <c r="A1697" s="19">
        <v>43</v>
      </c>
      <c r="B1697" s="19">
        <v>6</v>
      </c>
      <c r="C1697" s="19" t="s">
        <v>112</v>
      </c>
      <c r="D1697" s="20">
        <v>0.25190892815589905</v>
      </c>
      <c r="E1697" s="20">
        <v>7.0407235762104392E-4</v>
      </c>
    </row>
    <row r="1698" spans="1:5" x14ac:dyDescent="0.2">
      <c r="A1698" s="19">
        <v>43</v>
      </c>
      <c r="B1698" s="19">
        <v>7</v>
      </c>
      <c r="C1698" s="19" t="s">
        <v>112</v>
      </c>
      <c r="D1698" s="20">
        <v>0.25108164548873901</v>
      </c>
      <c r="E1698" s="20">
        <v>-6.650976138189435E-5</v>
      </c>
    </row>
    <row r="1699" spans="1:5" x14ac:dyDescent="0.2">
      <c r="A1699" s="19">
        <v>43</v>
      </c>
      <c r="B1699" s="19">
        <v>8</v>
      </c>
      <c r="C1699" s="19" t="s">
        <v>112</v>
      </c>
      <c r="D1699" s="20">
        <v>0.25070101022720337</v>
      </c>
      <c r="E1699" s="20">
        <v>-3.9044447476044297E-4</v>
      </c>
    </row>
    <row r="1700" spans="1:5" x14ac:dyDescent="0.2">
      <c r="A1700" s="19">
        <v>43</v>
      </c>
      <c r="B1700" s="19">
        <v>9</v>
      </c>
      <c r="C1700" s="19" t="s">
        <v>112</v>
      </c>
      <c r="D1700" s="20">
        <v>0.2505149245262146</v>
      </c>
      <c r="E1700" s="20">
        <v>-5.1982956938445568E-4</v>
      </c>
    </row>
    <row r="1701" spans="1:5" x14ac:dyDescent="0.2">
      <c r="A1701" s="19">
        <v>43</v>
      </c>
      <c r="B1701" s="19">
        <v>10</v>
      </c>
      <c r="C1701" s="19" t="s">
        <v>112</v>
      </c>
      <c r="D1701" s="20">
        <v>0.25030049681663513</v>
      </c>
      <c r="E1701" s="20">
        <v>-6.7755673080682755E-4</v>
      </c>
    </row>
    <row r="1702" spans="1:5" x14ac:dyDescent="0.2">
      <c r="A1702" s="19">
        <v>43</v>
      </c>
      <c r="B1702" s="19">
        <v>11</v>
      </c>
      <c r="C1702" s="19" t="s">
        <v>112</v>
      </c>
      <c r="D1702" s="20">
        <v>0.25000488758087158</v>
      </c>
      <c r="E1702" s="20">
        <v>-9.1646541841328144E-4</v>
      </c>
    </row>
    <row r="1703" spans="1:5" x14ac:dyDescent="0.2">
      <c r="A1703" s="19">
        <v>43</v>
      </c>
      <c r="B1703" s="19">
        <v>12</v>
      </c>
      <c r="C1703" s="19" t="s">
        <v>112</v>
      </c>
      <c r="D1703" s="20">
        <v>0.24998776614665985</v>
      </c>
      <c r="E1703" s="20">
        <v>-8.7688630446791649E-4</v>
      </c>
    </row>
    <row r="1704" spans="1:5" x14ac:dyDescent="0.2">
      <c r="A1704" s="19">
        <v>43</v>
      </c>
      <c r="B1704" s="19">
        <v>13</v>
      </c>
      <c r="C1704" s="19" t="s">
        <v>112</v>
      </c>
      <c r="D1704" s="20">
        <v>0.25026106834411621</v>
      </c>
      <c r="E1704" s="20">
        <v>-5.468835006467998E-4</v>
      </c>
    </row>
    <row r="1705" spans="1:5" x14ac:dyDescent="0.2">
      <c r="A1705" s="19">
        <v>43</v>
      </c>
      <c r="B1705" s="19">
        <v>14</v>
      </c>
      <c r="C1705" s="19" t="s">
        <v>112</v>
      </c>
      <c r="D1705" s="20">
        <v>0.2500254213809967</v>
      </c>
      <c r="E1705" s="20">
        <v>-7.2582991560921073E-4</v>
      </c>
    </row>
    <row r="1706" spans="1:5" x14ac:dyDescent="0.2">
      <c r="A1706" s="19">
        <v>43</v>
      </c>
      <c r="B1706" s="19">
        <v>15</v>
      </c>
      <c r="C1706" s="19" t="s">
        <v>112</v>
      </c>
      <c r="D1706" s="20">
        <v>0.24974896013736725</v>
      </c>
      <c r="E1706" s="20">
        <v>-9.4559061108157039E-4</v>
      </c>
    </row>
    <row r="1707" spans="1:5" x14ac:dyDescent="0.2">
      <c r="A1707" s="19">
        <v>43</v>
      </c>
      <c r="B1707" s="19">
        <v>16</v>
      </c>
      <c r="C1707" s="19" t="s">
        <v>112</v>
      </c>
      <c r="D1707" s="20">
        <v>0.24967212975025177</v>
      </c>
      <c r="E1707" s="20">
        <v>-9.6572039183229208E-4</v>
      </c>
    </row>
    <row r="1708" spans="1:5" x14ac:dyDescent="0.2">
      <c r="A1708" s="19">
        <v>43</v>
      </c>
      <c r="B1708" s="19">
        <v>17</v>
      </c>
      <c r="C1708" s="19" t="s">
        <v>112</v>
      </c>
      <c r="D1708" s="20">
        <v>0.24949267506599426</v>
      </c>
      <c r="E1708" s="20">
        <v>-1.0884745279327035E-3</v>
      </c>
    </row>
    <row r="1709" spans="1:5" x14ac:dyDescent="0.2">
      <c r="A1709" s="19">
        <v>43</v>
      </c>
      <c r="B1709" s="19">
        <v>18</v>
      </c>
      <c r="C1709" s="19" t="s">
        <v>112</v>
      </c>
      <c r="D1709" s="20">
        <v>0.24963477253913879</v>
      </c>
      <c r="E1709" s="20">
        <v>-8.8967650663107634E-4</v>
      </c>
    </row>
    <row r="1710" spans="1:5" x14ac:dyDescent="0.2">
      <c r="A1710" s="19">
        <v>43</v>
      </c>
      <c r="B1710" s="19">
        <v>19</v>
      </c>
      <c r="C1710" s="19" t="s">
        <v>112</v>
      </c>
      <c r="D1710" s="20">
        <v>0.25017973780632019</v>
      </c>
      <c r="E1710" s="20">
        <v>-2.8801066218875349E-4</v>
      </c>
    </row>
    <row r="1711" spans="1:5" x14ac:dyDescent="0.2">
      <c r="A1711" s="19">
        <v>43</v>
      </c>
      <c r="B1711" s="19">
        <v>20</v>
      </c>
      <c r="C1711" s="19" t="s">
        <v>112</v>
      </c>
      <c r="D1711" s="20">
        <v>0.25164583325386047</v>
      </c>
      <c r="E1711" s="20">
        <v>1.2347853044047952E-3</v>
      </c>
    </row>
    <row r="1712" spans="1:5" x14ac:dyDescent="0.2">
      <c r="A1712" s="19">
        <v>43</v>
      </c>
      <c r="B1712" s="19">
        <v>21</v>
      </c>
      <c r="C1712" s="19" t="s">
        <v>112</v>
      </c>
      <c r="D1712" s="20">
        <v>0.25427934527397156</v>
      </c>
      <c r="E1712" s="20">
        <v>3.9249979890882969E-3</v>
      </c>
    </row>
    <row r="1713" spans="1:5" x14ac:dyDescent="0.2">
      <c r="A1713" s="19">
        <v>43</v>
      </c>
      <c r="B1713" s="19">
        <v>22</v>
      </c>
      <c r="C1713" s="19" t="s">
        <v>112</v>
      </c>
      <c r="D1713" s="20">
        <v>0.25758355855941772</v>
      </c>
      <c r="E1713" s="20">
        <v>7.2859115898609161E-3</v>
      </c>
    </row>
    <row r="1714" spans="1:5" x14ac:dyDescent="0.2">
      <c r="A1714" s="19">
        <v>43</v>
      </c>
      <c r="B1714" s="19">
        <v>23</v>
      </c>
      <c r="C1714" s="19" t="s">
        <v>112</v>
      </c>
      <c r="D1714" s="20">
        <v>0.26480972766876221</v>
      </c>
      <c r="E1714" s="20">
        <v>1.4568781480193138E-2</v>
      </c>
    </row>
    <row r="1715" spans="1:5" x14ac:dyDescent="0.2">
      <c r="A1715" s="19">
        <v>43</v>
      </c>
      <c r="B1715" s="19">
        <v>24</v>
      </c>
      <c r="C1715" s="19" t="s">
        <v>112</v>
      </c>
      <c r="D1715" s="20">
        <v>0.27540686726570129</v>
      </c>
      <c r="E1715" s="20">
        <v>2.5222621858119965E-2</v>
      </c>
    </row>
    <row r="1716" spans="1:5" x14ac:dyDescent="0.2">
      <c r="A1716" s="19">
        <v>43</v>
      </c>
      <c r="B1716" s="19">
        <v>25</v>
      </c>
      <c r="C1716" s="19" t="s">
        <v>112</v>
      </c>
      <c r="D1716" s="20">
        <v>0.29090318083763123</v>
      </c>
      <c r="E1716" s="20">
        <v>4.0775634348392487E-2</v>
      </c>
    </row>
    <row r="1717" spans="1:5" x14ac:dyDescent="0.2">
      <c r="A1717" s="19">
        <v>43</v>
      </c>
      <c r="B1717" s="19">
        <v>26</v>
      </c>
      <c r="C1717" s="19" t="s">
        <v>112</v>
      </c>
      <c r="D1717" s="20">
        <v>0.30934655666351318</v>
      </c>
      <c r="E1717" s="20">
        <v>5.9275712817907333E-2</v>
      </c>
    </row>
    <row r="1718" spans="1:5" x14ac:dyDescent="0.2">
      <c r="A1718" s="19">
        <v>43</v>
      </c>
      <c r="B1718" s="19">
        <v>27</v>
      </c>
      <c r="C1718" s="19" t="s">
        <v>112</v>
      </c>
      <c r="D1718" s="20">
        <v>0.32895481586456299</v>
      </c>
      <c r="E1718" s="20">
        <v>7.8940674662590027E-2</v>
      </c>
    </row>
    <row r="1719" spans="1:5" x14ac:dyDescent="0.2">
      <c r="A1719" s="19">
        <v>43</v>
      </c>
      <c r="B1719" s="19">
        <v>28</v>
      </c>
      <c r="C1719" s="19" t="s">
        <v>112</v>
      </c>
      <c r="D1719" s="20">
        <v>0.34574195742607117</v>
      </c>
      <c r="E1719" s="20">
        <v>9.5784515142440796E-2</v>
      </c>
    </row>
    <row r="1720" spans="1:5" x14ac:dyDescent="0.2">
      <c r="A1720" s="19">
        <v>43</v>
      </c>
      <c r="B1720" s="19">
        <v>29</v>
      </c>
      <c r="C1720" s="19" t="s">
        <v>112</v>
      </c>
      <c r="D1720" s="20">
        <v>0.35852602124214172</v>
      </c>
      <c r="E1720" s="20">
        <v>0.10862527787685394</v>
      </c>
    </row>
    <row r="1721" spans="1:5" x14ac:dyDescent="0.2">
      <c r="A1721" s="19">
        <v>43</v>
      </c>
      <c r="B1721" s="19">
        <v>30</v>
      </c>
      <c r="C1721" s="19" t="s">
        <v>112</v>
      </c>
      <c r="D1721" s="20">
        <v>0.36821109056472778</v>
      </c>
      <c r="E1721" s="20">
        <v>0.11836704611778259</v>
      </c>
    </row>
    <row r="1722" spans="1:5" x14ac:dyDescent="0.2">
      <c r="A1722" s="19">
        <v>43</v>
      </c>
      <c r="B1722" s="19">
        <v>31</v>
      </c>
      <c r="C1722" s="19" t="s">
        <v>112</v>
      </c>
      <c r="D1722" s="20">
        <v>0.37415674328804016</v>
      </c>
      <c r="E1722" s="20">
        <v>0.12436940521001816</v>
      </c>
    </row>
    <row r="1723" spans="1:5" x14ac:dyDescent="0.2">
      <c r="A1723" s="19">
        <v>43</v>
      </c>
      <c r="B1723" s="19">
        <v>32</v>
      </c>
      <c r="C1723" s="19" t="s">
        <v>112</v>
      </c>
      <c r="D1723" s="20">
        <v>0.37720626592636108</v>
      </c>
      <c r="E1723" s="20">
        <v>0.12747561931610107</v>
      </c>
    </row>
    <row r="1724" spans="1:5" x14ac:dyDescent="0.2">
      <c r="A1724" s="19">
        <v>43</v>
      </c>
      <c r="B1724" s="19">
        <v>33</v>
      </c>
      <c r="C1724" s="19" t="s">
        <v>112</v>
      </c>
      <c r="D1724" s="20">
        <v>0.37841624021530151</v>
      </c>
      <c r="E1724" s="20">
        <v>0.12874229252338409</v>
      </c>
    </row>
    <row r="1725" spans="1:5" x14ac:dyDescent="0.2">
      <c r="A1725" s="19">
        <v>43</v>
      </c>
      <c r="B1725" s="19">
        <v>34</v>
      </c>
      <c r="C1725" s="19" t="s">
        <v>112</v>
      </c>
      <c r="D1725" s="20">
        <v>0.37863838672637939</v>
      </c>
      <c r="E1725" s="20">
        <v>0.12902115285396576</v>
      </c>
    </row>
    <row r="1726" spans="1:5" x14ac:dyDescent="0.2">
      <c r="A1726" s="19">
        <v>43</v>
      </c>
      <c r="B1726" s="19">
        <v>35</v>
      </c>
      <c r="C1726" s="19" t="s">
        <v>112</v>
      </c>
      <c r="D1726" s="20">
        <v>0.37944182753562927</v>
      </c>
      <c r="E1726" s="20">
        <v>0.12988129258155823</v>
      </c>
    </row>
    <row r="1727" spans="1:5" x14ac:dyDescent="0.2">
      <c r="A1727" s="19">
        <v>43</v>
      </c>
      <c r="B1727" s="19">
        <v>36</v>
      </c>
      <c r="C1727" s="19" t="s">
        <v>112</v>
      </c>
      <c r="D1727" s="20">
        <v>0.3800322413444519</v>
      </c>
      <c r="E1727" s="20">
        <v>0.13052840530872345</v>
      </c>
    </row>
    <row r="1728" spans="1:5" x14ac:dyDescent="0.2">
      <c r="A1728" s="19">
        <v>43</v>
      </c>
      <c r="B1728" s="19">
        <v>37</v>
      </c>
      <c r="C1728" s="19" t="s">
        <v>112</v>
      </c>
      <c r="D1728" s="20">
        <v>0.38050210475921631</v>
      </c>
      <c r="E1728" s="20">
        <v>0.13105496764183044</v>
      </c>
    </row>
    <row r="1729" spans="1:5" x14ac:dyDescent="0.2">
      <c r="A1729" s="19">
        <v>43</v>
      </c>
      <c r="B1729" s="19">
        <v>38</v>
      </c>
      <c r="C1729" s="19" t="s">
        <v>112</v>
      </c>
      <c r="D1729" s="20">
        <v>0.38079050183296204</v>
      </c>
      <c r="E1729" s="20">
        <v>0.13140006363391876</v>
      </c>
    </row>
    <row r="1730" spans="1:5" x14ac:dyDescent="0.2">
      <c r="A1730" s="19">
        <v>43</v>
      </c>
      <c r="B1730" s="19">
        <v>39</v>
      </c>
      <c r="C1730" s="19" t="s">
        <v>112</v>
      </c>
      <c r="D1730" s="20">
        <v>0.38121506571769714</v>
      </c>
      <c r="E1730" s="20">
        <v>0.13188132643699646</v>
      </c>
    </row>
    <row r="1731" spans="1:5" x14ac:dyDescent="0.2">
      <c r="A1731" s="19">
        <v>43</v>
      </c>
      <c r="B1731" s="19">
        <v>40</v>
      </c>
      <c r="C1731" s="19" t="s">
        <v>112</v>
      </c>
      <c r="D1731" s="20">
        <v>0.38214951753616333</v>
      </c>
      <c r="E1731" s="20">
        <v>0.13287247717380524</v>
      </c>
    </row>
    <row r="1732" spans="1:5" x14ac:dyDescent="0.2">
      <c r="A1732" s="19">
        <v>44</v>
      </c>
      <c r="B1732" s="19">
        <v>1</v>
      </c>
      <c r="C1732" s="19" t="s">
        <v>112</v>
      </c>
      <c r="D1732" s="20">
        <v>0.25502288341522217</v>
      </c>
      <c r="E1732" s="20">
        <v>1.3962076045572758E-3</v>
      </c>
    </row>
    <row r="1733" spans="1:5" x14ac:dyDescent="0.2">
      <c r="A1733" s="19">
        <v>44</v>
      </c>
      <c r="B1733" s="19">
        <v>2</v>
      </c>
      <c r="C1733" s="19" t="s">
        <v>112</v>
      </c>
      <c r="D1733" s="20">
        <v>0.25479072332382202</v>
      </c>
      <c r="E1733" s="20">
        <v>1.113861333578825E-3</v>
      </c>
    </row>
    <row r="1734" spans="1:5" x14ac:dyDescent="0.2">
      <c r="A1734" s="19">
        <v>44</v>
      </c>
      <c r="B1734" s="19">
        <v>3</v>
      </c>
      <c r="C1734" s="19" t="s">
        <v>112</v>
      </c>
      <c r="D1734" s="20">
        <v>0.25471439957618713</v>
      </c>
      <c r="E1734" s="20">
        <v>9.8735128995031118E-4</v>
      </c>
    </row>
    <row r="1735" spans="1:5" x14ac:dyDescent="0.2">
      <c r="A1735" s="19">
        <v>44</v>
      </c>
      <c r="B1735" s="19">
        <v>4</v>
      </c>
      <c r="C1735" s="19" t="s">
        <v>112</v>
      </c>
      <c r="D1735" s="20">
        <v>0.25483465194702148</v>
      </c>
      <c r="E1735" s="20">
        <v>1.0574173647910357E-3</v>
      </c>
    </row>
    <row r="1736" spans="1:5" x14ac:dyDescent="0.2">
      <c r="A1736" s="19">
        <v>44</v>
      </c>
      <c r="B1736" s="19">
        <v>5</v>
      </c>
      <c r="C1736" s="19" t="s">
        <v>112</v>
      </c>
      <c r="D1736" s="20">
        <v>0.25468307733535767</v>
      </c>
      <c r="E1736" s="20">
        <v>8.5565645713359118E-4</v>
      </c>
    </row>
    <row r="1737" spans="1:5" x14ac:dyDescent="0.2">
      <c r="A1737" s="19">
        <v>44</v>
      </c>
      <c r="B1737" s="19">
        <v>6</v>
      </c>
      <c r="C1737" s="19" t="s">
        <v>112</v>
      </c>
      <c r="D1737" s="20">
        <v>0.25430890917778015</v>
      </c>
      <c r="E1737" s="20">
        <v>4.3130203266628087E-4</v>
      </c>
    </row>
    <row r="1738" spans="1:5" x14ac:dyDescent="0.2">
      <c r="A1738" s="19">
        <v>44</v>
      </c>
      <c r="B1738" s="19">
        <v>7</v>
      </c>
      <c r="C1738" s="19" t="s">
        <v>112</v>
      </c>
      <c r="D1738" s="20">
        <v>0.25388967990875244</v>
      </c>
      <c r="E1738" s="20">
        <v>-3.811351052718237E-5</v>
      </c>
    </row>
    <row r="1739" spans="1:5" x14ac:dyDescent="0.2">
      <c r="A1739" s="19">
        <v>44</v>
      </c>
      <c r="B1739" s="19">
        <v>8</v>
      </c>
      <c r="C1739" s="19" t="s">
        <v>112</v>
      </c>
      <c r="D1739" s="20">
        <v>0.25379261374473572</v>
      </c>
      <c r="E1739" s="20">
        <v>-1.8536594870965928E-4</v>
      </c>
    </row>
    <row r="1740" spans="1:5" x14ac:dyDescent="0.2">
      <c r="A1740" s="19">
        <v>44</v>
      </c>
      <c r="B1740" s="19">
        <v>9</v>
      </c>
      <c r="C1740" s="19" t="s">
        <v>112</v>
      </c>
      <c r="D1740" s="20">
        <v>0.25336647033691406</v>
      </c>
      <c r="E1740" s="20">
        <v>-6.6169560886919498E-4</v>
      </c>
    </row>
    <row r="1741" spans="1:5" x14ac:dyDescent="0.2">
      <c r="A1741" s="19">
        <v>44</v>
      </c>
      <c r="B1741" s="19">
        <v>10</v>
      </c>
      <c r="C1741" s="19" t="s">
        <v>112</v>
      </c>
      <c r="D1741" s="20">
        <v>0.25316357612609863</v>
      </c>
      <c r="E1741" s="20">
        <v>-9.1477611567825079E-4</v>
      </c>
    </row>
    <row r="1742" spans="1:5" x14ac:dyDescent="0.2">
      <c r="A1742" s="19">
        <v>44</v>
      </c>
      <c r="B1742" s="19">
        <v>11</v>
      </c>
      <c r="C1742" s="19" t="s">
        <v>112</v>
      </c>
      <c r="D1742" s="20">
        <v>0.25365632772445679</v>
      </c>
      <c r="E1742" s="20">
        <v>-4.7221078420989215E-4</v>
      </c>
    </row>
    <row r="1743" spans="1:5" x14ac:dyDescent="0.2">
      <c r="A1743" s="19">
        <v>44</v>
      </c>
      <c r="B1743" s="19">
        <v>12</v>
      </c>
      <c r="C1743" s="19" t="s">
        <v>112</v>
      </c>
      <c r="D1743" s="20">
        <v>0.25392884016036987</v>
      </c>
      <c r="E1743" s="20">
        <v>-2.4988464429043233E-4</v>
      </c>
    </row>
    <row r="1744" spans="1:5" x14ac:dyDescent="0.2">
      <c r="A1744" s="19">
        <v>44</v>
      </c>
      <c r="B1744" s="19">
        <v>13</v>
      </c>
      <c r="C1744" s="19" t="s">
        <v>112</v>
      </c>
      <c r="D1744" s="20">
        <v>0.25380843877792358</v>
      </c>
      <c r="E1744" s="20">
        <v>-4.2047229362651706E-4</v>
      </c>
    </row>
    <row r="1745" spans="1:5" x14ac:dyDescent="0.2">
      <c r="A1745" s="19">
        <v>44</v>
      </c>
      <c r="B1745" s="19">
        <v>14</v>
      </c>
      <c r="C1745" s="19" t="s">
        <v>112</v>
      </c>
      <c r="D1745" s="20">
        <v>0.25329029560089111</v>
      </c>
      <c r="E1745" s="20">
        <v>-9.8880170844495296E-4</v>
      </c>
    </row>
    <row r="1746" spans="1:5" x14ac:dyDescent="0.2">
      <c r="A1746" s="19">
        <v>44</v>
      </c>
      <c r="B1746" s="19">
        <v>15</v>
      </c>
      <c r="C1746" s="19" t="s">
        <v>112</v>
      </c>
      <c r="D1746" s="20">
        <v>0.25310006737709045</v>
      </c>
      <c r="E1746" s="20">
        <v>-1.2292162282392383E-3</v>
      </c>
    </row>
    <row r="1747" spans="1:5" x14ac:dyDescent="0.2">
      <c r="A1747" s="19">
        <v>44</v>
      </c>
      <c r="B1747" s="19">
        <v>16</v>
      </c>
      <c r="C1747" s="19" t="s">
        <v>112</v>
      </c>
      <c r="D1747" s="20">
        <v>0.25300312042236328</v>
      </c>
      <c r="E1747" s="20">
        <v>-1.3763494789600372E-3</v>
      </c>
    </row>
    <row r="1748" spans="1:5" x14ac:dyDescent="0.2">
      <c r="A1748" s="19">
        <v>44</v>
      </c>
      <c r="B1748" s="19">
        <v>17</v>
      </c>
      <c r="C1748" s="19" t="s">
        <v>112</v>
      </c>
      <c r="D1748" s="20">
        <v>0.25325885415077209</v>
      </c>
      <c r="E1748" s="20">
        <v>-1.1708020465448499E-3</v>
      </c>
    </row>
    <row r="1749" spans="1:5" x14ac:dyDescent="0.2">
      <c r="A1749" s="19">
        <v>44</v>
      </c>
      <c r="B1749" s="19">
        <v>18</v>
      </c>
      <c r="C1749" s="19" t="s">
        <v>112</v>
      </c>
      <c r="D1749" s="20">
        <v>0.25420299172401428</v>
      </c>
      <c r="E1749" s="20">
        <v>-2.7685071108862758E-4</v>
      </c>
    </row>
    <row r="1750" spans="1:5" x14ac:dyDescent="0.2">
      <c r="A1750" s="19">
        <v>44</v>
      </c>
      <c r="B1750" s="19">
        <v>19</v>
      </c>
      <c r="C1750" s="19" t="s">
        <v>112</v>
      </c>
      <c r="D1750" s="20">
        <v>0.2549307644367218</v>
      </c>
      <c r="E1750" s="20">
        <v>4.0073573472909629E-4</v>
      </c>
    </row>
    <row r="1751" spans="1:5" x14ac:dyDescent="0.2">
      <c r="A1751" s="19">
        <v>44</v>
      </c>
      <c r="B1751" s="19">
        <v>20</v>
      </c>
      <c r="C1751" s="19" t="s">
        <v>112</v>
      </c>
      <c r="D1751" s="20">
        <v>0.25584378838539124</v>
      </c>
      <c r="E1751" s="20">
        <v>1.2635734165087342E-3</v>
      </c>
    </row>
    <row r="1752" spans="1:5" x14ac:dyDescent="0.2">
      <c r="A1752" s="19">
        <v>44</v>
      </c>
      <c r="B1752" s="19">
        <v>21</v>
      </c>
      <c r="C1752" s="19" t="s">
        <v>112</v>
      </c>
      <c r="D1752" s="20">
        <v>0.25761890411376953</v>
      </c>
      <c r="E1752" s="20">
        <v>2.988502848893404E-3</v>
      </c>
    </row>
    <row r="1753" spans="1:5" x14ac:dyDescent="0.2">
      <c r="A1753" s="19">
        <v>44</v>
      </c>
      <c r="B1753" s="19">
        <v>22</v>
      </c>
      <c r="C1753" s="19" t="s">
        <v>112</v>
      </c>
      <c r="D1753" s="20">
        <v>0.26187676191329956</v>
      </c>
      <c r="E1753" s="20">
        <v>7.196174468845129E-3</v>
      </c>
    </row>
    <row r="1754" spans="1:5" x14ac:dyDescent="0.2">
      <c r="A1754" s="19">
        <v>44</v>
      </c>
      <c r="B1754" s="19">
        <v>23</v>
      </c>
      <c r="C1754" s="19" t="s">
        <v>112</v>
      </c>
      <c r="D1754" s="20">
        <v>0.26905164122581482</v>
      </c>
      <c r="E1754" s="20">
        <v>1.4320867136120796E-2</v>
      </c>
    </row>
    <row r="1755" spans="1:5" x14ac:dyDescent="0.2">
      <c r="A1755" s="19">
        <v>44</v>
      </c>
      <c r="B1755" s="19">
        <v>24</v>
      </c>
      <c r="C1755" s="19" t="s">
        <v>112</v>
      </c>
      <c r="D1755" s="20">
        <v>0.28022986650466919</v>
      </c>
      <c r="E1755" s="20">
        <v>2.5448907166719437E-2</v>
      </c>
    </row>
    <row r="1756" spans="1:5" x14ac:dyDescent="0.2">
      <c r="A1756" s="19">
        <v>44</v>
      </c>
      <c r="B1756" s="19">
        <v>25</v>
      </c>
      <c r="C1756" s="19" t="s">
        <v>112</v>
      </c>
      <c r="D1756" s="20">
        <v>0.29581484198570251</v>
      </c>
      <c r="E1756" s="20">
        <v>4.0983695536851883E-2</v>
      </c>
    </row>
    <row r="1757" spans="1:5" x14ac:dyDescent="0.2">
      <c r="A1757" s="19">
        <v>44</v>
      </c>
      <c r="B1757" s="19">
        <v>26</v>
      </c>
      <c r="C1757" s="19" t="s">
        <v>112</v>
      </c>
      <c r="D1757" s="20">
        <v>0.31488910317420959</v>
      </c>
      <c r="E1757" s="20">
        <v>6.0007769614458084E-2</v>
      </c>
    </row>
    <row r="1758" spans="1:5" x14ac:dyDescent="0.2">
      <c r="A1758" s="19">
        <v>44</v>
      </c>
      <c r="B1758" s="19">
        <v>27</v>
      </c>
      <c r="C1758" s="19" t="s">
        <v>112</v>
      </c>
      <c r="D1758" s="20">
        <v>0.33444565534591675</v>
      </c>
      <c r="E1758" s="20">
        <v>7.9514138400554657E-2</v>
      </c>
    </row>
    <row r="1759" spans="1:5" x14ac:dyDescent="0.2">
      <c r="A1759" s="19">
        <v>44</v>
      </c>
      <c r="B1759" s="19">
        <v>28</v>
      </c>
      <c r="C1759" s="19" t="s">
        <v>112</v>
      </c>
      <c r="D1759" s="20">
        <v>0.3509947657585144</v>
      </c>
      <c r="E1759" s="20">
        <v>9.6013061702251434E-2</v>
      </c>
    </row>
    <row r="1760" spans="1:5" x14ac:dyDescent="0.2">
      <c r="A1760" s="19">
        <v>44</v>
      </c>
      <c r="B1760" s="19">
        <v>29</v>
      </c>
      <c r="C1760" s="19" t="s">
        <v>112</v>
      </c>
      <c r="D1760" s="20">
        <v>0.36418542265892029</v>
      </c>
      <c r="E1760" s="20">
        <v>0.10915353149175644</v>
      </c>
    </row>
    <row r="1761" spans="1:5" x14ac:dyDescent="0.2">
      <c r="A1761" s="19">
        <v>44</v>
      </c>
      <c r="B1761" s="19">
        <v>30</v>
      </c>
      <c r="C1761" s="19" t="s">
        <v>112</v>
      </c>
      <c r="D1761" s="20">
        <v>0.37297317385673523</v>
      </c>
      <c r="E1761" s="20">
        <v>0.1178910955786705</v>
      </c>
    </row>
    <row r="1762" spans="1:5" x14ac:dyDescent="0.2">
      <c r="A1762" s="19">
        <v>44</v>
      </c>
      <c r="B1762" s="19">
        <v>31</v>
      </c>
      <c r="C1762" s="19" t="s">
        <v>112</v>
      </c>
      <c r="D1762" s="20">
        <v>0.37756717205047607</v>
      </c>
      <c r="E1762" s="20">
        <v>0.12243490666151047</v>
      </c>
    </row>
    <row r="1763" spans="1:5" x14ac:dyDescent="0.2">
      <c r="A1763" s="19">
        <v>44</v>
      </c>
      <c r="B1763" s="19">
        <v>32</v>
      </c>
      <c r="C1763" s="19" t="s">
        <v>112</v>
      </c>
      <c r="D1763" s="20">
        <v>0.38058152794837952</v>
      </c>
      <c r="E1763" s="20">
        <v>0.12539908289909363</v>
      </c>
    </row>
    <row r="1764" spans="1:5" x14ac:dyDescent="0.2">
      <c r="A1764" s="19">
        <v>44</v>
      </c>
      <c r="B1764" s="19">
        <v>33</v>
      </c>
      <c r="C1764" s="19" t="s">
        <v>112</v>
      </c>
      <c r="D1764" s="20">
        <v>0.38210567831993103</v>
      </c>
      <c r="E1764" s="20">
        <v>0.12687304615974426</v>
      </c>
    </row>
    <row r="1765" spans="1:5" x14ac:dyDescent="0.2">
      <c r="A1765" s="19">
        <v>44</v>
      </c>
      <c r="B1765" s="19">
        <v>34</v>
      </c>
      <c r="C1765" s="19" t="s">
        <v>112</v>
      </c>
      <c r="D1765" s="20">
        <v>0.3833879828453064</v>
      </c>
      <c r="E1765" s="20">
        <v>0.12810516357421875</v>
      </c>
    </row>
    <row r="1766" spans="1:5" x14ac:dyDescent="0.2">
      <c r="A1766" s="19">
        <v>44</v>
      </c>
      <c r="B1766" s="19">
        <v>35</v>
      </c>
      <c r="C1766" s="19" t="s">
        <v>112</v>
      </c>
      <c r="D1766" s="20">
        <v>0.38399195671081543</v>
      </c>
      <c r="E1766" s="20">
        <v>0.1286589503288269</v>
      </c>
    </row>
    <row r="1767" spans="1:5" x14ac:dyDescent="0.2">
      <c r="A1767" s="19">
        <v>44</v>
      </c>
      <c r="B1767" s="19">
        <v>36</v>
      </c>
      <c r="C1767" s="19" t="s">
        <v>112</v>
      </c>
      <c r="D1767" s="20">
        <v>0.38448911905288696</v>
      </c>
      <c r="E1767" s="20">
        <v>0.12910592555999756</v>
      </c>
    </row>
    <row r="1768" spans="1:5" x14ac:dyDescent="0.2">
      <c r="A1768" s="19">
        <v>44</v>
      </c>
      <c r="B1768" s="19">
        <v>37</v>
      </c>
      <c r="C1768" s="19" t="s">
        <v>112</v>
      </c>
      <c r="D1768" s="20">
        <v>0.38463935256004333</v>
      </c>
      <c r="E1768" s="20">
        <v>0.12920597195625305</v>
      </c>
    </row>
    <row r="1769" spans="1:5" x14ac:dyDescent="0.2">
      <c r="A1769" s="19">
        <v>44</v>
      </c>
      <c r="B1769" s="19">
        <v>38</v>
      </c>
      <c r="C1769" s="19" t="s">
        <v>112</v>
      </c>
      <c r="D1769" s="20">
        <v>0.38461807370185852</v>
      </c>
      <c r="E1769" s="20">
        <v>0.12913450598716736</v>
      </c>
    </row>
    <row r="1770" spans="1:5" x14ac:dyDescent="0.2">
      <c r="A1770" s="19">
        <v>44</v>
      </c>
      <c r="B1770" s="19">
        <v>39</v>
      </c>
      <c r="C1770" s="19" t="s">
        <v>112</v>
      </c>
      <c r="D1770" s="20">
        <v>0.38493359088897705</v>
      </c>
      <c r="E1770" s="20">
        <v>0.12939983606338501</v>
      </c>
    </row>
    <row r="1771" spans="1:5" x14ac:dyDescent="0.2">
      <c r="A1771" s="19">
        <v>44</v>
      </c>
      <c r="B1771" s="19">
        <v>40</v>
      </c>
      <c r="C1771" s="19" t="s">
        <v>112</v>
      </c>
      <c r="D1771" s="20">
        <v>0.38557365536689758</v>
      </c>
      <c r="E1771" s="20">
        <v>0.12998971343040466</v>
      </c>
    </row>
    <row r="1772" spans="1:5" x14ac:dyDescent="0.2">
      <c r="A1772" s="19">
        <v>45</v>
      </c>
      <c r="B1772" s="19">
        <v>1</v>
      </c>
      <c r="C1772" s="19" t="s">
        <v>112</v>
      </c>
      <c r="D1772" s="20">
        <v>0.24740305542945862</v>
      </c>
      <c r="E1772" s="20">
        <v>1.5688420971855521E-3</v>
      </c>
    </row>
    <row r="1773" spans="1:5" x14ac:dyDescent="0.2">
      <c r="A1773" s="19">
        <v>45</v>
      </c>
      <c r="B1773" s="19">
        <v>2</v>
      </c>
      <c r="C1773" s="19" t="s">
        <v>112</v>
      </c>
      <c r="D1773" s="20">
        <v>0.24754634499549866</v>
      </c>
      <c r="E1773" s="20">
        <v>1.6718960832804441E-3</v>
      </c>
    </row>
    <row r="1774" spans="1:5" x14ac:dyDescent="0.2">
      <c r="A1774" s="19">
        <v>45</v>
      </c>
      <c r="B1774" s="19">
        <v>3</v>
      </c>
      <c r="C1774" s="19" t="s">
        <v>112</v>
      </c>
      <c r="D1774" s="20">
        <v>0.24725352227687836</v>
      </c>
      <c r="E1774" s="20">
        <v>1.3388379011303186E-3</v>
      </c>
    </row>
    <row r="1775" spans="1:5" x14ac:dyDescent="0.2">
      <c r="A1775" s="19">
        <v>45</v>
      </c>
      <c r="B1775" s="19">
        <v>4</v>
      </c>
      <c r="C1775" s="19" t="s">
        <v>112</v>
      </c>
      <c r="D1775" s="20">
        <v>0.24654287099838257</v>
      </c>
      <c r="E1775" s="20">
        <v>5.8795110089704394E-4</v>
      </c>
    </row>
    <row r="1776" spans="1:5" x14ac:dyDescent="0.2">
      <c r="A1776" s="19">
        <v>45</v>
      </c>
      <c r="B1776" s="19">
        <v>5</v>
      </c>
      <c r="C1776" s="19" t="s">
        <v>112</v>
      </c>
      <c r="D1776" s="20">
        <v>0.24622039496898651</v>
      </c>
      <c r="E1776" s="20">
        <v>2.2523953521158546E-4</v>
      </c>
    </row>
    <row r="1777" spans="1:5" x14ac:dyDescent="0.2">
      <c r="A1777" s="19">
        <v>45</v>
      </c>
      <c r="B1777" s="19">
        <v>6</v>
      </c>
      <c r="C1777" s="19" t="s">
        <v>112</v>
      </c>
      <c r="D1777" s="20">
        <v>0.24631553888320923</v>
      </c>
      <c r="E1777" s="20">
        <v>2.8014791314490139E-4</v>
      </c>
    </row>
    <row r="1778" spans="1:5" x14ac:dyDescent="0.2">
      <c r="A1778" s="19">
        <v>45</v>
      </c>
      <c r="B1778" s="19">
        <v>7</v>
      </c>
      <c r="C1778" s="19" t="s">
        <v>112</v>
      </c>
      <c r="D1778" s="20">
        <v>0.24651826918125153</v>
      </c>
      <c r="E1778" s="20">
        <v>4.4264268944971263E-4</v>
      </c>
    </row>
    <row r="1779" spans="1:5" x14ac:dyDescent="0.2">
      <c r="A1779" s="19">
        <v>45</v>
      </c>
      <c r="B1779" s="19">
        <v>8</v>
      </c>
      <c r="C1779" s="19" t="s">
        <v>112</v>
      </c>
      <c r="D1779" s="20">
        <v>0.24607379734516144</v>
      </c>
      <c r="E1779" s="20">
        <v>-4.2064664739882573E-5</v>
      </c>
    </row>
    <row r="1780" spans="1:5" x14ac:dyDescent="0.2">
      <c r="A1780" s="19">
        <v>45</v>
      </c>
      <c r="B1780" s="19">
        <v>9</v>
      </c>
      <c r="C1780" s="19" t="s">
        <v>112</v>
      </c>
      <c r="D1780" s="20">
        <v>0.24559217691421509</v>
      </c>
      <c r="E1780" s="20">
        <v>-5.6392059195786715E-4</v>
      </c>
    </row>
    <row r="1781" spans="1:5" x14ac:dyDescent="0.2">
      <c r="A1781" s="19">
        <v>45</v>
      </c>
      <c r="B1781" s="19">
        <v>10</v>
      </c>
      <c r="C1781" s="19" t="s">
        <v>112</v>
      </c>
      <c r="D1781" s="20">
        <v>0.24540559947490692</v>
      </c>
      <c r="E1781" s="20">
        <v>-7.9073355300351977E-4</v>
      </c>
    </row>
    <row r="1782" spans="1:5" x14ac:dyDescent="0.2">
      <c r="A1782" s="19">
        <v>45</v>
      </c>
      <c r="B1782" s="19">
        <v>11</v>
      </c>
      <c r="C1782" s="19" t="s">
        <v>112</v>
      </c>
      <c r="D1782" s="20">
        <v>0.24506358802318573</v>
      </c>
      <c r="E1782" s="20">
        <v>-1.1729805264621973E-3</v>
      </c>
    </row>
    <row r="1783" spans="1:5" x14ac:dyDescent="0.2">
      <c r="A1783" s="19">
        <v>45</v>
      </c>
      <c r="B1783" s="19">
        <v>12</v>
      </c>
      <c r="C1783" s="19" t="s">
        <v>112</v>
      </c>
      <c r="D1783" s="20">
        <v>0.24472649395465851</v>
      </c>
      <c r="E1783" s="20">
        <v>-1.550310174934566E-3</v>
      </c>
    </row>
    <row r="1784" spans="1:5" x14ac:dyDescent="0.2">
      <c r="A1784" s="19">
        <v>45</v>
      </c>
      <c r="B1784" s="19">
        <v>13</v>
      </c>
      <c r="C1784" s="19" t="s">
        <v>112</v>
      </c>
      <c r="D1784" s="20">
        <v>0.24522159993648529</v>
      </c>
      <c r="E1784" s="20">
        <v>-1.095439656637609E-3</v>
      </c>
    </row>
    <row r="1785" spans="1:5" x14ac:dyDescent="0.2">
      <c r="A1785" s="19">
        <v>45</v>
      </c>
      <c r="B1785" s="19">
        <v>14</v>
      </c>
      <c r="C1785" s="19" t="s">
        <v>112</v>
      </c>
      <c r="D1785" s="20">
        <v>0.245892733335495</v>
      </c>
      <c r="E1785" s="20">
        <v>-4.64541808469221E-4</v>
      </c>
    </row>
    <row r="1786" spans="1:5" x14ac:dyDescent="0.2">
      <c r="A1786" s="19">
        <v>45</v>
      </c>
      <c r="B1786" s="19">
        <v>15</v>
      </c>
      <c r="C1786" s="19" t="s">
        <v>112</v>
      </c>
      <c r="D1786" s="20">
        <v>0.24563826620578766</v>
      </c>
      <c r="E1786" s="20">
        <v>-7.59244489017874E-4</v>
      </c>
    </row>
    <row r="1787" spans="1:5" x14ac:dyDescent="0.2">
      <c r="A1787" s="19">
        <v>45</v>
      </c>
      <c r="B1787" s="19">
        <v>16</v>
      </c>
      <c r="C1787" s="19" t="s">
        <v>112</v>
      </c>
      <c r="D1787" s="20">
        <v>0.24575471878051758</v>
      </c>
      <c r="E1787" s="20">
        <v>-6.8302743602544069E-4</v>
      </c>
    </row>
    <row r="1788" spans="1:5" x14ac:dyDescent="0.2">
      <c r="A1788" s="19">
        <v>45</v>
      </c>
      <c r="B1788" s="19">
        <v>17</v>
      </c>
      <c r="C1788" s="19" t="s">
        <v>112</v>
      </c>
      <c r="D1788" s="20">
        <v>0.2473188191652298</v>
      </c>
      <c r="E1788" s="20">
        <v>8.4083742694929242E-4</v>
      </c>
    </row>
    <row r="1789" spans="1:5" x14ac:dyDescent="0.2">
      <c r="A1789" s="19">
        <v>45</v>
      </c>
      <c r="B1789" s="19">
        <v>18</v>
      </c>
      <c r="C1789" s="19" t="s">
        <v>112</v>
      </c>
      <c r="D1789" s="20">
        <v>0.24992482364177704</v>
      </c>
      <c r="E1789" s="20">
        <v>3.4066063817590475E-3</v>
      </c>
    </row>
    <row r="1790" spans="1:5" x14ac:dyDescent="0.2">
      <c r="A1790" s="19">
        <v>45</v>
      </c>
      <c r="B1790" s="19">
        <v>19</v>
      </c>
      <c r="C1790" s="19" t="s">
        <v>112</v>
      </c>
      <c r="D1790" s="20">
        <v>0.25485724210739136</v>
      </c>
      <c r="E1790" s="20">
        <v>8.2987891510128975E-3</v>
      </c>
    </row>
    <row r="1791" spans="1:5" x14ac:dyDescent="0.2">
      <c r="A1791" s="19">
        <v>45</v>
      </c>
      <c r="B1791" s="19">
        <v>20</v>
      </c>
      <c r="C1791" s="19" t="s">
        <v>112</v>
      </c>
      <c r="D1791" s="20">
        <v>0.262300044298172</v>
      </c>
      <c r="E1791" s="20">
        <v>1.5701355412602425E-2</v>
      </c>
    </row>
    <row r="1792" spans="1:5" x14ac:dyDescent="0.2">
      <c r="A1792" s="19">
        <v>45</v>
      </c>
      <c r="B1792" s="19">
        <v>21</v>
      </c>
      <c r="C1792" s="19" t="s">
        <v>112</v>
      </c>
      <c r="D1792" s="20">
        <v>0.27380773425102234</v>
      </c>
      <c r="E1792" s="20">
        <v>2.7168810367584229E-2</v>
      </c>
    </row>
    <row r="1793" spans="1:5" x14ac:dyDescent="0.2">
      <c r="A1793" s="19">
        <v>45</v>
      </c>
      <c r="B1793" s="19">
        <v>22</v>
      </c>
      <c r="C1793" s="19" t="s">
        <v>112</v>
      </c>
      <c r="D1793" s="20">
        <v>0.2894936203956604</v>
      </c>
      <c r="E1793" s="20">
        <v>4.2814459651708603E-2</v>
      </c>
    </row>
    <row r="1794" spans="1:5" x14ac:dyDescent="0.2">
      <c r="A1794" s="19">
        <v>45</v>
      </c>
      <c r="B1794" s="19">
        <v>23</v>
      </c>
      <c r="C1794" s="19" t="s">
        <v>112</v>
      </c>
      <c r="D1794" s="20">
        <v>0.30779996514320374</v>
      </c>
      <c r="E1794" s="20">
        <v>6.1080571264028549E-2</v>
      </c>
    </row>
    <row r="1795" spans="1:5" x14ac:dyDescent="0.2">
      <c r="A1795" s="19">
        <v>45</v>
      </c>
      <c r="B1795" s="19">
        <v>24</v>
      </c>
      <c r="C1795" s="19" t="s">
        <v>112</v>
      </c>
      <c r="D1795" s="20">
        <v>0.32663482427597046</v>
      </c>
      <c r="E1795" s="20">
        <v>7.9875193536281586E-2</v>
      </c>
    </row>
    <row r="1796" spans="1:5" x14ac:dyDescent="0.2">
      <c r="A1796" s="19">
        <v>45</v>
      </c>
      <c r="B1796" s="19">
        <v>25</v>
      </c>
      <c r="C1796" s="19" t="s">
        <v>112</v>
      </c>
      <c r="D1796" s="20">
        <v>0.3423522412776947</v>
      </c>
      <c r="E1796" s="20">
        <v>9.555237740278244E-2</v>
      </c>
    </row>
    <row r="1797" spans="1:5" x14ac:dyDescent="0.2">
      <c r="A1797" s="19">
        <v>45</v>
      </c>
      <c r="B1797" s="19">
        <v>26</v>
      </c>
      <c r="C1797" s="19" t="s">
        <v>112</v>
      </c>
      <c r="D1797" s="20">
        <v>0.35430458188056946</v>
      </c>
      <c r="E1797" s="20">
        <v>0.10746447741985321</v>
      </c>
    </row>
    <row r="1798" spans="1:5" x14ac:dyDescent="0.2">
      <c r="A1798" s="19">
        <v>45</v>
      </c>
      <c r="B1798" s="19">
        <v>27</v>
      </c>
      <c r="C1798" s="19" t="s">
        <v>112</v>
      </c>
      <c r="D1798" s="20">
        <v>0.36221000552177429</v>
      </c>
      <c r="E1798" s="20">
        <v>0.11532966792583466</v>
      </c>
    </row>
    <row r="1799" spans="1:5" x14ac:dyDescent="0.2">
      <c r="A1799" s="19">
        <v>45</v>
      </c>
      <c r="B1799" s="19">
        <v>28</v>
      </c>
      <c r="C1799" s="19" t="s">
        <v>112</v>
      </c>
      <c r="D1799" s="20">
        <v>0.36723366379737854</v>
      </c>
      <c r="E1799" s="20">
        <v>0.12031309306621552</v>
      </c>
    </row>
    <row r="1800" spans="1:5" x14ac:dyDescent="0.2">
      <c r="A1800" s="19">
        <v>45</v>
      </c>
      <c r="B1800" s="19">
        <v>29</v>
      </c>
      <c r="C1800" s="19" t="s">
        <v>112</v>
      </c>
      <c r="D1800" s="20">
        <v>0.36970162391662598</v>
      </c>
      <c r="E1800" s="20">
        <v>0.12274081259965897</v>
      </c>
    </row>
    <row r="1801" spans="1:5" x14ac:dyDescent="0.2">
      <c r="A1801" s="19">
        <v>45</v>
      </c>
      <c r="B1801" s="19">
        <v>30</v>
      </c>
      <c r="C1801" s="19" t="s">
        <v>112</v>
      </c>
      <c r="D1801" s="20">
        <v>0.37117338180541992</v>
      </c>
      <c r="E1801" s="20">
        <v>0.12417233735322952</v>
      </c>
    </row>
    <row r="1802" spans="1:5" x14ac:dyDescent="0.2">
      <c r="A1802" s="19">
        <v>45</v>
      </c>
      <c r="B1802" s="19">
        <v>31</v>
      </c>
      <c r="C1802" s="19" t="s">
        <v>112</v>
      </c>
      <c r="D1802" s="20">
        <v>0.37183737754821777</v>
      </c>
      <c r="E1802" s="20">
        <v>0.12479609996080399</v>
      </c>
    </row>
    <row r="1803" spans="1:5" x14ac:dyDescent="0.2">
      <c r="A1803" s="19">
        <v>45</v>
      </c>
      <c r="B1803" s="19">
        <v>32</v>
      </c>
      <c r="C1803" s="19" t="s">
        <v>112</v>
      </c>
      <c r="D1803" s="20">
        <v>0.37232208251953125</v>
      </c>
      <c r="E1803" s="20">
        <v>0.12524056434631348</v>
      </c>
    </row>
    <row r="1804" spans="1:5" x14ac:dyDescent="0.2">
      <c r="A1804" s="19">
        <v>45</v>
      </c>
      <c r="B1804" s="19">
        <v>33</v>
      </c>
      <c r="C1804" s="19" t="s">
        <v>112</v>
      </c>
      <c r="D1804" s="20">
        <v>0.37326726317405701</v>
      </c>
      <c r="E1804" s="20">
        <v>0.12614551186561584</v>
      </c>
    </row>
    <row r="1805" spans="1:5" x14ac:dyDescent="0.2">
      <c r="A1805" s="19">
        <v>45</v>
      </c>
      <c r="B1805" s="19">
        <v>34</v>
      </c>
      <c r="C1805" s="19" t="s">
        <v>112</v>
      </c>
      <c r="D1805" s="20">
        <v>0.37364599108695984</v>
      </c>
      <c r="E1805" s="20">
        <v>0.12648400664329529</v>
      </c>
    </row>
    <row r="1806" spans="1:5" x14ac:dyDescent="0.2">
      <c r="A1806" s="19">
        <v>45</v>
      </c>
      <c r="B1806" s="19">
        <v>35</v>
      </c>
      <c r="C1806" s="19" t="s">
        <v>112</v>
      </c>
      <c r="D1806" s="20">
        <v>0.37374520301818848</v>
      </c>
      <c r="E1806" s="20">
        <v>0.12654298543930054</v>
      </c>
    </row>
    <row r="1807" spans="1:5" x14ac:dyDescent="0.2">
      <c r="A1807" s="19">
        <v>45</v>
      </c>
      <c r="B1807" s="19">
        <v>36</v>
      </c>
      <c r="C1807" s="19" t="s">
        <v>112</v>
      </c>
      <c r="D1807" s="20">
        <v>0.37350812554359436</v>
      </c>
      <c r="E1807" s="20">
        <v>0.12626567482948303</v>
      </c>
    </row>
    <row r="1808" spans="1:5" x14ac:dyDescent="0.2">
      <c r="A1808" s="19">
        <v>45</v>
      </c>
      <c r="B1808" s="19">
        <v>37</v>
      </c>
      <c r="C1808" s="19" t="s">
        <v>112</v>
      </c>
      <c r="D1808" s="20">
        <v>0.37369203567504883</v>
      </c>
      <c r="E1808" s="20">
        <v>0.12640933692455292</v>
      </c>
    </row>
    <row r="1809" spans="1:5" x14ac:dyDescent="0.2">
      <c r="A1809" s="19">
        <v>45</v>
      </c>
      <c r="B1809" s="19">
        <v>38</v>
      </c>
      <c r="C1809" s="19" t="s">
        <v>112</v>
      </c>
      <c r="D1809" s="20">
        <v>0.37472400069236755</v>
      </c>
      <c r="E1809" s="20">
        <v>0.12740106880664825</v>
      </c>
    </row>
    <row r="1810" spans="1:5" x14ac:dyDescent="0.2">
      <c r="A1810" s="19">
        <v>45</v>
      </c>
      <c r="B1810" s="19">
        <v>39</v>
      </c>
      <c r="C1810" s="19" t="s">
        <v>112</v>
      </c>
      <c r="D1810" s="20">
        <v>0.37427416443824768</v>
      </c>
      <c r="E1810" s="20">
        <v>0.12691099941730499</v>
      </c>
    </row>
    <row r="1811" spans="1:5" x14ac:dyDescent="0.2">
      <c r="A1811" s="19">
        <v>45</v>
      </c>
      <c r="B1811" s="19">
        <v>40</v>
      </c>
      <c r="C1811" s="19" t="s">
        <v>112</v>
      </c>
      <c r="D1811" s="20">
        <v>0.37442731857299805</v>
      </c>
      <c r="E1811" s="20">
        <v>0.12702392041683197</v>
      </c>
    </row>
    <row r="1812" spans="1:5" x14ac:dyDescent="0.2">
      <c r="A1812" s="19">
        <v>46</v>
      </c>
      <c r="B1812" s="19">
        <v>1</v>
      </c>
      <c r="C1812" s="19" t="s">
        <v>112</v>
      </c>
      <c r="D1812" s="20">
        <v>0.24221180379390717</v>
      </c>
      <c r="E1812" s="20">
        <v>1.6329010250046849E-3</v>
      </c>
    </row>
    <row r="1813" spans="1:5" x14ac:dyDescent="0.2">
      <c r="A1813" s="19">
        <v>46</v>
      </c>
      <c r="B1813" s="19">
        <v>2</v>
      </c>
      <c r="C1813" s="19" t="s">
        <v>112</v>
      </c>
      <c r="D1813" s="20">
        <v>0.24199566245079041</v>
      </c>
      <c r="E1813" s="20">
        <v>1.2700281804427505E-3</v>
      </c>
    </row>
    <row r="1814" spans="1:5" x14ac:dyDescent="0.2">
      <c r="A1814" s="19">
        <v>46</v>
      </c>
      <c r="B1814" s="19">
        <v>3</v>
      </c>
      <c r="C1814" s="19" t="s">
        <v>112</v>
      </c>
      <c r="D1814" s="20">
        <v>0.24186624586582184</v>
      </c>
      <c r="E1814" s="20">
        <v>9.9388021044433117E-4</v>
      </c>
    </row>
    <row r="1815" spans="1:5" x14ac:dyDescent="0.2">
      <c r="A1815" s="19">
        <v>46</v>
      </c>
      <c r="B1815" s="19">
        <v>4</v>
      </c>
      <c r="C1815" s="19" t="s">
        <v>112</v>
      </c>
      <c r="D1815" s="20">
        <v>0.2417881041765213</v>
      </c>
      <c r="E1815" s="20">
        <v>7.6900701969861984E-4</v>
      </c>
    </row>
    <row r="1816" spans="1:5" x14ac:dyDescent="0.2">
      <c r="A1816" s="19">
        <v>46</v>
      </c>
      <c r="B1816" s="19">
        <v>5</v>
      </c>
      <c r="C1816" s="19" t="s">
        <v>112</v>
      </c>
      <c r="D1816" s="20">
        <v>0.24171292781829834</v>
      </c>
      <c r="E1816" s="20">
        <v>5.4709921823814511E-4</v>
      </c>
    </row>
    <row r="1817" spans="1:5" x14ac:dyDescent="0.2">
      <c r="A1817" s="19">
        <v>46</v>
      </c>
      <c r="B1817" s="19">
        <v>6</v>
      </c>
      <c r="C1817" s="19" t="s">
        <v>112</v>
      </c>
      <c r="D1817" s="20">
        <v>0.2412739098072052</v>
      </c>
      <c r="E1817" s="20">
        <v>-3.8650236092507839E-5</v>
      </c>
    </row>
    <row r="1818" spans="1:5" x14ac:dyDescent="0.2">
      <c r="A1818" s="19">
        <v>46</v>
      </c>
      <c r="B1818" s="19">
        <v>7</v>
      </c>
      <c r="C1818" s="19" t="s">
        <v>112</v>
      </c>
      <c r="D1818" s="20">
        <v>0.24123960733413696</v>
      </c>
      <c r="E1818" s="20">
        <v>-2.1968416695017368E-4</v>
      </c>
    </row>
    <row r="1819" spans="1:5" x14ac:dyDescent="0.2">
      <c r="A1819" s="19">
        <v>46</v>
      </c>
      <c r="B1819" s="19">
        <v>8</v>
      </c>
      <c r="C1819" s="19" t="s">
        <v>112</v>
      </c>
      <c r="D1819" s="20">
        <v>0.24152079224586487</v>
      </c>
      <c r="E1819" s="20">
        <v>-8.5230698459781706E-5</v>
      </c>
    </row>
    <row r="1820" spans="1:5" x14ac:dyDescent="0.2">
      <c r="A1820" s="19">
        <v>46</v>
      </c>
      <c r="B1820" s="19">
        <v>9</v>
      </c>
      <c r="C1820" s="19" t="s">
        <v>112</v>
      </c>
      <c r="D1820" s="20">
        <v>0.24149312078952789</v>
      </c>
      <c r="E1820" s="20">
        <v>-2.5963361258618534E-4</v>
      </c>
    </row>
    <row r="1821" spans="1:5" x14ac:dyDescent="0.2">
      <c r="A1821" s="19">
        <v>46</v>
      </c>
      <c r="B1821" s="19">
        <v>10</v>
      </c>
      <c r="C1821" s="19" t="s">
        <v>112</v>
      </c>
      <c r="D1821" s="20">
        <v>0.24136495590209961</v>
      </c>
      <c r="E1821" s="20">
        <v>-5.3452991414815187E-4</v>
      </c>
    </row>
    <row r="1822" spans="1:5" x14ac:dyDescent="0.2">
      <c r="A1822" s="19">
        <v>46</v>
      </c>
      <c r="B1822" s="19">
        <v>11</v>
      </c>
      <c r="C1822" s="19" t="s">
        <v>112</v>
      </c>
      <c r="D1822" s="20">
        <v>0.24131406843662262</v>
      </c>
      <c r="E1822" s="20">
        <v>-7.3214888107031584E-4</v>
      </c>
    </row>
    <row r="1823" spans="1:5" x14ac:dyDescent="0.2">
      <c r="A1823" s="19">
        <v>46</v>
      </c>
      <c r="B1823" s="19">
        <v>12</v>
      </c>
      <c r="C1823" s="19" t="s">
        <v>112</v>
      </c>
      <c r="D1823" s="20">
        <v>0.24124482274055481</v>
      </c>
      <c r="E1823" s="20">
        <v>-9.481260203756392E-4</v>
      </c>
    </row>
    <row r="1824" spans="1:5" x14ac:dyDescent="0.2">
      <c r="A1824" s="19">
        <v>46</v>
      </c>
      <c r="B1824" s="19">
        <v>13</v>
      </c>
      <c r="C1824" s="19" t="s">
        <v>112</v>
      </c>
      <c r="D1824" s="20">
        <v>0.2415003627538681</v>
      </c>
      <c r="E1824" s="20">
        <v>-8.3931745029985905E-4</v>
      </c>
    </row>
    <row r="1825" spans="1:5" x14ac:dyDescent="0.2">
      <c r="A1825" s="19">
        <v>46</v>
      </c>
      <c r="B1825" s="19">
        <v>14</v>
      </c>
      <c r="C1825" s="19" t="s">
        <v>112</v>
      </c>
      <c r="D1825" s="20">
        <v>0.24154984951019287</v>
      </c>
      <c r="E1825" s="20">
        <v>-9.3656213721260428E-4</v>
      </c>
    </row>
    <row r="1826" spans="1:5" x14ac:dyDescent="0.2">
      <c r="A1826" s="19">
        <v>46</v>
      </c>
      <c r="B1826" s="19">
        <v>15</v>
      </c>
      <c r="C1826" s="19" t="s">
        <v>112</v>
      </c>
      <c r="D1826" s="20">
        <v>0.24165548384189606</v>
      </c>
      <c r="E1826" s="20">
        <v>-9.7765924874693155E-4</v>
      </c>
    </row>
    <row r="1827" spans="1:5" x14ac:dyDescent="0.2">
      <c r="A1827" s="19">
        <v>46</v>
      </c>
      <c r="B1827" s="19">
        <v>16</v>
      </c>
      <c r="C1827" s="19" t="s">
        <v>112</v>
      </c>
      <c r="D1827" s="20">
        <v>0.24204619228839874</v>
      </c>
      <c r="E1827" s="20">
        <v>-7.3368224548175931E-4</v>
      </c>
    </row>
    <row r="1828" spans="1:5" x14ac:dyDescent="0.2">
      <c r="A1828" s="19">
        <v>46</v>
      </c>
      <c r="B1828" s="19">
        <v>17</v>
      </c>
      <c r="C1828" s="19" t="s">
        <v>112</v>
      </c>
      <c r="D1828" s="20">
        <v>0.24364256858825684</v>
      </c>
      <c r="E1828" s="20">
        <v>7.1596261113882065E-4</v>
      </c>
    </row>
    <row r="1829" spans="1:5" x14ac:dyDescent="0.2">
      <c r="A1829" s="19">
        <v>46</v>
      </c>
      <c r="B1829" s="19">
        <v>18</v>
      </c>
      <c r="C1829" s="19" t="s">
        <v>112</v>
      </c>
      <c r="D1829" s="20">
        <v>0.24635261297225952</v>
      </c>
      <c r="E1829" s="20">
        <v>3.279275493696332E-3</v>
      </c>
    </row>
    <row r="1830" spans="1:5" x14ac:dyDescent="0.2">
      <c r="A1830" s="19">
        <v>46</v>
      </c>
      <c r="B1830" s="19">
        <v>19</v>
      </c>
      <c r="C1830" s="19" t="s">
        <v>112</v>
      </c>
      <c r="D1830" s="20">
        <v>0.25008431077003479</v>
      </c>
      <c r="E1830" s="20">
        <v>6.8642417900264263E-3</v>
      </c>
    </row>
    <row r="1831" spans="1:5" x14ac:dyDescent="0.2">
      <c r="A1831" s="19">
        <v>46</v>
      </c>
      <c r="B1831" s="19">
        <v>20</v>
      </c>
      <c r="C1831" s="19" t="s">
        <v>112</v>
      </c>
      <c r="D1831" s="20">
        <v>0.2567065954208374</v>
      </c>
      <c r="E1831" s="20">
        <v>1.3339795172214508E-2</v>
      </c>
    </row>
    <row r="1832" spans="1:5" x14ac:dyDescent="0.2">
      <c r="A1832" s="19">
        <v>46</v>
      </c>
      <c r="B1832" s="19">
        <v>21</v>
      </c>
      <c r="C1832" s="19" t="s">
        <v>112</v>
      </c>
      <c r="D1832" s="20">
        <v>0.2677883505821228</v>
      </c>
      <c r="E1832" s="20">
        <v>2.4274818599224091E-2</v>
      </c>
    </row>
    <row r="1833" spans="1:5" x14ac:dyDescent="0.2">
      <c r="A1833" s="19">
        <v>46</v>
      </c>
      <c r="B1833" s="19">
        <v>22</v>
      </c>
      <c r="C1833" s="19" t="s">
        <v>112</v>
      </c>
      <c r="D1833" s="20">
        <v>0.28367072343826294</v>
      </c>
      <c r="E1833" s="20">
        <v>4.0010459721088409E-2</v>
      </c>
    </row>
    <row r="1834" spans="1:5" x14ac:dyDescent="0.2">
      <c r="A1834" s="19">
        <v>46</v>
      </c>
      <c r="B1834" s="19">
        <v>23</v>
      </c>
      <c r="C1834" s="19" t="s">
        <v>112</v>
      </c>
      <c r="D1834" s="20">
        <v>0.30193805694580078</v>
      </c>
      <c r="E1834" s="20">
        <v>5.8131061494350433E-2</v>
      </c>
    </row>
    <row r="1835" spans="1:5" x14ac:dyDescent="0.2">
      <c r="A1835" s="19">
        <v>46</v>
      </c>
      <c r="B1835" s="19">
        <v>24</v>
      </c>
      <c r="C1835" s="19" t="s">
        <v>112</v>
      </c>
      <c r="D1835" s="20">
        <v>0.32015404105186462</v>
      </c>
      <c r="E1835" s="20">
        <v>7.6200313866138458E-2</v>
      </c>
    </row>
    <row r="1836" spans="1:5" x14ac:dyDescent="0.2">
      <c r="A1836" s="19">
        <v>46</v>
      </c>
      <c r="B1836" s="19">
        <v>25</v>
      </c>
      <c r="C1836" s="19" t="s">
        <v>112</v>
      </c>
      <c r="D1836" s="20">
        <v>0.33553174138069153</v>
      </c>
      <c r="E1836" s="20">
        <v>9.1431282460689545E-2</v>
      </c>
    </row>
    <row r="1837" spans="1:5" x14ac:dyDescent="0.2">
      <c r="A1837" s="19">
        <v>46</v>
      </c>
      <c r="B1837" s="19">
        <v>26</v>
      </c>
      <c r="C1837" s="19" t="s">
        <v>112</v>
      </c>
      <c r="D1837" s="20">
        <v>0.34680688381195068</v>
      </c>
      <c r="E1837" s="20">
        <v>0.10255969315767288</v>
      </c>
    </row>
    <row r="1838" spans="1:5" x14ac:dyDescent="0.2">
      <c r="A1838" s="19">
        <v>46</v>
      </c>
      <c r="B1838" s="19">
        <v>27</v>
      </c>
      <c r="C1838" s="19" t="s">
        <v>112</v>
      </c>
      <c r="D1838" s="20">
        <v>0.35492166876792908</v>
      </c>
      <c r="E1838" s="20">
        <v>0.11052774637937546</v>
      </c>
    </row>
    <row r="1839" spans="1:5" x14ac:dyDescent="0.2">
      <c r="A1839" s="19">
        <v>46</v>
      </c>
      <c r="B1839" s="19">
        <v>28</v>
      </c>
      <c r="C1839" s="19" t="s">
        <v>112</v>
      </c>
      <c r="D1839" s="20">
        <v>0.3598170280456543</v>
      </c>
      <c r="E1839" s="20">
        <v>0.11527637392282486</v>
      </c>
    </row>
    <row r="1840" spans="1:5" x14ac:dyDescent="0.2">
      <c r="A1840" s="19">
        <v>46</v>
      </c>
      <c r="B1840" s="19">
        <v>29</v>
      </c>
      <c r="C1840" s="19" t="s">
        <v>112</v>
      </c>
      <c r="D1840" s="20">
        <v>0.3627946674823761</v>
      </c>
      <c r="E1840" s="20">
        <v>0.11810728162527084</v>
      </c>
    </row>
    <row r="1841" spans="1:5" x14ac:dyDescent="0.2">
      <c r="A1841" s="19">
        <v>46</v>
      </c>
      <c r="B1841" s="19">
        <v>30</v>
      </c>
      <c r="C1841" s="19" t="s">
        <v>112</v>
      </c>
      <c r="D1841" s="20">
        <v>0.363791823387146</v>
      </c>
      <c r="E1841" s="20">
        <v>0.11895770579576492</v>
      </c>
    </row>
    <row r="1842" spans="1:5" x14ac:dyDescent="0.2">
      <c r="A1842" s="19">
        <v>46</v>
      </c>
      <c r="B1842" s="19">
        <v>31</v>
      </c>
      <c r="C1842" s="19" t="s">
        <v>112</v>
      </c>
      <c r="D1842" s="20">
        <v>0.36416023969650269</v>
      </c>
      <c r="E1842" s="20">
        <v>0.11917939037084579</v>
      </c>
    </row>
    <row r="1843" spans="1:5" x14ac:dyDescent="0.2">
      <c r="A1843" s="19">
        <v>46</v>
      </c>
      <c r="B1843" s="19">
        <v>32</v>
      </c>
      <c r="C1843" s="19" t="s">
        <v>112</v>
      </c>
      <c r="D1843" s="20">
        <v>0.3646647036075592</v>
      </c>
      <c r="E1843" s="20">
        <v>0.1195371225476265</v>
      </c>
    </row>
    <row r="1844" spans="1:5" x14ac:dyDescent="0.2">
      <c r="A1844" s="19">
        <v>46</v>
      </c>
      <c r="B1844" s="19">
        <v>33</v>
      </c>
      <c r="C1844" s="19" t="s">
        <v>112</v>
      </c>
      <c r="D1844" s="20">
        <v>0.36496254801750183</v>
      </c>
      <c r="E1844" s="20">
        <v>0.1196882352232933</v>
      </c>
    </row>
    <row r="1845" spans="1:5" x14ac:dyDescent="0.2">
      <c r="A1845" s="19">
        <v>46</v>
      </c>
      <c r="B1845" s="19">
        <v>34</v>
      </c>
      <c r="C1845" s="19" t="s">
        <v>112</v>
      </c>
      <c r="D1845" s="20">
        <v>0.36513078212738037</v>
      </c>
      <c r="E1845" s="20">
        <v>0.11970974504947662</v>
      </c>
    </row>
    <row r="1846" spans="1:5" x14ac:dyDescent="0.2">
      <c r="A1846" s="19">
        <v>46</v>
      </c>
      <c r="B1846" s="19">
        <v>35</v>
      </c>
      <c r="C1846" s="19" t="s">
        <v>112</v>
      </c>
      <c r="D1846" s="20">
        <v>0.36554959416389465</v>
      </c>
      <c r="E1846" s="20">
        <v>0.11998182535171509</v>
      </c>
    </row>
    <row r="1847" spans="1:5" x14ac:dyDescent="0.2">
      <c r="A1847" s="19">
        <v>46</v>
      </c>
      <c r="B1847" s="19">
        <v>36</v>
      </c>
      <c r="C1847" s="19" t="s">
        <v>112</v>
      </c>
      <c r="D1847" s="20">
        <v>0.3665182888507843</v>
      </c>
      <c r="E1847" s="20">
        <v>0.12080378830432892</v>
      </c>
    </row>
    <row r="1848" spans="1:5" x14ac:dyDescent="0.2">
      <c r="A1848" s="19">
        <v>46</v>
      </c>
      <c r="B1848" s="19">
        <v>37</v>
      </c>
      <c r="C1848" s="19" t="s">
        <v>112</v>
      </c>
      <c r="D1848" s="20">
        <v>0.36691972613334656</v>
      </c>
      <c r="E1848" s="20">
        <v>0.12105849385261536</v>
      </c>
    </row>
    <row r="1849" spans="1:5" x14ac:dyDescent="0.2">
      <c r="A1849" s="19">
        <v>46</v>
      </c>
      <c r="B1849" s="19">
        <v>38</v>
      </c>
      <c r="C1849" s="19" t="s">
        <v>112</v>
      </c>
      <c r="D1849" s="20">
        <v>0.36713698506355286</v>
      </c>
      <c r="E1849" s="20">
        <v>0.12112902104854584</v>
      </c>
    </row>
    <row r="1850" spans="1:5" x14ac:dyDescent="0.2">
      <c r="A1850" s="19">
        <v>46</v>
      </c>
      <c r="B1850" s="19">
        <v>39</v>
      </c>
      <c r="C1850" s="19" t="s">
        <v>112</v>
      </c>
      <c r="D1850" s="20">
        <v>0.36709555983543396</v>
      </c>
      <c r="E1850" s="20">
        <v>0.12094086408615112</v>
      </c>
    </row>
    <row r="1851" spans="1:5" x14ac:dyDescent="0.2">
      <c r="A1851" s="19">
        <v>46</v>
      </c>
      <c r="B1851" s="19">
        <v>40</v>
      </c>
      <c r="C1851" s="19" t="s">
        <v>112</v>
      </c>
      <c r="D1851" s="20">
        <v>0.36737897992134094</v>
      </c>
      <c r="E1851" s="20">
        <v>0.12107755243778229</v>
      </c>
    </row>
    <row r="1852" spans="1:5" x14ac:dyDescent="0.2">
      <c r="A1852" s="19">
        <v>47</v>
      </c>
      <c r="B1852" s="19">
        <v>1</v>
      </c>
      <c r="C1852" s="19" t="s">
        <v>112</v>
      </c>
      <c r="D1852" s="20">
        <v>0.23706120252609253</v>
      </c>
      <c r="E1852" s="20">
        <v>2.1299528889358044E-3</v>
      </c>
    </row>
    <row r="1853" spans="1:5" x14ac:dyDescent="0.2">
      <c r="A1853" s="19">
        <v>47</v>
      </c>
      <c r="B1853" s="19">
        <v>2</v>
      </c>
      <c r="C1853" s="19" t="s">
        <v>112</v>
      </c>
      <c r="D1853" s="20">
        <v>0.23690162599086761</v>
      </c>
      <c r="E1853" s="20">
        <v>1.902078976854682E-3</v>
      </c>
    </row>
    <row r="1854" spans="1:5" x14ac:dyDescent="0.2">
      <c r="A1854" s="19">
        <v>47</v>
      </c>
      <c r="B1854" s="19">
        <v>3</v>
      </c>
      <c r="C1854" s="19" t="s">
        <v>112</v>
      </c>
      <c r="D1854" s="20">
        <v>0.23670913279056549</v>
      </c>
      <c r="E1854" s="20">
        <v>1.6412886325269938E-3</v>
      </c>
    </row>
    <row r="1855" spans="1:5" x14ac:dyDescent="0.2">
      <c r="A1855" s="19">
        <v>47</v>
      </c>
      <c r="B1855" s="19">
        <v>4</v>
      </c>
      <c r="C1855" s="19" t="s">
        <v>112</v>
      </c>
      <c r="D1855" s="20">
        <v>0.23622007668018341</v>
      </c>
      <c r="E1855" s="20">
        <v>1.0839352617040277E-3</v>
      </c>
    </row>
    <row r="1856" spans="1:5" x14ac:dyDescent="0.2">
      <c r="A1856" s="19">
        <v>47</v>
      </c>
      <c r="B1856" s="19">
        <v>5</v>
      </c>
      <c r="C1856" s="19" t="s">
        <v>112</v>
      </c>
      <c r="D1856" s="20">
        <v>0.23575659096240997</v>
      </c>
      <c r="E1856" s="20">
        <v>5.5215234169736505E-4</v>
      </c>
    </row>
    <row r="1857" spans="1:5" x14ac:dyDescent="0.2">
      <c r="A1857" s="19">
        <v>47</v>
      </c>
      <c r="B1857" s="19">
        <v>6</v>
      </c>
      <c r="C1857" s="19" t="s">
        <v>112</v>
      </c>
      <c r="D1857" s="20">
        <v>0.23555247485637665</v>
      </c>
      <c r="E1857" s="20">
        <v>2.7973900432698429E-4</v>
      </c>
    </row>
    <row r="1858" spans="1:5" x14ac:dyDescent="0.2">
      <c r="A1858" s="19">
        <v>47</v>
      </c>
      <c r="B1858" s="19">
        <v>7</v>
      </c>
      <c r="C1858" s="19" t="s">
        <v>112</v>
      </c>
      <c r="D1858" s="20">
        <v>0.23524031043052673</v>
      </c>
      <c r="E1858" s="20">
        <v>-1.0072263103211299E-4</v>
      </c>
    </row>
    <row r="1859" spans="1:5" x14ac:dyDescent="0.2">
      <c r="A1859" s="19">
        <v>47</v>
      </c>
      <c r="B1859" s="19">
        <v>8</v>
      </c>
      <c r="C1859" s="19" t="s">
        <v>112</v>
      </c>
      <c r="D1859" s="20">
        <v>0.23498274385929108</v>
      </c>
      <c r="E1859" s="20">
        <v>-4.2658642632886767E-4</v>
      </c>
    </row>
    <row r="1860" spans="1:5" x14ac:dyDescent="0.2">
      <c r="A1860" s="19">
        <v>47</v>
      </c>
      <c r="B1860" s="19">
        <v>9</v>
      </c>
      <c r="C1860" s="19" t="s">
        <v>112</v>
      </c>
      <c r="D1860" s="20">
        <v>0.23506936430931091</v>
      </c>
      <c r="E1860" s="20">
        <v>-4.0826317854225636E-4</v>
      </c>
    </row>
    <row r="1861" spans="1:5" x14ac:dyDescent="0.2">
      <c r="A1861" s="19">
        <v>47</v>
      </c>
      <c r="B1861" s="19">
        <v>10</v>
      </c>
      <c r="C1861" s="19" t="s">
        <v>112</v>
      </c>
      <c r="D1861" s="20">
        <v>0.235594242811203</v>
      </c>
      <c r="E1861" s="20">
        <v>4.8318092012777925E-5</v>
      </c>
    </row>
    <row r="1862" spans="1:5" x14ac:dyDescent="0.2">
      <c r="A1862" s="19">
        <v>47</v>
      </c>
      <c r="B1862" s="19">
        <v>11</v>
      </c>
      <c r="C1862" s="19" t="s">
        <v>112</v>
      </c>
      <c r="D1862" s="20">
        <v>0.23552866280078888</v>
      </c>
      <c r="E1862" s="20">
        <v>-8.555914246244356E-5</v>
      </c>
    </row>
    <row r="1863" spans="1:5" x14ac:dyDescent="0.2">
      <c r="A1863" s="19">
        <v>47</v>
      </c>
      <c r="B1863" s="19">
        <v>12</v>
      </c>
      <c r="C1863" s="19" t="s">
        <v>112</v>
      </c>
      <c r="D1863" s="20">
        <v>0.23543079197406769</v>
      </c>
      <c r="E1863" s="20">
        <v>-2.5172717869281769E-4</v>
      </c>
    </row>
    <row r="1864" spans="1:5" x14ac:dyDescent="0.2">
      <c r="A1864" s="19">
        <v>47</v>
      </c>
      <c r="B1864" s="19">
        <v>13</v>
      </c>
      <c r="C1864" s="19" t="s">
        <v>112</v>
      </c>
      <c r="D1864" s="20">
        <v>0.23512931168079376</v>
      </c>
      <c r="E1864" s="20">
        <v>-6.2150467419996858E-4</v>
      </c>
    </row>
    <row r="1865" spans="1:5" x14ac:dyDescent="0.2">
      <c r="A1865" s="19">
        <v>47</v>
      </c>
      <c r="B1865" s="19">
        <v>14</v>
      </c>
      <c r="C1865" s="19" t="s">
        <v>112</v>
      </c>
      <c r="D1865" s="20">
        <v>0.23489166796207428</v>
      </c>
      <c r="E1865" s="20">
        <v>-9.2744565336033702E-4</v>
      </c>
    </row>
    <row r="1866" spans="1:5" x14ac:dyDescent="0.2">
      <c r="A1866" s="19">
        <v>47</v>
      </c>
      <c r="B1866" s="19">
        <v>15</v>
      </c>
      <c r="C1866" s="19" t="s">
        <v>112</v>
      </c>
      <c r="D1866" s="20">
        <v>0.23466783761978149</v>
      </c>
      <c r="E1866" s="20">
        <v>-1.2195731978863478E-3</v>
      </c>
    </row>
    <row r="1867" spans="1:5" x14ac:dyDescent="0.2">
      <c r="A1867" s="19">
        <v>47</v>
      </c>
      <c r="B1867" s="19">
        <v>16</v>
      </c>
      <c r="C1867" s="19" t="s">
        <v>112</v>
      </c>
      <c r="D1867" s="20">
        <v>0.23410136997699738</v>
      </c>
      <c r="E1867" s="20">
        <v>-1.8543381011113524E-3</v>
      </c>
    </row>
    <row r="1868" spans="1:5" x14ac:dyDescent="0.2">
      <c r="A1868" s="19">
        <v>47</v>
      </c>
      <c r="B1868" s="19">
        <v>17</v>
      </c>
      <c r="C1868" s="19" t="s">
        <v>112</v>
      </c>
      <c r="D1868" s="20">
        <v>0.23397500813007355</v>
      </c>
      <c r="E1868" s="20">
        <v>-2.0489972084760666E-3</v>
      </c>
    </row>
    <row r="1869" spans="1:5" x14ac:dyDescent="0.2">
      <c r="A1869" s="19">
        <v>47</v>
      </c>
      <c r="B1869" s="19">
        <v>18</v>
      </c>
      <c r="C1869" s="19" t="s">
        <v>112</v>
      </c>
      <c r="D1869" s="20">
        <v>0.23487865924835205</v>
      </c>
      <c r="E1869" s="20">
        <v>-1.2136432342231274E-3</v>
      </c>
    </row>
    <row r="1870" spans="1:5" x14ac:dyDescent="0.2">
      <c r="A1870" s="19">
        <v>47</v>
      </c>
      <c r="B1870" s="19">
        <v>19</v>
      </c>
      <c r="C1870" s="19" t="s">
        <v>112</v>
      </c>
      <c r="D1870" s="20">
        <v>0.23533244431018829</v>
      </c>
      <c r="E1870" s="20">
        <v>-8.281553746201098E-4</v>
      </c>
    </row>
    <row r="1871" spans="1:5" x14ac:dyDescent="0.2">
      <c r="A1871" s="19">
        <v>47</v>
      </c>
      <c r="B1871" s="19">
        <v>20</v>
      </c>
      <c r="C1871" s="19" t="s">
        <v>112</v>
      </c>
      <c r="D1871" s="20">
        <v>0.23597842454910278</v>
      </c>
      <c r="E1871" s="20">
        <v>-2.5047236704267561E-4</v>
      </c>
    </row>
    <row r="1872" spans="1:5" x14ac:dyDescent="0.2">
      <c r="A1872" s="19">
        <v>47</v>
      </c>
      <c r="B1872" s="19">
        <v>21</v>
      </c>
      <c r="C1872" s="19" t="s">
        <v>112</v>
      </c>
      <c r="D1872" s="20">
        <v>0.23816965520381927</v>
      </c>
      <c r="E1872" s="20">
        <v>1.8724610563367605E-3</v>
      </c>
    </row>
    <row r="1873" spans="1:5" x14ac:dyDescent="0.2">
      <c r="A1873" s="19">
        <v>47</v>
      </c>
      <c r="B1873" s="19">
        <v>22</v>
      </c>
      <c r="C1873" s="19" t="s">
        <v>112</v>
      </c>
      <c r="D1873" s="20">
        <v>0.24112458527088165</v>
      </c>
      <c r="E1873" s="20">
        <v>4.7590937465429306E-3</v>
      </c>
    </row>
    <row r="1874" spans="1:5" x14ac:dyDescent="0.2">
      <c r="A1874" s="19">
        <v>47</v>
      </c>
      <c r="B1874" s="19">
        <v>23</v>
      </c>
      <c r="C1874" s="19" t="s">
        <v>112</v>
      </c>
      <c r="D1874" s="20">
        <v>0.24653513729572296</v>
      </c>
      <c r="E1874" s="20">
        <v>1.0101349093019962E-2</v>
      </c>
    </row>
    <row r="1875" spans="1:5" x14ac:dyDescent="0.2">
      <c r="A1875" s="19">
        <v>47</v>
      </c>
      <c r="B1875" s="19">
        <v>24</v>
      </c>
      <c r="C1875" s="19" t="s">
        <v>112</v>
      </c>
      <c r="D1875" s="20">
        <v>0.25511708855628967</v>
      </c>
      <c r="E1875" s="20">
        <v>1.8615003675222397E-2</v>
      </c>
    </row>
    <row r="1876" spans="1:5" x14ac:dyDescent="0.2">
      <c r="A1876" s="19">
        <v>47</v>
      </c>
      <c r="B1876" s="19">
        <v>25</v>
      </c>
      <c r="C1876" s="19" t="s">
        <v>112</v>
      </c>
      <c r="D1876" s="20">
        <v>0.2676587700843811</v>
      </c>
      <c r="E1876" s="20">
        <v>3.1088387593626976E-2</v>
      </c>
    </row>
    <row r="1877" spans="1:5" x14ac:dyDescent="0.2">
      <c r="A1877" s="19">
        <v>47</v>
      </c>
      <c r="B1877" s="19">
        <v>26</v>
      </c>
      <c r="C1877" s="19" t="s">
        <v>112</v>
      </c>
      <c r="D1877" s="20">
        <v>0.28490504622459412</v>
      </c>
      <c r="E1877" s="20">
        <v>4.8266366124153137E-2</v>
      </c>
    </row>
    <row r="1878" spans="1:5" x14ac:dyDescent="0.2">
      <c r="A1878" s="19">
        <v>47</v>
      </c>
      <c r="B1878" s="19">
        <v>27</v>
      </c>
      <c r="C1878" s="19" t="s">
        <v>112</v>
      </c>
      <c r="D1878" s="20">
        <v>0.30335697531700134</v>
      </c>
      <c r="E1878" s="20">
        <v>6.6649995744228363E-2</v>
      </c>
    </row>
    <row r="1879" spans="1:5" x14ac:dyDescent="0.2">
      <c r="A1879" s="19">
        <v>47</v>
      </c>
      <c r="B1879" s="19">
        <v>28</v>
      </c>
      <c r="C1879" s="19" t="s">
        <v>112</v>
      </c>
      <c r="D1879" s="20">
        <v>0.32032814621925354</v>
      </c>
      <c r="E1879" s="20">
        <v>8.3552874624729156E-2</v>
      </c>
    </row>
    <row r="1880" spans="1:5" x14ac:dyDescent="0.2">
      <c r="A1880" s="19">
        <v>47</v>
      </c>
      <c r="B1880" s="19">
        <v>29</v>
      </c>
      <c r="C1880" s="19" t="s">
        <v>112</v>
      </c>
      <c r="D1880" s="20">
        <v>0.33401879668235779</v>
      </c>
      <c r="E1880" s="20">
        <v>9.7175225615501404E-2</v>
      </c>
    </row>
    <row r="1881" spans="1:5" x14ac:dyDescent="0.2">
      <c r="A1881" s="19">
        <v>47</v>
      </c>
      <c r="B1881" s="19">
        <v>30</v>
      </c>
      <c r="C1881" s="19" t="s">
        <v>112</v>
      </c>
      <c r="D1881" s="20">
        <v>0.34395083785057068</v>
      </c>
      <c r="E1881" s="20">
        <v>0.10703896731138229</v>
      </c>
    </row>
    <row r="1882" spans="1:5" x14ac:dyDescent="0.2">
      <c r="A1882" s="19">
        <v>47</v>
      </c>
      <c r="B1882" s="19">
        <v>31</v>
      </c>
      <c r="C1882" s="19" t="s">
        <v>112</v>
      </c>
      <c r="D1882" s="20">
        <v>0.35012820363044739</v>
      </c>
      <c r="E1882" s="20">
        <v>0.113148033618927</v>
      </c>
    </row>
    <row r="1883" spans="1:5" x14ac:dyDescent="0.2">
      <c r="A1883" s="19">
        <v>47</v>
      </c>
      <c r="B1883" s="19">
        <v>32</v>
      </c>
      <c r="C1883" s="19" t="s">
        <v>112</v>
      </c>
      <c r="D1883" s="20">
        <v>0.35389551520347595</v>
      </c>
      <c r="E1883" s="20">
        <v>0.11684705317020416</v>
      </c>
    </row>
    <row r="1884" spans="1:5" x14ac:dyDescent="0.2">
      <c r="A1884" s="19">
        <v>47</v>
      </c>
      <c r="B1884" s="19">
        <v>33</v>
      </c>
      <c r="C1884" s="19" t="s">
        <v>112</v>
      </c>
      <c r="D1884" s="20">
        <v>0.35566818714141846</v>
      </c>
      <c r="E1884" s="20">
        <v>0.11855142563581467</v>
      </c>
    </row>
    <row r="1885" spans="1:5" x14ac:dyDescent="0.2">
      <c r="A1885" s="19">
        <v>47</v>
      </c>
      <c r="B1885" s="19">
        <v>34</v>
      </c>
      <c r="C1885" s="19" t="s">
        <v>112</v>
      </c>
      <c r="D1885" s="20">
        <v>0.35629868507385254</v>
      </c>
      <c r="E1885" s="20">
        <v>0.11911362409591675</v>
      </c>
    </row>
    <row r="1886" spans="1:5" x14ac:dyDescent="0.2">
      <c r="A1886" s="19">
        <v>47</v>
      </c>
      <c r="B1886" s="19">
        <v>35</v>
      </c>
      <c r="C1886" s="19" t="s">
        <v>112</v>
      </c>
      <c r="D1886" s="20">
        <v>0.35739630460739136</v>
      </c>
      <c r="E1886" s="20">
        <v>0.12014295160770416</v>
      </c>
    </row>
    <row r="1887" spans="1:5" x14ac:dyDescent="0.2">
      <c r="A1887" s="19">
        <v>47</v>
      </c>
      <c r="B1887" s="19">
        <v>36</v>
      </c>
      <c r="C1887" s="19" t="s">
        <v>112</v>
      </c>
      <c r="D1887" s="20">
        <v>0.35727623105049133</v>
      </c>
      <c r="E1887" s="20">
        <v>0.11995457857847214</v>
      </c>
    </row>
    <row r="1888" spans="1:5" x14ac:dyDescent="0.2">
      <c r="A1888" s="19">
        <v>47</v>
      </c>
      <c r="B1888" s="19">
        <v>37</v>
      </c>
      <c r="C1888" s="19" t="s">
        <v>112</v>
      </c>
      <c r="D1888" s="20">
        <v>0.35744035243988037</v>
      </c>
      <c r="E1888" s="20">
        <v>0.12005040049552917</v>
      </c>
    </row>
    <row r="1889" spans="1:5" x14ac:dyDescent="0.2">
      <c r="A1889" s="19">
        <v>47</v>
      </c>
      <c r="B1889" s="19">
        <v>38</v>
      </c>
      <c r="C1889" s="19" t="s">
        <v>112</v>
      </c>
      <c r="D1889" s="20">
        <v>0.35849735140800476</v>
      </c>
      <c r="E1889" s="20">
        <v>0.12103910744190216</v>
      </c>
    </row>
    <row r="1890" spans="1:5" x14ac:dyDescent="0.2">
      <c r="A1890" s="19">
        <v>47</v>
      </c>
      <c r="B1890" s="19">
        <v>39</v>
      </c>
      <c r="C1890" s="19" t="s">
        <v>112</v>
      </c>
      <c r="D1890" s="20">
        <v>0.35873940587043762</v>
      </c>
      <c r="E1890" s="20">
        <v>0.12121286243200302</v>
      </c>
    </row>
    <row r="1891" spans="1:5" x14ac:dyDescent="0.2">
      <c r="A1891" s="19">
        <v>47</v>
      </c>
      <c r="B1891" s="19">
        <v>40</v>
      </c>
      <c r="C1891" s="19" t="s">
        <v>112</v>
      </c>
      <c r="D1891" s="20">
        <v>0.35888856649398804</v>
      </c>
      <c r="E1891" s="20">
        <v>0.12129372358322144</v>
      </c>
    </row>
    <row r="1892" spans="1:5" x14ac:dyDescent="0.2">
      <c r="A1892" s="19">
        <v>48</v>
      </c>
      <c r="B1892" s="19">
        <v>1</v>
      </c>
      <c r="C1892" s="19" t="s">
        <v>112</v>
      </c>
      <c r="D1892" s="20">
        <v>0.26496690511703491</v>
      </c>
      <c r="E1892" s="20">
        <v>7.895684102550149E-4</v>
      </c>
    </row>
    <row r="1893" spans="1:5" x14ac:dyDescent="0.2">
      <c r="A1893" s="19">
        <v>48</v>
      </c>
      <c r="B1893" s="19">
        <v>2</v>
      </c>
      <c r="C1893" s="19" t="s">
        <v>112</v>
      </c>
      <c r="D1893" s="20">
        <v>0.26497837901115417</v>
      </c>
      <c r="E1893" s="20">
        <v>7.0919847348704934E-4</v>
      </c>
    </row>
    <row r="1894" spans="1:5" x14ac:dyDescent="0.2">
      <c r="A1894" s="19">
        <v>48</v>
      </c>
      <c r="B1894" s="19">
        <v>3</v>
      </c>
      <c r="C1894" s="19" t="s">
        <v>112</v>
      </c>
      <c r="D1894" s="20">
        <v>0.26530694961547852</v>
      </c>
      <c r="E1894" s="20">
        <v>9.4592530513182282E-4</v>
      </c>
    </row>
    <row r="1895" spans="1:5" x14ac:dyDescent="0.2">
      <c r="A1895" s="19">
        <v>48</v>
      </c>
      <c r="B1895" s="19">
        <v>4</v>
      </c>
      <c r="C1895" s="19" t="s">
        <v>112</v>
      </c>
      <c r="D1895" s="20">
        <v>0.26550766825675964</v>
      </c>
      <c r="E1895" s="20">
        <v>1.0548001155257225E-3</v>
      </c>
    </row>
    <row r="1896" spans="1:5" x14ac:dyDescent="0.2">
      <c r="A1896" s="19">
        <v>48</v>
      </c>
      <c r="B1896" s="19">
        <v>5</v>
      </c>
      <c r="C1896" s="19" t="s">
        <v>112</v>
      </c>
      <c r="D1896" s="20">
        <v>0.26552295684814453</v>
      </c>
      <c r="E1896" s="20">
        <v>9.7824493423104286E-4</v>
      </c>
    </row>
    <row r="1897" spans="1:5" x14ac:dyDescent="0.2">
      <c r="A1897" s="19">
        <v>48</v>
      </c>
      <c r="B1897" s="19">
        <v>6</v>
      </c>
      <c r="C1897" s="19" t="s">
        <v>112</v>
      </c>
      <c r="D1897" s="20">
        <v>0.26500460505485535</v>
      </c>
      <c r="E1897" s="20">
        <v>3.6804928095079958E-4</v>
      </c>
    </row>
    <row r="1898" spans="1:5" x14ac:dyDescent="0.2">
      <c r="A1898" s="19">
        <v>48</v>
      </c>
      <c r="B1898" s="19">
        <v>7</v>
      </c>
      <c r="C1898" s="19" t="s">
        <v>112</v>
      </c>
      <c r="D1898" s="20">
        <v>0.26486942172050476</v>
      </c>
      <c r="E1898" s="20">
        <v>1.4102214481681585E-4</v>
      </c>
    </row>
    <row r="1899" spans="1:5" x14ac:dyDescent="0.2">
      <c r="A1899" s="19">
        <v>48</v>
      </c>
      <c r="B1899" s="19">
        <v>8</v>
      </c>
      <c r="C1899" s="19" t="s">
        <v>112</v>
      </c>
      <c r="D1899" s="20">
        <v>0.26493304967880249</v>
      </c>
      <c r="E1899" s="20">
        <v>1.1280629405518994E-4</v>
      </c>
    </row>
    <row r="1900" spans="1:5" x14ac:dyDescent="0.2">
      <c r="A1900" s="19">
        <v>48</v>
      </c>
      <c r="B1900" s="19">
        <v>9</v>
      </c>
      <c r="C1900" s="19" t="s">
        <v>112</v>
      </c>
      <c r="D1900" s="20">
        <v>0.26492652297019958</v>
      </c>
      <c r="E1900" s="20">
        <v>1.4435774573939852E-5</v>
      </c>
    </row>
    <row r="1901" spans="1:5" x14ac:dyDescent="0.2">
      <c r="A1901" s="19">
        <v>48</v>
      </c>
      <c r="B1901" s="19">
        <v>10</v>
      </c>
      <c r="C1901" s="19" t="s">
        <v>112</v>
      </c>
      <c r="D1901" s="20">
        <v>0.26451525092124939</v>
      </c>
      <c r="E1901" s="20">
        <v>-4.8868008889257908E-4</v>
      </c>
    </row>
    <row r="1902" spans="1:5" x14ac:dyDescent="0.2">
      <c r="A1902" s="19">
        <v>48</v>
      </c>
      <c r="B1902" s="19">
        <v>11</v>
      </c>
      <c r="C1902" s="19" t="s">
        <v>112</v>
      </c>
      <c r="D1902" s="20">
        <v>0.26435372233390808</v>
      </c>
      <c r="E1902" s="20">
        <v>-7.4205250712111592E-4</v>
      </c>
    </row>
    <row r="1903" spans="1:5" x14ac:dyDescent="0.2">
      <c r="A1903" s="19">
        <v>48</v>
      </c>
      <c r="B1903" s="19">
        <v>12</v>
      </c>
      <c r="C1903" s="19" t="s">
        <v>112</v>
      </c>
      <c r="D1903" s="20">
        <v>0.26459288597106934</v>
      </c>
      <c r="E1903" s="20">
        <v>-5.9473264263942838E-4</v>
      </c>
    </row>
    <row r="1904" spans="1:5" x14ac:dyDescent="0.2">
      <c r="A1904" s="19">
        <v>48</v>
      </c>
      <c r="B1904" s="19">
        <v>13</v>
      </c>
      <c r="C1904" s="19" t="s">
        <v>112</v>
      </c>
      <c r="D1904" s="20">
        <v>0.26476055383682251</v>
      </c>
      <c r="E1904" s="20">
        <v>-5.189086077734828E-4</v>
      </c>
    </row>
    <row r="1905" spans="1:5" x14ac:dyDescent="0.2">
      <c r="A1905" s="19">
        <v>48</v>
      </c>
      <c r="B1905" s="19">
        <v>14</v>
      </c>
      <c r="C1905" s="19" t="s">
        <v>112</v>
      </c>
      <c r="D1905" s="20">
        <v>0.26443204283714294</v>
      </c>
      <c r="E1905" s="20">
        <v>-9.3926343834027648E-4</v>
      </c>
    </row>
    <row r="1906" spans="1:5" x14ac:dyDescent="0.2">
      <c r="A1906" s="19">
        <v>48</v>
      </c>
      <c r="B1906" s="19">
        <v>15</v>
      </c>
      <c r="C1906" s="19" t="s">
        <v>112</v>
      </c>
      <c r="D1906" s="20">
        <v>0.2640346884727478</v>
      </c>
      <c r="E1906" s="20">
        <v>-1.4284616336226463E-3</v>
      </c>
    </row>
    <row r="1907" spans="1:5" x14ac:dyDescent="0.2">
      <c r="A1907" s="19">
        <v>48</v>
      </c>
      <c r="B1907" s="19">
        <v>16</v>
      </c>
      <c r="C1907" s="19" t="s">
        <v>112</v>
      </c>
      <c r="D1907" s="20">
        <v>0.26404580473899841</v>
      </c>
      <c r="E1907" s="20">
        <v>-1.5091891400516033E-3</v>
      </c>
    </row>
    <row r="1908" spans="1:5" x14ac:dyDescent="0.2">
      <c r="A1908" s="19">
        <v>48</v>
      </c>
      <c r="B1908" s="19">
        <v>17</v>
      </c>
      <c r="C1908" s="19" t="s">
        <v>112</v>
      </c>
      <c r="D1908" s="20">
        <v>0.26425421237945557</v>
      </c>
      <c r="E1908" s="20">
        <v>-1.3926252722740173E-3</v>
      </c>
    </row>
    <row r="1909" spans="1:5" x14ac:dyDescent="0.2">
      <c r="A1909" s="19">
        <v>48</v>
      </c>
      <c r="B1909" s="19">
        <v>18</v>
      </c>
      <c r="C1909" s="19" t="s">
        <v>112</v>
      </c>
      <c r="D1909" s="20">
        <v>0.26467406749725342</v>
      </c>
      <c r="E1909" s="20">
        <v>-1.0646140435710549E-3</v>
      </c>
    </row>
    <row r="1910" spans="1:5" x14ac:dyDescent="0.2">
      <c r="A1910" s="19">
        <v>48</v>
      </c>
      <c r="B1910" s="19">
        <v>19</v>
      </c>
      <c r="C1910" s="19" t="s">
        <v>112</v>
      </c>
      <c r="D1910" s="20">
        <v>0.26488494873046875</v>
      </c>
      <c r="E1910" s="20">
        <v>-9.4557658303529024E-4</v>
      </c>
    </row>
    <row r="1911" spans="1:5" x14ac:dyDescent="0.2">
      <c r="A1911" s="19">
        <v>48</v>
      </c>
      <c r="B1911" s="19">
        <v>20</v>
      </c>
      <c r="C1911" s="19" t="s">
        <v>112</v>
      </c>
      <c r="D1911" s="20">
        <v>0.26609975099563599</v>
      </c>
      <c r="E1911" s="20">
        <v>1.7738188034854829E-4</v>
      </c>
    </row>
    <row r="1912" spans="1:5" x14ac:dyDescent="0.2">
      <c r="A1912" s="19">
        <v>48</v>
      </c>
      <c r="B1912" s="19">
        <v>21</v>
      </c>
      <c r="C1912" s="19" t="s">
        <v>112</v>
      </c>
      <c r="D1912" s="20">
        <v>0.26757025718688965</v>
      </c>
      <c r="E1912" s="20">
        <v>1.5560442116111517E-3</v>
      </c>
    </row>
    <row r="1913" spans="1:5" x14ac:dyDescent="0.2">
      <c r="A1913" s="19">
        <v>48</v>
      </c>
      <c r="B1913" s="19">
        <v>22</v>
      </c>
      <c r="C1913" s="19" t="s">
        <v>112</v>
      </c>
      <c r="D1913" s="20">
        <v>0.27038145065307617</v>
      </c>
      <c r="E1913" s="20">
        <v>4.2753941379487514E-3</v>
      </c>
    </row>
    <row r="1914" spans="1:5" x14ac:dyDescent="0.2">
      <c r="A1914" s="19">
        <v>48</v>
      </c>
      <c r="B1914" s="19">
        <v>23</v>
      </c>
      <c r="C1914" s="19" t="s">
        <v>112</v>
      </c>
      <c r="D1914" s="20">
        <v>0.2759895920753479</v>
      </c>
      <c r="E1914" s="20">
        <v>9.7916917875409126E-3</v>
      </c>
    </row>
    <row r="1915" spans="1:5" x14ac:dyDescent="0.2">
      <c r="A1915" s="19">
        <v>48</v>
      </c>
      <c r="B1915" s="19">
        <v>24</v>
      </c>
      <c r="C1915" s="19" t="s">
        <v>112</v>
      </c>
      <c r="D1915" s="20">
        <v>0.28594103455543518</v>
      </c>
      <c r="E1915" s="20">
        <v>1.9651290029287338E-2</v>
      </c>
    </row>
    <row r="1916" spans="1:5" x14ac:dyDescent="0.2">
      <c r="A1916" s="19">
        <v>48</v>
      </c>
      <c r="B1916" s="19">
        <v>25</v>
      </c>
      <c r="C1916" s="19" t="s">
        <v>112</v>
      </c>
      <c r="D1916" s="20">
        <v>0.29961791634559631</v>
      </c>
      <c r="E1916" s="20">
        <v>3.3236328512430191E-2</v>
      </c>
    </row>
    <row r="1917" spans="1:5" x14ac:dyDescent="0.2">
      <c r="A1917" s="19">
        <v>48</v>
      </c>
      <c r="B1917" s="19">
        <v>26</v>
      </c>
      <c r="C1917" s="19" t="s">
        <v>112</v>
      </c>
      <c r="D1917" s="20">
        <v>0.31723657250404358</v>
      </c>
      <c r="E1917" s="20">
        <v>5.0763141363859177E-2</v>
      </c>
    </row>
    <row r="1918" spans="1:5" x14ac:dyDescent="0.2">
      <c r="A1918" s="19">
        <v>48</v>
      </c>
      <c r="B1918" s="19">
        <v>27</v>
      </c>
      <c r="C1918" s="19" t="s">
        <v>112</v>
      </c>
      <c r="D1918" s="20">
        <v>0.33646336197853088</v>
      </c>
      <c r="E1918" s="20">
        <v>6.9898083806037903E-2</v>
      </c>
    </row>
    <row r="1919" spans="1:5" x14ac:dyDescent="0.2">
      <c r="A1919" s="19">
        <v>48</v>
      </c>
      <c r="B1919" s="19">
        <v>28</v>
      </c>
      <c r="C1919" s="19" t="s">
        <v>112</v>
      </c>
      <c r="D1919" s="20">
        <v>0.35430669784545898</v>
      </c>
      <c r="E1919" s="20">
        <v>8.7649576365947723E-2</v>
      </c>
    </row>
    <row r="1920" spans="1:5" x14ac:dyDescent="0.2">
      <c r="A1920" s="19">
        <v>48</v>
      </c>
      <c r="B1920" s="19">
        <v>29</v>
      </c>
      <c r="C1920" s="19" t="s">
        <v>112</v>
      </c>
      <c r="D1920" s="20">
        <v>0.36861491203308105</v>
      </c>
      <c r="E1920" s="20">
        <v>0.10186594724655151</v>
      </c>
    </row>
    <row r="1921" spans="1:5" x14ac:dyDescent="0.2">
      <c r="A1921" s="19">
        <v>48</v>
      </c>
      <c r="B1921" s="19">
        <v>30</v>
      </c>
      <c r="C1921" s="19" t="s">
        <v>112</v>
      </c>
      <c r="D1921" s="20">
        <v>0.37904271483421326</v>
      </c>
      <c r="E1921" s="20">
        <v>0.11220190674066544</v>
      </c>
    </row>
    <row r="1922" spans="1:5" x14ac:dyDescent="0.2">
      <c r="A1922" s="19">
        <v>48</v>
      </c>
      <c r="B1922" s="19">
        <v>31</v>
      </c>
      <c r="C1922" s="19" t="s">
        <v>112</v>
      </c>
      <c r="D1922" s="20">
        <v>0.38591098785400391</v>
      </c>
      <c r="E1922" s="20">
        <v>0.11897833645343781</v>
      </c>
    </row>
    <row r="1923" spans="1:5" x14ac:dyDescent="0.2">
      <c r="A1923" s="19">
        <v>48</v>
      </c>
      <c r="B1923" s="19">
        <v>32</v>
      </c>
      <c r="C1923" s="19" t="s">
        <v>112</v>
      </c>
      <c r="D1923" s="20">
        <v>0.38984838128089905</v>
      </c>
      <c r="E1923" s="20">
        <v>0.12282388657331467</v>
      </c>
    </row>
    <row r="1924" spans="1:5" x14ac:dyDescent="0.2">
      <c r="A1924" s="19">
        <v>48</v>
      </c>
      <c r="B1924" s="19">
        <v>33</v>
      </c>
      <c r="C1924" s="19" t="s">
        <v>112</v>
      </c>
      <c r="D1924" s="20">
        <v>0.39139789342880249</v>
      </c>
      <c r="E1924" s="20">
        <v>0.12428155541419983</v>
      </c>
    </row>
    <row r="1925" spans="1:5" x14ac:dyDescent="0.2">
      <c r="A1925" s="19">
        <v>48</v>
      </c>
      <c r="B1925" s="19">
        <v>34</v>
      </c>
      <c r="C1925" s="19" t="s">
        <v>112</v>
      </c>
      <c r="D1925" s="20">
        <v>0.39222818613052368</v>
      </c>
      <c r="E1925" s="20">
        <v>0.12501999735832214</v>
      </c>
    </row>
    <row r="1926" spans="1:5" x14ac:dyDescent="0.2">
      <c r="A1926" s="19">
        <v>48</v>
      </c>
      <c r="B1926" s="19">
        <v>35</v>
      </c>
      <c r="C1926" s="19" t="s">
        <v>112</v>
      </c>
      <c r="D1926" s="20">
        <v>0.39216071367263794</v>
      </c>
      <c r="E1926" s="20">
        <v>0.12486068904399872</v>
      </c>
    </row>
    <row r="1927" spans="1:5" x14ac:dyDescent="0.2">
      <c r="A1927" s="19">
        <v>48</v>
      </c>
      <c r="B1927" s="19">
        <v>36</v>
      </c>
      <c r="C1927" s="19" t="s">
        <v>112</v>
      </c>
      <c r="D1927" s="20">
        <v>0.39279606938362122</v>
      </c>
      <c r="E1927" s="20">
        <v>0.12540419399738312</v>
      </c>
    </row>
    <row r="1928" spans="1:5" x14ac:dyDescent="0.2">
      <c r="A1928" s="19">
        <v>48</v>
      </c>
      <c r="B1928" s="19">
        <v>37</v>
      </c>
      <c r="C1928" s="19" t="s">
        <v>112</v>
      </c>
      <c r="D1928" s="20">
        <v>0.39349189400672913</v>
      </c>
      <c r="E1928" s="20">
        <v>0.12600818276405334</v>
      </c>
    </row>
    <row r="1929" spans="1:5" x14ac:dyDescent="0.2">
      <c r="A1929" s="19">
        <v>48</v>
      </c>
      <c r="B1929" s="19">
        <v>38</v>
      </c>
      <c r="C1929" s="19" t="s">
        <v>112</v>
      </c>
      <c r="D1929" s="20">
        <v>0.39408382773399353</v>
      </c>
      <c r="E1929" s="20">
        <v>0.12650826573371887</v>
      </c>
    </row>
    <row r="1930" spans="1:5" x14ac:dyDescent="0.2">
      <c r="A1930" s="19">
        <v>48</v>
      </c>
      <c r="B1930" s="19">
        <v>39</v>
      </c>
      <c r="C1930" s="19" t="s">
        <v>112</v>
      </c>
      <c r="D1930" s="20">
        <v>0.39407718181610107</v>
      </c>
      <c r="E1930" s="20">
        <v>0.12640978395938873</v>
      </c>
    </row>
    <row r="1931" spans="1:5" x14ac:dyDescent="0.2">
      <c r="A1931" s="19">
        <v>48</v>
      </c>
      <c r="B1931" s="19">
        <v>40</v>
      </c>
      <c r="C1931" s="19" t="s">
        <v>112</v>
      </c>
      <c r="D1931" s="20">
        <v>0.39374509453773499</v>
      </c>
      <c r="E1931" s="20">
        <v>0.12598584592342377</v>
      </c>
    </row>
    <row r="1932" spans="1:5" x14ac:dyDescent="0.2">
      <c r="A1932" s="19">
        <v>49</v>
      </c>
      <c r="B1932" s="19">
        <v>1</v>
      </c>
      <c r="C1932" s="19" t="s">
        <v>112</v>
      </c>
      <c r="D1932" s="20">
        <v>0.25332820415496826</v>
      </c>
      <c r="E1932" s="20">
        <v>9.6503959503024817E-4</v>
      </c>
    </row>
    <row r="1933" spans="1:5" x14ac:dyDescent="0.2">
      <c r="A1933" s="19">
        <v>49</v>
      </c>
      <c r="B1933" s="19">
        <v>2</v>
      </c>
      <c r="C1933" s="19" t="s">
        <v>112</v>
      </c>
      <c r="D1933" s="20">
        <v>0.2531396746635437</v>
      </c>
      <c r="E1933" s="20">
        <v>6.4909306820482016E-4</v>
      </c>
    </row>
    <row r="1934" spans="1:5" x14ac:dyDescent="0.2">
      <c r="A1934" s="19">
        <v>49</v>
      </c>
      <c r="B1934" s="19">
        <v>3</v>
      </c>
      <c r="C1934" s="19" t="s">
        <v>112</v>
      </c>
      <c r="D1934" s="20">
        <v>0.25309613347053528</v>
      </c>
      <c r="E1934" s="20">
        <v>4.781348688993603E-4</v>
      </c>
    </row>
    <row r="1935" spans="1:5" x14ac:dyDescent="0.2">
      <c r="A1935" s="19">
        <v>49</v>
      </c>
      <c r="B1935" s="19">
        <v>4</v>
      </c>
      <c r="C1935" s="19" t="s">
        <v>112</v>
      </c>
      <c r="D1935" s="20">
        <v>0.25326094031333923</v>
      </c>
      <c r="E1935" s="20">
        <v>5.1552470540627837E-4</v>
      </c>
    </row>
    <row r="1936" spans="1:5" x14ac:dyDescent="0.2">
      <c r="A1936" s="19">
        <v>49</v>
      </c>
      <c r="B1936" s="19">
        <v>5</v>
      </c>
      <c r="C1936" s="19" t="s">
        <v>112</v>
      </c>
      <c r="D1936" s="20">
        <v>0.25321796536445618</v>
      </c>
      <c r="E1936" s="20">
        <v>3.4513272112235427E-4</v>
      </c>
    </row>
    <row r="1937" spans="1:5" x14ac:dyDescent="0.2">
      <c r="A1937" s="19">
        <v>49</v>
      </c>
      <c r="B1937" s="19">
        <v>6</v>
      </c>
      <c r="C1937" s="19" t="s">
        <v>112</v>
      </c>
      <c r="D1937" s="20">
        <v>0.25338324904441833</v>
      </c>
      <c r="E1937" s="20">
        <v>3.8299936568364501E-4</v>
      </c>
    </row>
    <row r="1938" spans="1:5" x14ac:dyDescent="0.2">
      <c r="A1938" s="19">
        <v>49</v>
      </c>
      <c r="B1938" s="19">
        <v>7</v>
      </c>
      <c r="C1938" s="19" t="s">
        <v>112</v>
      </c>
      <c r="D1938" s="20">
        <v>0.25339129567146301</v>
      </c>
      <c r="E1938" s="20">
        <v>2.6362898643128574E-4</v>
      </c>
    </row>
    <row r="1939" spans="1:5" x14ac:dyDescent="0.2">
      <c r="A1939" s="19">
        <v>49</v>
      </c>
      <c r="B1939" s="19">
        <v>8</v>
      </c>
      <c r="C1939" s="19" t="s">
        <v>112</v>
      </c>
      <c r="D1939" s="20">
        <v>0.25320467352867126</v>
      </c>
      <c r="E1939" s="20">
        <v>-5.041019176132977E-5</v>
      </c>
    </row>
    <row r="1940" spans="1:5" x14ac:dyDescent="0.2">
      <c r="A1940" s="19">
        <v>49</v>
      </c>
      <c r="B1940" s="19">
        <v>9</v>
      </c>
      <c r="C1940" s="19" t="s">
        <v>112</v>
      </c>
      <c r="D1940" s="20">
        <v>0.2532285749912262</v>
      </c>
      <c r="E1940" s="20">
        <v>-1.5392575005535036E-4</v>
      </c>
    </row>
    <row r="1941" spans="1:5" x14ac:dyDescent="0.2">
      <c r="A1941" s="19">
        <v>49</v>
      </c>
      <c r="B1941" s="19">
        <v>10</v>
      </c>
      <c r="C1941" s="19" t="s">
        <v>112</v>
      </c>
      <c r="D1941" s="20">
        <v>0.25306567549705505</v>
      </c>
      <c r="E1941" s="20">
        <v>-4.4424226507544518E-4</v>
      </c>
    </row>
    <row r="1942" spans="1:5" x14ac:dyDescent="0.2">
      <c r="A1942" s="19">
        <v>49</v>
      </c>
      <c r="B1942" s="19">
        <v>11</v>
      </c>
      <c r="C1942" s="19" t="s">
        <v>112</v>
      </c>
      <c r="D1942" s="20">
        <v>0.25295025110244751</v>
      </c>
      <c r="E1942" s="20">
        <v>-6.8708369508385658E-4</v>
      </c>
    </row>
    <row r="1943" spans="1:5" x14ac:dyDescent="0.2">
      <c r="A1943" s="19">
        <v>49</v>
      </c>
      <c r="B1943" s="19">
        <v>12</v>
      </c>
      <c r="C1943" s="19" t="s">
        <v>112</v>
      </c>
      <c r="D1943" s="20">
        <v>0.25276607275009155</v>
      </c>
      <c r="E1943" s="20">
        <v>-9.9867908284068108E-4</v>
      </c>
    </row>
    <row r="1944" spans="1:5" x14ac:dyDescent="0.2">
      <c r="A1944" s="19">
        <v>49</v>
      </c>
      <c r="B1944" s="19">
        <v>13</v>
      </c>
      <c r="C1944" s="19" t="s">
        <v>112</v>
      </c>
      <c r="D1944" s="20">
        <v>0.25307813286781311</v>
      </c>
      <c r="E1944" s="20">
        <v>-8.1403600051999092E-4</v>
      </c>
    </row>
    <row r="1945" spans="1:5" x14ac:dyDescent="0.2">
      <c r="A1945" s="19">
        <v>49</v>
      </c>
      <c r="B1945" s="19">
        <v>14</v>
      </c>
      <c r="C1945" s="19" t="s">
        <v>112</v>
      </c>
      <c r="D1945" s="20">
        <v>0.253083735704422</v>
      </c>
      <c r="E1945" s="20">
        <v>-9.3585014110431075E-4</v>
      </c>
    </row>
    <row r="1946" spans="1:5" x14ac:dyDescent="0.2">
      <c r="A1946" s="19">
        <v>49</v>
      </c>
      <c r="B1946" s="19">
        <v>15</v>
      </c>
      <c r="C1946" s="19" t="s">
        <v>112</v>
      </c>
      <c r="D1946" s="20">
        <v>0.25340962409973145</v>
      </c>
      <c r="E1946" s="20">
        <v>-7.3737878119572997E-4</v>
      </c>
    </row>
    <row r="1947" spans="1:5" x14ac:dyDescent="0.2">
      <c r="A1947" s="19">
        <v>49</v>
      </c>
      <c r="B1947" s="19">
        <v>16</v>
      </c>
      <c r="C1947" s="19" t="s">
        <v>112</v>
      </c>
      <c r="D1947" s="20">
        <v>0.25389239192008972</v>
      </c>
      <c r="E1947" s="20">
        <v>-3.8202799623832107E-4</v>
      </c>
    </row>
    <row r="1948" spans="1:5" x14ac:dyDescent="0.2">
      <c r="A1948" s="19">
        <v>49</v>
      </c>
      <c r="B1948" s="19">
        <v>17</v>
      </c>
      <c r="C1948" s="19" t="s">
        <v>112</v>
      </c>
      <c r="D1948" s="20">
        <v>0.25506463646888733</v>
      </c>
      <c r="E1948" s="20">
        <v>6.6279951715841889E-4</v>
      </c>
    </row>
    <row r="1949" spans="1:5" x14ac:dyDescent="0.2">
      <c r="A1949" s="19">
        <v>49</v>
      </c>
      <c r="B1949" s="19">
        <v>18</v>
      </c>
      <c r="C1949" s="19" t="s">
        <v>112</v>
      </c>
      <c r="D1949" s="20">
        <v>0.25708466768264771</v>
      </c>
      <c r="E1949" s="20">
        <v>2.5554136373102665E-3</v>
      </c>
    </row>
    <row r="1950" spans="1:5" x14ac:dyDescent="0.2">
      <c r="A1950" s="19">
        <v>49</v>
      </c>
      <c r="B1950" s="19">
        <v>19</v>
      </c>
      <c r="C1950" s="19" t="s">
        <v>112</v>
      </c>
      <c r="D1950" s="20">
        <v>0.26061356067657471</v>
      </c>
      <c r="E1950" s="20">
        <v>5.956889595836401E-3</v>
      </c>
    </row>
    <row r="1951" spans="1:5" x14ac:dyDescent="0.2">
      <c r="A1951" s="19">
        <v>49</v>
      </c>
      <c r="B1951" s="19">
        <v>20</v>
      </c>
      <c r="C1951" s="19" t="s">
        <v>112</v>
      </c>
      <c r="D1951" s="20">
        <v>0.26744076609611511</v>
      </c>
      <c r="E1951" s="20">
        <v>1.2656678445637226E-2</v>
      </c>
    </row>
    <row r="1952" spans="1:5" x14ac:dyDescent="0.2">
      <c r="A1952" s="19">
        <v>49</v>
      </c>
      <c r="B1952" s="19">
        <v>21</v>
      </c>
      <c r="C1952" s="19" t="s">
        <v>112</v>
      </c>
      <c r="D1952" s="20">
        <v>0.27795761823654175</v>
      </c>
      <c r="E1952" s="20">
        <v>2.3046113550662994E-2</v>
      </c>
    </row>
    <row r="1953" spans="1:5" x14ac:dyDescent="0.2">
      <c r="A1953" s="19">
        <v>49</v>
      </c>
      <c r="B1953" s="19">
        <v>22</v>
      </c>
      <c r="C1953" s="19" t="s">
        <v>112</v>
      </c>
      <c r="D1953" s="20">
        <v>0.29292988777160645</v>
      </c>
      <c r="E1953" s="20">
        <v>3.7890966981649399E-2</v>
      </c>
    </row>
    <row r="1954" spans="1:5" x14ac:dyDescent="0.2">
      <c r="A1954" s="19">
        <v>49</v>
      </c>
      <c r="B1954" s="19">
        <v>23</v>
      </c>
      <c r="C1954" s="19" t="s">
        <v>112</v>
      </c>
      <c r="D1954" s="20">
        <v>0.31091642379760742</v>
      </c>
      <c r="E1954" s="20">
        <v>5.5750083178281784E-2</v>
      </c>
    </row>
    <row r="1955" spans="1:5" x14ac:dyDescent="0.2">
      <c r="A1955" s="19">
        <v>49</v>
      </c>
      <c r="B1955" s="19">
        <v>24</v>
      </c>
      <c r="C1955" s="19" t="s">
        <v>112</v>
      </c>
      <c r="D1955" s="20">
        <v>0.32949349284172058</v>
      </c>
      <c r="E1955" s="20">
        <v>7.419973611831665E-2</v>
      </c>
    </row>
    <row r="1956" spans="1:5" x14ac:dyDescent="0.2">
      <c r="A1956" s="19">
        <v>49</v>
      </c>
      <c r="B1956" s="19">
        <v>25</v>
      </c>
      <c r="C1956" s="19" t="s">
        <v>112</v>
      </c>
      <c r="D1956" s="20">
        <v>0.34568217396736145</v>
      </c>
      <c r="E1956" s="20">
        <v>9.0260997414588928E-2</v>
      </c>
    </row>
    <row r="1957" spans="1:5" x14ac:dyDescent="0.2">
      <c r="A1957" s="19">
        <v>49</v>
      </c>
      <c r="B1957" s="19">
        <v>26</v>
      </c>
      <c r="C1957" s="19" t="s">
        <v>112</v>
      </c>
      <c r="D1957" s="20">
        <v>0.35824909806251526</v>
      </c>
      <c r="E1957" s="20">
        <v>0.10270050913095474</v>
      </c>
    </row>
    <row r="1958" spans="1:5" x14ac:dyDescent="0.2">
      <c r="A1958" s="19">
        <v>49</v>
      </c>
      <c r="B1958" s="19">
        <v>27</v>
      </c>
      <c r="C1958" s="19" t="s">
        <v>112</v>
      </c>
      <c r="D1958" s="20">
        <v>0.36671888828277588</v>
      </c>
      <c r="E1958" s="20">
        <v>0.11104287952184677</v>
      </c>
    </row>
    <row r="1959" spans="1:5" x14ac:dyDescent="0.2">
      <c r="A1959" s="19">
        <v>49</v>
      </c>
      <c r="B1959" s="19">
        <v>28</v>
      </c>
      <c r="C1959" s="19" t="s">
        <v>112</v>
      </c>
      <c r="D1959" s="20">
        <v>0.37223100662231445</v>
      </c>
      <c r="E1959" s="20">
        <v>0.11642758548259735</v>
      </c>
    </row>
    <row r="1960" spans="1:5" x14ac:dyDescent="0.2">
      <c r="A1960" s="19">
        <v>49</v>
      </c>
      <c r="B1960" s="19">
        <v>29</v>
      </c>
      <c r="C1960" s="19" t="s">
        <v>112</v>
      </c>
      <c r="D1960" s="20">
        <v>0.37553876638412476</v>
      </c>
      <c r="E1960" s="20">
        <v>0.11960792541503906</v>
      </c>
    </row>
    <row r="1961" spans="1:5" x14ac:dyDescent="0.2">
      <c r="A1961" s="19">
        <v>49</v>
      </c>
      <c r="B1961" s="19">
        <v>30</v>
      </c>
      <c r="C1961" s="19" t="s">
        <v>112</v>
      </c>
      <c r="D1961" s="20">
        <v>0.37684014439582825</v>
      </c>
      <c r="E1961" s="20">
        <v>0.12078188359737396</v>
      </c>
    </row>
    <row r="1962" spans="1:5" x14ac:dyDescent="0.2">
      <c r="A1962" s="19">
        <v>49</v>
      </c>
      <c r="B1962" s="19">
        <v>31</v>
      </c>
      <c r="C1962" s="19" t="s">
        <v>112</v>
      </c>
      <c r="D1962" s="20">
        <v>0.37768739461898804</v>
      </c>
      <c r="E1962" s="20">
        <v>0.12150172144174576</v>
      </c>
    </row>
    <row r="1963" spans="1:5" x14ac:dyDescent="0.2">
      <c r="A1963" s="19">
        <v>49</v>
      </c>
      <c r="B1963" s="19">
        <v>32</v>
      </c>
      <c r="C1963" s="19" t="s">
        <v>112</v>
      </c>
      <c r="D1963" s="20">
        <v>0.3783220648765564</v>
      </c>
      <c r="E1963" s="20">
        <v>0.12200897186994553</v>
      </c>
    </row>
    <row r="1964" spans="1:5" x14ac:dyDescent="0.2">
      <c r="A1964" s="19">
        <v>49</v>
      </c>
      <c r="B1964" s="19">
        <v>33</v>
      </c>
      <c r="C1964" s="19" t="s">
        <v>112</v>
      </c>
      <c r="D1964" s="20">
        <v>0.37843653559684753</v>
      </c>
      <c r="E1964" s="20">
        <v>0.12199602276086807</v>
      </c>
    </row>
    <row r="1965" spans="1:5" x14ac:dyDescent="0.2">
      <c r="A1965" s="19">
        <v>49</v>
      </c>
      <c r="B1965" s="19">
        <v>34</v>
      </c>
      <c r="C1965" s="19" t="s">
        <v>112</v>
      </c>
      <c r="D1965" s="20">
        <v>0.37871778011322021</v>
      </c>
      <c r="E1965" s="20">
        <v>0.12214985489845276</v>
      </c>
    </row>
    <row r="1966" spans="1:5" x14ac:dyDescent="0.2">
      <c r="A1966" s="19">
        <v>49</v>
      </c>
      <c r="B1966" s="19">
        <v>35</v>
      </c>
      <c r="C1966" s="19" t="s">
        <v>112</v>
      </c>
      <c r="D1966" s="20">
        <v>0.37910002470016479</v>
      </c>
      <c r="E1966" s="20">
        <v>0.12240467965602875</v>
      </c>
    </row>
    <row r="1967" spans="1:5" x14ac:dyDescent="0.2">
      <c r="A1967" s="19">
        <v>49</v>
      </c>
      <c r="B1967" s="19">
        <v>36</v>
      </c>
      <c r="C1967" s="19" t="s">
        <v>112</v>
      </c>
      <c r="D1967" s="20">
        <v>0.37914425134658813</v>
      </c>
      <c r="E1967" s="20">
        <v>0.12232149392366409</v>
      </c>
    </row>
    <row r="1968" spans="1:5" x14ac:dyDescent="0.2">
      <c r="A1968" s="19">
        <v>49</v>
      </c>
      <c r="B1968" s="19">
        <v>37</v>
      </c>
      <c r="C1968" s="19" t="s">
        <v>112</v>
      </c>
      <c r="D1968" s="20">
        <v>0.37918156385421753</v>
      </c>
      <c r="E1968" s="20">
        <v>0.1222313866019249</v>
      </c>
    </row>
    <row r="1969" spans="1:5" x14ac:dyDescent="0.2">
      <c r="A1969" s="19">
        <v>49</v>
      </c>
      <c r="B1969" s="19">
        <v>38</v>
      </c>
      <c r="C1969" s="19" t="s">
        <v>112</v>
      </c>
      <c r="D1969" s="20">
        <v>0.37946242094039917</v>
      </c>
      <c r="E1969" s="20">
        <v>0.12238482385873795</v>
      </c>
    </row>
    <row r="1970" spans="1:5" x14ac:dyDescent="0.2">
      <c r="A1970" s="19">
        <v>49</v>
      </c>
      <c r="B1970" s="19">
        <v>39</v>
      </c>
      <c r="C1970" s="19" t="s">
        <v>112</v>
      </c>
      <c r="D1970" s="20">
        <v>0.38007429242134094</v>
      </c>
      <c r="E1970" s="20">
        <v>0.12286928296089172</v>
      </c>
    </row>
    <row r="1971" spans="1:5" x14ac:dyDescent="0.2">
      <c r="A1971" s="19">
        <v>49</v>
      </c>
      <c r="B1971" s="19">
        <v>40</v>
      </c>
      <c r="C1971" s="19" t="s">
        <v>112</v>
      </c>
      <c r="D1971" s="20">
        <v>0.38046753406524658</v>
      </c>
      <c r="E1971" s="20">
        <v>0.12313510477542877</v>
      </c>
    </row>
    <row r="1972" spans="1:5" x14ac:dyDescent="0.2">
      <c r="A1972" s="19">
        <v>50</v>
      </c>
      <c r="B1972" s="19">
        <v>1</v>
      </c>
      <c r="C1972" s="19" t="s">
        <v>112</v>
      </c>
      <c r="D1972" s="20">
        <v>0.24576596915721893</v>
      </c>
      <c r="E1972" s="20">
        <v>1.8047767225652933E-3</v>
      </c>
    </row>
    <row r="1973" spans="1:5" x14ac:dyDescent="0.2">
      <c r="A1973" s="19">
        <v>50</v>
      </c>
      <c r="B1973" s="19">
        <v>2</v>
      </c>
      <c r="C1973" s="19" t="s">
        <v>112</v>
      </c>
      <c r="D1973" s="20">
        <v>0.24547824263572693</v>
      </c>
      <c r="E1973" s="20">
        <v>1.4236047863960266E-3</v>
      </c>
    </row>
    <row r="1974" spans="1:5" x14ac:dyDescent="0.2">
      <c r="A1974" s="19">
        <v>50</v>
      </c>
      <c r="B1974" s="19">
        <v>3</v>
      </c>
      <c r="C1974" s="19" t="s">
        <v>112</v>
      </c>
      <c r="D1974" s="20">
        <v>0.24528862535953522</v>
      </c>
      <c r="E1974" s="20">
        <v>1.1405420955270529E-3</v>
      </c>
    </row>
    <row r="1975" spans="1:5" x14ac:dyDescent="0.2">
      <c r="A1975" s="19">
        <v>50</v>
      </c>
      <c r="B1975" s="19">
        <v>4</v>
      </c>
      <c r="C1975" s="19" t="s">
        <v>112</v>
      </c>
      <c r="D1975" s="20">
        <v>0.24509280920028687</v>
      </c>
      <c r="E1975" s="20">
        <v>8.5128052160143852E-4</v>
      </c>
    </row>
    <row r="1976" spans="1:5" x14ac:dyDescent="0.2">
      <c r="A1976" s="19">
        <v>50</v>
      </c>
      <c r="B1976" s="19">
        <v>5</v>
      </c>
      <c r="C1976" s="19" t="s">
        <v>112</v>
      </c>
      <c r="D1976" s="20">
        <v>0.24479600787162781</v>
      </c>
      <c r="E1976" s="20">
        <v>4.6103380736894906E-4</v>
      </c>
    </row>
    <row r="1977" spans="1:5" x14ac:dyDescent="0.2">
      <c r="A1977" s="19">
        <v>50</v>
      </c>
      <c r="B1977" s="19">
        <v>6</v>
      </c>
      <c r="C1977" s="19" t="s">
        <v>112</v>
      </c>
      <c r="D1977" s="20">
        <v>0.24447083473205566</v>
      </c>
      <c r="E1977" s="20">
        <v>4.2415278585394844E-5</v>
      </c>
    </row>
    <row r="1978" spans="1:5" x14ac:dyDescent="0.2">
      <c r="A1978" s="19">
        <v>50</v>
      </c>
      <c r="B1978" s="19">
        <v>7</v>
      </c>
      <c r="C1978" s="19" t="s">
        <v>112</v>
      </c>
      <c r="D1978" s="20">
        <v>0.2444160133600235</v>
      </c>
      <c r="E1978" s="20">
        <v>-1.0585149721009657E-4</v>
      </c>
    </row>
    <row r="1979" spans="1:5" x14ac:dyDescent="0.2">
      <c r="A1979" s="19">
        <v>50</v>
      </c>
      <c r="B1979" s="19">
        <v>8</v>
      </c>
      <c r="C1979" s="19" t="s">
        <v>112</v>
      </c>
      <c r="D1979" s="20">
        <v>0.2442646324634552</v>
      </c>
      <c r="E1979" s="20">
        <v>-3.5067778662778437E-4</v>
      </c>
    </row>
    <row r="1980" spans="1:5" x14ac:dyDescent="0.2">
      <c r="A1980" s="19">
        <v>50</v>
      </c>
      <c r="B1980" s="19">
        <v>9</v>
      </c>
      <c r="C1980" s="19" t="s">
        <v>112</v>
      </c>
      <c r="D1980" s="20">
        <v>0.24394692480564117</v>
      </c>
      <c r="E1980" s="20">
        <v>-7.618308300152421E-4</v>
      </c>
    </row>
    <row r="1981" spans="1:5" x14ac:dyDescent="0.2">
      <c r="A1981" s="19">
        <v>50</v>
      </c>
      <c r="B1981" s="19">
        <v>10</v>
      </c>
      <c r="C1981" s="19" t="s">
        <v>112</v>
      </c>
      <c r="D1981" s="20">
        <v>0.24399636685848236</v>
      </c>
      <c r="E1981" s="20">
        <v>-8.0583419185131788E-4</v>
      </c>
    </row>
    <row r="1982" spans="1:5" x14ac:dyDescent="0.2">
      <c r="A1982" s="19">
        <v>50</v>
      </c>
      <c r="B1982" s="19">
        <v>11</v>
      </c>
      <c r="C1982" s="19" t="s">
        <v>112</v>
      </c>
      <c r="D1982" s="20">
        <v>0.24418510496616364</v>
      </c>
      <c r="E1982" s="20">
        <v>-7.1054149884730577E-4</v>
      </c>
    </row>
    <row r="1983" spans="1:5" x14ac:dyDescent="0.2">
      <c r="A1983" s="19">
        <v>50</v>
      </c>
      <c r="B1983" s="19">
        <v>12</v>
      </c>
      <c r="C1983" s="19" t="s">
        <v>112</v>
      </c>
      <c r="D1983" s="20">
        <v>0.24423038959503174</v>
      </c>
      <c r="E1983" s="20">
        <v>-7.5870228465646505E-4</v>
      </c>
    </row>
    <row r="1984" spans="1:5" x14ac:dyDescent="0.2">
      <c r="A1984" s="19">
        <v>50</v>
      </c>
      <c r="B1984" s="19">
        <v>13</v>
      </c>
      <c r="C1984" s="19" t="s">
        <v>112</v>
      </c>
      <c r="D1984" s="20">
        <v>0.24419090151786804</v>
      </c>
      <c r="E1984" s="20">
        <v>-8.9163571828976274E-4</v>
      </c>
    </row>
    <row r="1985" spans="1:5" x14ac:dyDescent="0.2">
      <c r="A1985" s="19">
        <v>50</v>
      </c>
      <c r="B1985" s="19">
        <v>14</v>
      </c>
      <c r="C1985" s="19" t="s">
        <v>112</v>
      </c>
      <c r="D1985" s="20">
        <v>0.24440264701843262</v>
      </c>
      <c r="E1985" s="20">
        <v>-7.7333563240244985E-4</v>
      </c>
    </row>
    <row r="1986" spans="1:5" x14ac:dyDescent="0.2">
      <c r="A1986" s="19">
        <v>50</v>
      </c>
      <c r="B1986" s="19">
        <v>15</v>
      </c>
      <c r="C1986" s="19" t="s">
        <v>112</v>
      </c>
      <c r="D1986" s="20">
        <v>0.24486106634140015</v>
      </c>
      <c r="E1986" s="20">
        <v>-4.0836172411218286E-4</v>
      </c>
    </row>
    <row r="1987" spans="1:5" x14ac:dyDescent="0.2">
      <c r="A1987" s="19">
        <v>50</v>
      </c>
      <c r="B1987" s="19">
        <v>16</v>
      </c>
      <c r="C1987" s="19" t="s">
        <v>112</v>
      </c>
      <c r="D1987" s="20">
        <v>0.24534468352794647</v>
      </c>
      <c r="E1987" s="20">
        <v>-1.8189935872214846E-5</v>
      </c>
    </row>
    <row r="1988" spans="1:5" x14ac:dyDescent="0.2">
      <c r="A1988" s="19">
        <v>50</v>
      </c>
      <c r="B1988" s="19">
        <v>17</v>
      </c>
      <c r="C1988" s="19" t="s">
        <v>112</v>
      </c>
      <c r="D1988" s="20">
        <v>0.24624112248420715</v>
      </c>
      <c r="E1988" s="20">
        <v>7.8480364754796028E-4</v>
      </c>
    </row>
    <row r="1989" spans="1:5" x14ac:dyDescent="0.2">
      <c r="A1989" s="19">
        <v>50</v>
      </c>
      <c r="B1989" s="19">
        <v>18</v>
      </c>
      <c r="C1989" s="19" t="s">
        <v>112</v>
      </c>
      <c r="D1989" s="20">
        <v>0.24785465002059937</v>
      </c>
      <c r="E1989" s="20">
        <v>2.3048857692629099E-3</v>
      </c>
    </row>
    <row r="1990" spans="1:5" x14ac:dyDescent="0.2">
      <c r="A1990" s="19">
        <v>50</v>
      </c>
      <c r="B1990" s="19">
        <v>19</v>
      </c>
      <c r="C1990" s="19" t="s">
        <v>112</v>
      </c>
      <c r="D1990" s="20">
        <v>0.25197967886924744</v>
      </c>
      <c r="E1990" s="20">
        <v>6.3364692032337189E-3</v>
      </c>
    </row>
    <row r="1991" spans="1:5" x14ac:dyDescent="0.2">
      <c r="A1991" s="19">
        <v>50</v>
      </c>
      <c r="B1991" s="19">
        <v>20</v>
      </c>
      <c r="C1991" s="19" t="s">
        <v>112</v>
      </c>
      <c r="D1991" s="20">
        <v>0.25855979323387146</v>
      </c>
      <c r="E1991" s="20">
        <v>1.2823138386011124E-2</v>
      </c>
    </row>
    <row r="1992" spans="1:5" x14ac:dyDescent="0.2">
      <c r="A1992" s="19">
        <v>50</v>
      </c>
      <c r="B1992" s="19">
        <v>21</v>
      </c>
      <c r="C1992" s="19" t="s">
        <v>112</v>
      </c>
      <c r="D1992" s="20">
        <v>0.26919585466384888</v>
      </c>
      <c r="E1992" s="20">
        <v>2.3365754634141922E-2</v>
      </c>
    </row>
    <row r="1993" spans="1:5" x14ac:dyDescent="0.2">
      <c r="A1993" s="19">
        <v>50</v>
      </c>
      <c r="B1993" s="19">
        <v>22</v>
      </c>
      <c r="C1993" s="19" t="s">
        <v>112</v>
      </c>
      <c r="D1993" s="20">
        <v>0.28393644094467163</v>
      </c>
      <c r="E1993" s="20">
        <v>3.8012895733118057E-2</v>
      </c>
    </row>
    <row r="1994" spans="1:5" x14ac:dyDescent="0.2">
      <c r="A1994" s="19">
        <v>50</v>
      </c>
      <c r="B1994" s="19">
        <v>23</v>
      </c>
      <c r="C1994" s="19" t="s">
        <v>112</v>
      </c>
      <c r="D1994" s="20">
        <v>0.3021874725818634</v>
      </c>
      <c r="E1994" s="20">
        <v>5.6170482188463211E-2</v>
      </c>
    </row>
    <row r="1995" spans="1:5" x14ac:dyDescent="0.2">
      <c r="A1995" s="19">
        <v>50</v>
      </c>
      <c r="B1995" s="19">
        <v>24</v>
      </c>
      <c r="C1995" s="19" t="s">
        <v>112</v>
      </c>
      <c r="D1995" s="20">
        <v>0.32023701071739197</v>
      </c>
      <c r="E1995" s="20">
        <v>7.4126571416854858E-2</v>
      </c>
    </row>
    <row r="1996" spans="1:5" x14ac:dyDescent="0.2">
      <c r="A1996" s="19">
        <v>50</v>
      </c>
      <c r="B1996" s="19">
        <v>25</v>
      </c>
      <c r="C1996" s="19" t="s">
        <v>112</v>
      </c>
      <c r="D1996" s="20">
        <v>0.33658859133720398</v>
      </c>
      <c r="E1996" s="20">
        <v>9.0384706854820251E-2</v>
      </c>
    </row>
    <row r="1997" spans="1:5" x14ac:dyDescent="0.2">
      <c r="A1997" s="19">
        <v>50</v>
      </c>
      <c r="B1997" s="19">
        <v>26</v>
      </c>
      <c r="C1997" s="19" t="s">
        <v>112</v>
      </c>
      <c r="D1997" s="20">
        <v>0.34943532943725586</v>
      </c>
      <c r="E1997" s="20">
        <v>0.10313799977302551</v>
      </c>
    </row>
    <row r="1998" spans="1:5" x14ac:dyDescent="0.2">
      <c r="A1998" s="19">
        <v>50</v>
      </c>
      <c r="B1998" s="19">
        <v>27</v>
      </c>
      <c r="C1998" s="19" t="s">
        <v>112</v>
      </c>
      <c r="D1998" s="20">
        <v>0.35853594541549683</v>
      </c>
      <c r="E1998" s="20">
        <v>0.11214517056941986</v>
      </c>
    </row>
    <row r="1999" spans="1:5" x14ac:dyDescent="0.2">
      <c r="A1999" s="19">
        <v>50</v>
      </c>
      <c r="B1999" s="19">
        <v>28</v>
      </c>
      <c r="C1999" s="19" t="s">
        <v>112</v>
      </c>
      <c r="D1999" s="20">
        <v>0.36364465951919556</v>
      </c>
      <c r="E1999" s="20">
        <v>0.11716043949127197</v>
      </c>
    </row>
    <row r="2000" spans="1:5" x14ac:dyDescent="0.2">
      <c r="A2000" s="19">
        <v>50</v>
      </c>
      <c r="B2000" s="19">
        <v>29</v>
      </c>
      <c r="C2000" s="19" t="s">
        <v>112</v>
      </c>
      <c r="D2000" s="20">
        <v>0.36641818284988403</v>
      </c>
      <c r="E2000" s="20">
        <v>0.11984051764011383</v>
      </c>
    </row>
    <row r="2001" spans="1:5" x14ac:dyDescent="0.2">
      <c r="A2001" s="19">
        <v>50</v>
      </c>
      <c r="B2001" s="19">
        <v>30</v>
      </c>
      <c r="C2001" s="19" t="s">
        <v>112</v>
      </c>
      <c r="D2001" s="20">
        <v>0.36800342798233032</v>
      </c>
      <c r="E2001" s="20">
        <v>0.1213323175907135</v>
      </c>
    </row>
    <row r="2002" spans="1:5" x14ac:dyDescent="0.2">
      <c r="A2002" s="19">
        <v>50</v>
      </c>
      <c r="B2002" s="19">
        <v>31</v>
      </c>
      <c r="C2002" s="19" t="s">
        <v>112</v>
      </c>
      <c r="D2002" s="20">
        <v>0.36883872747421265</v>
      </c>
      <c r="E2002" s="20">
        <v>0.12207417190074921</v>
      </c>
    </row>
    <row r="2003" spans="1:5" x14ac:dyDescent="0.2">
      <c r="A2003" s="19">
        <v>50</v>
      </c>
      <c r="B2003" s="19">
        <v>32</v>
      </c>
      <c r="C2003" s="19" t="s">
        <v>112</v>
      </c>
      <c r="D2003" s="20">
        <v>0.3693181574344635</v>
      </c>
      <c r="E2003" s="20">
        <v>0.12246015667915344</v>
      </c>
    </row>
    <row r="2004" spans="1:5" x14ac:dyDescent="0.2">
      <c r="A2004" s="19">
        <v>50</v>
      </c>
      <c r="B2004" s="19">
        <v>33</v>
      </c>
      <c r="C2004" s="19" t="s">
        <v>112</v>
      </c>
      <c r="D2004" s="20">
        <v>0.3697471022605896</v>
      </c>
      <c r="E2004" s="20">
        <v>0.12279565632343292</v>
      </c>
    </row>
    <row r="2005" spans="1:5" x14ac:dyDescent="0.2">
      <c r="A2005" s="19">
        <v>50</v>
      </c>
      <c r="B2005" s="19">
        <v>34</v>
      </c>
      <c r="C2005" s="19" t="s">
        <v>112</v>
      </c>
      <c r="D2005" s="20">
        <v>0.37040352821350098</v>
      </c>
      <c r="E2005" s="20">
        <v>0.12335863709449768</v>
      </c>
    </row>
    <row r="2006" spans="1:5" x14ac:dyDescent="0.2">
      <c r="A2006" s="19">
        <v>50</v>
      </c>
      <c r="B2006" s="19">
        <v>35</v>
      </c>
      <c r="C2006" s="19" t="s">
        <v>112</v>
      </c>
      <c r="D2006" s="20">
        <v>0.37113815546035767</v>
      </c>
      <c r="E2006" s="20">
        <v>0.12399981915950775</v>
      </c>
    </row>
    <row r="2007" spans="1:5" x14ac:dyDescent="0.2">
      <c r="A2007" s="19">
        <v>50</v>
      </c>
      <c r="B2007" s="19">
        <v>36</v>
      </c>
      <c r="C2007" s="19" t="s">
        <v>112</v>
      </c>
      <c r="D2007" s="20">
        <v>0.37144985795021057</v>
      </c>
      <c r="E2007" s="20">
        <v>0.12421807646751404</v>
      </c>
    </row>
    <row r="2008" spans="1:5" x14ac:dyDescent="0.2">
      <c r="A2008" s="19">
        <v>50</v>
      </c>
      <c r="B2008" s="19">
        <v>37</v>
      </c>
      <c r="C2008" s="19" t="s">
        <v>112</v>
      </c>
      <c r="D2008" s="20">
        <v>0.37153440713882446</v>
      </c>
      <c r="E2008" s="20">
        <v>0.12420918047428131</v>
      </c>
    </row>
    <row r="2009" spans="1:5" x14ac:dyDescent="0.2">
      <c r="A2009" s="19">
        <v>50</v>
      </c>
      <c r="B2009" s="19">
        <v>38</v>
      </c>
      <c r="C2009" s="19" t="s">
        <v>112</v>
      </c>
      <c r="D2009" s="20">
        <v>0.37184426188468933</v>
      </c>
      <c r="E2009" s="20">
        <v>0.12442559003829956</v>
      </c>
    </row>
    <row r="2010" spans="1:5" x14ac:dyDescent="0.2">
      <c r="A2010" s="19">
        <v>50</v>
      </c>
      <c r="B2010" s="19">
        <v>39</v>
      </c>
      <c r="C2010" s="19" t="s">
        <v>112</v>
      </c>
      <c r="D2010" s="20">
        <v>0.37177583575248718</v>
      </c>
      <c r="E2010" s="20">
        <v>0.12426371872425079</v>
      </c>
    </row>
    <row r="2011" spans="1:5" x14ac:dyDescent="0.2">
      <c r="A2011" s="19">
        <v>50</v>
      </c>
      <c r="B2011" s="19">
        <v>40</v>
      </c>
      <c r="C2011" s="19" t="s">
        <v>112</v>
      </c>
      <c r="D2011" s="20">
        <v>0.37141799926757813</v>
      </c>
      <c r="E2011" s="20">
        <v>0.12381243705749512</v>
      </c>
    </row>
    <row r="2012" spans="1:5" x14ac:dyDescent="0.2">
      <c r="A2012" s="19">
        <v>51</v>
      </c>
      <c r="B2012" s="19">
        <v>1</v>
      </c>
      <c r="C2012" s="19" t="s">
        <v>112</v>
      </c>
      <c r="D2012" s="20">
        <v>0.24744194746017456</v>
      </c>
      <c r="E2012" s="20">
        <v>2.0564778242260218E-3</v>
      </c>
    </row>
    <row r="2013" spans="1:5" x14ac:dyDescent="0.2">
      <c r="A2013" s="19">
        <v>51</v>
      </c>
      <c r="B2013" s="19">
        <v>2</v>
      </c>
      <c r="C2013" s="19" t="s">
        <v>112</v>
      </c>
      <c r="D2013" s="20">
        <v>0.24717645347118378</v>
      </c>
      <c r="E2013" s="20">
        <v>1.7006538109853864E-3</v>
      </c>
    </row>
    <row r="2014" spans="1:5" x14ac:dyDescent="0.2">
      <c r="A2014" s="19">
        <v>51</v>
      </c>
      <c r="B2014" s="19">
        <v>3</v>
      </c>
      <c r="C2014" s="19" t="s">
        <v>112</v>
      </c>
      <c r="D2014" s="20">
        <v>0.24694071710109711</v>
      </c>
      <c r="E2014" s="20">
        <v>1.3745874166488647E-3</v>
      </c>
    </row>
    <row r="2015" spans="1:5" x14ac:dyDescent="0.2">
      <c r="A2015" s="19">
        <v>51</v>
      </c>
      <c r="B2015" s="19">
        <v>4</v>
      </c>
      <c r="C2015" s="19" t="s">
        <v>112</v>
      </c>
      <c r="D2015" s="20">
        <v>0.24676351249217987</v>
      </c>
      <c r="E2015" s="20">
        <v>1.1070527834817767E-3</v>
      </c>
    </row>
    <row r="2016" spans="1:5" x14ac:dyDescent="0.2">
      <c r="A2016" s="19">
        <v>51</v>
      </c>
      <c r="B2016" s="19">
        <v>5</v>
      </c>
      <c r="C2016" s="19" t="s">
        <v>112</v>
      </c>
      <c r="D2016" s="20">
        <v>0.24666973948478699</v>
      </c>
      <c r="E2016" s="20">
        <v>9.229496936313808E-4</v>
      </c>
    </row>
    <row r="2017" spans="1:5" x14ac:dyDescent="0.2">
      <c r="A2017" s="19">
        <v>51</v>
      </c>
      <c r="B2017" s="19">
        <v>6</v>
      </c>
      <c r="C2017" s="19" t="s">
        <v>112</v>
      </c>
      <c r="D2017" s="20">
        <v>0.24609823524951935</v>
      </c>
      <c r="E2017" s="20">
        <v>2.6111540501005948E-4</v>
      </c>
    </row>
    <row r="2018" spans="1:5" x14ac:dyDescent="0.2">
      <c r="A2018" s="19">
        <v>51</v>
      </c>
      <c r="B2018" s="19">
        <v>7</v>
      </c>
      <c r="C2018" s="19" t="s">
        <v>112</v>
      </c>
      <c r="D2018" s="20">
        <v>0.24573232233524323</v>
      </c>
      <c r="E2018" s="20">
        <v>-1.9512756261974573E-4</v>
      </c>
    </row>
    <row r="2019" spans="1:5" x14ac:dyDescent="0.2">
      <c r="A2019" s="19">
        <v>51</v>
      </c>
      <c r="B2019" s="19">
        <v>8</v>
      </c>
      <c r="C2019" s="19" t="s">
        <v>112</v>
      </c>
      <c r="D2019" s="20">
        <v>0.24625824391841888</v>
      </c>
      <c r="E2019" s="20">
        <v>2.4046395265031606E-4</v>
      </c>
    </row>
    <row r="2020" spans="1:5" x14ac:dyDescent="0.2">
      <c r="A2020" s="19">
        <v>51</v>
      </c>
      <c r="B2020" s="19">
        <v>9</v>
      </c>
      <c r="C2020" s="19" t="s">
        <v>112</v>
      </c>
      <c r="D2020" s="20">
        <v>0.24595263600349426</v>
      </c>
      <c r="E2020" s="20">
        <v>-1.5547401562798768E-4</v>
      </c>
    </row>
    <row r="2021" spans="1:5" x14ac:dyDescent="0.2">
      <c r="A2021" s="19">
        <v>51</v>
      </c>
      <c r="B2021" s="19">
        <v>10</v>
      </c>
      <c r="C2021" s="19" t="s">
        <v>112</v>
      </c>
      <c r="D2021" s="20">
        <v>0.24568527936935425</v>
      </c>
      <c r="E2021" s="20">
        <v>-5.1316071767359972E-4</v>
      </c>
    </row>
    <row r="2022" spans="1:5" x14ac:dyDescent="0.2">
      <c r="A2022" s="19">
        <v>51</v>
      </c>
      <c r="B2022" s="19">
        <v>11</v>
      </c>
      <c r="C2022" s="19" t="s">
        <v>112</v>
      </c>
      <c r="D2022" s="20">
        <v>0.2455376535654068</v>
      </c>
      <c r="E2022" s="20">
        <v>-7.5111654587090015E-4</v>
      </c>
    </row>
    <row r="2023" spans="1:5" x14ac:dyDescent="0.2">
      <c r="A2023" s="19">
        <v>51</v>
      </c>
      <c r="B2023" s="19">
        <v>12</v>
      </c>
      <c r="C2023" s="19" t="s">
        <v>112</v>
      </c>
      <c r="D2023" s="20">
        <v>0.24557581543922424</v>
      </c>
      <c r="E2023" s="20">
        <v>-8.0328475451096892E-4</v>
      </c>
    </row>
    <row r="2024" spans="1:5" x14ac:dyDescent="0.2">
      <c r="A2024" s="19">
        <v>51</v>
      </c>
      <c r="B2024" s="19">
        <v>13</v>
      </c>
      <c r="C2024" s="19" t="s">
        <v>112</v>
      </c>
      <c r="D2024" s="20">
        <v>0.24574974179267883</v>
      </c>
      <c r="E2024" s="20">
        <v>-7.1968842530623078E-4</v>
      </c>
    </row>
    <row r="2025" spans="1:5" x14ac:dyDescent="0.2">
      <c r="A2025" s="19">
        <v>51</v>
      </c>
      <c r="B2025" s="19">
        <v>14</v>
      </c>
      <c r="C2025" s="19" t="s">
        <v>112</v>
      </c>
      <c r="D2025" s="20">
        <v>0.24555844068527222</v>
      </c>
      <c r="E2025" s="20">
        <v>-1.0013196151703596E-3</v>
      </c>
    </row>
    <row r="2026" spans="1:5" x14ac:dyDescent="0.2">
      <c r="A2026" s="19">
        <v>51</v>
      </c>
      <c r="B2026" s="19">
        <v>15</v>
      </c>
      <c r="C2026" s="19" t="s">
        <v>112</v>
      </c>
      <c r="D2026" s="20">
        <v>0.24520963430404663</v>
      </c>
      <c r="E2026" s="20">
        <v>-1.4404560206457973E-3</v>
      </c>
    </row>
    <row r="2027" spans="1:5" x14ac:dyDescent="0.2">
      <c r="A2027" s="19">
        <v>51</v>
      </c>
      <c r="B2027" s="19">
        <v>16</v>
      </c>
      <c r="C2027" s="19" t="s">
        <v>112</v>
      </c>
      <c r="D2027" s="20">
        <v>0.24574217200279236</v>
      </c>
      <c r="E2027" s="20">
        <v>-9.9824834614992142E-4</v>
      </c>
    </row>
    <row r="2028" spans="1:5" x14ac:dyDescent="0.2">
      <c r="A2028" s="19">
        <v>51</v>
      </c>
      <c r="B2028" s="19">
        <v>17</v>
      </c>
      <c r="C2028" s="19" t="s">
        <v>112</v>
      </c>
      <c r="D2028" s="20">
        <v>0.24577371776103973</v>
      </c>
      <c r="E2028" s="20">
        <v>-1.0570327285677195E-3</v>
      </c>
    </row>
    <row r="2029" spans="1:5" x14ac:dyDescent="0.2">
      <c r="A2029" s="19">
        <v>51</v>
      </c>
      <c r="B2029" s="19">
        <v>18</v>
      </c>
      <c r="C2029" s="19" t="s">
        <v>112</v>
      </c>
      <c r="D2029" s="20">
        <v>0.24576497077941895</v>
      </c>
      <c r="E2029" s="20">
        <v>-1.1561097344383597E-3</v>
      </c>
    </row>
    <row r="2030" spans="1:5" x14ac:dyDescent="0.2">
      <c r="A2030" s="19">
        <v>51</v>
      </c>
      <c r="B2030" s="19">
        <v>19</v>
      </c>
      <c r="C2030" s="19" t="s">
        <v>112</v>
      </c>
      <c r="D2030" s="20">
        <v>0.2459891140460968</v>
      </c>
      <c r="E2030" s="20">
        <v>-1.022296492010355E-3</v>
      </c>
    </row>
    <row r="2031" spans="1:5" x14ac:dyDescent="0.2">
      <c r="A2031" s="19">
        <v>51</v>
      </c>
      <c r="B2031" s="19">
        <v>20</v>
      </c>
      <c r="C2031" s="19" t="s">
        <v>112</v>
      </c>
      <c r="D2031" s="20">
        <v>0.24703045189380646</v>
      </c>
      <c r="E2031" s="20">
        <v>-7.1288726758211851E-5</v>
      </c>
    </row>
    <row r="2032" spans="1:5" x14ac:dyDescent="0.2">
      <c r="A2032" s="19">
        <v>51</v>
      </c>
      <c r="B2032" s="19">
        <v>21</v>
      </c>
      <c r="C2032" s="19" t="s">
        <v>112</v>
      </c>
      <c r="D2032" s="20">
        <v>0.24899411201477051</v>
      </c>
      <c r="E2032" s="20">
        <v>1.8020413117483258E-3</v>
      </c>
    </row>
    <row r="2033" spans="1:5" x14ac:dyDescent="0.2">
      <c r="A2033" s="19">
        <v>51</v>
      </c>
      <c r="B2033" s="19">
        <v>22</v>
      </c>
      <c r="C2033" s="19" t="s">
        <v>112</v>
      </c>
      <c r="D2033" s="20">
        <v>0.2514587938785553</v>
      </c>
      <c r="E2033" s="20">
        <v>4.1763931512832642E-3</v>
      </c>
    </row>
    <row r="2034" spans="1:5" x14ac:dyDescent="0.2">
      <c r="A2034" s="19">
        <v>51</v>
      </c>
      <c r="B2034" s="19">
        <v>23</v>
      </c>
      <c r="C2034" s="19" t="s">
        <v>112</v>
      </c>
      <c r="D2034" s="20">
        <v>0.25627580285072327</v>
      </c>
      <c r="E2034" s="20">
        <v>8.903072215616703E-3</v>
      </c>
    </row>
    <row r="2035" spans="1:5" x14ac:dyDescent="0.2">
      <c r="A2035" s="19">
        <v>51</v>
      </c>
      <c r="B2035" s="19">
        <v>24</v>
      </c>
      <c r="C2035" s="19" t="s">
        <v>112</v>
      </c>
      <c r="D2035" s="20">
        <v>0.26472803950309753</v>
      </c>
      <c r="E2035" s="20">
        <v>1.7264978960156441E-2</v>
      </c>
    </row>
    <row r="2036" spans="1:5" x14ac:dyDescent="0.2">
      <c r="A2036" s="19">
        <v>51</v>
      </c>
      <c r="B2036" s="19">
        <v>25</v>
      </c>
      <c r="C2036" s="19" t="s">
        <v>112</v>
      </c>
      <c r="D2036" s="20">
        <v>0.2771858274936676</v>
      </c>
      <c r="E2036" s="20">
        <v>2.9632436111569405E-2</v>
      </c>
    </row>
    <row r="2037" spans="1:5" x14ac:dyDescent="0.2">
      <c r="A2037" s="19">
        <v>51</v>
      </c>
      <c r="B2037" s="19">
        <v>26</v>
      </c>
      <c r="C2037" s="19" t="s">
        <v>112</v>
      </c>
      <c r="D2037" s="20">
        <v>0.29380372166633606</v>
      </c>
      <c r="E2037" s="20">
        <v>4.6160001307725906E-2</v>
      </c>
    </row>
    <row r="2038" spans="1:5" x14ac:dyDescent="0.2">
      <c r="A2038" s="19">
        <v>51</v>
      </c>
      <c r="B2038" s="19">
        <v>27</v>
      </c>
      <c r="C2038" s="19" t="s">
        <v>112</v>
      </c>
      <c r="D2038" s="20">
        <v>0.31255975365638733</v>
      </c>
      <c r="E2038" s="20">
        <v>6.482570618391037E-2</v>
      </c>
    </row>
    <row r="2039" spans="1:5" x14ac:dyDescent="0.2">
      <c r="A2039" s="19">
        <v>51</v>
      </c>
      <c r="B2039" s="19">
        <v>28</v>
      </c>
      <c r="C2039" s="19" t="s">
        <v>112</v>
      </c>
      <c r="D2039" s="20">
        <v>0.33077722787857056</v>
      </c>
      <c r="E2039" s="20">
        <v>8.2952849566936493E-2</v>
      </c>
    </row>
    <row r="2040" spans="1:5" x14ac:dyDescent="0.2">
      <c r="A2040" s="19">
        <v>51</v>
      </c>
      <c r="B2040" s="19">
        <v>29</v>
      </c>
      <c r="C2040" s="19" t="s">
        <v>112</v>
      </c>
      <c r="D2040" s="20">
        <v>0.34599617123603821</v>
      </c>
      <c r="E2040" s="20">
        <v>9.808146208524704E-2</v>
      </c>
    </row>
    <row r="2041" spans="1:5" x14ac:dyDescent="0.2">
      <c r="A2041" s="19">
        <v>51</v>
      </c>
      <c r="B2041" s="19">
        <v>30</v>
      </c>
      <c r="C2041" s="19" t="s">
        <v>112</v>
      </c>
      <c r="D2041" s="20">
        <v>0.3572220504283905</v>
      </c>
      <c r="E2041" s="20">
        <v>0.10921701043844223</v>
      </c>
    </row>
    <row r="2042" spans="1:5" x14ac:dyDescent="0.2">
      <c r="A2042" s="19">
        <v>51</v>
      </c>
      <c r="B2042" s="19">
        <v>31</v>
      </c>
      <c r="C2042" s="19" t="s">
        <v>112</v>
      </c>
      <c r="D2042" s="20">
        <v>0.36491453647613525</v>
      </c>
      <c r="E2042" s="20">
        <v>0.11681916564702988</v>
      </c>
    </row>
    <row r="2043" spans="1:5" x14ac:dyDescent="0.2">
      <c r="A2043" s="19">
        <v>51</v>
      </c>
      <c r="B2043" s="19">
        <v>32</v>
      </c>
      <c r="C2043" s="19" t="s">
        <v>112</v>
      </c>
      <c r="D2043" s="20">
        <v>0.3690369725227356</v>
      </c>
      <c r="E2043" s="20">
        <v>0.12085127085447311</v>
      </c>
    </row>
    <row r="2044" spans="1:5" x14ac:dyDescent="0.2">
      <c r="A2044" s="19">
        <v>51</v>
      </c>
      <c r="B2044" s="19">
        <v>33</v>
      </c>
      <c r="C2044" s="19" t="s">
        <v>112</v>
      </c>
      <c r="D2044" s="20">
        <v>0.37163808941841125</v>
      </c>
      <c r="E2044" s="20">
        <v>0.12336205691099167</v>
      </c>
    </row>
    <row r="2045" spans="1:5" x14ac:dyDescent="0.2">
      <c r="A2045" s="19">
        <v>51</v>
      </c>
      <c r="B2045" s="19">
        <v>34</v>
      </c>
      <c r="C2045" s="19" t="s">
        <v>112</v>
      </c>
      <c r="D2045" s="20">
        <v>0.37303519248962402</v>
      </c>
      <c r="E2045" s="20">
        <v>0.12466882914304733</v>
      </c>
    </row>
    <row r="2046" spans="1:5" x14ac:dyDescent="0.2">
      <c r="A2046" s="19">
        <v>51</v>
      </c>
      <c r="B2046" s="19">
        <v>35</v>
      </c>
      <c r="C2046" s="19" t="s">
        <v>112</v>
      </c>
      <c r="D2046" s="20">
        <v>0.37395089864730835</v>
      </c>
      <c r="E2046" s="20">
        <v>0.12549421191215515</v>
      </c>
    </row>
    <row r="2047" spans="1:5" x14ac:dyDescent="0.2">
      <c r="A2047" s="19">
        <v>51</v>
      </c>
      <c r="B2047" s="19">
        <v>36</v>
      </c>
      <c r="C2047" s="19" t="s">
        <v>112</v>
      </c>
      <c r="D2047" s="20">
        <v>0.37410047650337219</v>
      </c>
      <c r="E2047" s="20">
        <v>0.12555345892906189</v>
      </c>
    </row>
    <row r="2048" spans="1:5" x14ac:dyDescent="0.2">
      <c r="A2048" s="19">
        <v>51</v>
      </c>
      <c r="B2048" s="19">
        <v>37</v>
      </c>
      <c r="C2048" s="19" t="s">
        <v>112</v>
      </c>
      <c r="D2048" s="20">
        <v>0.37488797307014465</v>
      </c>
      <c r="E2048" s="20">
        <v>0.12625062465667725</v>
      </c>
    </row>
    <row r="2049" spans="1:5" x14ac:dyDescent="0.2">
      <c r="A2049" s="19">
        <v>51</v>
      </c>
      <c r="B2049" s="19">
        <v>38</v>
      </c>
      <c r="C2049" s="19" t="s">
        <v>112</v>
      </c>
      <c r="D2049" s="20">
        <v>0.37489175796508789</v>
      </c>
      <c r="E2049" s="20">
        <v>0.12616407871246338</v>
      </c>
    </row>
    <row r="2050" spans="1:5" x14ac:dyDescent="0.2">
      <c r="A2050" s="19">
        <v>51</v>
      </c>
      <c r="B2050" s="19">
        <v>39</v>
      </c>
      <c r="C2050" s="19" t="s">
        <v>112</v>
      </c>
      <c r="D2050" s="20">
        <v>0.37517988681793213</v>
      </c>
      <c r="E2050" s="20">
        <v>0.12636187672615051</v>
      </c>
    </row>
    <row r="2051" spans="1:5" x14ac:dyDescent="0.2">
      <c r="A2051" s="19">
        <v>51</v>
      </c>
      <c r="B2051" s="19">
        <v>40</v>
      </c>
      <c r="C2051" s="19" t="s">
        <v>112</v>
      </c>
      <c r="D2051" s="20">
        <v>0.3755328357219696</v>
      </c>
      <c r="E2051" s="20">
        <v>0.12662449479103088</v>
      </c>
    </row>
    <row r="2052" spans="1:5" x14ac:dyDescent="0.2">
      <c r="A2052" s="19">
        <v>52</v>
      </c>
      <c r="B2052" s="19">
        <v>1</v>
      </c>
      <c r="C2052" s="19" t="s">
        <v>112</v>
      </c>
      <c r="D2052" s="20">
        <v>0.2477620393037796</v>
      </c>
      <c r="E2052" s="20">
        <v>2.068257424980402E-3</v>
      </c>
    </row>
    <row r="2053" spans="1:5" x14ac:dyDescent="0.2">
      <c r="A2053" s="19">
        <v>52</v>
      </c>
      <c r="B2053" s="19">
        <v>2</v>
      </c>
      <c r="C2053" s="19" t="s">
        <v>112</v>
      </c>
      <c r="D2053" s="20">
        <v>0.24744337797164917</v>
      </c>
      <c r="E2053" s="20">
        <v>1.6759411664679646E-3</v>
      </c>
    </row>
    <row r="2054" spans="1:5" x14ac:dyDescent="0.2">
      <c r="A2054" s="19">
        <v>52</v>
      </c>
      <c r="B2054" s="19">
        <v>3</v>
      </c>
      <c r="C2054" s="19" t="s">
        <v>112</v>
      </c>
      <c r="D2054" s="20">
        <v>0.24721398949623108</v>
      </c>
      <c r="E2054" s="20">
        <v>1.3728978810831904E-3</v>
      </c>
    </row>
    <row r="2055" spans="1:5" x14ac:dyDescent="0.2">
      <c r="A2055" s="19">
        <v>52</v>
      </c>
      <c r="B2055" s="19">
        <v>4</v>
      </c>
      <c r="C2055" s="19" t="s">
        <v>112</v>
      </c>
      <c r="D2055" s="20">
        <v>0.24711202085018158</v>
      </c>
      <c r="E2055" s="20">
        <v>1.1972743086516857E-3</v>
      </c>
    </row>
    <row r="2056" spans="1:5" x14ac:dyDescent="0.2">
      <c r="A2056" s="19">
        <v>52</v>
      </c>
      <c r="B2056" s="19">
        <v>5</v>
      </c>
      <c r="C2056" s="19" t="s">
        <v>112</v>
      </c>
      <c r="D2056" s="20">
        <v>0.24685327708721161</v>
      </c>
      <c r="E2056" s="20">
        <v>8.648756192997098E-4</v>
      </c>
    </row>
    <row r="2057" spans="1:5" x14ac:dyDescent="0.2">
      <c r="A2057" s="19">
        <v>52</v>
      </c>
      <c r="B2057" s="19">
        <v>6</v>
      </c>
      <c r="C2057" s="19" t="s">
        <v>112</v>
      </c>
      <c r="D2057" s="20">
        <v>0.24664473533630371</v>
      </c>
      <c r="E2057" s="20">
        <v>5.8267900021746755E-4</v>
      </c>
    </row>
    <row r="2058" spans="1:5" x14ac:dyDescent="0.2">
      <c r="A2058" s="19">
        <v>52</v>
      </c>
      <c r="B2058" s="19">
        <v>7</v>
      </c>
      <c r="C2058" s="19" t="s">
        <v>112</v>
      </c>
      <c r="D2058" s="20">
        <v>0.24632859230041504</v>
      </c>
      <c r="E2058" s="20">
        <v>1.9288106705062091E-4</v>
      </c>
    </row>
    <row r="2059" spans="1:5" x14ac:dyDescent="0.2">
      <c r="A2059" s="19">
        <v>52</v>
      </c>
      <c r="B2059" s="19">
        <v>8</v>
      </c>
      <c r="C2059" s="19" t="s">
        <v>112</v>
      </c>
      <c r="D2059" s="20">
        <v>0.24618013203144073</v>
      </c>
      <c r="E2059" s="20">
        <v>-2.9234095563879237E-5</v>
      </c>
    </row>
    <row r="2060" spans="1:5" x14ac:dyDescent="0.2">
      <c r="A2060" s="19">
        <v>52</v>
      </c>
      <c r="B2060" s="19">
        <v>9</v>
      </c>
      <c r="C2060" s="19" t="s">
        <v>112</v>
      </c>
      <c r="D2060" s="20">
        <v>0.24608154594898224</v>
      </c>
      <c r="E2060" s="20">
        <v>-2.0147506438661367E-4</v>
      </c>
    </row>
    <row r="2061" spans="1:5" x14ac:dyDescent="0.2">
      <c r="A2061" s="19">
        <v>52</v>
      </c>
      <c r="B2061" s="19">
        <v>10</v>
      </c>
      <c r="C2061" s="19" t="s">
        <v>112</v>
      </c>
      <c r="D2061" s="20">
        <v>0.24585023522377014</v>
      </c>
      <c r="E2061" s="20">
        <v>-5.0644070142880082E-4</v>
      </c>
    </row>
    <row r="2062" spans="1:5" x14ac:dyDescent="0.2">
      <c r="A2062" s="19">
        <v>52</v>
      </c>
      <c r="B2062" s="19">
        <v>11</v>
      </c>
      <c r="C2062" s="19" t="s">
        <v>112</v>
      </c>
      <c r="D2062" s="20">
        <v>0.24573463201522827</v>
      </c>
      <c r="E2062" s="20">
        <v>-6.9569877814501524E-4</v>
      </c>
    </row>
    <row r="2063" spans="1:5" x14ac:dyDescent="0.2">
      <c r="A2063" s="19">
        <v>52</v>
      </c>
      <c r="B2063" s="19">
        <v>12</v>
      </c>
      <c r="C2063" s="19" t="s">
        <v>112</v>
      </c>
      <c r="D2063" s="20">
        <v>0.24541890621185303</v>
      </c>
      <c r="E2063" s="20">
        <v>-1.0850795079022646E-3</v>
      </c>
    </row>
    <row r="2064" spans="1:5" x14ac:dyDescent="0.2">
      <c r="A2064" s="19">
        <v>52</v>
      </c>
      <c r="B2064" s="19">
        <v>13</v>
      </c>
      <c r="C2064" s="19" t="s">
        <v>112</v>
      </c>
      <c r="D2064" s="20">
        <v>0.24529772996902466</v>
      </c>
      <c r="E2064" s="20">
        <v>-1.279910677112639E-3</v>
      </c>
    </row>
    <row r="2065" spans="1:5" x14ac:dyDescent="0.2">
      <c r="A2065" s="19">
        <v>52</v>
      </c>
      <c r="B2065" s="19">
        <v>14</v>
      </c>
      <c r="C2065" s="19" t="s">
        <v>112</v>
      </c>
      <c r="D2065" s="20">
        <v>0.24549593031406403</v>
      </c>
      <c r="E2065" s="20">
        <v>-1.1553651420399547E-3</v>
      </c>
    </row>
    <row r="2066" spans="1:5" x14ac:dyDescent="0.2">
      <c r="A2066" s="19">
        <v>52</v>
      </c>
      <c r="B2066" s="19">
        <v>15</v>
      </c>
      <c r="C2066" s="19" t="s">
        <v>112</v>
      </c>
      <c r="D2066" s="20">
        <v>0.2453448623418808</v>
      </c>
      <c r="E2066" s="20">
        <v>-1.3800880406051874E-3</v>
      </c>
    </row>
    <row r="2067" spans="1:5" x14ac:dyDescent="0.2">
      <c r="A2067" s="19">
        <v>52</v>
      </c>
      <c r="B2067" s="19">
        <v>16</v>
      </c>
      <c r="C2067" s="19" t="s">
        <v>112</v>
      </c>
      <c r="D2067" s="20">
        <v>0.2453865110874176</v>
      </c>
      <c r="E2067" s="20">
        <v>-1.4120942214503884E-3</v>
      </c>
    </row>
    <row r="2068" spans="1:5" x14ac:dyDescent="0.2">
      <c r="A2068" s="19">
        <v>52</v>
      </c>
      <c r="B2068" s="19">
        <v>17</v>
      </c>
      <c r="C2068" s="19" t="s">
        <v>112</v>
      </c>
      <c r="D2068" s="20">
        <v>0.24572649598121643</v>
      </c>
      <c r="E2068" s="20">
        <v>-1.1457641376182437E-3</v>
      </c>
    </row>
    <row r="2069" spans="1:5" x14ac:dyDescent="0.2">
      <c r="A2069" s="19">
        <v>52</v>
      </c>
      <c r="B2069" s="19">
        <v>18</v>
      </c>
      <c r="C2069" s="19" t="s">
        <v>112</v>
      </c>
      <c r="D2069" s="20">
        <v>0.24601003527641296</v>
      </c>
      <c r="E2069" s="20">
        <v>-9.3587976880371571E-4</v>
      </c>
    </row>
    <row r="2070" spans="1:5" x14ac:dyDescent="0.2">
      <c r="A2070" s="19">
        <v>52</v>
      </c>
      <c r="B2070" s="19">
        <v>19</v>
      </c>
      <c r="C2070" s="19" t="s">
        <v>112</v>
      </c>
      <c r="D2070" s="20">
        <v>0.24674490094184875</v>
      </c>
      <c r="E2070" s="20">
        <v>-2.7466900064609945E-4</v>
      </c>
    </row>
    <row r="2071" spans="1:5" x14ac:dyDescent="0.2">
      <c r="A2071" s="19">
        <v>52</v>
      </c>
      <c r="B2071" s="19">
        <v>20</v>
      </c>
      <c r="C2071" s="19" t="s">
        <v>112</v>
      </c>
      <c r="D2071" s="20">
        <v>0.24747475981712341</v>
      </c>
      <c r="E2071" s="20">
        <v>3.81534977350384E-4</v>
      </c>
    </row>
    <row r="2072" spans="1:5" x14ac:dyDescent="0.2">
      <c r="A2072" s="19">
        <v>52</v>
      </c>
      <c r="B2072" s="19">
        <v>21</v>
      </c>
      <c r="C2072" s="19" t="s">
        <v>112</v>
      </c>
      <c r="D2072" s="20">
        <v>0.2486497163772583</v>
      </c>
      <c r="E2072" s="20">
        <v>1.4828366693109274E-3</v>
      </c>
    </row>
    <row r="2073" spans="1:5" x14ac:dyDescent="0.2">
      <c r="A2073" s="19">
        <v>52</v>
      </c>
      <c r="B2073" s="19">
        <v>22</v>
      </c>
      <c r="C2073" s="19" t="s">
        <v>112</v>
      </c>
      <c r="D2073" s="20">
        <v>0.25126725435256958</v>
      </c>
      <c r="E2073" s="20">
        <v>4.0267198346555233E-3</v>
      </c>
    </row>
    <row r="2074" spans="1:5" x14ac:dyDescent="0.2">
      <c r="A2074" s="19">
        <v>52</v>
      </c>
      <c r="B2074" s="19">
        <v>23</v>
      </c>
      <c r="C2074" s="19" t="s">
        <v>112</v>
      </c>
      <c r="D2074" s="20">
        <v>0.25720909237861633</v>
      </c>
      <c r="E2074" s="20">
        <v>9.8949028179049492E-3</v>
      </c>
    </row>
    <row r="2075" spans="1:5" x14ac:dyDescent="0.2">
      <c r="A2075" s="19">
        <v>52</v>
      </c>
      <c r="B2075" s="19">
        <v>24</v>
      </c>
      <c r="C2075" s="19" t="s">
        <v>112</v>
      </c>
      <c r="D2075" s="20">
        <v>0.26644811034202576</v>
      </c>
      <c r="E2075" s="20">
        <v>1.9060265272855759E-2</v>
      </c>
    </row>
    <row r="2076" spans="1:5" x14ac:dyDescent="0.2">
      <c r="A2076" s="19">
        <v>52</v>
      </c>
      <c r="B2076" s="19">
        <v>25</v>
      </c>
      <c r="C2076" s="19" t="s">
        <v>112</v>
      </c>
      <c r="D2076" s="20">
        <v>0.27995264530181885</v>
      </c>
      <c r="E2076" s="20">
        <v>3.2491147518157959E-2</v>
      </c>
    </row>
    <row r="2077" spans="1:5" x14ac:dyDescent="0.2">
      <c r="A2077" s="19">
        <v>52</v>
      </c>
      <c r="B2077" s="19">
        <v>26</v>
      </c>
      <c r="C2077" s="19" t="s">
        <v>112</v>
      </c>
      <c r="D2077" s="20">
        <v>0.29772084951400757</v>
      </c>
      <c r="E2077" s="20">
        <v>5.0185695290565491E-2</v>
      </c>
    </row>
    <row r="2078" spans="1:5" x14ac:dyDescent="0.2">
      <c r="A2078" s="19">
        <v>52</v>
      </c>
      <c r="B2078" s="19">
        <v>27</v>
      </c>
      <c r="C2078" s="19" t="s">
        <v>112</v>
      </c>
      <c r="D2078" s="20">
        <v>0.3166830837726593</v>
      </c>
      <c r="E2078" s="20">
        <v>6.9074273109436035E-2</v>
      </c>
    </row>
    <row r="2079" spans="1:5" x14ac:dyDescent="0.2">
      <c r="A2079" s="19">
        <v>52</v>
      </c>
      <c r="B2079" s="19">
        <v>28</v>
      </c>
      <c r="C2079" s="19" t="s">
        <v>112</v>
      </c>
      <c r="D2079" s="20">
        <v>0.33491799235343933</v>
      </c>
      <c r="E2079" s="20">
        <v>8.7235525250434875E-2</v>
      </c>
    </row>
    <row r="2080" spans="1:5" x14ac:dyDescent="0.2">
      <c r="A2080" s="19">
        <v>52</v>
      </c>
      <c r="B2080" s="19">
        <v>29</v>
      </c>
      <c r="C2080" s="19" t="s">
        <v>112</v>
      </c>
      <c r="D2080" s="20">
        <v>0.34934046864509583</v>
      </c>
      <c r="E2080" s="20">
        <v>0.10158435255289078</v>
      </c>
    </row>
    <row r="2081" spans="1:5" x14ac:dyDescent="0.2">
      <c r="A2081" s="19">
        <v>52</v>
      </c>
      <c r="B2081" s="19">
        <v>30</v>
      </c>
      <c r="C2081" s="19" t="s">
        <v>112</v>
      </c>
      <c r="D2081" s="20">
        <v>0.35993242263793945</v>
      </c>
      <c r="E2081" s="20">
        <v>0.11210265010595322</v>
      </c>
    </row>
    <row r="2082" spans="1:5" x14ac:dyDescent="0.2">
      <c r="A2082" s="19">
        <v>52</v>
      </c>
      <c r="B2082" s="19">
        <v>31</v>
      </c>
      <c r="C2082" s="19" t="s">
        <v>112</v>
      </c>
      <c r="D2082" s="20">
        <v>0.36703243851661682</v>
      </c>
      <c r="E2082" s="20">
        <v>0.1191290095448494</v>
      </c>
    </row>
    <row r="2083" spans="1:5" x14ac:dyDescent="0.2">
      <c r="A2083" s="19">
        <v>52</v>
      </c>
      <c r="B2083" s="19">
        <v>32</v>
      </c>
      <c r="C2083" s="19" t="s">
        <v>112</v>
      </c>
      <c r="D2083" s="20">
        <v>0.36988696455955505</v>
      </c>
      <c r="E2083" s="20">
        <v>0.12190987914800644</v>
      </c>
    </row>
    <row r="2084" spans="1:5" x14ac:dyDescent="0.2">
      <c r="A2084" s="19">
        <v>52</v>
      </c>
      <c r="B2084" s="19">
        <v>33</v>
      </c>
      <c r="C2084" s="19" t="s">
        <v>112</v>
      </c>
      <c r="D2084" s="20">
        <v>0.37154111266136169</v>
      </c>
      <c r="E2084" s="20">
        <v>0.12349037081003189</v>
      </c>
    </row>
    <row r="2085" spans="1:5" x14ac:dyDescent="0.2">
      <c r="A2085" s="19">
        <v>52</v>
      </c>
      <c r="B2085" s="19">
        <v>34</v>
      </c>
      <c r="C2085" s="19" t="s">
        <v>112</v>
      </c>
      <c r="D2085" s="20">
        <v>0.37240293622016907</v>
      </c>
      <c r="E2085" s="20">
        <v>0.12427854537963867</v>
      </c>
    </row>
    <row r="2086" spans="1:5" x14ac:dyDescent="0.2">
      <c r="A2086" s="19">
        <v>52</v>
      </c>
      <c r="B2086" s="19">
        <v>35</v>
      </c>
      <c r="C2086" s="19" t="s">
        <v>112</v>
      </c>
      <c r="D2086" s="20">
        <v>0.37299218773841858</v>
      </c>
      <c r="E2086" s="20">
        <v>0.12479414045810699</v>
      </c>
    </row>
    <row r="2087" spans="1:5" x14ac:dyDescent="0.2">
      <c r="A2087" s="19">
        <v>52</v>
      </c>
      <c r="B2087" s="19">
        <v>36</v>
      </c>
      <c r="C2087" s="19" t="s">
        <v>112</v>
      </c>
      <c r="D2087" s="20">
        <v>0.37407898902893066</v>
      </c>
      <c r="E2087" s="20">
        <v>0.12580728530883789</v>
      </c>
    </row>
    <row r="2088" spans="1:5" x14ac:dyDescent="0.2">
      <c r="A2088" s="19">
        <v>52</v>
      </c>
      <c r="B2088" s="19">
        <v>37</v>
      </c>
      <c r="C2088" s="19" t="s">
        <v>112</v>
      </c>
      <c r="D2088" s="20">
        <v>0.37440976500511169</v>
      </c>
      <c r="E2088" s="20">
        <v>0.12606440484523773</v>
      </c>
    </row>
    <row r="2089" spans="1:5" x14ac:dyDescent="0.2">
      <c r="A2089" s="19">
        <v>52</v>
      </c>
      <c r="B2089" s="19">
        <v>38</v>
      </c>
      <c r="C2089" s="19" t="s">
        <v>112</v>
      </c>
      <c r="D2089" s="20">
        <v>0.37451872229576111</v>
      </c>
      <c r="E2089" s="20">
        <v>0.12609970569610596</v>
      </c>
    </row>
    <row r="2090" spans="1:5" x14ac:dyDescent="0.2">
      <c r="A2090" s="19">
        <v>52</v>
      </c>
      <c r="B2090" s="19">
        <v>39</v>
      </c>
      <c r="C2090" s="19" t="s">
        <v>112</v>
      </c>
      <c r="D2090" s="20">
        <v>0.37506493926048279</v>
      </c>
      <c r="E2090" s="20">
        <v>0.12657226622104645</v>
      </c>
    </row>
    <row r="2091" spans="1:5" x14ac:dyDescent="0.2">
      <c r="A2091" s="19">
        <v>52</v>
      </c>
      <c r="B2091" s="19">
        <v>40</v>
      </c>
      <c r="C2091" s="19" t="s">
        <v>112</v>
      </c>
      <c r="D2091" s="20">
        <v>0.37542259693145752</v>
      </c>
      <c r="E2091" s="20">
        <v>0.12685626745223999</v>
      </c>
    </row>
    <row r="2092" spans="1:5" x14ac:dyDescent="0.2">
      <c r="A2092" s="19">
        <v>53</v>
      </c>
      <c r="B2092" s="19">
        <v>1</v>
      </c>
      <c r="C2092" s="19" t="s">
        <v>112</v>
      </c>
      <c r="D2092" s="20">
        <v>0.24702338874340057</v>
      </c>
      <c r="E2092" s="20">
        <v>1.9118867348879576E-3</v>
      </c>
    </row>
    <row r="2093" spans="1:5" x14ac:dyDescent="0.2">
      <c r="A2093" s="19">
        <v>53</v>
      </c>
      <c r="B2093" s="19">
        <v>2</v>
      </c>
      <c r="C2093" s="19" t="s">
        <v>112</v>
      </c>
      <c r="D2093" s="20">
        <v>0.24701046943664551</v>
      </c>
      <c r="E2093" s="20">
        <v>1.7567203612998128E-3</v>
      </c>
    </row>
    <row r="2094" spans="1:5" x14ac:dyDescent="0.2">
      <c r="A2094" s="19">
        <v>53</v>
      </c>
      <c r="B2094" s="19">
        <v>3</v>
      </c>
      <c r="C2094" s="19" t="s">
        <v>112</v>
      </c>
      <c r="D2094" s="20">
        <v>0.24683983623981476</v>
      </c>
      <c r="E2094" s="20">
        <v>1.4438400976359844E-3</v>
      </c>
    </row>
    <row r="2095" spans="1:5" x14ac:dyDescent="0.2">
      <c r="A2095" s="19">
        <v>53</v>
      </c>
      <c r="B2095" s="19">
        <v>4</v>
      </c>
      <c r="C2095" s="19" t="s">
        <v>112</v>
      </c>
      <c r="D2095" s="20">
        <v>0.2465919703245163</v>
      </c>
      <c r="E2095" s="20">
        <v>1.0537272319197655E-3</v>
      </c>
    </row>
    <row r="2096" spans="1:5" x14ac:dyDescent="0.2">
      <c r="A2096" s="19">
        <v>53</v>
      </c>
      <c r="B2096" s="19">
        <v>5</v>
      </c>
      <c r="C2096" s="19" t="s">
        <v>112</v>
      </c>
      <c r="D2096" s="20">
        <v>0.24625922739505768</v>
      </c>
      <c r="E2096" s="20">
        <v>5.7873723562806845E-4</v>
      </c>
    </row>
    <row r="2097" spans="1:5" x14ac:dyDescent="0.2">
      <c r="A2097" s="19">
        <v>53</v>
      </c>
      <c r="B2097" s="19">
        <v>6</v>
      </c>
      <c r="C2097" s="19" t="s">
        <v>112</v>
      </c>
      <c r="D2097" s="20">
        <v>0.24584680795669556</v>
      </c>
      <c r="E2097" s="20">
        <v>2.4070744984783232E-5</v>
      </c>
    </row>
    <row r="2098" spans="1:5" x14ac:dyDescent="0.2">
      <c r="A2098" s="19">
        <v>53</v>
      </c>
      <c r="B2098" s="19">
        <v>7</v>
      </c>
      <c r="C2098" s="19" t="s">
        <v>112</v>
      </c>
      <c r="D2098" s="20">
        <v>0.24556964635848999</v>
      </c>
      <c r="E2098" s="20">
        <v>-3.9533787639811635E-4</v>
      </c>
    </row>
    <row r="2099" spans="1:5" x14ac:dyDescent="0.2">
      <c r="A2099" s="19">
        <v>53</v>
      </c>
      <c r="B2099" s="19">
        <v>8</v>
      </c>
      <c r="C2099" s="19" t="s">
        <v>112</v>
      </c>
      <c r="D2099" s="20">
        <v>0.24581299722194672</v>
      </c>
      <c r="E2099" s="20">
        <v>-2.9423405067063868E-4</v>
      </c>
    </row>
    <row r="2100" spans="1:5" x14ac:dyDescent="0.2">
      <c r="A2100" s="19">
        <v>53</v>
      </c>
      <c r="B2100" s="19">
        <v>9</v>
      </c>
      <c r="C2100" s="19" t="s">
        <v>112</v>
      </c>
      <c r="D2100" s="20">
        <v>0.2456747442483902</v>
      </c>
      <c r="E2100" s="20">
        <v>-5.7473406195640564E-4</v>
      </c>
    </row>
    <row r="2101" spans="1:5" x14ac:dyDescent="0.2">
      <c r="A2101" s="19">
        <v>53</v>
      </c>
      <c r="B2101" s="19">
        <v>10</v>
      </c>
      <c r="C2101" s="19" t="s">
        <v>112</v>
      </c>
      <c r="D2101" s="20">
        <v>0.24559694528579712</v>
      </c>
      <c r="E2101" s="20">
        <v>-7.947800331749022E-4</v>
      </c>
    </row>
    <row r="2102" spans="1:5" x14ac:dyDescent="0.2">
      <c r="A2102" s="19">
        <v>53</v>
      </c>
      <c r="B2102" s="19">
        <v>11</v>
      </c>
      <c r="C2102" s="19" t="s">
        <v>112</v>
      </c>
      <c r="D2102" s="20">
        <v>0.24587956070899963</v>
      </c>
      <c r="E2102" s="20">
        <v>-6.5441167680546641E-4</v>
      </c>
    </row>
    <row r="2103" spans="1:5" x14ac:dyDescent="0.2">
      <c r="A2103" s="19">
        <v>53</v>
      </c>
      <c r="B2103" s="19">
        <v>12</v>
      </c>
      <c r="C2103" s="19" t="s">
        <v>112</v>
      </c>
      <c r="D2103" s="20">
        <v>0.24612677097320557</v>
      </c>
      <c r="E2103" s="20">
        <v>-5.4944842122495174E-4</v>
      </c>
    </row>
    <row r="2104" spans="1:5" x14ac:dyDescent="0.2">
      <c r="A2104" s="19">
        <v>53</v>
      </c>
      <c r="B2104" s="19">
        <v>13</v>
      </c>
      <c r="C2104" s="19" t="s">
        <v>112</v>
      </c>
      <c r="D2104" s="20">
        <v>0.24610441923141479</v>
      </c>
      <c r="E2104" s="20">
        <v>-7.1404722984880209E-4</v>
      </c>
    </row>
    <row r="2105" spans="1:5" x14ac:dyDescent="0.2">
      <c r="A2105" s="19">
        <v>53</v>
      </c>
      <c r="B2105" s="19">
        <v>14</v>
      </c>
      <c r="C2105" s="19" t="s">
        <v>112</v>
      </c>
      <c r="D2105" s="20">
        <v>0.24586272239685059</v>
      </c>
      <c r="E2105" s="20">
        <v>-1.0979911312460899E-3</v>
      </c>
    </row>
    <row r="2106" spans="1:5" x14ac:dyDescent="0.2">
      <c r="A2106" s="19">
        <v>53</v>
      </c>
      <c r="B2106" s="19">
        <v>15</v>
      </c>
      <c r="C2106" s="19" t="s">
        <v>112</v>
      </c>
      <c r="D2106" s="20">
        <v>0.24587105214595795</v>
      </c>
      <c r="E2106" s="20">
        <v>-1.2319083325564861E-3</v>
      </c>
    </row>
    <row r="2107" spans="1:5" x14ac:dyDescent="0.2">
      <c r="A2107" s="19">
        <v>53</v>
      </c>
      <c r="B2107" s="19">
        <v>16</v>
      </c>
      <c r="C2107" s="19" t="s">
        <v>112</v>
      </c>
      <c r="D2107" s="20">
        <v>0.24628640711307526</v>
      </c>
      <c r="E2107" s="20">
        <v>-9.5880043227225542E-4</v>
      </c>
    </row>
    <row r="2108" spans="1:5" x14ac:dyDescent="0.2">
      <c r="A2108" s="19">
        <v>53</v>
      </c>
      <c r="B2108" s="19">
        <v>17</v>
      </c>
      <c r="C2108" s="19" t="s">
        <v>112</v>
      </c>
      <c r="D2108" s="20">
        <v>0.24691297113895416</v>
      </c>
      <c r="E2108" s="20">
        <v>-4.7448344412259758E-4</v>
      </c>
    </row>
    <row r="2109" spans="1:5" x14ac:dyDescent="0.2">
      <c r="A2109" s="19">
        <v>53</v>
      </c>
      <c r="B2109" s="19">
        <v>18</v>
      </c>
      <c r="C2109" s="19" t="s">
        <v>112</v>
      </c>
      <c r="D2109" s="20">
        <v>0.24869677424430847</v>
      </c>
      <c r="E2109" s="20">
        <v>1.167072681710124E-3</v>
      </c>
    </row>
    <row r="2110" spans="1:5" x14ac:dyDescent="0.2">
      <c r="A2110" s="19">
        <v>53</v>
      </c>
      <c r="B2110" s="19">
        <v>19</v>
      </c>
      <c r="C2110" s="19" t="s">
        <v>112</v>
      </c>
      <c r="D2110" s="20">
        <v>0.25114467740058899</v>
      </c>
      <c r="E2110" s="20">
        <v>3.4727286547422409E-3</v>
      </c>
    </row>
    <row r="2111" spans="1:5" x14ac:dyDescent="0.2">
      <c r="A2111" s="19">
        <v>53</v>
      </c>
      <c r="B2111" s="19">
        <v>20</v>
      </c>
      <c r="C2111" s="19" t="s">
        <v>112</v>
      </c>
      <c r="D2111" s="20">
        <v>0.25645425915718079</v>
      </c>
      <c r="E2111" s="20">
        <v>8.6400639265775681E-3</v>
      </c>
    </row>
    <row r="2112" spans="1:5" x14ac:dyDescent="0.2">
      <c r="A2112" s="19">
        <v>53</v>
      </c>
      <c r="B2112" s="19">
        <v>21</v>
      </c>
      <c r="C2112" s="19" t="s">
        <v>112</v>
      </c>
      <c r="D2112" s="20">
        <v>0.26458489894866943</v>
      </c>
      <c r="E2112" s="20">
        <v>1.6628455370664597E-2</v>
      </c>
    </row>
    <row r="2113" spans="1:5" x14ac:dyDescent="0.2">
      <c r="A2113" s="19">
        <v>53</v>
      </c>
      <c r="B2113" s="19">
        <v>22</v>
      </c>
      <c r="C2113" s="19" t="s">
        <v>112</v>
      </c>
      <c r="D2113" s="20">
        <v>0.27752986550331116</v>
      </c>
      <c r="E2113" s="20">
        <v>2.943117544054985E-2</v>
      </c>
    </row>
    <row r="2114" spans="1:5" x14ac:dyDescent="0.2">
      <c r="A2114" s="19">
        <v>53</v>
      </c>
      <c r="B2114" s="19">
        <v>23</v>
      </c>
      <c r="C2114" s="19" t="s">
        <v>112</v>
      </c>
      <c r="D2114" s="20">
        <v>0.29493379592895508</v>
      </c>
      <c r="E2114" s="20">
        <v>4.6692859381437302E-2</v>
      </c>
    </row>
    <row r="2115" spans="1:5" x14ac:dyDescent="0.2">
      <c r="A2115" s="19">
        <v>53</v>
      </c>
      <c r="B2115" s="19">
        <v>24</v>
      </c>
      <c r="C2115" s="19" t="s">
        <v>112</v>
      </c>
      <c r="D2115" s="20">
        <v>0.3138049840927124</v>
      </c>
      <c r="E2115" s="20">
        <v>6.5421797335147858E-2</v>
      </c>
    </row>
    <row r="2116" spans="1:5" x14ac:dyDescent="0.2">
      <c r="A2116" s="19">
        <v>53</v>
      </c>
      <c r="B2116" s="19">
        <v>25</v>
      </c>
      <c r="C2116" s="19" t="s">
        <v>112</v>
      </c>
      <c r="D2116" s="20">
        <v>0.33165547251701355</v>
      </c>
      <c r="E2116" s="20">
        <v>8.3130039274692535E-2</v>
      </c>
    </row>
    <row r="2117" spans="1:5" x14ac:dyDescent="0.2">
      <c r="A2117" s="19">
        <v>53</v>
      </c>
      <c r="B2117" s="19">
        <v>26</v>
      </c>
      <c r="C2117" s="19" t="s">
        <v>112</v>
      </c>
      <c r="D2117" s="20">
        <v>0.34716007113456726</v>
      </c>
      <c r="E2117" s="20">
        <v>9.8492391407489777E-2</v>
      </c>
    </row>
    <row r="2118" spans="1:5" x14ac:dyDescent="0.2">
      <c r="A2118" s="19">
        <v>53</v>
      </c>
      <c r="B2118" s="19">
        <v>27</v>
      </c>
      <c r="C2118" s="19" t="s">
        <v>112</v>
      </c>
      <c r="D2118" s="20">
        <v>0.3584882915019989</v>
      </c>
      <c r="E2118" s="20">
        <v>0.10967836529016495</v>
      </c>
    </row>
    <row r="2119" spans="1:5" x14ac:dyDescent="0.2">
      <c r="A2119" s="19">
        <v>53</v>
      </c>
      <c r="B2119" s="19">
        <v>28</v>
      </c>
      <c r="C2119" s="19" t="s">
        <v>112</v>
      </c>
      <c r="D2119" s="20">
        <v>0.36452117562294006</v>
      </c>
      <c r="E2119" s="20">
        <v>0.11556900292634964</v>
      </c>
    </row>
    <row r="2120" spans="1:5" x14ac:dyDescent="0.2">
      <c r="A2120" s="19">
        <v>53</v>
      </c>
      <c r="B2120" s="19">
        <v>29</v>
      </c>
      <c r="C2120" s="19" t="s">
        <v>112</v>
      </c>
      <c r="D2120" s="20">
        <v>0.36945199966430664</v>
      </c>
      <c r="E2120" s="20">
        <v>0.12035758048295975</v>
      </c>
    </row>
    <row r="2121" spans="1:5" x14ac:dyDescent="0.2">
      <c r="A2121" s="19">
        <v>53</v>
      </c>
      <c r="B2121" s="19">
        <v>30</v>
      </c>
      <c r="C2121" s="19" t="s">
        <v>112</v>
      </c>
      <c r="D2121" s="20">
        <v>0.37151947617530823</v>
      </c>
      <c r="E2121" s="20">
        <v>0.12228281050920486</v>
      </c>
    </row>
    <row r="2122" spans="1:5" x14ac:dyDescent="0.2">
      <c r="A2122" s="19">
        <v>53</v>
      </c>
      <c r="B2122" s="19">
        <v>31</v>
      </c>
      <c r="C2122" s="19" t="s">
        <v>112</v>
      </c>
      <c r="D2122" s="20">
        <v>0.3721168041229248</v>
      </c>
      <c r="E2122" s="20">
        <v>0.12273789197206497</v>
      </c>
    </row>
    <row r="2123" spans="1:5" x14ac:dyDescent="0.2">
      <c r="A2123" s="19">
        <v>53</v>
      </c>
      <c r="B2123" s="19">
        <v>32</v>
      </c>
      <c r="C2123" s="19" t="s">
        <v>112</v>
      </c>
      <c r="D2123" s="20">
        <v>0.37287205457687378</v>
      </c>
      <c r="E2123" s="20">
        <v>0.12335089594125748</v>
      </c>
    </row>
    <row r="2124" spans="1:5" x14ac:dyDescent="0.2">
      <c r="A2124" s="19">
        <v>53</v>
      </c>
      <c r="B2124" s="19">
        <v>33</v>
      </c>
      <c r="C2124" s="19" t="s">
        <v>112</v>
      </c>
      <c r="D2124" s="20">
        <v>0.3734581470489502</v>
      </c>
      <c r="E2124" s="20">
        <v>0.12379474192857742</v>
      </c>
    </row>
    <row r="2125" spans="1:5" x14ac:dyDescent="0.2">
      <c r="A2125" s="19">
        <v>53</v>
      </c>
      <c r="B2125" s="19">
        <v>34</v>
      </c>
      <c r="C2125" s="19" t="s">
        <v>112</v>
      </c>
      <c r="D2125" s="20">
        <v>0.37437260150909424</v>
      </c>
      <c r="E2125" s="20">
        <v>0.124566949903965</v>
      </c>
    </row>
    <row r="2126" spans="1:5" x14ac:dyDescent="0.2">
      <c r="A2126" s="19">
        <v>53</v>
      </c>
      <c r="B2126" s="19">
        <v>35</v>
      </c>
      <c r="C2126" s="19" t="s">
        <v>112</v>
      </c>
      <c r="D2126" s="20">
        <v>0.37506929039955139</v>
      </c>
      <c r="E2126" s="20">
        <v>0.12512138485908508</v>
      </c>
    </row>
    <row r="2127" spans="1:5" x14ac:dyDescent="0.2">
      <c r="A2127" s="19">
        <v>53</v>
      </c>
      <c r="B2127" s="19">
        <v>36</v>
      </c>
      <c r="C2127" s="19" t="s">
        <v>112</v>
      </c>
      <c r="D2127" s="20">
        <v>0.37470576167106628</v>
      </c>
      <c r="E2127" s="20">
        <v>0.1246156170964241</v>
      </c>
    </row>
    <row r="2128" spans="1:5" x14ac:dyDescent="0.2">
      <c r="A2128" s="19">
        <v>53</v>
      </c>
      <c r="B2128" s="19">
        <v>37</v>
      </c>
      <c r="C2128" s="19" t="s">
        <v>112</v>
      </c>
      <c r="D2128" s="20">
        <v>0.37476438283920288</v>
      </c>
      <c r="E2128" s="20">
        <v>0.12453198432922363</v>
      </c>
    </row>
    <row r="2129" spans="1:5" x14ac:dyDescent="0.2">
      <c r="A2129" s="19">
        <v>53</v>
      </c>
      <c r="B2129" s="19">
        <v>38</v>
      </c>
      <c r="C2129" s="19" t="s">
        <v>112</v>
      </c>
      <c r="D2129" s="20">
        <v>0.37527284026145935</v>
      </c>
      <c r="E2129" s="20">
        <v>0.12489819526672363</v>
      </c>
    </row>
    <row r="2130" spans="1:5" x14ac:dyDescent="0.2">
      <c r="A2130" s="19">
        <v>53</v>
      </c>
      <c r="B2130" s="19">
        <v>39</v>
      </c>
      <c r="C2130" s="19" t="s">
        <v>112</v>
      </c>
      <c r="D2130" s="20">
        <v>0.37533456087112427</v>
      </c>
      <c r="E2130" s="20">
        <v>0.12481766939163208</v>
      </c>
    </row>
    <row r="2131" spans="1:5" x14ac:dyDescent="0.2">
      <c r="A2131" s="19">
        <v>53</v>
      </c>
      <c r="B2131" s="19">
        <v>40</v>
      </c>
      <c r="C2131" s="19" t="s">
        <v>112</v>
      </c>
      <c r="D2131" s="20">
        <v>0.37522238492965698</v>
      </c>
      <c r="E2131" s="20">
        <v>0.12456324696540833</v>
      </c>
    </row>
    <row r="2132" spans="1:5" x14ac:dyDescent="0.2">
      <c r="A2132" s="19">
        <v>54</v>
      </c>
      <c r="B2132" s="19">
        <v>1</v>
      </c>
      <c r="C2132" s="19" t="s">
        <v>112</v>
      </c>
      <c r="D2132" s="20">
        <v>0.24593935906887054</v>
      </c>
      <c r="E2132" s="20">
        <v>2.2218560334295034E-3</v>
      </c>
    </row>
    <row r="2133" spans="1:5" x14ac:dyDescent="0.2">
      <c r="A2133" s="19">
        <v>54</v>
      </c>
      <c r="B2133" s="19">
        <v>2</v>
      </c>
      <c r="C2133" s="19" t="s">
        <v>112</v>
      </c>
      <c r="D2133" s="20">
        <v>0.24591435492038727</v>
      </c>
      <c r="E2133" s="20">
        <v>2.1250490099191666E-3</v>
      </c>
    </row>
    <row r="2134" spans="1:5" x14ac:dyDescent="0.2">
      <c r="A2134" s="19">
        <v>54</v>
      </c>
      <c r="B2134" s="19">
        <v>3</v>
      </c>
      <c r="C2134" s="19" t="s">
        <v>112</v>
      </c>
      <c r="D2134" s="20">
        <v>0.24557590484619141</v>
      </c>
      <c r="E2134" s="20">
        <v>1.7147961771115661E-3</v>
      </c>
    </row>
    <row r="2135" spans="1:5" x14ac:dyDescent="0.2">
      <c r="A2135" s="19">
        <v>54</v>
      </c>
      <c r="B2135" s="19">
        <v>4</v>
      </c>
      <c r="C2135" s="19" t="s">
        <v>112</v>
      </c>
      <c r="D2135" s="20">
        <v>0.24505028128623962</v>
      </c>
      <c r="E2135" s="20">
        <v>1.1173697421327233E-3</v>
      </c>
    </row>
    <row r="2136" spans="1:5" x14ac:dyDescent="0.2">
      <c r="A2136" s="19">
        <v>54</v>
      </c>
      <c r="B2136" s="19">
        <v>5</v>
      </c>
      <c r="C2136" s="19" t="s">
        <v>112</v>
      </c>
      <c r="D2136" s="20">
        <v>0.24451474845409393</v>
      </c>
      <c r="E2136" s="20">
        <v>5.1003409316763282E-4</v>
      </c>
    </row>
    <row r="2137" spans="1:5" x14ac:dyDescent="0.2">
      <c r="A2137" s="19">
        <v>54</v>
      </c>
      <c r="B2137" s="19">
        <v>6</v>
      </c>
      <c r="C2137" s="19" t="s">
        <v>112</v>
      </c>
      <c r="D2137" s="20">
        <v>0.24390541017055511</v>
      </c>
      <c r="E2137" s="20">
        <v>-1.7110700719058514E-4</v>
      </c>
    </row>
    <row r="2138" spans="1:5" x14ac:dyDescent="0.2">
      <c r="A2138" s="19">
        <v>54</v>
      </c>
      <c r="B2138" s="19">
        <v>7</v>
      </c>
      <c r="C2138" s="19" t="s">
        <v>112</v>
      </c>
      <c r="D2138" s="20">
        <v>0.24366940557956696</v>
      </c>
      <c r="E2138" s="20">
        <v>-4.7891441499814391E-4</v>
      </c>
    </row>
    <row r="2139" spans="1:5" x14ac:dyDescent="0.2">
      <c r="A2139" s="19">
        <v>54</v>
      </c>
      <c r="B2139" s="19">
        <v>8</v>
      </c>
      <c r="C2139" s="19" t="s">
        <v>112</v>
      </c>
      <c r="D2139" s="20">
        <v>0.24407404661178589</v>
      </c>
      <c r="E2139" s="20">
        <v>-1.460761995986104E-4</v>
      </c>
    </row>
    <row r="2140" spans="1:5" x14ac:dyDescent="0.2">
      <c r="A2140" s="19">
        <v>54</v>
      </c>
      <c r="B2140" s="19">
        <v>9</v>
      </c>
      <c r="C2140" s="19" t="s">
        <v>112</v>
      </c>
      <c r="D2140" s="20">
        <v>0.2441563755273819</v>
      </c>
      <c r="E2140" s="20">
        <v>-1.3555008627008647E-4</v>
      </c>
    </row>
    <row r="2141" spans="1:5" x14ac:dyDescent="0.2">
      <c r="A2141" s="19">
        <v>54</v>
      </c>
      <c r="B2141" s="19">
        <v>10</v>
      </c>
      <c r="C2141" s="19" t="s">
        <v>112</v>
      </c>
      <c r="D2141" s="20">
        <v>0.24372637271881104</v>
      </c>
      <c r="E2141" s="20">
        <v>-6.3735572621226311E-4</v>
      </c>
    </row>
    <row r="2142" spans="1:5" x14ac:dyDescent="0.2">
      <c r="A2142" s="19">
        <v>54</v>
      </c>
      <c r="B2142" s="19">
        <v>11</v>
      </c>
      <c r="C2142" s="19" t="s">
        <v>112</v>
      </c>
      <c r="D2142" s="20">
        <v>0.2433476597070694</v>
      </c>
      <c r="E2142" s="20">
        <v>-1.08787149656564E-3</v>
      </c>
    </row>
    <row r="2143" spans="1:5" x14ac:dyDescent="0.2">
      <c r="A2143" s="19">
        <v>54</v>
      </c>
      <c r="B2143" s="19">
        <v>12</v>
      </c>
      <c r="C2143" s="19" t="s">
        <v>112</v>
      </c>
      <c r="D2143" s="20">
        <v>0.24360871315002441</v>
      </c>
      <c r="E2143" s="20">
        <v>-8.9862092863768339E-4</v>
      </c>
    </row>
    <row r="2144" spans="1:5" x14ac:dyDescent="0.2">
      <c r="A2144" s="19">
        <v>54</v>
      </c>
      <c r="B2144" s="19">
        <v>13</v>
      </c>
      <c r="C2144" s="19" t="s">
        <v>112</v>
      </c>
      <c r="D2144" s="20">
        <v>0.24340437352657318</v>
      </c>
      <c r="E2144" s="20">
        <v>-1.174763310700655E-3</v>
      </c>
    </row>
    <row r="2145" spans="1:5" x14ac:dyDescent="0.2">
      <c r="A2145" s="19">
        <v>54</v>
      </c>
      <c r="B2145" s="19">
        <v>14</v>
      </c>
      <c r="C2145" s="19" t="s">
        <v>112</v>
      </c>
      <c r="D2145" s="20">
        <v>0.24318292737007141</v>
      </c>
      <c r="E2145" s="20">
        <v>-1.4680123422294855E-3</v>
      </c>
    </row>
    <row r="2146" spans="1:5" x14ac:dyDescent="0.2">
      <c r="A2146" s="19">
        <v>54</v>
      </c>
      <c r="B2146" s="19">
        <v>15</v>
      </c>
      <c r="C2146" s="19" t="s">
        <v>112</v>
      </c>
      <c r="D2146" s="20">
        <v>0.2436177134513855</v>
      </c>
      <c r="E2146" s="20">
        <v>-1.1050290195271373E-3</v>
      </c>
    </row>
    <row r="2147" spans="1:5" x14ac:dyDescent="0.2">
      <c r="A2147" s="19">
        <v>54</v>
      </c>
      <c r="B2147" s="19">
        <v>16</v>
      </c>
      <c r="C2147" s="19" t="s">
        <v>112</v>
      </c>
      <c r="D2147" s="20">
        <v>0.24437792599201202</v>
      </c>
      <c r="E2147" s="20">
        <v>-4.1661932482384145E-4</v>
      </c>
    </row>
    <row r="2148" spans="1:5" x14ac:dyDescent="0.2">
      <c r="A2148" s="19">
        <v>54</v>
      </c>
      <c r="B2148" s="19">
        <v>17</v>
      </c>
      <c r="C2148" s="19" t="s">
        <v>112</v>
      </c>
      <c r="D2148" s="20">
        <v>0.24457313120365143</v>
      </c>
      <c r="E2148" s="20">
        <v>-2.9321693000383675E-4</v>
      </c>
    </row>
    <row r="2149" spans="1:5" x14ac:dyDescent="0.2">
      <c r="A2149" s="19">
        <v>54</v>
      </c>
      <c r="B2149" s="19">
        <v>18</v>
      </c>
      <c r="C2149" s="19" t="s">
        <v>112</v>
      </c>
      <c r="D2149" s="20">
        <v>0.24590866267681122</v>
      </c>
      <c r="E2149" s="20">
        <v>9.7051169723272324E-4</v>
      </c>
    </row>
    <row r="2150" spans="1:5" x14ac:dyDescent="0.2">
      <c r="A2150" s="19">
        <v>54</v>
      </c>
      <c r="B2150" s="19">
        <v>19</v>
      </c>
      <c r="C2150" s="19" t="s">
        <v>112</v>
      </c>
      <c r="D2150" s="20">
        <v>0.24871037900447845</v>
      </c>
      <c r="E2150" s="20">
        <v>3.7004251498728991E-3</v>
      </c>
    </row>
    <row r="2151" spans="1:5" x14ac:dyDescent="0.2">
      <c r="A2151" s="19">
        <v>54</v>
      </c>
      <c r="B2151" s="19">
        <v>20</v>
      </c>
      <c r="C2151" s="19" t="s">
        <v>112</v>
      </c>
      <c r="D2151" s="20">
        <v>0.25385022163391113</v>
      </c>
      <c r="E2151" s="20">
        <v>8.7684653699398041E-3</v>
      </c>
    </row>
    <row r="2152" spans="1:5" x14ac:dyDescent="0.2">
      <c r="A2152" s="19">
        <v>54</v>
      </c>
      <c r="B2152" s="19">
        <v>21</v>
      </c>
      <c r="C2152" s="19" t="s">
        <v>112</v>
      </c>
      <c r="D2152" s="20">
        <v>0.26189771294593811</v>
      </c>
      <c r="E2152" s="20">
        <v>1.6744153574109077E-2</v>
      </c>
    </row>
    <row r="2153" spans="1:5" x14ac:dyDescent="0.2">
      <c r="A2153" s="19">
        <v>54</v>
      </c>
      <c r="B2153" s="19">
        <v>22</v>
      </c>
      <c r="C2153" s="19" t="s">
        <v>112</v>
      </c>
      <c r="D2153" s="20">
        <v>0.27470648288726807</v>
      </c>
      <c r="E2153" s="20">
        <v>2.9481120407581329E-2</v>
      </c>
    </row>
    <row r="2154" spans="1:5" x14ac:dyDescent="0.2">
      <c r="A2154" s="19">
        <v>54</v>
      </c>
      <c r="B2154" s="19">
        <v>23</v>
      </c>
      <c r="C2154" s="19" t="s">
        <v>112</v>
      </c>
      <c r="D2154" s="20">
        <v>0.29189294576644897</v>
      </c>
      <c r="E2154" s="20">
        <v>4.6595782041549683E-2</v>
      </c>
    </row>
    <row r="2155" spans="1:5" x14ac:dyDescent="0.2">
      <c r="A2155" s="19">
        <v>54</v>
      </c>
      <c r="B2155" s="19">
        <v>24</v>
      </c>
      <c r="C2155" s="19" t="s">
        <v>112</v>
      </c>
      <c r="D2155" s="20">
        <v>0.31083899736404419</v>
      </c>
      <c r="E2155" s="20">
        <v>6.5470032393932343E-2</v>
      </c>
    </row>
    <row r="2156" spans="1:5" x14ac:dyDescent="0.2">
      <c r="A2156" s="19">
        <v>54</v>
      </c>
      <c r="B2156" s="19">
        <v>25</v>
      </c>
      <c r="C2156" s="19" t="s">
        <v>112</v>
      </c>
      <c r="D2156" s="20">
        <v>0.32826071977615356</v>
      </c>
      <c r="E2156" s="20">
        <v>8.2819946110248566E-2</v>
      </c>
    </row>
    <row r="2157" spans="1:5" x14ac:dyDescent="0.2">
      <c r="A2157" s="19">
        <v>54</v>
      </c>
      <c r="B2157" s="19">
        <v>26</v>
      </c>
      <c r="C2157" s="19" t="s">
        <v>112</v>
      </c>
      <c r="D2157" s="20">
        <v>0.3433171808719635</v>
      </c>
      <c r="E2157" s="20">
        <v>9.7804605960845947E-2</v>
      </c>
    </row>
    <row r="2158" spans="1:5" x14ac:dyDescent="0.2">
      <c r="A2158" s="19">
        <v>54</v>
      </c>
      <c r="B2158" s="19">
        <v>27</v>
      </c>
      <c r="C2158" s="19" t="s">
        <v>112</v>
      </c>
      <c r="D2158" s="20">
        <v>0.35433855652809143</v>
      </c>
      <c r="E2158" s="20">
        <v>0.10875418037176132</v>
      </c>
    </row>
    <row r="2159" spans="1:5" x14ac:dyDescent="0.2">
      <c r="A2159" s="19">
        <v>54</v>
      </c>
      <c r="B2159" s="19">
        <v>28</v>
      </c>
      <c r="C2159" s="19" t="s">
        <v>112</v>
      </c>
      <c r="D2159" s="20">
        <v>0.36215683817863464</v>
      </c>
      <c r="E2159" s="20">
        <v>0.11650066077709198</v>
      </c>
    </row>
    <row r="2160" spans="1:5" x14ac:dyDescent="0.2">
      <c r="A2160" s="19">
        <v>54</v>
      </c>
      <c r="B2160" s="19">
        <v>29</v>
      </c>
      <c r="C2160" s="19" t="s">
        <v>112</v>
      </c>
      <c r="D2160" s="20">
        <v>0.36656633019447327</v>
      </c>
      <c r="E2160" s="20">
        <v>0.12083835154771805</v>
      </c>
    </row>
    <row r="2161" spans="1:5" x14ac:dyDescent="0.2">
      <c r="A2161" s="19">
        <v>54</v>
      </c>
      <c r="B2161" s="19">
        <v>30</v>
      </c>
      <c r="C2161" s="19" t="s">
        <v>112</v>
      </c>
      <c r="D2161" s="20">
        <v>0.36954772472381592</v>
      </c>
      <c r="E2161" s="20">
        <v>0.12374793738126755</v>
      </c>
    </row>
    <row r="2162" spans="1:5" x14ac:dyDescent="0.2">
      <c r="A2162" s="19">
        <v>54</v>
      </c>
      <c r="B2162" s="19">
        <v>31</v>
      </c>
      <c r="C2162" s="19" t="s">
        <v>112</v>
      </c>
      <c r="D2162" s="20">
        <v>0.37014669179916382</v>
      </c>
      <c r="E2162" s="20">
        <v>0.12427510321140289</v>
      </c>
    </row>
    <row r="2163" spans="1:5" x14ac:dyDescent="0.2">
      <c r="A2163" s="19">
        <v>54</v>
      </c>
      <c r="B2163" s="19">
        <v>32</v>
      </c>
      <c r="C2163" s="19" t="s">
        <v>112</v>
      </c>
      <c r="D2163" s="20">
        <v>0.37042245268821716</v>
      </c>
      <c r="E2163" s="20">
        <v>0.12447906285524368</v>
      </c>
    </row>
    <row r="2164" spans="1:5" x14ac:dyDescent="0.2">
      <c r="A2164" s="19">
        <v>54</v>
      </c>
      <c r="B2164" s="19">
        <v>33</v>
      </c>
      <c r="C2164" s="19" t="s">
        <v>112</v>
      </c>
      <c r="D2164" s="20">
        <v>0.37121984362602234</v>
      </c>
      <c r="E2164" s="20">
        <v>0.1252046525478363</v>
      </c>
    </row>
    <row r="2165" spans="1:5" x14ac:dyDescent="0.2">
      <c r="A2165" s="19">
        <v>54</v>
      </c>
      <c r="B2165" s="19">
        <v>34</v>
      </c>
      <c r="C2165" s="19" t="s">
        <v>112</v>
      </c>
      <c r="D2165" s="20">
        <v>0.37195068597793579</v>
      </c>
      <c r="E2165" s="20">
        <v>0.1258636862039566</v>
      </c>
    </row>
    <row r="2166" spans="1:5" x14ac:dyDescent="0.2">
      <c r="A2166" s="19">
        <v>54</v>
      </c>
      <c r="B2166" s="19">
        <v>35</v>
      </c>
      <c r="C2166" s="19" t="s">
        <v>112</v>
      </c>
      <c r="D2166" s="20">
        <v>0.37206581234931946</v>
      </c>
      <c r="E2166" s="20">
        <v>0.12590701878070831</v>
      </c>
    </row>
    <row r="2167" spans="1:5" x14ac:dyDescent="0.2">
      <c r="A2167" s="19">
        <v>54</v>
      </c>
      <c r="B2167" s="19">
        <v>36</v>
      </c>
      <c r="C2167" s="19" t="s">
        <v>112</v>
      </c>
      <c r="D2167" s="20">
        <v>0.37199950218200684</v>
      </c>
      <c r="E2167" s="20">
        <v>0.12576889991760254</v>
      </c>
    </row>
    <row r="2168" spans="1:5" x14ac:dyDescent="0.2">
      <c r="A2168" s="19">
        <v>54</v>
      </c>
      <c r="B2168" s="19">
        <v>37</v>
      </c>
      <c r="C2168" s="19" t="s">
        <v>112</v>
      </c>
      <c r="D2168" s="20">
        <v>0.37233176827430725</v>
      </c>
      <c r="E2168" s="20">
        <v>0.1260293573141098</v>
      </c>
    </row>
    <row r="2169" spans="1:5" x14ac:dyDescent="0.2">
      <c r="A2169" s="19">
        <v>54</v>
      </c>
      <c r="B2169" s="19">
        <v>38</v>
      </c>
      <c r="C2169" s="19" t="s">
        <v>112</v>
      </c>
      <c r="D2169" s="20">
        <v>0.37271681427955627</v>
      </c>
      <c r="E2169" s="20">
        <v>0.12634260952472687</v>
      </c>
    </row>
    <row r="2170" spans="1:5" x14ac:dyDescent="0.2">
      <c r="A2170" s="19">
        <v>54</v>
      </c>
      <c r="B2170" s="19">
        <v>39</v>
      </c>
      <c r="C2170" s="19" t="s">
        <v>112</v>
      </c>
      <c r="D2170" s="20">
        <v>0.37307623028755188</v>
      </c>
      <c r="E2170" s="20">
        <v>0.12663021683692932</v>
      </c>
    </row>
    <row r="2171" spans="1:5" x14ac:dyDescent="0.2">
      <c r="A2171" s="19">
        <v>54</v>
      </c>
      <c r="B2171" s="19">
        <v>40</v>
      </c>
      <c r="C2171" s="19" t="s">
        <v>112</v>
      </c>
      <c r="D2171" s="20">
        <v>0.37227573990821838</v>
      </c>
      <c r="E2171" s="20">
        <v>0.12575793266296387</v>
      </c>
    </row>
    <row r="2172" spans="1:5" x14ac:dyDescent="0.2">
      <c r="A2172" s="19">
        <v>55</v>
      </c>
      <c r="B2172" s="19">
        <v>1</v>
      </c>
      <c r="C2172" s="19" t="s">
        <v>112</v>
      </c>
      <c r="D2172" s="20">
        <v>0.25507837533950806</v>
      </c>
      <c r="E2172" s="20">
        <v>8.8668841635808349E-4</v>
      </c>
    </row>
    <row r="2173" spans="1:5" x14ac:dyDescent="0.2">
      <c r="A2173" s="19">
        <v>55</v>
      </c>
      <c r="B2173" s="19">
        <v>2</v>
      </c>
      <c r="C2173" s="19" t="s">
        <v>112</v>
      </c>
      <c r="D2173" s="20">
        <v>0.25547856092453003</v>
      </c>
      <c r="E2173" s="20">
        <v>1.3032031711190939E-3</v>
      </c>
    </row>
    <row r="2174" spans="1:5" x14ac:dyDescent="0.2">
      <c r="A2174" s="19">
        <v>55</v>
      </c>
      <c r="B2174" s="19">
        <v>3</v>
      </c>
      <c r="C2174" s="19" t="s">
        <v>112</v>
      </c>
      <c r="D2174" s="20">
        <v>0.2555868923664093</v>
      </c>
      <c r="E2174" s="20">
        <v>1.4278637245297432E-3</v>
      </c>
    </row>
    <row r="2175" spans="1:5" x14ac:dyDescent="0.2">
      <c r="A2175" s="19">
        <v>55</v>
      </c>
      <c r="B2175" s="19">
        <v>4</v>
      </c>
      <c r="C2175" s="19" t="s">
        <v>112</v>
      </c>
      <c r="D2175" s="20">
        <v>0.25514078140258789</v>
      </c>
      <c r="E2175" s="20">
        <v>9.980818722397089E-4</v>
      </c>
    </row>
    <row r="2176" spans="1:5" x14ac:dyDescent="0.2">
      <c r="A2176" s="19">
        <v>55</v>
      </c>
      <c r="B2176" s="19">
        <v>5</v>
      </c>
      <c r="C2176" s="19" t="s">
        <v>112</v>
      </c>
      <c r="D2176" s="20">
        <v>0.25429922342300415</v>
      </c>
      <c r="E2176" s="20">
        <v>1.7285309149883687E-4</v>
      </c>
    </row>
    <row r="2177" spans="1:5" x14ac:dyDescent="0.2">
      <c r="A2177" s="19">
        <v>55</v>
      </c>
      <c r="B2177" s="19">
        <v>6</v>
      </c>
      <c r="C2177" s="19" t="s">
        <v>112</v>
      </c>
      <c r="D2177" s="20">
        <v>0.25396862626075745</v>
      </c>
      <c r="E2177" s="20">
        <v>-1.4141493011265993E-4</v>
      </c>
    </row>
    <row r="2178" spans="1:5" x14ac:dyDescent="0.2">
      <c r="A2178" s="19">
        <v>55</v>
      </c>
      <c r="B2178" s="19">
        <v>7</v>
      </c>
      <c r="C2178" s="19" t="s">
        <v>112</v>
      </c>
      <c r="D2178" s="20">
        <v>0.25413870811462402</v>
      </c>
      <c r="E2178" s="20">
        <v>4.4996060751145706E-5</v>
      </c>
    </row>
    <row r="2179" spans="1:5" x14ac:dyDescent="0.2">
      <c r="A2179" s="19">
        <v>55</v>
      </c>
      <c r="B2179" s="19">
        <v>8</v>
      </c>
      <c r="C2179" s="19" t="s">
        <v>112</v>
      </c>
      <c r="D2179" s="20">
        <v>0.25391820073127747</v>
      </c>
      <c r="E2179" s="20">
        <v>-1.5918217832222581E-4</v>
      </c>
    </row>
    <row r="2180" spans="1:5" x14ac:dyDescent="0.2">
      <c r="A2180" s="19">
        <v>55</v>
      </c>
      <c r="B2180" s="19">
        <v>9</v>
      </c>
      <c r="C2180" s="19" t="s">
        <v>112</v>
      </c>
      <c r="D2180" s="20">
        <v>0.25370064377784729</v>
      </c>
      <c r="E2180" s="20">
        <v>-3.6040999111719429E-4</v>
      </c>
    </row>
    <row r="2181" spans="1:5" x14ac:dyDescent="0.2">
      <c r="A2181" s="19">
        <v>55</v>
      </c>
      <c r="B2181" s="19">
        <v>10</v>
      </c>
      <c r="C2181" s="19" t="s">
        <v>112</v>
      </c>
      <c r="D2181" s="20">
        <v>0.2535153329372406</v>
      </c>
      <c r="E2181" s="20">
        <v>-5.2939169108867645E-4</v>
      </c>
    </row>
    <row r="2182" spans="1:5" x14ac:dyDescent="0.2">
      <c r="A2182" s="19">
        <v>55</v>
      </c>
      <c r="B2182" s="19">
        <v>11</v>
      </c>
      <c r="C2182" s="19" t="s">
        <v>112</v>
      </c>
      <c r="D2182" s="20">
        <v>0.25357505679130554</v>
      </c>
      <c r="E2182" s="20">
        <v>-4.5333869638852775E-4</v>
      </c>
    </row>
    <row r="2183" spans="1:5" x14ac:dyDescent="0.2">
      <c r="A2183" s="19">
        <v>55</v>
      </c>
      <c r="B2183" s="19">
        <v>12</v>
      </c>
      <c r="C2183" s="19" t="s">
        <v>112</v>
      </c>
      <c r="D2183" s="20">
        <v>0.25343772768974304</v>
      </c>
      <c r="E2183" s="20">
        <v>-5.7433865731582046E-4</v>
      </c>
    </row>
    <row r="2184" spans="1:5" x14ac:dyDescent="0.2">
      <c r="A2184" s="19">
        <v>55</v>
      </c>
      <c r="B2184" s="19">
        <v>13</v>
      </c>
      <c r="C2184" s="19" t="s">
        <v>112</v>
      </c>
      <c r="D2184" s="20">
        <v>0.25359126925468445</v>
      </c>
      <c r="E2184" s="20">
        <v>-4.0446795173920691E-4</v>
      </c>
    </row>
    <row r="2185" spans="1:5" x14ac:dyDescent="0.2">
      <c r="A2185" s="19">
        <v>55</v>
      </c>
      <c r="B2185" s="19">
        <v>14</v>
      </c>
      <c r="C2185" s="19" t="s">
        <v>112</v>
      </c>
      <c r="D2185" s="20">
        <v>0.25370875000953674</v>
      </c>
      <c r="E2185" s="20">
        <v>-2.7065805625170469E-4</v>
      </c>
    </row>
    <row r="2186" spans="1:5" x14ac:dyDescent="0.2">
      <c r="A2186" s="19">
        <v>55</v>
      </c>
      <c r="B2186" s="19">
        <v>15</v>
      </c>
      <c r="C2186" s="19" t="s">
        <v>112</v>
      </c>
      <c r="D2186" s="20">
        <v>0.25347062945365906</v>
      </c>
      <c r="E2186" s="20">
        <v>-4.924495005980134E-4</v>
      </c>
    </row>
    <row r="2187" spans="1:5" x14ac:dyDescent="0.2">
      <c r="A2187" s="19">
        <v>55</v>
      </c>
      <c r="B2187" s="19">
        <v>16</v>
      </c>
      <c r="C2187" s="19" t="s">
        <v>112</v>
      </c>
      <c r="D2187" s="20">
        <v>0.25297126173973083</v>
      </c>
      <c r="E2187" s="20">
        <v>-9.7548804478719831E-4</v>
      </c>
    </row>
    <row r="2188" spans="1:5" x14ac:dyDescent="0.2">
      <c r="A2188" s="19">
        <v>55</v>
      </c>
      <c r="B2188" s="19">
        <v>17</v>
      </c>
      <c r="C2188" s="19" t="s">
        <v>112</v>
      </c>
      <c r="D2188" s="20">
        <v>0.2529522180557251</v>
      </c>
      <c r="E2188" s="20">
        <v>-9.7820255905389786E-4</v>
      </c>
    </row>
    <row r="2189" spans="1:5" x14ac:dyDescent="0.2">
      <c r="A2189" s="19">
        <v>55</v>
      </c>
      <c r="B2189" s="19">
        <v>18</v>
      </c>
      <c r="C2189" s="19" t="s">
        <v>112</v>
      </c>
      <c r="D2189" s="20">
        <v>0.25341102480888367</v>
      </c>
      <c r="E2189" s="20">
        <v>-5.0306669436395168E-4</v>
      </c>
    </row>
    <row r="2190" spans="1:5" x14ac:dyDescent="0.2">
      <c r="A2190" s="19">
        <v>55</v>
      </c>
      <c r="B2190" s="19">
        <v>19</v>
      </c>
      <c r="C2190" s="19" t="s">
        <v>112</v>
      </c>
      <c r="D2190" s="20">
        <v>0.25361788272857666</v>
      </c>
      <c r="E2190" s="20">
        <v>-2.7987963403575122E-4</v>
      </c>
    </row>
    <row r="2191" spans="1:5" x14ac:dyDescent="0.2">
      <c r="A2191" s="19">
        <v>55</v>
      </c>
      <c r="B2191" s="19">
        <v>20</v>
      </c>
      <c r="C2191" s="19" t="s">
        <v>112</v>
      </c>
      <c r="D2191" s="20">
        <v>0.25369292497634888</v>
      </c>
      <c r="E2191" s="20">
        <v>-1.8850824562832713E-4</v>
      </c>
    </row>
    <row r="2192" spans="1:5" x14ac:dyDescent="0.2">
      <c r="A2192" s="19">
        <v>55</v>
      </c>
      <c r="B2192" s="19">
        <v>21</v>
      </c>
      <c r="C2192" s="19" t="s">
        <v>112</v>
      </c>
      <c r="D2192" s="20">
        <v>0.25464159250259399</v>
      </c>
      <c r="E2192" s="20">
        <v>7.7648839214816689E-4</v>
      </c>
    </row>
    <row r="2193" spans="1:5" x14ac:dyDescent="0.2">
      <c r="A2193" s="19">
        <v>55</v>
      </c>
      <c r="B2193" s="19">
        <v>22</v>
      </c>
      <c r="C2193" s="19" t="s">
        <v>112</v>
      </c>
      <c r="D2193" s="20">
        <v>0.2567392885684967</v>
      </c>
      <c r="E2193" s="20">
        <v>2.8905135113745928E-3</v>
      </c>
    </row>
    <row r="2194" spans="1:5" x14ac:dyDescent="0.2">
      <c r="A2194" s="19">
        <v>55</v>
      </c>
      <c r="B2194" s="19">
        <v>23</v>
      </c>
      <c r="C2194" s="19" t="s">
        <v>112</v>
      </c>
      <c r="D2194" s="20">
        <v>0.26084020733833313</v>
      </c>
      <c r="E2194" s="20">
        <v>7.0077613927423954E-3</v>
      </c>
    </row>
    <row r="2195" spans="1:5" x14ac:dyDescent="0.2">
      <c r="A2195" s="19">
        <v>55</v>
      </c>
      <c r="B2195" s="19">
        <v>24</v>
      </c>
      <c r="C2195" s="19" t="s">
        <v>112</v>
      </c>
      <c r="D2195" s="20">
        <v>0.26791843771934509</v>
      </c>
      <c r="E2195" s="20">
        <v>1.4102321118116379E-2</v>
      </c>
    </row>
    <row r="2196" spans="1:5" x14ac:dyDescent="0.2">
      <c r="A2196" s="19">
        <v>55</v>
      </c>
      <c r="B2196" s="19">
        <v>25</v>
      </c>
      <c r="C2196" s="19" t="s">
        <v>112</v>
      </c>
      <c r="D2196" s="20">
        <v>0.27874436974525452</v>
      </c>
      <c r="E2196" s="20">
        <v>2.494458295404911E-2</v>
      </c>
    </row>
    <row r="2197" spans="1:5" x14ac:dyDescent="0.2">
      <c r="A2197" s="19">
        <v>55</v>
      </c>
      <c r="B2197" s="19">
        <v>26</v>
      </c>
      <c r="C2197" s="19" t="s">
        <v>112</v>
      </c>
      <c r="D2197" s="20">
        <v>0.29267787933349609</v>
      </c>
      <c r="E2197" s="20">
        <v>3.8894422352313995E-2</v>
      </c>
    </row>
    <row r="2198" spans="1:5" x14ac:dyDescent="0.2">
      <c r="A2198" s="19">
        <v>55</v>
      </c>
      <c r="B2198" s="19">
        <v>27</v>
      </c>
      <c r="C2198" s="19" t="s">
        <v>112</v>
      </c>
      <c r="D2198" s="20">
        <v>0.31178823113441467</v>
      </c>
      <c r="E2198" s="20">
        <v>5.8021102100610733E-2</v>
      </c>
    </row>
    <row r="2199" spans="1:5" x14ac:dyDescent="0.2">
      <c r="A2199" s="19">
        <v>55</v>
      </c>
      <c r="B2199" s="19">
        <v>28</v>
      </c>
      <c r="C2199" s="19" t="s">
        <v>112</v>
      </c>
      <c r="D2199" s="20">
        <v>0.3317464292049408</v>
      </c>
      <c r="E2199" s="20">
        <v>7.7995628118515015E-2</v>
      </c>
    </row>
    <row r="2200" spans="1:5" x14ac:dyDescent="0.2">
      <c r="A2200" s="19">
        <v>55</v>
      </c>
      <c r="B2200" s="19">
        <v>29</v>
      </c>
      <c r="C2200" s="19" t="s">
        <v>112</v>
      </c>
      <c r="D2200" s="20">
        <v>0.34868556261062622</v>
      </c>
      <c r="E2200" s="20">
        <v>9.4951093196868896E-2</v>
      </c>
    </row>
    <row r="2201" spans="1:5" x14ac:dyDescent="0.2">
      <c r="A2201" s="19">
        <v>55</v>
      </c>
      <c r="B2201" s="19">
        <v>30</v>
      </c>
      <c r="C2201" s="19" t="s">
        <v>112</v>
      </c>
      <c r="D2201" s="20">
        <v>0.36218151450157166</v>
      </c>
      <c r="E2201" s="20">
        <v>0.10846336930990219</v>
      </c>
    </row>
    <row r="2202" spans="1:5" x14ac:dyDescent="0.2">
      <c r="A2202" s="19">
        <v>55</v>
      </c>
      <c r="B2202" s="19">
        <v>31</v>
      </c>
      <c r="C2202" s="19" t="s">
        <v>112</v>
      </c>
      <c r="D2202" s="20">
        <v>0.37193876504898071</v>
      </c>
      <c r="E2202" s="20">
        <v>0.11823695152997971</v>
      </c>
    </row>
    <row r="2203" spans="1:5" x14ac:dyDescent="0.2">
      <c r="A2203" s="19">
        <v>55</v>
      </c>
      <c r="B2203" s="19">
        <v>32</v>
      </c>
      <c r="C2203" s="19" t="s">
        <v>112</v>
      </c>
      <c r="D2203" s="20">
        <v>0.3781076967716217</v>
      </c>
      <c r="E2203" s="20">
        <v>0.12442221492528915</v>
      </c>
    </row>
    <row r="2204" spans="1:5" x14ac:dyDescent="0.2">
      <c r="A2204" s="19">
        <v>55</v>
      </c>
      <c r="B2204" s="19">
        <v>33</v>
      </c>
      <c r="C2204" s="19" t="s">
        <v>112</v>
      </c>
      <c r="D2204" s="20">
        <v>0.38085359334945679</v>
      </c>
      <c r="E2204" s="20">
        <v>0.1271844357252121</v>
      </c>
    </row>
    <row r="2205" spans="1:5" x14ac:dyDescent="0.2">
      <c r="A2205" s="19">
        <v>55</v>
      </c>
      <c r="B2205" s="19">
        <v>34</v>
      </c>
      <c r="C2205" s="19" t="s">
        <v>112</v>
      </c>
      <c r="D2205" s="20">
        <v>0.38233494758605957</v>
      </c>
      <c r="E2205" s="20">
        <v>0.12868212163448334</v>
      </c>
    </row>
    <row r="2206" spans="1:5" x14ac:dyDescent="0.2">
      <c r="A2206" s="19">
        <v>55</v>
      </c>
      <c r="B2206" s="19">
        <v>35</v>
      </c>
      <c r="C2206" s="19" t="s">
        <v>112</v>
      </c>
      <c r="D2206" s="20">
        <v>0.38236516714096069</v>
      </c>
      <c r="E2206" s="20">
        <v>0.12872867286205292</v>
      </c>
    </row>
    <row r="2207" spans="1:5" x14ac:dyDescent="0.2">
      <c r="A2207" s="19">
        <v>55</v>
      </c>
      <c r="B2207" s="19">
        <v>36</v>
      </c>
      <c r="C2207" s="19" t="s">
        <v>112</v>
      </c>
      <c r="D2207" s="20">
        <v>0.38302698731422424</v>
      </c>
      <c r="E2207" s="20">
        <v>0.12940682470798492</v>
      </c>
    </row>
    <row r="2208" spans="1:5" x14ac:dyDescent="0.2">
      <c r="A2208" s="19">
        <v>55</v>
      </c>
      <c r="B2208" s="19">
        <v>37</v>
      </c>
      <c r="C2208" s="19" t="s">
        <v>112</v>
      </c>
      <c r="D2208" s="20">
        <v>0.38396960496902466</v>
      </c>
      <c r="E2208" s="20">
        <v>0.1303657740354538</v>
      </c>
    </row>
    <row r="2209" spans="1:5" x14ac:dyDescent="0.2">
      <c r="A2209" s="19">
        <v>55</v>
      </c>
      <c r="B2209" s="19">
        <v>38</v>
      </c>
      <c r="C2209" s="19" t="s">
        <v>112</v>
      </c>
      <c r="D2209" s="20">
        <v>0.38405486941337585</v>
      </c>
      <c r="E2209" s="20">
        <v>0.13046735525131226</v>
      </c>
    </row>
    <row r="2210" spans="1:5" x14ac:dyDescent="0.2">
      <c r="A2210" s="19">
        <v>55</v>
      </c>
      <c r="B2210" s="19">
        <v>39</v>
      </c>
      <c r="C2210" s="19" t="s">
        <v>112</v>
      </c>
      <c r="D2210" s="20">
        <v>0.38441044092178345</v>
      </c>
      <c r="E2210" s="20">
        <v>0.13083925843238831</v>
      </c>
    </row>
    <row r="2211" spans="1:5" x14ac:dyDescent="0.2">
      <c r="A2211" s="19">
        <v>55</v>
      </c>
      <c r="B2211" s="19">
        <v>40</v>
      </c>
      <c r="C2211" s="19" t="s">
        <v>112</v>
      </c>
      <c r="D2211" s="20">
        <v>0.38490799069404602</v>
      </c>
      <c r="E2211" s="20">
        <v>0.13135313987731934</v>
      </c>
    </row>
    <row r="2212" spans="1:5" x14ac:dyDescent="0.2">
      <c r="A2212" s="19">
        <v>56</v>
      </c>
      <c r="B2212" s="19">
        <v>1</v>
      </c>
      <c r="C2212" s="19" t="s">
        <v>112</v>
      </c>
      <c r="D2212" s="20">
        <v>0.25574231147766113</v>
      </c>
      <c r="E2212" s="20">
        <v>1.9180431263521314E-3</v>
      </c>
    </row>
    <row r="2213" spans="1:5" x14ac:dyDescent="0.2">
      <c r="A2213" s="19">
        <v>56</v>
      </c>
      <c r="B2213" s="19">
        <v>2</v>
      </c>
      <c r="C2213" s="19" t="s">
        <v>112</v>
      </c>
      <c r="D2213" s="20">
        <v>0.25532308220863342</v>
      </c>
      <c r="E2213" s="20">
        <v>1.6007797094061971E-3</v>
      </c>
    </row>
    <row r="2214" spans="1:5" x14ac:dyDescent="0.2">
      <c r="A2214" s="19">
        <v>56</v>
      </c>
      <c r="B2214" s="19">
        <v>3</v>
      </c>
      <c r="C2214" s="19" t="s">
        <v>112</v>
      </c>
      <c r="D2214" s="20">
        <v>0.25463849306106567</v>
      </c>
      <c r="E2214" s="20">
        <v>1.0181562975049019E-3</v>
      </c>
    </row>
    <row r="2215" spans="1:5" x14ac:dyDescent="0.2">
      <c r="A2215" s="19">
        <v>56</v>
      </c>
      <c r="B2215" s="19">
        <v>4</v>
      </c>
      <c r="C2215" s="19" t="s">
        <v>112</v>
      </c>
      <c r="D2215" s="20">
        <v>0.2544446587562561</v>
      </c>
      <c r="E2215" s="20">
        <v>9.2628784477710724E-4</v>
      </c>
    </row>
    <row r="2216" spans="1:5" x14ac:dyDescent="0.2">
      <c r="A2216" s="19">
        <v>56</v>
      </c>
      <c r="B2216" s="19">
        <v>5</v>
      </c>
      <c r="C2216" s="19" t="s">
        <v>112</v>
      </c>
      <c r="D2216" s="20">
        <v>0.25425684452056885</v>
      </c>
      <c r="E2216" s="20">
        <v>8.4043940296396613E-4</v>
      </c>
    </row>
    <row r="2217" spans="1:5" x14ac:dyDescent="0.2">
      <c r="A2217" s="19">
        <v>56</v>
      </c>
      <c r="B2217" s="19">
        <v>6</v>
      </c>
      <c r="C2217" s="19" t="s">
        <v>112</v>
      </c>
      <c r="D2217" s="20">
        <v>0.25358489155769348</v>
      </c>
      <c r="E2217" s="20">
        <v>2.7045223396271467E-4</v>
      </c>
    </row>
    <row r="2218" spans="1:5" x14ac:dyDescent="0.2">
      <c r="A2218" s="19">
        <v>56</v>
      </c>
      <c r="B2218" s="19">
        <v>7</v>
      </c>
      <c r="C2218" s="19" t="s">
        <v>112</v>
      </c>
      <c r="D2218" s="20">
        <v>0.25304386019706726</v>
      </c>
      <c r="E2218" s="20">
        <v>-1.6861333278939128E-4</v>
      </c>
    </row>
    <row r="2219" spans="1:5" x14ac:dyDescent="0.2">
      <c r="A2219" s="19">
        <v>56</v>
      </c>
      <c r="B2219" s="19">
        <v>8</v>
      </c>
      <c r="C2219" s="19" t="s">
        <v>112</v>
      </c>
      <c r="D2219" s="20">
        <v>0.25292643904685974</v>
      </c>
      <c r="E2219" s="20">
        <v>-1.8406868912279606E-4</v>
      </c>
    </row>
    <row r="2220" spans="1:5" x14ac:dyDescent="0.2">
      <c r="A2220" s="19">
        <v>56</v>
      </c>
      <c r="B2220" s="19">
        <v>9</v>
      </c>
      <c r="C2220" s="19" t="s">
        <v>112</v>
      </c>
      <c r="D2220" s="20">
        <v>0.25282293558120728</v>
      </c>
      <c r="E2220" s="20">
        <v>-1.8560636090114713E-4</v>
      </c>
    </row>
    <row r="2221" spans="1:5" x14ac:dyDescent="0.2">
      <c r="A2221" s="19">
        <v>56</v>
      </c>
      <c r="B2221" s="19">
        <v>10</v>
      </c>
      <c r="C2221" s="19" t="s">
        <v>112</v>
      </c>
      <c r="D2221" s="20">
        <v>0.25258755683898926</v>
      </c>
      <c r="E2221" s="20">
        <v>-3.1901930924504995E-4</v>
      </c>
    </row>
    <row r="2222" spans="1:5" x14ac:dyDescent="0.2">
      <c r="A2222" s="19">
        <v>56</v>
      </c>
      <c r="B2222" s="19">
        <v>11</v>
      </c>
      <c r="C2222" s="19" t="s">
        <v>112</v>
      </c>
      <c r="D2222" s="20">
        <v>0.25278371572494507</v>
      </c>
      <c r="E2222" s="20">
        <v>-2.0894609406241216E-5</v>
      </c>
    </row>
    <row r="2223" spans="1:5" x14ac:dyDescent="0.2">
      <c r="A2223" s="19">
        <v>56</v>
      </c>
      <c r="B2223" s="19">
        <v>12</v>
      </c>
      <c r="C2223" s="19" t="s">
        <v>112</v>
      </c>
      <c r="D2223" s="20">
        <v>0.25238704681396484</v>
      </c>
      <c r="E2223" s="20">
        <v>-3.1559771741740406E-4</v>
      </c>
    </row>
    <row r="2224" spans="1:5" x14ac:dyDescent="0.2">
      <c r="A2224" s="19">
        <v>56</v>
      </c>
      <c r="B2224" s="19">
        <v>13</v>
      </c>
      <c r="C2224" s="19" t="s">
        <v>112</v>
      </c>
      <c r="D2224" s="20">
        <v>0.25202944874763489</v>
      </c>
      <c r="E2224" s="20">
        <v>-5.712299607694149E-4</v>
      </c>
    </row>
    <row r="2225" spans="1:5" x14ac:dyDescent="0.2">
      <c r="A2225" s="19">
        <v>56</v>
      </c>
      <c r="B2225" s="19">
        <v>14</v>
      </c>
      <c r="C2225" s="19" t="s">
        <v>112</v>
      </c>
      <c r="D2225" s="20">
        <v>0.25088241696357727</v>
      </c>
      <c r="E2225" s="20">
        <v>-1.6162960091605783E-3</v>
      </c>
    </row>
    <row r="2226" spans="1:5" x14ac:dyDescent="0.2">
      <c r="A2226" s="19">
        <v>56</v>
      </c>
      <c r="B2226" s="19">
        <v>15</v>
      </c>
      <c r="C2226" s="19" t="s">
        <v>112</v>
      </c>
      <c r="D2226" s="20">
        <v>0.25058034062385559</v>
      </c>
      <c r="E2226" s="20">
        <v>-1.8164064968004823E-3</v>
      </c>
    </row>
    <row r="2227" spans="1:5" x14ac:dyDescent="0.2">
      <c r="A2227" s="19">
        <v>56</v>
      </c>
      <c r="B2227" s="19">
        <v>16</v>
      </c>
      <c r="C2227" s="19" t="s">
        <v>112</v>
      </c>
      <c r="D2227" s="20">
        <v>0.25156214833259583</v>
      </c>
      <c r="E2227" s="20">
        <v>-7.3263299418613315E-4</v>
      </c>
    </row>
    <row r="2228" spans="1:5" x14ac:dyDescent="0.2">
      <c r="A2228" s="19">
        <v>56</v>
      </c>
      <c r="B2228" s="19">
        <v>17</v>
      </c>
      <c r="C2228" s="19" t="s">
        <v>112</v>
      </c>
      <c r="D2228" s="20">
        <v>0.25153756141662598</v>
      </c>
      <c r="E2228" s="20">
        <v>-6.5525411628186703E-4</v>
      </c>
    </row>
    <row r="2229" spans="1:5" x14ac:dyDescent="0.2">
      <c r="A2229" s="19">
        <v>56</v>
      </c>
      <c r="B2229" s="19">
        <v>18</v>
      </c>
      <c r="C2229" s="19" t="s">
        <v>112</v>
      </c>
      <c r="D2229" s="20">
        <v>0.25141814351081848</v>
      </c>
      <c r="E2229" s="20">
        <v>-6.7270622821524739E-4</v>
      </c>
    </row>
    <row r="2230" spans="1:5" x14ac:dyDescent="0.2">
      <c r="A2230" s="19">
        <v>56</v>
      </c>
      <c r="B2230" s="19">
        <v>19</v>
      </c>
      <c r="C2230" s="19" t="s">
        <v>112</v>
      </c>
      <c r="D2230" s="20">
        <v>0.25170549750328064</v>
      </c>
      <c r="E2230" s="20">
        <v>-2.8338644187897444E-4</v>
      </c>
    </row>
    <row r="2231" spans="1:5" x14ac:dyDescent="0.2">
      <c r="A2231" s="19">
        <v>56</v>
      </c>
      <c r="B2231" s="19">
        <v>20</v>
      </c>
      <c r="C2231" s="19" t="s">
        <v>112</v>
      </c>
      <c r="D2231" s="20">
        <v>0.25243479013442993</v>
      </c>
      <c r="E2231" s="20">
        <v>5.4787198314443231E-4</v>
      </c>
    </row>
    <row r="2232" spans="1:5" x14ac:dyDescent="0.2">
      <c r="A2232" s="19">
        <v>56</v>
      </c>
      <c r="B2232" s="19">
        <v>21</v>
      </c>
      <c r="C2232" s="19" t="s">
        <v>112</v>
      </c>
      <c r="D2232" s="20">
        <v>0.25278878211975098</v>
      </c>
      <c r="E2232" s="20">
        <v>1.003829762339592E-3</v>
      </c>
    </row>
    <row r="2233" spans="1:5" x14ac:dyDescent="0.2">
      <c r="A2233" s="19">
        <v>56</v>
      </c>
      <c r="B2233" s="19">
        <v>22</v>
      </c>
      <c r="C2233" s="19" t="s">
        <v>112</v>
      </c>
      <c r="D2233" s="20">
        <v>0.25461766123771667</v>
      </c>
      <c r="E2233" s="20">
        <v>2.9346747323870659E-3</v>
      </c>
    </row>
    <row r="2234" spans="1:5" x14ac:dyDescent="0.2">
      <c r="A2234" s="19">
        <v>56</v>
      </c>
      <c r="B2234" s="19">
        <v>23</v>
      </c>
      <c r="C2234" s="19" t="s">
        <v>112</v>
      </c>
      <c r="D2234" s="20">
        <v>0.25821247696876526</v>
      </c>
      <c r="E2234" s="20">
        <v>6.6314563155174255E-3</v>
      </c>
    </row>
    <row r="2235" spans="1:5" x14ac:dyDescent="0.2">
      <c r="A2235" s="19">
        <v>56</v>
      </c>
      <c r="B2235" s="19">
        <v>24</v>
      </c>
      <c r="C2235" s="19" t="s">
        <v>112</v>
      </c>
      <c r="D2235" s="20">
        <v>0.26476371288299561</v>
      </c>
      <c r="E2235" s="20">
        <v>1.3284658081829548E-2</v>
      </c>
    </row>
    <row r="2236" spans="1:5" x14ac:dyDescent="0.2">
      <c r="A2236" s="19">
        <v>56</v>
      </c>
      <c r="B2236" s="19">
        <v>25</v>
      </c>
      <c r="C2236" s="19" t="s">
        <v>112</v>
      </c>
      <c r="D2236" s="20">
        <v>0.27592945098876953</v>
      </c>
      <c r="E2236" s="20">
        <v>2.4552362039685249E-2</v>
      </c>
    </row>
    <row r="2237" spans="1:5" x14ac:dyDescent="0.2">
      <c r="A2237" s="19">
        <v>56</v>
      </c>
      <c r="B2237" s="19">
        <v>26</v>
      </c>
      <c r="C2237" s="19" t="s">
        <v>112</v>
      </c>
      <c r="D2237" s="20">
        <v>0.29090899229049683</v>
      </c>
      <c r="E2237" s="20">
        <v>3.9633870124816895E-2</v>
      </c>
    </row>
    <row r="2238" spans="1:5" x14ac:dyDescent="0.2">
      <c r="A2238" s="19">
        <v>56</v>
      </c>
      <c r="B2238" s="19">
        <v>27</v>
      </c>
      <c r="C2238" s="19" t="s">
        <v>112</v>
      </c>
      <c r="D2238" s="20">
        <v>0.30931863188743591</v>
      </c>
      <c r="E2238" s="20">
        <v>5.8145474642515182E-2</v>
      </c>
    </row>
    <row r="2239" spans="1:5" x14ac:dyDescent="0.2">
      <c r="A2239" s="19">
        <v>56</v>
      </c>
      <c r="B2239" s="19">
        <v>28</v>
      </c>
      <c r="C2239" s="19" t="s">
        <v>112</v>
      </c>
      <c r="D2239" s="20">
        <v>0.32883274555206299</v>
      </c>
      <c r="E2239" s="20">
        <v>7.7761553227901459E-2</v>
      </c>
    </row>
    <row r="2240" spans="1:5" x14ac:dyDescent="0.2">
      <c r="A2240" s="19">
        <v>56</v>
      </c>
      <c r="B2240" s="19">
        <v>29</v>
      </c>
      <c r="C2240" s="19" t="s">
        <v>112</v>
      </c>
      <c r="D2240" s="20">
        <v>0.34678605198860168</v>
      </c>
      <c r="E2240" s="20">
        <v>9.5816828310489655E-2</v>
      </c>
    </row>
    <row r="2241" spans="1:5" x14ac:dyDescent="0.2">
      <c r="A2241" s="19">
        <v>56</v>
      </c>
      <c r="B2241" s="19">
        <v>30</v>
      </c>
      <c r="C2241" s="19" t="s">
        <v>112</v>
      </c>
      <c r="D2241" s="20">
        <v>0.36024075746536255</v>
      </c>
      <c r="E2241" s="20">
        <v>0.10937349498271942</v>
      </c>
    </row>
    <row r="2242" spans="1:5" x14ac:dyDescent="0.2">
      <c r="A2242" s="19">
        <v>56</v>
      </c>
      <c r="B2242" s="19">
        <v>31</v>
      </c>
      <c r="C2242" s="19" t="s">
        <v>112</v>
      </c>
      <c r="D2242" s="20">
        <v>0.36922496557235718</v>
      </c>
      <c r="E2242" s="20">
        <v>0.11845967173576355</v>
      </c>
    </row>
    <row r="2243" spans="1:5" x14ac:dyDescent="0.2">
      <c r="A2243" s="19">
        <v>56</v>
      </c>
      <c r="B2243" s="19">
        <v>32</v>
      </c>
      <c r="C2243" s="19" t="s">
        <v>112</v>
      </c>
      <c r="D2243" s="20">
        <v>0.37479376792907715</v>
      </c>
      <c r="E2243" s="20">
        <v>0.12413044273853302</v>
      </c>
    </row>
    <row r="2244" spans="1:5" x14ac:dyDescent="0.2">
      <c r="A2244" s="19">
        <v>56</v>
      </c>
      <c r="B2244" s="19">
        <v>33</v>
      </c>
      <c r="C2244" s="19" t="s">
        <v>112</v>
      </c>
      <c r="D2244" s="20">
        <v>0.37754827737808228</v>
      </c>
      <c r="E2244" s="20">
        <v>0.12698692083358765</v>
      </c>
    </row>
    <row r="2245" spans="1:5" x14ac:dyDescent="0.2">
      <c r="A2245" s="19">
        <v>56</v>
      </c>
      <c r="B2245" s="19">
        <v>34</v>
      </c>
      <c r="C2245" s="19" t="s">
        <v>112</v>
      </c>
      <c r="D2245" s="20">
        <v>0.37885129451751709</v>
      </c>
      <c r="E2245" s="20">
        <v>0.12839189171791077</v>
      </c>
    </row>
    <row r="2246" spans="1:5" x14ac:dyDescent="0.2">
      <c r="A2246" s="19">
        <v>56</v>
      </c>
      <c r="B2246" s="19">
        <v>35</v>
      </c>
      <c r="C2246" s="19" t="s">
        <v>112</v>
      </c>
      <c r="D2246" s="20">
        <v>0.37955847382545471</v>
      </c>
      <c r="E2246" s="20">
        <v>0.12920103967189789</v>
      </c>
    </row>
    <row r="2247" spans="1:5" x14ac:dyDescent="0.2">
      <c r="A2247" s="19">
        <v>56</v>
      </c>
      <c r="B2247" s="19">
        <v>36</v>
      </c>
      <c r="C2247" s="19" t="s">
        <v>112</v>
      </c>
      <c r="D2247" s="20">
        <v>0.38074660301208496</v>
      </c>
      <c r="E2247" s="20">
        <v>0.13049113750457764</v>
      </c>
    </row>
    <row r="2248" spans="1:5" x14ac:dyDescent="0.2">
      <c r="A2248" s="19">
        <v>56</v>
      </c>
      <c r="B2248" s="19">
        <v>37</v>
      </c>
      <c r="C2248" s="19" t="s">
        <v>112</v>
      </c>
      <c r="D2248" s="20">
        <v>0.38130137324333191</v>
      </c>
      <c r="E2248" s="20">
        <v>0.13114787638187408</v>
      </c>
    </row>
    <row r="2249" spans="1:5" x14ac:dyDescent="0.2">
      <c r="A2249" s="19">
        <v>56</v>
      </c>
      <c r="B2249" s="19">
        <v>38</v>
      </c>
      <c r="C2249" s="19" t="s">
        <v>112</v>
      </c>
      <c r="D2249" s="20">
        <v>0.38155212998390198</v>
      </c>
      <c r="E2249" s="20">
        <v>0.13150060176849365</v>
      </c>
    </row>
    <row r="2250" spans="1:5" x14ac:dyDescent="0.2">
      <c r="A2250" s="19">
        <v>56</v>
      </c>
      <c r="B2250" s="19">
        <v>39</v>
      </c>
      <c r="C2250" s="19" t="s">
        <v>112</v>
      </c>
      <c r="D2250" s="20">
        <v>0.38118600845336914</v>
      </c>
      <c r="E2250" s="20">
        <v>0.13123643398284912</v>
      </c>
    </row>
    <row r="2251" spans="1:5" x14ac:dyDescent="0.2">
      <c r="A2251" s="19">
        <v>56</v>
      </c>
      <c r="B2251" s="19">
        <v>40</v>
      </c>
      <c r="C2251" s="19" t="s">
        <v>112</v>
      </c>
      <c r="D2251" s="20">
        <v>0.3815549910068512</v>
      </c>
      <c r="E2251" s="20">
        <v>0.13170738518238068</v>
      </c>
    </row>
    <row r="2252" spans="1:5" x14ac:dyDescent="0.2">
      <c r="A2252" s="19">
        <v>57</v>
      </c>
      <c r="B2252" s="19">
        <v>1</v>
      </c>
      <c r="C2252" s="19" t="s">
        <v>112</v>
      </c>
      <c r="D2252" s="20">
        <v>0.25032892823219299</v>
      </c>
      <c r="E2252" s="20">
        <v>1.4536895323544741E-3</v>
      </c>
    </row>
    <row r="2253" spans="1:5" x14ac:dyDescent="0.2">
      <c r="A2253" s="19">
        <v>57</v>
      </c>
      <c r="B2253" s="19">
        <v>2</v>
      </c>
      <c r="C2253" s="19" t="s">
        <v>112</v>
      </c>
      <c r="D2253" s="20">
        <v>0.25036531686782837</v>
      </c>
      <c r="E2253" s="20">
        <v>1.3122822856530547E-3</v>
      </c>
    </row>
    <row r="2254" spans="1:5" x14ac:dyDescent="0.2">
      <c r="A2254" s="19">
        <v>57</v>
      </c>
      <c r="B2254" s="19">
        <v>3</v>
      </c>
      <c r="C2254" s="19" t="s">
        <v>112</v>
      </c>
      <c r="D2254" s="20">
        <v>0.25072985887527466</v>
      </c>
      <c r="E2254" s="20">
        <v>1.4990284107625484E-3</v>
      </c>
    </row>
    <row r="2255" spans="1:5" x14ac:dyDescent="0.2">
      <c r="A2255" s="19">
        <v>57</v>
      </c>
      <c r="B2255" s="19">
        <v>4</v>
      </c>
      <c r="C2255" s="19" t="s">
        <v>112</v>
      </c>
      <c r="D2255" s="20">
        <v>0.25063696503639221</v>
      </c>
      <c r="E2255" s="20">
        <v>1.2283386895433068E-3</v>
      </c>
    </row>
    <row r="2256" spans="1:5" x14ac:dyDescent="0.2">
      <c r="A2256" s="19">
        <v>57</v>
      </c>
      <c r="B2256" s="19">
        <v>5</v>
      </c>
      <c r="C2256" s="19" t="s">
        <v>112</v>
      </c>
      <c r="D2256" s="20">
        <v>0.25014859437942505</v>
      </c>
      <c r="E2256" s="20">
        <v>5.6217220844700933E-4</v>
      </c>
    </row>
    <row r="2257" spans="1:5" x14ac:dyDescent="0.2">
      <c r="A2257" s="19">
        <v>57</v>
      </c>
      <c r="B2257" s="19">
        <v>6</v>
      </c>
      <c r="C2257" s="19" t="s">
        <v>112</v>
      </c>
      <c r="D2257" s="20">
        <v>0.24973531067371368</v>
      </c>
      <c r="E2257" s="20">
        <v>-2.8907397791044787E-5</v>
      </c>
    </row>
    <row r="2258" spans="1:5" x14ac:dyDescent="0.2">
      <c r="A2258" s="19">
        <v>57</v>
      </c>
      <c r="B2258" s="19">
        <v>7</v>
      </c>
      <c r="C2258" s="19" t="s">
        <v>112</v>
      </c>
      <c r="D2258" s="20">
        <v>0.24970924854278564</v>
      </c>
      <c r="E2258" s="20">
        <v>-2.3276540741790086E-4</v>
      </c>
    </row>
    <row r="2259" spans="1:5" x14ac:dyDescent="0.2">
      <c r="A2259" s="19">
        <v>57</v>
      </c>
      <c r="B2259" s="19">
        <v>8</v>
      </c>
      <c r="C2259" s="19" t="s">
        <v>112</v>
      </c>
      <c r="D2259" s="20">
        <v>0.24958591163158417</v>
      </c>
      <c r="E2259" s="20">
        <v>-5.3389818640425801E-4</v>
      </c>
    </row>
    <row r="2260" spans="1:5" x14ac:dyDescent="0.2">
      <c r="A2260" s="19">
        <v>57</v>
      </c>
      <c r="B2260" s="19">
        <v>9</v>
      </c>
      <c r="C2260" s="19" t="s">
        <v>112</v>
      </c>
      <c r="D2260" s="20">
        <v>0.24959398806095123</v>
      </c>
      <c r="E2260" s="20">
        <v>-7.0361763937398791E-4</v>
      </c>
    </row>
    <row r="2261" spans="1:5" x14ac:dyDescent="0.2">
      <c r="A2261" s="19">
        <v>57</v>
      </c>
      <c r="B2261" s="19">
        <v>10</v>
      </c>
      <c r="C2261" s="19" t="s">
        <v>112</v>
      </c>
      <c r="D2261" s="20">
        <v>0.24958088994026184</v>
      </c>
      <c r="E2261" s="20">
        <v>-8.9451164240017533E-4</v>
      </c>
    </row>
    <row r="2262" spans="1:5" x14ac:dyDescent="0.2">
      <c r="A2262" s="19">
        <v>57</v>
      </c>
      <c r="B2262" s="19">
        <v>11</v>
      </c>
      <c r="C2262" s="19" t="s">
        <v>112</v>
      </c>
      <c r="D2262" s="20">
        <v>0.24976274371147156</v>
      </c>
      <c r="E2262" s="20">
        <v>-8.9045375352725387E-4</v>
      </c>
    </row>
    <row r="2263" spans="1:5" x14ac:dyDescent="0.2">
      <c r="A2263" s="19">
        <v>57</v>
      </c>
      <c r="B2263" s="19">
        <v>12</v>
      </c>
      <c r="C2263" s="19" t="s">
        <v>112</v>
      </c>
      <c r="D2263" s="20">
        <v>0.24985010921955109</v>
      </c>
      <c r="E2263" s="20">
        <v>-9.8088406957685947E-4</v>
      </c>
    </row>
    <row r="2264" spans="1:5" x14ac:dyDescent="0.2">
      <c r="A2264" s="19">
        <v>57</v>
      </c>
      <c r="B2264" s="19">
        <v>13</v>
      </c>
      <c r="C2264" s="19" t="s">
        <v>112</v>
      </c>
      <c r="D2264" s="20">
        <v>0.24994182586669922</v>
      </c>
      <c r="E2264" s="20">
        <v>-1.0669633047655225E-3</v>
      </c>
    </row>
    <row r="2265" spans="1:5" x14ac:dyDescent="0.2">
      <c r="A2265" s="19">
        <v>57</v>
      </c>
      <c r="B2265" s="19">
        <v>14</v>
      </c>
      <c r="C2265" s="19" t="s">
        <v>112</v>
      </c>
      <c r="D2265" s="20">
        <v>0.25001221895217896</v>
      </c>
      <c r="E2265" s="20">
        <v>-1.1743661016225815E-3</v>
      </c>
    </row>
    <row r="2266" spans="1:5" x14ac:dyDescent="0.2">
      <c r="A2266" s="19">
        <v>57</v>
      </c>
      <c r="B2266" s="19">
        <v>15</v>
      </c>
      <c r="C2266" s="19" t="s">
        <v>112</v>
      </c>
      <c r="D2266" s="20">
        <v>0.25042960047721863</v>
      </c>
      <c r="E2266" s="20">
        <v>-9.3478051712736487E-4</v>
      </c>
    </row>
    <row r="2267" spans="1:5" x14ac:dyDescent="0.2">
      <c r="A2267" s="19">
        <v>57</v>
      </c>
      <c r="B2267" s="19">
        <v>16</v>
      </c>
      <c r="C2267" s="19" t="s">
        <v>112</v>
      </c>
      <c r="D2267" s="20">
        <v>0.25088965892791748</v>
      </c>
      <c r="E2267" s="20">
        <v>-6.5251794876530766E-4</v>
      </c>
    </row>
    <row r="2268" spans="1:5" x14ac:dyDescent="0.2">
      <c r="A2268" s="19">
        <v>57</v>
      </c>
      <c r="B2268" s="19">
        <v>17</v>
      </c>
      <c r="C2268" s="19" t="s">
        <v>112</v>
      </c>
      <c r="D2268" s="20">
        <v>0.25272464752197266</v>
      </c>
      <c r="E2268" s="20">
        <v>1.0046748211607337E-3</v>
      </c>
    </row>
    <row r="2269" spans="1:5" x14ac:dyDescent="0.2">
      <c r="A2269" s="19">
        <v>57</v>
      </c>
      <c r="B2269" s="19">
        <v>18</v>
      </c>
      <c r="C2269" s="19" t="s">
        <v>112</v>
      </c>
      <c r="D2269" s="20">
        <v>0.25569722056388855</v>
      </c>
      <c r="E2269" s="20">
        <v>3.7994519807398319E-3</v>
      </c>
    </row>
    <row r="2270" spans="1:5" x14ac:dyDescent="0.2">
      <c r="A2270" s="19">
        <v>57</v>
      </c>
      <c r="B2270" s="19">
        <v>19</v>
      </c>
      <c r="C2270" s="19" t="s">
        <v>112</v>
      </c>
      <c r="D2270" s="20">
        <v>0.26122629642486572</v>
      </c>
      <c r="E2270" s="20">
        <v>9.1507323086261749E-3</v>
      </c>
    </row>
    <row r="2271" spans="1:5" x14ac:dyDescent="0.2">
      <c r="A2271" s="19">
        <v>57</v>
      </c>
      <c r="B2271" s="19">
        <v>20</v>
      </c>
      <c r="C2271" s="19" t="s">
        <v>112</v>
      </c>
      <c r="D2271" s="20">
        <v>0.27043226361274719</v>
      </c>
      <c r="E2271" s="20">
        <v>1.8178902566432953E-2</v>
      </c>
    </row>
    <row r="2272" spans="1:5" x14ac:dyDescent="0.2">
      <c r="A2272" s="19">
        <v>57</v>
      </c>
      <c r="B2272" s="19">
        <v>21</v>
      </c>
      <c r="C2272" s="19" t="s">
        <v>112</v>
      </c>
      <c r="D2272" s="20">
        <v>0.28425306081771851</v>
      </c>
      <c r="E2272" s="20">
        <v>3.1821902841329575E-2</v>
      </c>
    </row>
    <row r="2273" spans="1:5" x14ac:dyDescent="0.2">
      <c r="A2273" s="19">
        <v>57</v>
      </c>
      <c r="B2273" s="19">
        <v>22</v>
      </c>
      <c r="C2273" s="19" t="s">
        <v>112</v>
      </c>
      <c r="D2273" s="20">
        <v>0.30064693093299866</v>
      </c>
      <c r="E2273" s="20">
        <v>4.8037979751825333E-2</v>
      </c>
    </row>
    <row r="2274" spans="1:5" x14ac:dyDescent="0.2">
      <c r="A2274" s="19">
        <v>57</v>
      </c>
      <c r="B2274" s="19">
        <v>23</v>
      </c>
      <c r="C2274" s="19" t="s">
        <v>112</v>
      </c>
      <c r="D2274" s="20">
        <v>0.31956827640533447</v>
      </c>
      <c r="E2274" s="20">
        <v>6.6781528294086456E-2</v>
      </c>
    </row>
    <row r="2275" spans="1:5" x14ac:dyDescent="0.2">
      <c r="A2275" s="19">
        <v>57</v>
      </c>
      <c r="B2275" s="19">
        <v>24</v>
      </c>
      <c r="C2275" s="19" t="s">
        <v>112</v>
      </c>
      <c r="D2275" s="20">
        <v>0.33692514896392822</v>
      </c>
      <c r="E2275" s="20">
        <v>8.3960607647895813E-2</v>
      </c>
    </row>
    <row r="2276" spans="1:5" x14ac:dyDescent="0.2">
      <c r="A2276" s="19">
        <v>57</v>
      </c>
      <c r="B2276" s="19">
        <v>25</v>
      </c>
      <c r="C2276" s="19" t="s">
        <v>112</v>
      </c>
      <c r="D2276" s="20">
        <v>0.35141763091087341</v>
      </c>
      <c r="E2276" s="20">
        <v>9.8275288939476013E-2</v>
      </c>
    </row>
    <row r="2277" spans="1:5" x14ac:dyDescent="0.2">
      <c r="A2277" s="19">
        <v>57</v>
      </c>
      <c r="B2277" s="19">
        <v>26</v>
      </c>
      <c r="C2277" s="19" t="s">
        <v>112</v>
      </c>
      <c r="D2277" s="20">
        <v>0.36203101277351379</v>
      </c>
      <c r="E2277" s="20">
        <v>0.108710877597332</v>
      </c>
    </row>
    <row r="2278" spans="1:5" x14ac:dyDescent="0.2">
      <c r="A2278" s="19">
        <v>57</v>
      </c>
      <c r="B2278" s="19">
        <v>27</v>
      </c>
      <c r="C2278" s="19" t="s">
        <v>112</v>
      </c>
      <c r="D2278" s="20">
        <v>0.36830154061317444</v>
      </c>
      <c r="E2278" s="20">
        <v>0.11480361223220825</v>
      </c>
    </row>
    <row r="2279" spans="1:5" x14ac:dyDescent="0.2">
      <c r="A2279" s="19">
        <v>57</v>
      </c>
      <c r="B2279" s="19">
        <v>28</v>
      </c>
      <c r="C2279" s="19" t="s">
        <v>112</v>
      </c>
      <c r="D2279" s="20">
        <v>0.37253716588020325</v>
      </c>
      <c r="E2279" s="20">
        <v>0.11886143684387207</v>
      </c>
    </row>
    <row r="2280" spans="1:5" x14ac:dyDescent="0.2">
      <c r="A2280" s="19">
        <v>57</v>
      </c>
      <c r="B2280" s="19">
        <v>29</v>
      </c>
      <c r="C2280" s="19" t="s">
        <v>112</v>
      </c>
      <c r="D2280" s="20">
        <v>0.37471497058868408</v>
      </c>
      <c r="E2280" s="20">
        <v>0.12086144834756851</v>
      </c>
    </row>
    <row r="2281" spans="1:5" x14ac:dyDescent="0.2">
      <c r="A2281" s="19">
        <v>57</v>
      </c>
      <c r="B2281" s="19">
        <v>30</v>
      </c>
      <c r="C2281" s="19" t="s">
        <v>112</v>
      </c>
      <c r="D2281" s="20">
        <v>0.37597960233688354</v>
      </c>
      <c r="E2281" s="20">
        <v>0.12194828689098358</v>
      </c>
    </row>
    <row r="2282" spans="1:5" x14ac:dyDescent="0.2">
      <c r="A2282" s="19">
        <v>57</v>
      </c>
      <c r="B2282" s="19">
        <v>31</v>
      </c>
      <c r="C2282" s="19" t="s">
        <v>112</v>
      </c>
      <c r="D2282" s="20">
        <v>0.37582620978355408</v>
      </c>
      <c r="E2282" s="20">
        <v>0.12161709368228912</v>
      </c>
    </row>
    <row r="2283" spans="1:5" x14ac:dyDescent="0.2">
      <c r="A2283" s="19">
        <v>57</v>
      </c>
      <c r="B2283" s="19">
        <v>32</v>
      </c>
      <c r="C2283" s="19" t="s">
        <v>112</v>
      </c>
      <c r="D2283" s="20">
        <v>0.37610173225402832</v>
      </c>
      <c r="E2283" s="20">
        <v>0.12171482294797897</v>
      </c>
    </row>
    <row r="2284" spans="1:5" x14ac:dyDescent="0.2">
      <c r="A2284" s="19">
        <v>57</v>
      </c>
      <c r="B2284" s="19">
        <v>33</v>
      </c>
      <c r="C2284" s="19" t="s">
        <v>112</v>
      </c>
      <c r="D2284" s="20">
        <v>0.3766365647315979</v>
      </c>
      <c r="E2284" s="20">
        <v>0.12207185477018356</v>
      </c>
    </row>
    <row r="2285" spans="1:5" x14ac:dyDescent="0.2">
      <c r="A2285" s="19">
        <v>57</v>
      </c>
      <c r="B2285" s="19">
        <v>34</v>
      </c>
      <c r="C2285" s="19" t="s">
        <v>112</v>
      </c>
      <c r="D2285" s="20">
        <v>0.37711983919143677</v>
      </c>
      <c r="E2285" s="20">
        <v>0.12237733602523804</v>
      </c>
    </row>
    <row r="2286" spans="1:5" x14ac:dyDescent="0.2">
      <c r="A2286" s="19">
        <v>57</v>
      </c>
      <c r="B2286" s="19">
        <v>35</v>
      </c>
      <c r="C2286" s="19" t="s">
        <v>112</v>
      </c>
      <c r="D2286" s="20">
        <v>0.37805980443954468</v>
      </c>
      <c r="E2286" s="20">
        <v>0.12313950806856155</v>
      </c>
    </row>
    <row r="2287" spans="1:5" x14ac:dyDescent="0.2">
      <c r="A2287" s="19">
        <v>57</v>
      </c>
      <c r="B2287" s="19">
        <v>36</v>
      </c>
      <c r="C2287" s="19" t="s">
        <v>112</v>
      </c>
      <c r="D2287" s="20">
        <v>0.37795045971870422</v>
      </c>
      <c r="E2287" s="20">
        <v>0.12285236269235611</v>
      </c>
    </row>
    <row r="2288" spans="1:5" x14ac:dyDescent="0.2">
      <c r="A2288" s="19">
        <v>57</v>
      </c>
      <c r="B2288" s="19">
        <v>37</v>
      </c>
      <c r="C2288" s="19" t="s">
        <v>112</v>
      </c>
      <c r="D2288" s="20">
        <v>0.37814044952392578</v>
      </c>
      <c r="E2288" s="20">
        <v>0.12286455929279327</v>
      </c>
    </row>
    <row r="2289" spans="1:5" x14ac:dyDescent="0.2">
      <c r="A2289" s="19">
        <v>57</v>
      </c>
      <c r="B2289" s="19">
        <v>38</v>
      </c>
      <c r="C2289" s="19" t="s">
        <v>112</v>
      </c>
      <c r="D2289" s="20">
        <v>0.37799417972564697</v>
      </c>
      <c r="E2289" s="20">
        <v>0.12254049628973007</v>
      </c>
    </row>
    <row r="2290" spans="1:5" x14ac:dyDescent="0.2">
      <c r="A2290" s="19">
        <v>57</v>
      </c>
      <c r="B2290" s="19">
        <v>39</v>
      </c>
      <c r="C2290" s="19" t="s">
        <v>112</v>
      </c>
      <c r="D2290" s="20">
        <v>0.37832346558570862</v>
      </c>
      <c r="E2290" s="20">
        <v>0.12269198149442673</v>
      </c>
    </row>
    <row r="2291" spans="1:5" x14ac:dyDescent="0.2">
      <c r="A2291" s="19">
        <v>57</v>
      </c>
      <c r="B2291" s="19">
        <v>40</v>
      </c>
      <c r="C2291" s="19" t="s">
        <v>112</v>
      </c>
      <c r="D2291" s="20">
        <v>0.378212571144104</v>
      </c>
      <c r="E2291" s="20">
        <v>0.12240329384803772</v>
      </c>
    </row>
    <row r="2292" spans="1:5" x14ac:dyDescent="0.2">
      <c r="A2292" s="19">
        <v>58</v>
      </c>
      <c r="B2292" s="19">
        <v>1</v>
      </c>
      <c r="C2292" s="19" t="s">
        <v>112</v>
      </c>
      <c r="D2292" s="20">
        <v>0.25095021724700928</v>
      </c>
      <c r="E2292" s="20">
        <v>1.7185616306960583E-3</v>
      </c>
    </row>
    <row r="2293" spans="1:5" x14ac:dyDescent="0.2">
      <c r="A2293" s="19">
        <v>58</v>
      </c>
      <c r="B2293" s="19">
        <v>2</v>
      </c>
      <c r="C2293" s="19" t="s">
        <v>112</v>
      </c>
      <c r="D2293" s="20">
        <v>0.25084766745567322</v>
      </c>
      <c r="E2293" s="20">
        <v>1.477557816542685E-3</v>
      </c>
    </row>
    <row r="2294" spans="1:5" x14ac:dyDescent="0.2">
      <c r="A2294" s="19">
        <v>58</v>
      </c>
      <c r="B2294" s="19">
        <v>3</v>
      </c>
      <c r="C2294" s="19" t="s">
        <v>112</v>
      </c>
      <c r="D2294" s="20">
        <v>0.25073108077049255</v>
      </c>
      <c r="E2294" s="20">
        <v>1.2225169921293855E-3</v>
      </c>
    </row>
    <row r="2295" spans="1:5" x14ac:dyDescent="0.2">
      <c r="A2295" s="19">
        <v>58</v>
      </c>
      <c r="B2295" s="19">
        <v>4</v>
      </c>
      <c r="C2295" s="19" t="s">
        <v>112</v>
      </c>
      <c r="D2295" s="20">
        <v>0.25072780251502991</v>
      </c>
      <c r="E2295" s="20">
        <v>1.0807847138494253E-3</v>
      </c>
    </row>
    <row r="2296" spans="1:5" x14ac:dyDescent="0.2">
      <c r="A2296" s="19">
        <v>58</v>
      </c>
      <c r="B2296" s="19">
        <v>5</v>
      </c>
      <c r="C2296" s="19" t="s">
        <v>112</v>
      </c>
      <c r="D2296" s="20">
        <v>0.25061160326004028</v>
      </c>
      <c r="E2296" s="20">
        <v>8.2613131962716579E-4</v>
      </c>
    </row>
    <row r="2297" spans="1:5" x14ac:dyDescent="0.2">
      <c r="A2297" s="19">
        <v>58</v>
      </c>
      <c r="B2297" s="19">
        <v>6</v>
      </c>
      <c r="C2297" s="19" t="s">
        <v>112</v>
      </c>
      <c r="D2297" s="20">
        <v>0.25009199976921082</v>
      </c>
      <c r="E2297" s="20">
        <v>1.6807371866889298E-4</v>
      </c>
    </row>
    <row r="2298" spans="1:5" x14ac:dyDescent="0.2">
      <c r="A2298" s="19">
        <v>58</v>
      </c>
      <c r="B2298" s="19">
        <v>7</v>
      </c>
      <c r="C2298" s="19" t="s">
        <v>112</v>
      </c>
      <c r="D2298" s="20">
        <v>0.2496916800737381</v>
      </c>
      <c r="E2298" s="20">
        <v>-3.7070005782879889E-4</v>
      </c>
    </row>
    <row r="2299" spans="1:5" x14ac:dyDescent="0.2">
      <c r="A2299" s="19">
        <v>58</v>
      </c>
      <c r="B2299" s="19">
        <v>8</v>
      </c>
      <c r="C2299" s="19" t="s">
        <v>112</v>
      </c>
      <c r="D2299" s="20">
        <v>0.24961079657077789</v>
      </c>
      <c r="E2299" s="20">
        <v>-5.9003767091780901E-4</v>
      </c>
    </row>
    <row r="2300" spans="1:5" x14ac:dyDescent="0.2">
      <c r="A2300" s="19">
        <v>58</v>
      </c>
      <c r="B2300" s="19">
        <v>9</v>
      </c>
      <c r="C2300" s="19" t="s">
        <v>112</v>
      </c>
      <c r="D2300" s="20">
        <v>0.24977324903011322</v>
      </c>
      <c r="E2300" s="20">
        <v>-5.6603929260745645E-4</v>
      </c>
    </row>
    <row r="2301" spans="1:5" x14ac:dyDescent="0.2">
      <c r="A2301" s="19">
        <v>58</v>
      </c>
      <c r="B2301" s="19">
        <v>10</v>
      </c>
      <c r="C2301" s="19" t="s">
        <v>112</v>
      </c>
      <c r="D2301" s="20">
        <v>0.24959325790405273</v>
      </c>
      <c r="E2301" s="20">
        <v>-8.8448449969291687E-4</v>
      </c>
    </row>
    <row r="2302" spans="1:5" x14ac:dyDescent="0.2">
      <c r="A2302" s="19">
        <v>58</v>
      </c>
      <c r="B2302" s="19">
        <v>11</v>
      </c>
      <c r="C2302" s="19" t="s">
        <v>112</v>
      </c>
      <c r="D2302" s="20">
        <v>0.24977755546569824</v>
      </c>
      <c r="E2302" s="20">
        <v>-8.3864107728004456E-4</v>
      </c>
    </row>
    <row r="2303" spans="1:5" x14ac:dyDescent="0.2">
      <c r="A2303" s="19">
        <v>58</v>
      </c>
      <c r="B2303" s="19">
        <v>12</v>
      </c>
      <c r="C2303" s="19" t="s">
        <v>112</v>
      </c>
      <c r="D2303" s="20">
        <v>0.24968382716178894</v>
      </c>
      <c r="E2303" s="20">
        <v>-1.07082340400666E-3</v>
      </c>
    </row>
    <row r="2304" spans="1:5" x14ac:dyDescent="0.2">
      <c r="A2304" s="19">
        <v>58</v>
      </c>
      <c r="B2304" s="19">
        <v>13</v>
      </c>
      <c r="C2304" s="19" t="s">
        <v>112</v>
      </c>
      <c r="D2304" s="20">
        <v>0.2497379332780838</v>
      </c>
      <c r="E2304" s="20">
        <v>-1.1551714269444346E-3</v>
      </c>
    </row>
    <row r="2305" spans="1:5" x14ac:dyDescent="0.2">
      <c r="A2305" s="19">
        <v>58</v>
      </c>
      <c r="B2305" s="19">
        <v>14</v>
      </c>
      <c r="C2305" s="19" t="s">
        <v>112</v>
      </c>
      <c r="D2305" s="20">
        <v>0.25006982684135437</v>
      </c>
      <c r="E2305" s="20">
        <v>-9.6173194469884038E-4</v>
      </c>
    </row>
    <row r="2306" spans="1:5" x14ac:dyDescent="0.2">
      <c r="A2306" s="19">
        <v>58</v>
      </c>
      <c r="B2306" s="19">
        <v>15</v>
      </c>
      <c r="C2306" s="19" t="s">
        <v>112</v>
      </c>
      <c r="D2306" s="20">
        <v>0.25020682811737061</v>
      </c>
      <c r="E2306" s="20">
        <v>-9.6318480791524053E-4</v>
      </c>
    </row>
    <row r="2307" spans="1:5" x14ac:dyDescent="0.2">
      <c r="A2307" s="19">
        <v>58</v>
      </c>
      <c r="B2307" s="19">
        <v>16</v>
      </c>
      <c r="C2307" s="19" t="s">
        <v>112</v>
      </c>
      <c r="D2307" s="20">
        <v>0.25108993053436279</v>
      </c>
      <c r="E2307" s="20">
        <v>-2.1853645739611238E-4</v>
      </c>
    </row>
    <row r="2308" spans="1:5" x14ac:dyDescent="0.2">
      <c r="A2308" s="19">
        <v>58</v>
      </c>
      <c r="B2308" s="19">
        <v>17</v>
      </c>
      <c r="C2308" s="19" t="s">
        <v>112</v>
      </c>
      <c r="D2308" s="20">
        <v>0.25261473655700684</v>
      </c>
      <c r="E2308" s="20">
        <v>1.1678154114633799E-3</v>
      </c>
    </row>
    <row r="2309" spans="1:5" x14ac:dyDescent="0.2">
      <c r="A2309" s="19">
        <v>58</v>
      </c>
      <c r="B2309" s="19">
        <v>18</v>
      </c>
      <c r="C2309" s="19" t="s">
        <v>112</v>
      </c>
      <c r="D2309" s="20">
        <v>0.25473940372467041</v>
      </c>
      <c r="E2309" s="20">
        <v>3.1540284398943186E-3</v>
      </c>
    </row>
    <row r="2310" spans="1:5" x14ac:dyDescent="0.2">
      <c r="A2310" s="19">
        <v>58</v>
      </c>
      <c r="B2310" s="19">
        <v>19</v>
      </c>
      <c r="C2310" s="19" t="s">
        <v>112</v>
      </c>
      <c r="D2310" s="20">
        <v>0.25954768061637878</v>
      </c>
      <c r="E2310" s="20">
        <v>7.8238509595394135E-3</v>
      </c>
    </row>
    <row r="2311" spans="1:5" x14ac:dyDescent="0.2">
      <c r="A2311" s="19">
        <v>58</v>
      </c>
      <c r="B2311" s="19">
        <v>20</v>
      </c>
      <c r="C2311" s="19" t="s">
        <v>112</v>
      </c>
      <c r="D2311" s="20">
        <v>0.26862481236457825</v>
      </c>
      <c r="E2311" s="20">
        <v>1.6762528568506241E-2</v>
      </c>
    </row>
    <row r="2312" spans="1:5" x14ac:dyDescent="0.2">
      <c r="A2312" s="19">
        <v>58</v>
      </c>
      <c r="B2312" s="19">
        <v>21</v>
      </c>
      <c r="C2312" s="19" t="s">
        <v>112</v>
      </c>
      <c r="D2312" s="20">
        <v>0.28145751357078552</v>
      </c>
      <c r="E2312" s="20">
        <v>2.9456775635480881E-2</v>
      </c>
    </row>
    <row r="2313" spans="1:5" x14ac:dyDescent="0.2">
      <c r="A2313" s="19">
        <v>58</v>
      </c>
      <c r="B2313" s="19">
        <v>22</v>
      </c>
      <c r="C2313" s="19" t="s">
        <v>112</v>
      </c>
      <c r="D2313" s="20">
        <v>0.29778513312339783</v>
      </c>
      <c r="E2313" s="20">
        <v>4.564594104886055E-2</v>
      </c>
    </row>
    <row r="2314" spans="1:5" x14ac:dyDescent="0.2">
      <c r="A2314" s="19">
        <v>58</v>
      </c>
      <c r="B2314" s="19">
        <v>23</v>
      </c>
      <c r="C2314" s="19" t="s">
        <v>112</v>
      </c>
      <c r="D2314" s="20">
        <v>0.31619688868522644</v>
      </c>
      <c r="E2314" s="20">
        <v>6.3919246196746826E-2</v>
      </c>
    </row>
    <row r="2315" spans="1:5" x14ac:dyDescent="0.2">
      <c r="A2315" s="19">
        <v>58</v>
      </c>
      <c r="B2315" s="19">
        <v>24</v>
      </c>
      <c r="C2315" s="19" t="s">
        <v>112</v>
      </c>
      <c r="D2315" s="20">
        <v>0.33369520306587219</v>
      </c>
      <c r="E2315" s="20">
        <v>8.1279106438159943E-2</v>
      </c>
    </row>
    <row r="2316" spans="1:5" x14ac:dyDescent="0.2">
      <c r="A2316" s="19">
        <v>58</v>
      </c>
      <c r="B2316" s="19">
        <v>25</v>
      </c>
      <c r="C2316" s="19" t="s">
        <v>112</v>
      </c>
      <c r="D2316" s="20">
        <v>0.34831985831260681</v>
      </c>
      <c r="E2316" s="20">
        <v>9.5765307545661926E-2</v>
      </c>
    </row>
    <row r="2317" spans="1:5" x14ac:dyDescent="0.2">
      <c r="A2317" s="19">
        <v>58</v>
      </c>
      <c r="B2317" s="19">
        <v>26</v>
      </c>
      <c r="C2317" s="19" t="s">
        <v>112</v>
      </c>
      <c r="D2317" s="20">
        <v>0.35959672927856445</v>
      </c>
      <c r="E2317" s="20">
        <v>0.10690372437238693</v>
      </c>
    </row>
    <row r="2318" spans="1:5" x14ac:dyDescent="0.2">
      <c r="A2318" s="19">
        <v>58</v>
      </c>
      <c r="B2318" s="19">
        <v>27</v>
      </c>
      <c r="C2318" s="19" t="s">
        <v>112</v>
      </c>
      <c r="D2318" s="20">
        <v>0.36607185006141663</v>
      </c>
      <c r="E2318" s="20">
        <v>0.11324039101600647</v>
      </c>
    </row>
    <row r="2319" spans="1:5" x14ac:dyDescent="0.2">
      <c r="A2319" s="19">
        <v>58</v>
      </c>
      <c r="B2319" s="19">
        <v>28</v>
      </c>
      <c r="C2319" s="19" t="s">
        <v>112</v>
      </c>
      <c r="D2319" s="20">
        <v>0.37019303441047668</v>
      </c>
      <c r="E2319" s="20">
        <v>0.11722312122583389</v>
      </c>
    </row>
    <row r="2320" spans="1:5" x14ac:dyDescent="0.2">
      <c r="A2320" s="19">
        <v>58</v>
      </c>
      <c r="B2320" s="19">
        <v>29</v>
      </c>
      <c r="C2320" s="19" t="s">
        <v>112</v>
      </c>
      <c r="D2320" s="20">
        <v>0.37241625785827637</v>
      </c>
      <c r="E2320" s="20">
        <v>0.11930789053440094</v>
      </c>
    </row>
    <row r="2321" spans="1:5" x14ac:dyDescent="0.2">
      <c r="A2321" s="19">
        <v>58</v>
      </c>
      <c r="B2321" s="19">
        <v>30</v>
      </c>
      <c r="C2321" s="19" t="s">
        <v>112</v>
      </c>
      <c r="D2321" s="20">
        <v>0.37423732876777649</v>
      </c>
      <c r="E2321" s="20">
        <v>0.12099050730466843</v>
      </c>
    </row>
    <row r="2322" spans="1:5" x14ac:dyDescent="0.2">
      <c r="A2322" s="19">
        <v>58</v>
      </c>
      <c r="B2322" s="19">
        <v>31</v>
      </c>
      <c r="C2322" s="19" t="s">
        <v>112</v>
      </c>
      <c r="D2322" s="20">
        <v>0.37463551759719849</v>
      </c>
      <c r="E2322" s="20">
        <v>0.12125024199485779</v>
      </c>
    </row>
    <row r="2323" spans="1:5" x14ac:dyDescent="0.2">
      <c r="A2323" s="19">
        <v>58</v>
      </c>
      <c r="B2323" s="19">
        <v>32</v>
      </c>
      <c r="C2323" s="19" t="s">
        <v>112</v>
      </c>
      <c r="D2323" s="20">
        <v>0.37429043650627136</v>
      </c>
      <c r="E2323" s="20">
        <v>0.12076670676469803</v>
      </c>
    </row>
    <row r="2324" spans="1:5" x14ac:dyDescent="0.2">
      <c r="A2324" s="19">
        <v>58</v>
      </c>
      <c r="B2324" s="19">
        <v>33</v>
      </c>
      <c r="C2324" s="19" t="s">
        <v>112</v>
      </c>
      <c r="D2324" s="20">
        <v>0.37479084730148315</v>
      </c>
      <c r="E2324" s="20">
        <v>0.12112866342067719</v>
      </c>
    </row>
    <row r="2325" spans="1:5" x14ac:dyDescent="0.2">
      <c r="A2325" s="19">
        <v>58</v>
      </c>
      <c r="B2325" s="19">
        <v>34</v>
      </c>
      <c r="C2325" s="19" t="s">
        <v>112</v>
      </c>
      <c r="D2325" s="20">
        <v>0.37547510862350464</v>
      </c>
      <c r="E2325" s="20">
        <v>0.12167447060346603</v>
      </c>
    </row>
    <row r="2326" spans="1:5" x14ac:dyDescent="0.2">
      <c r="A2326" s="19">
        <v>58</v>
      </c>
      <c r="B2326" s="19">
        <v>35</v>
      </c>
      <c r="C2326" s="19" t="s">
        <v>112</v>
      </c>
      <c r="D2326" s="20">
        <v>0.37596538662910461</v>
      </c>
      <c r="E2326" s="20">
        <v>0.12202629446983337</v>
      </c>
    </row>
    <row r="2327" spans="1:5" x14ac:dyDescent="0.2">
      <c r="A2327" s="19">
        <v>58</v>
      </c>
      <c r="B2327" s="19">
        <v>36</v>
      </c>
      <c r="C2327" s="19" t="s">
        <v>112</v>
      </c>
      <c r="D2327" s="20">
        <v>0.37633147835731506</v>
      </c>
      <c r="E2327" s="20">
        <v>0.12225393205881119</v>
      </c>
    </row>
    <row r="2328" spans="1:5" x14ac:dyDescent="0.2">
      <c r="A2328" s="19">
        <v>58</v>
      </c>
      <c r="B2328" s="19">
        <v>37</v>
      </c>
      <c r="C2328" s="19" t="s">
        <v>112</v>
      </c>
      <c r="D2328" s="20">
        <v>0.37646287679672241</v>
      </c>
      <c r="E2328" s="20">
        <v>0.1222468763589859</v>
      </c>
    </row>
    <row r="2329" spans="1:5" x14ac:dyDescent="0.2">
      <c r="A2329" s="19">
        <v>58</v>
      </c>
      <c r="B2329" s="19">
        <v>38</v>
      </c>
      <c r="C2329" s="19" t="s">
        <v>112</v>
      </c>
      <c r="D2329" s="20">
        <v>0.37684887647628784</v>
      </c>
      <c r="E2329" s="20">
        <v>0.1224944218993187</v>
      </c>
    </row>
    <row r="2330" spans="1:5" x14ac:dyDescent="0.2">
      <c r="A2330" s="19">
        <v>58</v>
      </c>
      <c r="B2330" s="19">
        <v>39</v>
      </c>
      <c r="C2330" s="19" t="s">
        <v>112</v>
      </c>
      <c r="D2330" s="20">
        <v>0.3771662712097168</v>
      </c>
      <c r="E2330" s="20">
        <v>0.12267336249351501</v>
      </c>
    </row>
    <row r="2331" spans="1:5" x14ac:dyDescent="0.2">
      <c r="A2331" s="19">
        <v>58</v>
      </c>
      <c r="B2331" s="19">
        <v>40</v>
      </c>
      <c r="C2331" s="19" t="s">
        <v>112</v>
      </c>
      <c r="D2331" s="20">
        <v>0.37678977847099304</v>
      </c>
      <c r="E2331" s="20">
        <v>0.12215841561555862</v>
      </c>
    </row>
    <row r="2332" spans="1:5" x14ac:dyDescent="0.2">
      <c r="A2332" s="19">
        <v>59</v>
      </c>
      <c r="B2332" s="19">
        <v>1</v>
      </c>
      <c r="C2332" s="19" t="s">
        <v>112</v>
      </c>
      <c r="D2332" s="20">
        <v>0.2377171665430069</v>
      </c>
      <c r="E2332" s="20">
        <v>1.6466575907543302E-3</v>
      </c>
    </row>
    <row r="2333" spans="1:5" x14ac:dyDescent="0.2">
      <c r="A2333" s="19">
        <v>59</v>
      </c>
      <c r="B2333" s="19">
        <v>2</v>
      </c>
      <c r="C2333" s="19" t="s">
        <v>112</v>
      </c>
      <c r="D2333" s="20">
        <v>0.23765750229358673</v>
      </c>
      <c r="E2333" s="20">
        <v>1.5729002188891172E-3</v>
      </c>
    </row>
    <row r="2334" spans="1:5" x14ac:dyDescent="0.2">
      <c r="A2334" s="19">
        <v>59</v>
      </c>
      <c r="B2334" s="19">
        <v>3</v>
      </c>
      <c r="C2334" s="19" t="s">
        <v>112</v>
      </c>
      <c r="D2334" s="20">
        <v>0.23714590072631836</v>
      </c>
      <c r="E2334" s="20">
        <v>1.0472054127603769E-3</v>
      </c>
    </row>
    <row r="2335" spans="1:5" x14ac:dyDescent="0.2">
      <c r="A2335" s="19">
        <v>59</v>
      </c>
      <c r="B2335" s="19">
        <v>4</v>
      </c>
      <c r="C2335" s="19" t="s">
        <v>112</v>
      </c>
      <c r="D2335" s="20">
        <v>0.23690655827522278</v>
      </c>
      <c r="E2335" s="20">
        <v>7.9376983921974897E-4</v>
      </c>
    </row>
    <row r="2336" spans="1:5" x14ac:dyDescent="0.2">
      <c r="A2336" s="19">
        <v>59</v>
      </c>
      <c r="B2336" s="19">
        <v>5</v>
      </c>
      <c r="C2336" s="19" t="s">
        <v>112</v>
      </c>
      <c r="D2336" s="20">
        <v>0.23710590600967407</v>
      </c>
      <c r="E2336" s="20">
        <v>9.7902445122599602E-4</v>
      </c>
    </row>
    <row r="2337" spans="1:5" x14ac:dyDescent="0.2">
      <c r="A2337" s="19">
        <v>59</v>
      </c>
      <c r="B2337" s="19">
        <v>6</v>
      </c>
      <c r="C2337" s="19" t="s">
        <v>112</v>
      </c>
      <c r="D2337" s="20">
        <v>0.23689988255500793</v>
      </c>
      <c r="E2337" s="20">
        <v>7.5890781590715051E-4</v>
      </c>
    </row>
    <row r="2338" spans="1:5" x14ac:dyDescent="0.2">
      <c r="A2338" s="19">
        <v>59</v>
      </c>
      <c r="B2338" s="19">
        <v>7</v>
      </c>
      <c r="C2338" s="19" t="s">
        <v>112</v>
      </c>
      <c r="D2338" s="20">
        <v>0.23612488806247711</v>
      </c>
      <c r="E2338" s="20">
        <v>-3.0179819077602588E-5</v>
      </c>
    </row>
    <row r="2339" spans="1:5" x14ac:dyDescent="0.2">
      <c r="A2339" s="19">
        <v>59</v>
      </c>
      <c r="B2339" s="19">
        <v>8</v>
      </c>
      <c r="C2339" s="19" t="s">
        <v>112</v>
      </c>
      <c r="D2339" s="20">
        <v>0.23575080931186676</v>
      </c>
      <c r="E2339" s="20">
        <v>-4.1835173033177853E-4</v>
      </c>
    </row>
    <row r="2340" spans="1:5" x14ac:dyDescent="0.2">
      <c r="A2340" s="19">
        <v>59</v>
      </c>
      <c r="B2340" s="19">
        <v>9</v>
      </c>
      <c r="C2340" s="19" t="s">
        <v>112</v>
      </c>
      <c r="D2340" s="20">
        <v>0.23557618260383606</v>
      </c>
      <c r="E2340" s="20">
        <v>-6.0707156080752611E-4</v>
      </c>
    </row>
    <row r="2341" spans="1:5" x14ac:dyDescent="0.2">
      <c r="A2341" s="19">
        <v>59</v>
      </c>
      <c r="B2341" s="19">
        <v>10</v>
      </c>
      <c r="C2341" s="19" t="s">
        <v>112</v>
      </c>
      <c r="D2341" s="20">
        <v>0.23540909588336945</v>
      </c>
      <c r="E2341" s="20">
        <v>-7.882514619268477E-4</v>
      </c>
    </row>
    <row r="2342" spans="1:5" x14ac:dyDescent="0.2">
      <c r="A2342" s="19">
        <v>59</v>
      </c>
      <c r="B2342" s="19">
        <v>11</v>
      </c>
      <c r="C2342" s="19" t="s">
        <v>112</v>
      </c>
      <c r="D2342" s="20">
        <v>0.23533754050731659</v>
      </c>
      <c r="E2342" s="20">
        <v>-8.7389996042475104E-4</v>
      </c>
    </row>
    <row r="2343" spans="1:5" x14ac:dyDescent="0.2">
      <c r="A2343" s="19">
        <v>59</v>
      </c>
      <c r="B2343" s="19">
        <v>12</v>
      </c>
      <c r="C2343" s="19" t="s">
        <v>112</v>
      </c>
      <c r="D2343" s="20">
        <v>0.23532254993915558</v>
      </c>
      <c r="E2343" s="20">
        <v>-9.029837092384696E-4</v>
      </c>
    </row>
    <row r="2344" spans="1:5" x14ac:dyDescent="0.2">
      <c r="A2344" s="19">
        <v>59</v>
      </c>
      <c r="B2344" s="19">
        <v>13</v>
      </c>
      <c r="C2344" s="19" t="s">
        <v>112</v>
      </c>
      <c r="D2344" s="20">
        <v>0.23562481999397278</v>
      </c>
      <c r="E2344" s="20">
        <v>-6.148067768663168E-4</v>
      </c>
    </row>
    <row r="2345" spans="1:5" x14ac:dyDescent="0.2">
      <c r="A2345" s="19">
        <v>59</v>
      </c>
      <c r="B2345" s="19">
        <v>14</v>
      </c>
      <c r="C2345" s="19" t="s">
        <v>112</v>
      </c>
      <c r="D2345" s="20">
        <v>0.23551000654697418</v>
      </c>
      <c r="E2345" s="20">
        <v>-7.437134045176208E-4</v>
      </c>
    </row>
    <row r="2346" spans="1:5" x14ac:dyDescent="0.2">
      <c r="A2346" s="19">
        <v>59</v>
      </c>
      <c r="B2346" s="19">
        <v>15</v>
      </c>
      <c r="C2346" s="19" t="s">
        <v>112</v>
      </c>
      <c r="D2346" s="20">
        <v>0.23570472002029419</v>
      </c>
      <c r="E2346" s="20">
        <v>-5.6309305364266038E-4</v>
      </c>
    </row>
    <row r="2347" spans="1:5" x14ac:dyDescent="0.2">
      <c r="A2347" s="19">
        <v>59</v>
      </c>
      <c r="B2347" s="19">
        <v>16</v>
      </c>
      <c r="C2347" s="19" t="s">
        <v>112</v>
      </c>
      <c r="D2347" s="20">
        <v>0.23559491336345673</v>
      </c>
      <c r="E2347" s="20">
        <v>-6.8699289113283157E-4</v>
      </c>
    </row>
    <row r="2348" spans="1:5" x14ac:dyDescent="0.2">
      <c r="A2348" s="19">
        <v>59</v>
      </c>
      <c r="B2348" s="19">
        <v>17</v>
      </c>
      <c r="C2348" s="19" t="s">
        <v>112</v>
      </c>
      <c r="D2348" s="20">
        <v>0.23566748201847076</v>
      </c>
      <c r="E2348" s="20">
        <v>-6.2851735856384039E-4</v>
      </c>
    </row>
    <row r="2349" spans="1:5" x14ac:dyDescent="0.2">
      <c r="A2349" s="19">
        <v>59</v>
      </c>
      <c r="B2349" s="19">
        <v>18</v>
      </c>
      <c r="C2349" s="19" t="s">
        <v>112</v>
      </c>
      <c r="D2349" s="20">
        <v>0.23590603470802307</v>
      </c>
      <c r="E2349" s="20">
        <v>-4.0405784966424108E-4</v>
      </c>
    </row>
    <row r="2350" spans="1:5" x14ac:dyDescent="0.2">
      <c r="A2350" s="19">
        <v>59</v>
      </c>
      <c r="B2350" s="19">
        <v>19</v>
      </c>
      <c r="C2350" s="19" t="s">
        <v>112</v>
      </c>
      <c r="D2350" s="20">
        <v>0.23589929938316345</v>
      </c>
      <c r="E2350" s="20">
        <v>-4.2488632607273757E-4</v>
      </c>
    </row>
    <row r="2351" spans="1:5" x14ac:dyDescent="0.2">
      <c r="A2351" s="19">
        <v>59</v>
      </c>
      <c r="B2351" s="19">
        <v>20</v>
      </c>
      <c r="C2351" s="19" t="s">
        <v>112</v>
      </c>
      <c r="D2351" s="20">
        <v>0.23714303970336914</v>
      </c>
      <c r="E2351" s="20">
        <v>8.0476084258407354E-4</v>
      </c>
    </row>
    <row r="2352" spans="1:5" x14ac:dyDescent="0.2">
      <c r="A2352" s="19">
        <v>59</v>
      </c>
      <c r="B2352" s="19">
        <v>21</v>
      </c>
      <c r="C2352" s="19" t="s">
        <v>112</v>
      </c>
      <c r="D2352" s="20">
        <v>0.2396555095911026</v>
      </c>
      <c r="E2352" s="20">
        <v>3.3031376078724861E-3</v>
      </c>
    </row>
    <row r="2353" spans="1:5" x14ac:dyDescent="0.2">
      <c r="A2353" s="19">
        <v>59</v>
      </c>
      <c r="B2353" s="19">
        <v>22</v>
      </c>
      <c r="C2353" s="19" t="s">
        <v>112</v>
      </c>
      <c r="D2353" s="20">
        <v>0.24400278925895691</v>
      </c>
      <c r="E2353" s="20">
        <v>7.6363240368664265E-3</v>
      </c>
    </row>
    <row r="2354" spans="1:5" x14ac:dyDescent="0.2">
      <c r="A2354" s="19">
        <v>59</v>
      </c>
      <c r="B2354" s="19">
        <v>23</v>
      </c>
      <c r="C2354" s="19" t="s">
        <v>112</v>
      </c>
      <c r="D2354" s="20">
        <v>0.25059279799461365</v>
      </c>
      <c r="E2354" s="20">
        <v>1.4212239533662796E-2</v>
      </c>
    </row>
    <row r="2355" spans="1:5" x14ac:dyDescent="0.2">
      <c r="A2355" s="19">
        <v>59</v>
      </c>
      <c r="B2355" s="19">
        <v>24</v>
      </c>
      <c r="C2355" s="19" t="s">
        <v>112</v>
      </c>
      <c r="D2355" s="20">
        <v>0.26086390018463135</v>
      </c>
      <c r="E2355" s="20">
        <v>2.4469248950481415E-2</v>
      </c>
    </row>
    <row r="2356" spans="1:5" x14ac:dyDescent="0.2">
      <c r="A2356" s="19">
        <v>59</v>
      </c>
      <c r="B2356" s="19">
        <v>25</v>
      </c>
      <c r="C2356" s="19" t="s">
        <v>112</v>
      </c>
      <c r="D2356" s="20">
        <v>0.27575960755348206</v>
      </c>
      <c r="E2356" s="20">
        <v>3.9350863546133041E-2</v>
      </c>
    </row>
    <row r="2357" spans="1:5" x14ac:dyDescent="0.2">
      <c r="A2357" s="19">
        <v>59</v>
      </c>
      <c r="B2357" s="19">
        <v>26</v>
      </c>
      <c r="C2357" s="19" t="s">
        <v>112</v>
      </c>
      <c r="D2357" s="20">
        <v>0.29272806644439697</v>
      </c>
      <c r="E2357" s="20">
        <v>5.6305229663848877E-2</v>
      </c>
    </row>
    <row r="2358" spans="1:5" x14ac:dyDescent="0.2">
      <c r="A2358" s="19">
        <v>59</v>
      </c>
      <c r="B2358" s="19">
        <v>27</v>
      </c>
      <c r="C2358" s="19" t="s">
        <v>112</v>
      </c>
      <c r="D2358" s="20">
        <v>0.31111407279968262</v>
      </c>
      <c r="E2358" s="20">
        <v>7.4677139520645142E-2</v>
      </c>
    </row>
    <row r="2359" spans="1:5" x14ac:dyDescent="0.2">
      <c r="A2359" s="19">
        <v>59</v>
      </c>
      <c r="B2359" s="19">
        <v>28</v>
      </c>
      <c r="C2359" s="19" t="s">
        <v>112</v>
      </c>
      <c r="D2359" s="20">
        <v>0.32690507173538208</v>
      </c>
      <c r="E2359" s="20">
        <v>9.0454049408435822E-2</v>
      </c>
    </row>
    <row r="2360" spans="1:5" x14ac:dyDescent="0.2">
      <c r="A2360" s="19">
        <v>59</v>
      </c>
      <c r="B2360" s="19">
        <v>29</v>
      </c>
      <c r="C2360" s="19" t="s">
        <v>112</v>
      </c>
      <c r="D2360" s="20">
        <v>0.33891656994819641</v>
      </c>
      <c r="E2360" s="20">
        <v>0.10245145112276077</v>
      </c>
    </row>
    <row r="2361" spans="1:5" x14ac:dyDescent="0.2">
      <c r="A2361" s="19">
        <v>59</v>
      </c>
      <c r="B2361" s="19">
        <v>30</v>
      </c>
      <c r="C2361" s="19" t="s">
        <v>112</v>
      </c>
      <c r="D2361" s="20">
        <v>0.34783375263214111</v>
      </c>
      <c r="E2361" s="20">
        <v>0.11135454475879669</v>
      </c>
    </row>
    <row r="2362" spans="1:5" x14ac:dyDescent="0.2">
      <c r="A2362" s="19">
        <v>59</v>
      </c>
      <c r="B2362" s="19">
        <v>31</v>
      </c>
      <c r="C2362" s="19" t="s">
        <v>112</v>
      </c>
      <c r="D2362" s="20">
        <v>0.3530433177947998</v>
      </c>
      <c r="E2362" s="20">
        <v>0.116550013422966</v>
      </c>
    </row>
    <row r="2363" spans="1:5" x14ac:dyDescent="0.2">
      <c r="A2363" s="19">
        <v>59</v>
      </c>
      <c r="B2363" s="19">
        <v>32</v>
      </c>
      <c r="C2363" s="19" t="s">
        <v>112</v>
      </c>
      <c r="D2363" s="20">
        <v>0.35575410723686218</v>
      </c>
      <c r="E2363" s="20">
        <v>0.1192467138171196</v>
      </c>
    </row>
    <row r="2364" spans="1:5" x14ac:dyDescent="0.2">
      <c r="A2364" s="19">
        <v>59</v>
      </c>
      <c r="B2364" s="19">
        <v>33</v>
      </c>
      <c r="C2364" s="19" t="s">
        <v>112</v>
      </c>
      <c r="D2364" s="20">
        <v>0.3568577766418457</v>
      </c>
      <c r="E2364" s="20">
        <v>0.12033628672361374</v>
      </c>
    </row>
    <row r="2365" spans="1:5" x14ac:dyDescent="0.2">
      <c r="A2365" s="19">
        <v>59</v>
      </c>
      <c r="B2365" s="19">
        <v>34</v>
      </c>
      <c r="C2365" s="19" t="s">
        <v>112</v>
      </c>
      <c r="D2365" s="20">
        <v>0.3574770987033844</v>
      </c>
      <c r="E2365" s="20">
        <v>0.12094151228666306</v>
      </c>
    </row>
    <row r="2366" spans="1:5" x14ac:dyDescent="0.2">
      <c r="A2366" s="19">
        <v>59</v>
      </c>
      <c r="B2366" s="19">
        <v>35</v>
      </c>
      <c r="C2366" s="19" t="s">
        <v>112</v>
      </c>
      <c r="D2366" s="20">
        <v>0.35800540447235107</v>
      </c>
      <c r="E2366" s="20">
        <v>0.12145572900772095</v>
      </c>
    </row>
    <row r="2367" spans="1:5" x14ac:dyDescent="0.2">
      <c r="A2367" s="19">
        <v>59</v>
      </c>
      <c r="B2367" s="19">
        <v>36</v>
      </c>
      <c r="C2367" s="19" t="s">
        <v>112</v>
      </c>
      <c r="D2367" s="20">
        <v>0.35849440097808838</v>
      </c>
      <c r="E2367" s="20">
        <v>0.12193062901496887</v>
      </c>
    </row>
    <row r="2368" spans="1:5" x14ac:dyDescent="0.2">
      <c r="A2368" s="19">
        <v>59</v>
      </c>
      <c r="B2368" s="19">
        <v>37</v>
      </c>
      <c r="C2368" s="19" t="s">
        <v>112</v>
      </c>
      <c r="D2368" s="20">
        <v>0.3588683009147644</v>
      </c>
      <c r="E2368" s="20">
        <v>0.12229043990373611</v>
      </c>
    </row>
    <row r="2369" spans="1:5" x14ac:dyDescent="0.2">
      <c r="A2369" s="19">
        <v>59</v>
      </c>
      <c r="B2369" s="19">
        <v>38</v>
      </c>
      <c r="C2369" s="19" t="s">
        <v>112</v>
      </c>
      <c r="D2369" s="20">
        <v>0.35887375473976135</v>
      </c>
      <c r="E2369" s="20">
        <v>0.12228179723024368</v>
      </c>
    </row>
    <row r="2370" spans="1:5" x14ac:dyDescent="0.2">
      <c r="A2370" s="19">
        <v>59</v>
      </c>
      <c r="B2370" s="19">
        <v>39</v>
      </c>
      <c r="C2370" s="19" t="s">
        <v>112</v>
      </c>
      <c r="D2370" s="20">
        <v>0.35971182584762573</v>
      </c>
      <c r="E2370" s="20">
        <v>0.12310577929019928</v>
      </c>
    </row>
    <row r="2371" spans="1:5" x14ac:dyDescent="0.2">
      <c r="A2371" s="19">
        <v>59</v>
      </c>
      <c r="B2371" s="19">
        <v>40</v>
      </c>
      <c r="C2371" s="19" t="s">
        <v>112</v>
      </c>
      <c r="D2371" s="20">
        <v>0.35981500148773193</v>
      </c>
      <c r="E2371" s="20">
        <v>0.1231948584318161</v>
      </c>
    </row>
    <row r="2372" spans="1:5" x14ac:dyDescent="0.2">
      <c r="A2372" s="19">
        <v>60</v>
      </c>
      <c r="B2372" s="19">
        <v>1</v>
      </c>
      <c r="C2372" s="19" t="s">
        <v>112</v>
      </c>
      <c r="D2372" s="20">
        <v>0.25688073039054871</v>
      </c>
      <c r="E2372" s="20">
        <v>1.6864538192749023E-3</v>
      </c>
    </row>
    <row r="2373" spans="1:5" x14ac:dyDescent="0.2">
      <c r="A2373" s="19">
        <v>60</v>
      </c>
      <c r="B2373" s="19">
        <v>2</v>
      </c>
      <c r="C2373" s="19" t="s">
        <v>112</v>
      </c>
      <c r="D2373" s="20">
        <v>0.2568238377571106</v>
      </c>
      <c r="E2373" s="20">
        <v>1.5672021545469761E-3</v>
      </c>
    </row>
    <row r="2374" spans="1:5" x14ac:dyDescent="0.2">
      <c r="A2374" s="19">
        <v>60</v>
      </c>
      <c r="B2374" s="19">
        <v>3</v>
      </c>
      <c r="C2374" s="19" t="s">
        <v>112</v>
      </c>
      <c r="D2374" s="20">
        <v>0.25632315874099731</v>
      </c>
      <c r="E2374" s="20">
        <v>1.0041641071438789E-3</v>
      </c>
    </row>
    <row r="2375" spans="1:5" x14ac:dyDescent="0.2">
      <c r="A2375" s="19">
        <v>60</v>
      </c>
      <c r="B2375" s="19">
        <v>4</v>
      </c>
      <c r="C2375" s="19" t="s">
        <v>112</v>
      </c>
      <c r="D2375" s="20">
        <v>0.25613388419151306</v>
      </c>
      <c r="E2375" s="20">
        <v>7.5253058457747102E-4</v>
      </c>
    </row>
    <row r="2376" spans="1:5" x14ac:dyDescent="0.2">
      <c r="A2376" s="19">
        <v>60</v>
      </c>
      <c r="B2376" s="19">
        <v>5</v>
      </c>
      <c r="C2376" s="19" t="s">
        <v>112</v>
      </c>
      <c r="D2376" s="20">
        <v>0.25587961077690125</v>
      </c>
      <c r="E2376" s="20">
        <v>4.3589816777966917E-4</v>
      </c>
    </row>
    <row r="2377" spans="1:5" x14ac:dyDescent="0.2">
      <c r="A2377" s="19">
        <v>60</v>
      </c>
      <c r="B2377" s="19">
        <v>6</v>
      </c>
      <c r="C2377" s="19" t="s">
        <v>112</v>
      </c>
      <c r="D2377" s="20">
        <v>0.25564813613891602</v>
      </c>
      <c r="E2377" s="20">
        <v>1.4206452760845423E-4</v>
      </c>
    </row>
    <row r="2378" spans="1:5" x14ac:dyDescent="0.2">
      <c r="A2378" s="19">
        <v>60</v>
      </c>
      <c r="B2378" s="19">
        <v>7</v>
      </c>
      <c r="C2378" s="19" t="s">
        <v>112</v>
      </c>
      <c r="D2378" s="20">
        <v>0.25557568669319153</v>
      </c>
      <c r="E2378" s="20">
        <v>7.2560810622235294E-6</v>
      </c>
    </row>
    <row r="2379" spans="1:5" x14ac:dyDescent="0.2">
      <c r="A2379" s="19">
        <v>60</v>
      </c>
      <c r="B2379" s="19">
        <v>8</v>
      </c>
      <c r="C2379" s="19" t="s">
        <v>112</v>
      </c>
      <c r="D2379" s="20">
        <v>0.25551506876945496</v>
      </c>
      <c r="E2379" s="20">
        <v>-1.1572084622457623E-4</v>
      </c>
    </row>
    <row r="2380" spans="1:5" x14ac:dyDescent="0.2">
      <c r="A2380" s="19">
        <v>60</v>
      </c>
      <c r="B2380" s="19">
        <v>9</v>
      </c>
      <c r="C2380" s="19" t="s">
        <v>112</v>
      </c>
      <c r="D2380" s="20">
        <v>0.25574734807014465</v>
      </c>
      <c r="E2380" s="20">
        <v>5.4199445003177971E-5</v>
      </c>
    </row>
    <row r="2381" spans="1:5" x14ac:dyDescent="0.2">
      <c r="A2381" s="19">
        <v>60</v>
      </c>
      <c r="B2381" s="19">
        <v>10</v>
      </c>
      <c r="C2381" s="19" t="s">
        <v>112</v>
      </c>
      <c r="D2381" s="20">
        <v>0.25568562746047974</v>
      </c>
      <c r="E2381" s="20">
        <v>-6.9880174123682082E-5</v>
      </c>
    </row>
    <row r="2382" spans="1:5" x14ac:dyDescent="0.2">
      <c r="A2382" s="19">
        <v>60</v>
      </c>
      <c r="B2382" s="19">
        <v>11</v>
      </c>
      <c r="C2382" s="19" t="s">
        <v>112</v>
      </c>
      <c r="D2382" s="20">
        <v>0.25533273816108704</v>
      </c>
      <c r="E2382" s="20">
        <v>-4.8512849025428295E-4</v>
      </c>
    </row>
    <row r="2383" spans="1:5" x14ac:dyDescent="0.2">
      <c r="A2383" s="19">
        <v>60</v>
      </c>
      <c r="B2383" s="19">
        <v>12</v>
      </c>
      <c r="C2383" s="19" t="s">
        <v>112</v>
      </c>
      <c r="D2383" s="20">
        <v>0.25502011179924011</v>
      </c>
      <c r="E2383" s="20">
        <v>-8.6011382518336177E-4</v>
      </c>
    </row>
    <row r="2384" spans="1:5" x14ac:dyDescent="0.2">
      <c r="A2384" s="19">
        <v>60</v>
      </c>
      <c r="B2384" s="19">
        <v>13</v>
      </c>
      <c r="C2384" s="19" t="s">
        <v>112</v>
      </c>
      <c r="D2384" s="20">
        <v>0.2550491988658905</v>
      </c>
      <c r="E2384" s="20">
        <v>-8.9338578982278705E-4</v>
      </c>
    </row>
    <row r="2385" spans="1:5" x14ac:dyDescent="0.2">
      <c r="A2385" s="19">
        <v>60</v>
      </c>
      <c r="B2385" s="19">
        <v>14</v>
      </c>
      <c r="C2385" s="19" t="s">
        <v>112</v>
      </c>
      <c r="D2385" s="20">
        <v>0.25503447651863098</v>
      </c>
      <c r="E2385" s="20">
        <v>-9.7046716837212443E-4</v>
      </c>
    </row>
    <row r="2386" spans="1:5" x14ac:dyDescent="0.2">
      <c r="A2386" s="19">
        <v>60</v>
      </c>
      <c r="B2386" s="19">
        <v>15</v>
      </c>
      <c r="C2386" s="19" t="s">
        <v>112</v>
      </c>
      <c r="D2386" s="20">
        <v>0.25528985261917114</v>
      </c>
      <c r="E2386" s="20">
        <v>-7.7745004091411829E-4</v>
      </c>
    </row>
    <row r="2387" spans="1:5" x14ac:dyDescent="0.2">
      <c r="A2387" s="19">
        <v>60</v>
      </c>
      <c r="B2387" s="19">
        <v>16</v>
      </c>
      <c r="C2387" s="19" t="s">
        <v>112</v>
      </c>
      <c r="D2387" s="20">
        <v>0.25551095604896545</v>
      </c>
      <c r="E2387" s="20">
        <v>-6.1870564240962267E-4</v>
      </c>
    </row>
    <row r="2388" spans="1:5" x14ac:dyDescent="0.2">
      <c r="A2388" s="19">
        <v>60</v>
      </c>
      <c r="B2388" s="19">
        <v>17</v>
      </c>
      <c r="C2388" s="19" t="s">
        <v>112</v>
      </c>
      <c r="D2388" s="20">
        <v>0.25552013516426086</v>
      </c>
      <c r="E2388" s="20">
        <v>-6.718855001963675E-4</v>
      </c>
    </row>
    <row r="2389" spans="1:5" x14ac:dyDescent="0.2">
      <c r="A2389" s="19">
        <v>60</v>
      </c>
      <c r="B2389" s="19">
        <v>18</v>
      </c>
      <c r="C2389" s="19" t="s">
        <v>112</v>
      </c>
      <c r="D2389" s="20">
        <v>0.25558489561080933</v>
      </c>
      <c r="E2389" s="20">
        <v>-6.6948408493772149E-4</v>
      </c>
    </row>
    <row r="2390" spans="1:5" x14ac:dyDescent="0.2">
      <c r="A2390" s="19">
        <v>60</v>
      </c>
      <c r="B2390" s="19">
        <v>19</v>
      </c>
      <c r="C2390" s="19" t="s">
        <v>112</v>
      </c>
      <c r="D2390" s="20">
        <v>0.25608819723129272</v>
      </c>
      <c r="E2390" s="20">
        <v>-2.285414666403085E-4</v>
      </c>
    </row>
    <row r="2391" spans="1:5" x14ac:dyDescent="0.2">
      <c r="A2391" s="19">
        <v>60</v>
      </c>
      <c r="B2391" s="19">
        <v>20</v>
      </c>
      <c r="C2391" s="19" t="s">
        <v>112</v>
      </c>
      <c r="D2391" s="20">
        <v>0.25737082958221436</v>
      </c>
      <c r="E2391" s="20">
        <v>9.9173188209533691E-4</v>
      </c>
    </row>
    <row r="2392" spans="1:5" x14ac:dyDescent="0.2">
      <c r="A2392" s="19">
        <v>60</v>
      </c>
      <c r="B2392" s="19">
        <v>21</v>
      </c>
      <c r="C2392" s="19" t="s">
        <v>112</v>
      </c>
      <c r="D2392" s="20">
        <v>0.25941437482833862</v>
      </c>
      <c r="E2392" s="20">
        <v>2.9729180969297886E-3</v>
      </c>
    </row>
    <row r="2393" spans="1:5" x14ac:dyDescent="0.2">
      <c r="A2393" s="19">
        <v>60</v>
      </c>
      <c r="B2393" s="19">
        <v>22</v>
      </c>
      <c r="C2393" s="19" t="s">
        <v>112</v>
      </c>
      <c r="D2393" s="20">
        <v>0.26342594623565674</v>
      </c>
      <c r="E2393" s="20">
        <v>6.9221304729580879E-3</v>
      </c>
    </row>
    <row r="2394" spans="1:5" x14ac:dyDescent="0.2">
      <c r="A2394" s="19">
        <v>60</v>
      </c>
      <c r="B2394" s="19">
        <v>23</v>
      </c>
      <c r="C2394" s="19" t="s">
        <v>112</v>
      </c>
      <c r="D2394" s="20">
        <v>0.27075153589248657</v>
      </c>
      <c r="E2394" s="20">
        <v>1.4185361564159393E-2</v>
      </c>
    </row>
    <row r="2395" spans="1:5" x14ac:dyDescent="0.2">
      <c r="A2395" s="19">
        <v>60</v>
      </c>
      <c r="B2395" s="19">
        <v>24</v>
      </c>
      <c r="C2395" s="19" t="s">
        <v>112</v>
      </c>
      <c r="D2395" s="20">
        <v>0.28180772066116333</v>
      </c>
      <c r="E2395" s="20">
        <v>2.5179186835885048E-2</v>
      </c>
    </row>
    <row r="2396" spans="1:5" x14ac:dyDescent="0.2">
      <c r="A2396" s="19">
        <v>60</v>
      </c>
      <c r="B2396" s="19">
        <v>25</v>
      </c>
      <c r="C2396" s="19" t="s">
        <v>112</v>
      </c>
      <c r="D2396" s="20">
        <v>0.2972714900970459</v>
      </c>
      <c r="E2396" s="20">
        <v>4.0580596774816513E-2</v>
      </c>
    </row>
    <row r="2397" spans="1:5" x14ac:dyDescent="0.2">
      <c r="A2397" s="19">
        <v>60</v>
      </c>
      <c r="B2397" s="19">
        <v>26</v>
      </c>
      <c r="C2397" s="19" t="s">
        <v>112</v>
      </c>
      <c r="D2397" s="20">
        <v>0.3154977560043335</v>
      </c>
      <c r="E2397" s="20">
        <v>5.8744505047798157E-2</v>
      </c>
    </row>
    <row r="2398" spans="1:5" x14ac:dyDescent="0.2">
      <c r="A2398" s="19">
        <v>60</v>
      </c>
      <c r="B2398" s="19">
        <v>27</v>
      </c>
      <c r="C2398" s="19" t="s">
        <v>112</v>
      </c>
      <c r="D2398" s="20">
        <v>0.33388945460319519</v>
      </c>
      <c r="E2398" s="20">
        <v>7.7073842287063599E-2</v>
      </c>
    </row>
    <row r="2399" spans="1:5" x14ac:dyDescent="0.2">
      <c r="A2399" s="19">
        <v>60</v>
      </c>
      <c r="B2399" s="19">
        <v>28</v>
      </c>
      <c r="C2399" s="19" t="s">
        <v>112</v>
      </c>
      <c r="D2399" s="20">
        <v>0.3504481315612793</v>
      </c>
      <c r="E2399" s="20">
        <v>9.357016533613205E-2</v>
      </c>
    </row>
    <row r="2400" spans="1:5" x14ac:dyDescent="0.2">
      <c r="A2400" s="19">
        <v>60</v>
      </c>
      <c r="B2400" s="19">
        <v>29</v>
      </c>
      <c r="C2400" s="19" t="s">
        <v>112</v>
      </c>
      <c r="D2400" s="20">
        <v>0.36300912499427795</v>
      </c>
      <c r="E2400" s="20">
        <v>0.10606879740953445</v>
      </c>
    </row>
    <row r="2401" spans="1:5" x14ac:dyDescent="0.2">
      <c r="A2401" s="19">
        <v>60</v>
      </c>
      <c r="B2401" s="19">
        <v>30</v>
      </c>
      <c r="C2401" s="19" t="s">
        <v>112</v>
      </c>
      <c r="D2401" s="20">
        <v>0.37153413891792297</v>
      </c>
      <c r="E2401" s="20">
        <v>0.11453144997358322</v>
      </c>
    </row>
    <row r="2402" spans="1:5" x14ac:dyDescent="0.2">
      <c r="A2402" s="19">
        <v>60</v>
      </c>
      <c r="B2402" s="19">
        <v>31</v>
      </c>
      <c r="C2402" s="19" t="s">
        <v>112</v>
      </c>
      <c r="D2402" s="20">
        <v>0.37696871161460876</v>
      </c>
      <c r="E2402" s="20">
        <v>0.11990366131067276</v>
      </c>
    </row>
    <row r="2403" spans="1:5" x14ac:dyDescent="0.2">
      <c r="A2403" s="19">
        <v>60</v>
      </c>
      <c r="B2403" s="19">
        <v>32</v>
      </c>
      <c r="C2403" s="19" t="s">
        <v>112</v>
      </c>
      <c r="D2403" s="20">
        <v>0.37978744506835938</v>
      </c>
      <c r="E2403" s="20">
        <v>0.12266004085540771</v>
      </c>
    </row>
    <row r="2404" spans="1:5" x14ac:dyDescent="0.2">
      <c r="A2404" s="19">
        <v>60</v>
      </c>
      <c r="B2404" s="19">
        <v>33</v>
      </c>
      <c r="C2404" s="19" t="s">
        <v>112</v>
      </c>
      <c r="D2404" s="20">
        <v>0.38092169165611267</v>
      </c>
      <c r="E2404" s="20">
        <v>0.12373192608356476</v>
      </c>
    </row>
    <row r="2405" spans="1:5" x14ac:dyDescent="0.2">
      <c r="A2405" s="19">
        <v>60</v>
      </c>
      <c r="B2405" s="19">
        <v>34</v>
      </c>
      <c r="C2405" s="19" t="s">
        <v>112</v>
      </c>
      <c r="D2405" s="20">
        <v>0.38209244608879089</v>
      </c>
      <c r="E2405" s="20">
        <v>0.12484031915664673</v>
      </c>
    </row>
    <row r="2406" spans="1:5" x14ac:dyDescent="0.2">
      <c r="A2406" s="19">
        <v>60</v>
      </c>
      <c r="B2406" s="19">
        <v>35</v>
      </c>
      <c r="C2406" s="19" t="s">
        <v>112</v>
      </c>
      <c r="D2406" s="20">
        <v>0.3825124204158783</v>
      </c>
      <c r="E2406" s="20">
        <v>0.12519793212413788</v>
      </c>
    </row>
    <row r="2407" spans="1:5" x14ac:dyDescent="0.2">
      <c r="A2407" s="19">
        <v>60</v>
      </c>
      <c r="B2407" s="19">
        <v>36</v>
      </c>
      <c r="C2407" s="19" t="s">
        <v>112</v>
      </c>
      <c r="D2407" s="20">
        <v>0.38256967067718506</v>
      </c>
      <c r="E2407" s="20">
        <v>0.12519283592700958</v>
      </c>
    </row>
    <row r="2408" spans="1:5" x14ac:dyDescent="0.2">
      <c r="A2408" s="19">
        <v>60</v>
      </c>
      <c r="B2408" s="19">
        <v>37</v>
      </c>
      <c r="C2408" s="19" t="s">
        <v>112</v>
      </c>
      <c r="D2408" s="20">
        <v>0.38324069976806641</v>
      </c>
      <c r="E2408" s="20">
        <v>0.12580150365829468</v>
      </c>
    </row>
    <row r="2409" spans="1:5" x14ac:dyDescent="0.2">
      <c r="A2409" s="19">
        <v>60</v>
      </c>
      <c r="B2409" s="19">
        <v>38</v>
      </c>
      <c r="C2409" s="19" t="s">
        <v>112</v>
      </c>
      <c r="D2409" s="20">
        <v>0.38351646065711975</v>
      </c>
      <c r="E2409" s="20">
        <v>0.12601490318775177</v>
      </c>
    </row>
    <row r="2410" spans="1:5" x14ac:dyDescent="0.2">
      <c r="A2410" s="19">
        <v>60</v>
      </c>
      <c r="B2410" s="19">
        <v>39</v>
      </c>
      <c r="C2410" s="19" t="s">
        <v>112</v>
      </c>
      <c r="D2410" s="20">
        <v>0.38335198163986206</v>
      </c>
      <c r="E2410" s="20">
        <v>0.12578806281089783</v>
      </c>
    </row>
    <row r="2411" spans="1:5" x14ac:dyDescent="0.2">
      <c r="A2411" s="19">
        <v>60</v>
      </c>
      <c r="B2411" s="19">
        <v>40</v>
      </c>
      <c r="C2411" s="19" t="s">
        <v>112</v>
      </c>
      <c r="D2411" s="20">
        <v>0.38375395536422729</v>
      </c>
      <c r="E2411" s="20">
        <v>0.12612767517566681</v>
      </c>
    </row>
    <row r="2412" spans="1:5" x14ac:dyDescent="0.2">
      <c r="A2412" s="19">
        <v>61</v>
      </c>
      <c r="B2412" s="19">
        <v>1</v>
      </c>
      <c r="C2412" s="19" t="s">
        <v>112</v>
      </c>
      <c r="D2412" s="20">
        <v>0.25003024935722351</v>
      </c>
      <c r="E2412" s="20">
        <v>1.7908336594700813E-3</v>
      </c>
    </row>
    <row r="2413" spans="1:5" x14ac:dyDescent="0.2">
      <c r="A2413" s="19">
        <v>61</v>
      </c>
      <c r="B2413" s="19">
        <v>2</v>
      </c>
      <c r="C2413" s="19" t="s">
        <v>112</v>
      </c>
      <c r="D2413" s="20">
        <v>0.24990963935852051</v>
      </c>
      <c r="E2413" s="20">
        <v>1.5431694919243455E-3</v>
      </c>
    </row>
    <row r="2414" spans="1:5" x14ac:dyDescent="0.2">
      <c r="A2414" s="19">
        <v>61</v>
      </c>
      <c r="B2414" s="19">
        <v>3</v>
      </c>
      <c r="C2414" s="19" t="s">
        <v>112</v>
      </c>
      <c r="D2414" s="20">
        <v>0.24966889619827271</v>
      </c>
      <c r="E2414" s="20">
        <v>1.1753721628338099E-3</v>
      </c>
    </row>
    <row r="2415" spans="1:5" x14ac:dyDescent="0.2">
      <c r="A2415" s="19">
        <v>61</v>
      </c>
      <c r="B2415" s="19">
        <v>4</v>
      </c>
      <c r="C2415" s="19" t="s">
        <v>112</v>
      </c>
      <c r="D2415" s="20">
        <v>0.24952511489391327</v>
      </c>
      <c r="E2415" s="20">
        <v>9.0453668963164091E-4</v>
      </c>
    </row>
    <row r="2416" spans="1:5" x14ac:dyDescent="0.2">
      <c r="A2416" s="19">
        <v>61</v>
      </c>
      <c r="B2416" s="19">
        <v>5</v>
      </c>
      <c r="C2416" s="19" t="s">
        <v>112</v>
      </c>
      <c r="D2416" s="20">
        <v>0.24930256605148315</v>
      </c>
      <c r="E2416" s="20">
        <v>5.5493367835879326E-4</v>
      </c>
    </row>
    <row r="2417" spans="1:5" x14ac:dyDescent="0.2">
      <c r="A2417" s="19">
        <v>61</v>
      </c>
      <c r="B2417" s="19">
        <v>6</v>
      </c>
      <c r="C2417" s="19" t="s">
        <v>112</v>
      </c>
      <c r="D2417" s="20">
        <v>0.24905358254909515</v>
      </c>
      <c r="E2417" s="20">
        <v>1.7889602167997509E-4</v>
      </c>
    </row>
    <row r="2418" spans="1:5" x14ac:dyDescent="0.2">
      <c r="A2418" s="19">
        <v>61</v>
      </c>
      <c r="B2418" s="19">
        <v>7</v>
      </c>
      <c r="C2418" s="19" t="s">
        <v>112</v>
      </c>
      <c r="D2418" s="20">
        <v>0.24886646866798401</v>
      </c>
      <c r="E2418" s="20">
        <v>-1.3527201372198761E-4</v>
      </c>
    </row>
    <row r="2419" spans="1:5" x14ac:dyDescent="0.2">
      <c r="A2419" s="19">
        <v>61</v>
      </c>
      <c r="B2419" s="19">
        <v>8</v>
      </c>
      <c r="C2419" s="19" t="s">
        <v>112</v>
      </c>
      <c r="D2419" s="20">
        <v>0.24880462884902954</v>
      </c>
      <c r="E2419" s="20">
        <v>-3.2416600151918828E-4</v>
      </c>
    </row>
    <row r="2420" spans="1:5" x14ac:dyDescent="0.2">
      <c r="A2420" s="19">
        <v>61</v>
      </c>
      <c r="B2420" s="19">
        <v>9</v>
      </c>
      <c r="C2420" s="19" t="s">
        <v>112</v>
      </c>
      <c r="D2420" s="20">
        <v>0.24859043955802917</v>
      </c>
      <c r="E2420" s="20">
        <v>-6.6540943225845695E-4</v>
      </c>
    </row>
    <row r="2421" spans="1:5" x14ac:dyDescent="0.2">
      <c r="A2421" s="19">
        <v>61</v>
      </c>
      <c r="B2421" s="19">
        <v>10</v>
      </c>
      <c r="C2421" s="19" t="s">
        <v>112</v>
      </c>
      <c r="D2421" s="20">
        <v>0.24870818853378296</v>
      </c>
      <c r="E2421" s="20">
        <v>-6.7471462534740567E-4</v>
      </c>
    </row>
    <row r="2422" spans="1:5" x14ac:dyDescent="0.2">
      <c r="A2422" s="19">
        <v>61</v>
      </c>
      <c r="B2422" s="19">
        <v>11</v>
      </c>
      <c r="C2422" s="19" t="s">
        <v>112</v>
      </c>
      <c r="D2422" s="20">
        <v>0.24873287975788116</v>
      </c>
      <c r="E2422" s="20">
        <v>-7.7707757009193301E-4</v>
      </c>
    </row>
    <row r="2423" spans="1:5" x14ac:dyDescent="0.2">
      <c r="A2423" s="19">
        <v>61</v>
      </c>
      <c r="B2423" s="19">
        <v>12</v>
      </c>
      <c r="C2423" s="19" t="s">
        <v>112</v>
      </c>
      <c r="D2423" s="20">
        <v>0.24864386022090912</v>
      </c>
      <c r="E2423" s="20">
        <v>-9.931512176990509E-4</v>
      </c>
    </row>
    <row r="2424" spans="1:5" x14ac:dyDescent="0.2">
      <c r="A2424" s="19">
        <v>61</v>
      </c>
      <c r="B2424" s="19">
        <v>13</v>
      </c>
      <c r="C2424" s="19" t="s">
        <v>112</v>
      </c>
      <c r="D2424" s="20">
        <v>0.24874040484428406</v>
      </c>
      <c r="E2424" s="20">
        <v>-1.0236607631668448E-3</v>
      </c>
    </row>
    <row r="2425" spans="1:5" x14ac:dyDescent="0.2">
      <c r="A2425" s="19">
        <v>61</v>
      </c>
      <c r="B2425" s="19">
        <v>14</v>
      </c>
      <c r="C2425" s="19" t="s">
        <v>112</v>
      </c>
      <c r="D2425" s="20">
        <v>0.24891063570976257</v>
      </c>
      <c r="E2425" s="20">
        <v>-9.8048406653106213E-4</v>
      </c>
    </row>
    <row r="2426" spans="1:5" x14ac:dyDescent="0.2">
      <c r="A2426" s="19">
        <v>61</v>
      </c>
      <c r="B2426" s="19">
        <v>15</v>
      </c>
      <c r="C2426" s="19" t="s">
        <v>112</v>
      </c>
      <c r="D2426" s="20">
        <v>0.24905222654342651</v>
      </c>
      <c r="E2426" s="20">
        <v>-9.659474017098546E-4</v>
      </c>
    </row>
    <row r="2427" spans="1:5" x14ac:dyDescent="0.2">
      <c r="A2427" s="19">
        <v>61</v>
      </c>
      <c r="B2427" s="19">
        <v>16</v>
      </c>
      <c r="C2427" s="19" t="s">
        <v>112</v>
      </c>
      <c r="D2427" s="20">
        <v>0.24961386620998383</v>
      </c>
      <c r="E2427" s="20">
        <v>-5.313619039952755E-4</v>
      </c>
    </row>
    <row r="2428" spans="1:5" x14ac:dyDescent="0.2">
      <c r="A2428" s="19">
        <v>61</v>
      </c>
      <c r="B2428" s="19">
        <v>17</v>
      </c>
      <c r="C2428" s="19" t="s">
        <v>112</v>
      </c>
      <c r="D2428" s="20">
        <v>0.25113260746002197</v>
      </c>
      <c r="E2428" s="20">
        <v>8.6032517720013857E-4</v>
      </c>
    </row>
    <row r="2429" spans="1:5" x14ac:dyDescent="0.2">
      <c r="A2429" s="19">
        <v>61</v>
      </c>
      <c r="B2429" s="19">
        <v>18</v>
      </c>
      <c r="C2429" s="19" t="s">
        <v>112</v>
      </c>
      <c r="D2429" s="20">
        <v>0.25379651784896851</v>
      </c>
      <c r="E2429" s="20">
        <v>3.3971813973039389E-3</v>
      </c>
    </row>
    <row r="2430" spans="1:5" x14ac:dyDescent="0.2">
      <c r="A2430" s="19">
        <v>61</v>
      </c>
      <c r="B2430" s="19">
        <v>19</v>
      </c>
      <c r="C2430" s="19" t="s">
        <v>112</v>
      </c>
      <c r="D2430" s="20">
        <v>0.25810137391090393</v>
      </c>
      <c r="E2430" s="20">
        <v>7.5749834068119526E-3</v>
      </c>
    </row>
    <row r="2431" spans="1:5" x14ac:dyDescent="0.2">
      <c r="A2431" s="19">
        <v>61</v>
      </c>
      <c r="B2431" s="19">
        <v>20</v>
      </c>
      <c r="C2431" s="19" t="s">
        <v>112</v>
      </c>
      <c r="D2431" s="20">
        <v>0.26580747961997986</v>
      </c>
      <c r="E2431" s="20">
        <v>1.5154034830629826E-2</v>
      </c>
    </row>
    <row r="2432" spans="1:5" x14ac:dyDescent="0.2">
      <c r="A2432" s="19">
        <v>61</v>
      </c>
      <c r="B2432" s="19">
        <v>21</v>
      </c>
      <c r="C2432" s="19" t="s">
        <v>112</v>
      </c>
      <c r="D2432" s="20">
        <v>0.27723407745361328</v>
      </c>
      <c r="E2432" s="20">
        <v>2.6453578844666481E-2</v>
      </c>
    </row>
    <row r="2433" spans="1:5" x14ac:dyDescent="0.2">
      <c r="A2433" s="19">
        <v>61</v>
      </c>
      <c r="B2433" s="19">
        <v>22</v>
      </c>
      <c r="C2433" s="19" t="s">
        <v>112</v>
      </c>
      <c r="D2433" s="20">
        <v>0.29350927472114563</v>
      </c>
      <c r="E2433" s="20">
        <v>4.2601723223924637E-2</v>
      </c>
    </row>
    <row r="2434" spans="1:5" x14ac:dyDescent="0.2">
      <c r="A2434" s="19">
        <v>61</v>
      </c>
      <c r="B2434" s="19">
        <v>23</v>
      </c>
      <c r="C2434" s="19" t="s">
        <v>112</v>
      </c>
      <c r="D2434" s="20">
        <v>0.31186330318450928</v>
      </c>
      <c r="E2434" s="20">
        <v>6.0828696936368942E-2</v>
      </c>
    </row>
    <row r="2435" spans="1:5" x14ac:dyDescent="0.2">
      <c r="A2435" s="19">
        <v>61</v>
      </c>
      <c r="B2435" s="19">
        <v>24</v>
      </c>
      <c r="C2435" s="19" t="s">
        <v>112</v>
      </c>
      <c r="D2435" s="20">
        <v>0.33009421825408936</v>
      </c>
      <c r="E2435" s="20">
        <v>7.893255352973938E-2</v>
      </c>
    </row>
    <row r="2436" spans="1:5" x14ac:dyDescent="0.2">
      <c r="A2436" s="19">
        <v>61</v>
      </c>
      <c r="B2436" s="19">
        <v>25</v>
      </c>
      <c r="C2436" s="19" t="s">
        <v>112</v>
      </c>
      <c r="D2436" s="20">
        <v>0.34543031454086304</v>
      </c>
      <c r="E2436" s="20">
        <v>9.4141602516174316E-2</v>
      </c>
    </row>
    <row r="2437" spans="1:5" x14ac:dyDescent="0.2">
      <c r="A2437" s="19">
        <v>61</v>
      </c>
      <c r="B2437" s="19">
        <v>26</v>
      </c>
      <c r="C2437" s="19" t="s">
        <v>112</v>
      </c>
      <c r="D2437" s="20">
        <v>0.35708585381507874</v>
      </c>
      <c r="E2437" s="20">
        <v>0.10567008703947067</v>
      </c>
    </row>
    <row r="2438" spans="1:5" x14ac:dyDescent="0.2">
      <c r="A2438" s="19">
        <v>61</v>
      </c>
      <c r="B2438" s="19">
        <v>27</v>
      </c>
      <c r="C2438" s="19" t="s">
        <v>112</v>
      </c>
      <c r="D2438" s="20">
        <v>0.36491292715072632</v>
      </c>
      <c r="E2438" s="20">
        <v>0.11337010562419891</v>
      </c>
    </row>
    <row r="2439" spans="1:5" x14ac:dyDescent="0.2">
      <c r="A2439" s="19">
        <v>61</v>
      </c>
      <c r="B2439" s="19">
        <v>28</v>
      </c>
      <c r="C2439" s="19" t="s">
        <v>112</v>
      </c>
      <c r="D2439" s="20">
        <v>0.37011745572090149</v>
      </c>
      <c r="E2439" s="20">
        <v>0.11844757944345474</v>
      </c>
    </row>
    <row r="2440" spans="1:5" x14ac:dyDescent="0.2">
      <c r="A2440" s="19">
        <v>61</v>
      </c>
      <c r="B2440" s="19">
        <v>29</v>
      </c>
      <c r="C2440" s="19" t="s">
        <v>112</v>
      </c>
      <c r="D2440" s="20">
        <v>0.37264728546142578</v>
      </c>
      <c r="E2440" s="20">
        <v>0.12085035443305969</v>
      </c>
    </row>
    <row r="2441" spans="1:5" x14ac:dyDescent="0.2">
      <c r="A2441" s="19">
        <v>61</v>
      </c>
      <c r="B2441" s="19">
        <v>30</v>
      </c>
      <c r="C2441" s="19" t="s">
        <v>112</v>
      </c>
      <c r="D2441" s="20">
        <v>0.37355723977088928</v>
      </c>
      <c r="E2441" s="20">
        <v>0.12163325399160385</v>
      </c>
    </row>
    <row r="2442" spans="1:5" x14ac:dyDescent="0.2">
      <c r="A2442" s="19">
        <v>61</v>
      </c>
      <c r="B2442" s="19">
        <v>31</v>
      </c>
      <c r="C2442" s="19" t="s">
        <v>112</v>
      </c>
      <c r="D2442" s="20">
        <v>0.37431460618972778</v>
      </c>
      <c r="E2442" s="20">
        <v>0.12226356565952301</v>
      </c>
    </row>
    <row r="2443" spans="1:5" x14ac:dyDescent="0.2">
      <c r="A2443" s="19">
        <v>61</v>
      </c>
      <c r="B2443" s="19">
        <v>32</v>
      </c>
      <c r="C2443" s="19" t="s">
        <v>112</v>
      </c>
      <c r="D2443" s="20">
        <v>0.37510406970977783</v>
      </c>
      <c r="E2443" s="20">
        <v>0.12292597442865372</v>
      </c>
    </row>
    <row r="2444" spans="1:5" x14ac:dyDescent="0.2">
      <c r="A2444" s="19">
        <v>61</v>
      </c>
      <c r="B2444" s="19">
        <v>33</v>
      </c>
      <c r="C2444" s="19" t="s">
        <v>112</v>
      </c>
      <c r="D2444" s="20">
        <v>0.3758748471736908</v>
      </c>
      <c r="E2444" s="20">
        <v>0.12356969714164734</v>
      </c>
    </row>
    <row r="2445" spans="1:5" x14ac:dyDescent="0.2">
      <c r="A2445" s="19">
        <v>61</v>
      </c>
      <c r="B2445" s="19">
        <v>34</v>
      </c>
      <c r="C2445" s="19" t="s">
        <v>112</v>
      </c>
      <c r="D2445" s="20">
        <v>0.3757985532283783</v>
      </c>
      <c r="E2445" s="20">
        <v>0.1233663484454155</v>
      </c>
    </row>
    <row r="2446" spans="1:5" x14ac:dyDescent="0.2">
      <c r="A2446" s="19">
        <v>61</v>
      </c>
      <c r="B2446" s="19">
        <v>35</v>
      </c>
      <c r="C2446" s="19" t="s">
        <v>112</v>
      </c>
      <c r="D2446" s="20">
        <v>0.37637349963188171</v>
      </c>
      <c r="E2446" s="20">
        <v>0.12381424009799957</v>
      </c>
    </row>
    <row r="2447" spans="1:5" x14ac:dyDescent="0.2">
      <c r="A2447" s="19">
        <v>61</v>
      </c>
      <c r="B2447" s="19">
        <v>36</v>
      </c>
      <c r="C2447" s="19" t="s">
        <v>112</v>
      </c>
      <c r="D2447" s="20">
        <v>0.37659278512001038</v>
      </c>
      <c r="E2447" s="20">
        <v>0.12390647083520889</v>
      </c>
    </row>
    <row r="2448" spans="1:5" x14ac:dyDescent="0.2">
      <c r="A2448" s="19">
        <v>61</v>
      </c>
      <c r="B2448" s="19">
        <v>37</v>
      </c>
      <c r="C2448" s="19" t="s">
        <v>112</v>
      </c>
      <c r="D2448" s="20">
        <v>0.37643858790397644</v>
      </c>
      <c r="E2448" s="20">
        <v>0.12362521886825562</v>
      </c>
    </row>
    <row r="2449" spans="1:5" x14ac:dyDescent="0.2">
      <c r="A2449" s="19">
        <v>61</v>
      </c>
      <c r="B2449" s="19">
        <v>38</v>
      </c>
      <c r="C2449" s="19" t="s">
        <v>112</v>
      </c>
      <c r="D2449" s="20">
        <v>0.37707856297492981</v>
      </c>
      <c r="E2449" s="20">
        <v>0.12413814663887024</v>
      </c>
    </row>
    <row r="2450" spans="1:5" x14ac:dyDescent="0.2">
      <c r="A2450" s="19">
        <v>61</v>
      </c>
      <c r="B2450" s="19">
        <v>39</v>
      </c>
      <c r="C2450" s="19" t="s">
        <v>112</v>
      </c>
      <c r="D2450" s="20">
        <v>0.37710878252983093</v>
      </c>
      <c r="E2450" s="20">
        <v>0.12404131144285202</v>
      </c>
    </row>
    <row r="2451" spans="1:5" x14ac:dyDescent="0.2">
      <c r="A2451" s="19">
        <v>61</v>
      </c>
      <c r="B2451" s="19">
        <v>40</v>
      </c>
      <c r="C2451" s="19" t="s">
        <v>112</v>
      </c>
      <c r="D2451" s="20">
        <v>0.37705829739570618</v>
      </c>
      <c r="E2451" s="20">
        <v>0.12386377155780792</v>
      </c>
    </row>
    <row r="2452" spans="1:5" x14ac:dyDescent="0.2">
      <c r="A2452" s="19">
        <v>62</v>
      </c>
      <c r="B2452" s="19">
        <v>1</v>
      </c>
      <c r="C2452" s="19" t="s">
        <v>112</v>
      </c>
      <c r="D2452" s="20">
        <v>0.25007903575897217</v>
      </c>
      <c r="E2452" s="20">
        <v>1.4138607075437903E-3</v>
      </c>
    </row>
    <row r="2453" spans="1:5" x14ac:dyDescent="0.2">
      <c r="A2453" s="19">
        <v>62</v>
      </c>
      <c r="B2453" s="19">
        <v>2</v>
      </c>
      <c r="C2453" s="19" t="s">
        <v>112</v>
      </c>
      <c r="D2453" s="20">
        <v>0.24982993304729462</v>
      </c>
      <c r="E2453" s="20">
        <v>1.0082770604640245E-3</v>
      </c>
    </row>
    <row r="2454" spans="1:5" x14ac:dyDescent="0.2">
      <c r="A2454" s="19">
        <v>62</v>
      </c>
      <c r="B2454" s="19">
        <v>3</v>
      </c>
      <c r="C2454" s="19" t="s">
        <v>112</v>
      </c>
      <c r="D2454" s="20">
        <v>0.24961002171039581</v>
      </c>
      <c r="E2454" s="20">
        <v>6.3188472995534539E-4</v>
      </c>
    </row>
    <row r="2455" spans="1:5" x14ac:dyDescent="0.2">
      <c r="A2455" s="19">
        <v>62</v>
      </c>
      <c r="B2455" s="19">
        <v>4</v>
      </c>
      <c r="C2455" s="19" t="s">
        <v>112</v>
      </c>
      <c r="D2455" s="20">
        <v>0.2495788186788559</v>
      </c>
      <c r="E2455" s="20">
        <v>4.4420073390938342E-4</v>
      </c>
    </row>
    <row r="2456" spans="1:5" x14ac:dyDescent="0.2">
      <c r="A2456" s="19">
        <v>62</v>
      </c>
      <c r="B2456" s="19">
        <v>5</v>
      </c>
      <c r="C2456" s="19" t="s">
        <v>112</v>
      </c>
      <c r="D2456" s="20">
        <v>0.24960058927536011</v>
      </c>
      <c r="E2456" s="20">
        <v>3.0949039501138031E-4</v>
      </c>
    </row>
    <row r="2457" spans="1:5" x14ac:dyDescent="0.2">
      <c r="A2457" s="19">
        <v>62</v>
      </c>
      <c r="B2457" s="19">
        <v>6</v>
      </c>
      <c r="C2457" s="19" t="s">
        <v>112</v>
      </c>
      <c r="D2457" s="20">
        <v>0.24969294667243958</v>
      </c>
      <c r="E2457" s="20">
        <v>2.453668275848031E-4</v>
      </c>
    </row>
    <row r="2458" spans="1:5" x14ac:dyDescent="0.2">
      <c r="A2458" s="19">
        <v>62</v>
      </c>
      <c r="B2458" s="19">
        <v>7</v>
      </c>
      <c r="C2458" s="19" t="s">
        <v>112</v>
      </c>
      <c r="D2458" s="20">
        <v>0.24954140186309814</v>
      </c>
      <c r="E2458" s="20">
        <v>-6.2658924434799701E-5</v>
      </c>
    </row>
    <row r="2459" spans="1:5" x14ac:dyDescent="0.2">
      <c r="A2459" s="19">
        <v>62</v>
      </c>
      <c r="B2459" s="19">
        <v>8</v>
      </c>
      <c r="C2459" s="19" t="s">
        <v>112</v>
      </c>
      <c r="D2459" s="20">
        <v>0.24984106421470642</v>
      </c>
      <c r="E2459" s="20">
        <v>8.0522477219346911E-5</v>
      </c>
    </row>
    <row r="2460" spans="1:5" x14ac:dyDescent="0.2">
      <c r="A2460" s="19">
        <v>62</v>
      </c>
      <c r="B2460" s="19">
        <v>9</v>
      </c>
      <c r="C2460" s="19" t="s">
        <v>112</v>
      </c>
      <c r="D2460" s="20">
        <v>0.2499103844165802</v>
      </c>
      <c r="E2460" s="20">
        <v>-6.6382699515088461E-6</v>
      </c>
    </row>
    <row r="2461" spans="1:5" x14ac:dyDescent="0.2">
      <c r="A2461" s="19">
        <v>62</v>
      </c>
      <c r="B2461" s="19">
        <v>10</v>
      </c>
      <c r="C2461" s="19" t="s">
        <v>112</v>
      </c>
      <c r="D2461" s="20">
        <v>0.25000312924385071</v>
      </c>
      <c r="E2461" s="20">
        <v>-7.0374393544625491E-5</v>
      </c>
    </row>
    <row r="2462" spans="1:5" x14ac:dyDescent="0.2">
      <c r="A2462" s="19">
        <v>62</v>
      </c>
      <c r="B2462" s="19">
        <v>11</v>
      </c>
      <c r="C2462" s="19" t="s">
        <v>112</v>
      </c>
      <c r="D2462" s="20">
        <v>0.24971257150173187</v>
      </c>
      <c r="E2462" s="20">
        <v>-5.1741307834163308E-4</v>
      </c>
    </row>
    <row r="2463" spans="1:5" x14ac:dyDescent="0.2">
      <c r="A2463" s="19">
        <v>62</v>
      </c>
      <c r="B2463" s="19">
        <v>12</v>
      </c>
      <c r="C2463" s="19" t="s">
        <v>112</v>
      </c>
      <c r="D2463" s="20">
        <v>0.24948772788047791</v>
      </c>
      <c r="E2463" s="20">
        <v>-8.9873763499781489E-4</v>
      </c>
    </row>
    <row r="2464" spans="1:5" x14ac:dyDescent="0.2">
      <c r="A2464" s="19">
        <v>62</v>
      </c>
      <c r="B2464" s="19">
        <v>13</v>
      </c>
      <c r="C2464" s="19" t="s">
        <v>112</v>
      </c>
      <c r="D2464" s="20">
        <v>0.24928237497806549</v>
      </c>
      <c r="E2464" s="20">
        <v>-1.2605715310201049E-3</v>
      </c>
    </row>
    <row r="2465" spans="1:5" x14ac:dyDescent="0.2">
      <c r="A2465" s="19">
        <v>62</v>
      </c>
      <c r="B2465" s="19">
        <v>14</v>
      </c>
      <c r="C2465" s="19" t="s">
        <v>112</v>
      </c>
      <c r="D2465" s="20">
        <v>0.24962425231933594</v>
      </c>
      <c r="E2465" s="20">
        <v>-1.0751751251518726E-3</v>
      </c>
    </row>
    <row r="2466" spans="1:5" x14ac:dyDescent="0.2">
      <c r="A2466" s="19">
        <v>62</v>
      </c>
      <c r="B2466" s="19">
        <v>15</v>
      </c>
      <c r="C2466" s="19" t="s">
        <v>112</v>
      </c>
      <c r="D2466" s="20">
        <v>0.25000974535942078</v>
      </c>
      <c r="E2466" s="20">
        <v>-8.4616302046924829E-4</v>
      </c>
    </row>
    <row r="2467" spans="1:5" x14ac:dyDescent="0.2">
      <c r="A2467" s="19">
        <v>62</v>
      </c>
      <c r="B2467" s="19">
        <v>16</v>
      </c>
      <c r="C2467" s="19" t="s">
        <v>112</v>
      </c>
      <c r="D2467" s="20">
        <v>0.25076296925544739</v>
      </c>
      <c r="E2467" s="20">
        <v>-2.4942008894868195E-4</v>
      </c>
    </row>
    <row r="2468" spans="1:5" x14ac:dyDescent="0.2">
      <c r="A2468" s="19">
        <v>62</v>
      </c>
      <c r="B2468" s="19">
        <v>17</v>
      </c>
      <c r="C2468" s="19" t="s">
        <v>112</v>
      </c>
      <c r="D2468" s="20">
        <v>0.25166597962379456</v>
      </c>
      <c r="E2468" s="20">
        <v>4.9710931489244103E-4</v>
      </c>
    </row>
    <row r="2469" spans="1:5" x14ac:dyDescent="0.2">
      <c r="A2469" s="19">
        <v>62</v>
      </c>
      <c r="B2469" s="19">
        <v>18</v>
      </c>
      <c r="C2469" s="19" t="s">
        <v>112</v>
      </c>
      <c r="D2469" s="20">
        <v>0.25410392880439758</v>
      </c>
      <c r="E2469" s="20">
        <v>2.7785776183009148E-3</v>
      </c>
    </row>
    <row r="2470" spans="1:5" x14ac:dyDescent="0.2">
      <c r="A2470" s="19">
        <v>62</v>
      </c>
      <c r="B2470" s="19">
        <v>19</v>
      </c>
      <c r="C2470" s="19" t="s">
        <v>112</v>
      </c>
      <c r="D2470" s="20">
        <v>0.25896191596984863</v>
      </c>
      <c r="E2470" s="20">
        <v>7.4800839647650719E-3</v>
      </c>
    </row>
    <row r="2471" spans="1:5" x14ac:dyDescent="0.2">
      <c r="A2471" s="19">
        <v>62</v>
      </c>
      <c r="B2471" s="19">
        <v>20</v>
      </c>
      <c r="C2471" s="19" t="s">
        <v>112</v>
      </c>
      <c r="D2471" s="20">
        <v>0.26649323105812073</v>
      </c>
      <c r="E2471" s="20">
        <v>1.4854918234050274E-2</v>
      </c>
    </row>
    <row r="2472" spans="1:5" x14ac:dyDescent="0.2">
      <c r="A2472" s="19">
        <v>62</v>
      </c>
      <c r="B2472" s="19">
        <v>21</v>
      </c>
      <c r="C2472" s="19" t="s">
        <v>112</v>
      </c>
      <c r="D2472" s="20">
        <v>0.27830737829208374</v>
      </c>
      <c r="E2472" s="20">
        <v>2.6512583717703819E-2</v>
      </c>
    </row>
    <row r="2473" spans="1:5" x14ac:dyDescent="0.2">
      <c r="A2473" s="19">
        <v>62</v>
      </c>
      <c r="B2473" s="19">
        <v>22</v>
      </c>
      <c r="C2473" s="19" t="s">
        <v>112</v>
      </c>
      <c r="D2473" s="20">
        <v>0.29418936371803284</v>
      </c>
      <c r="E2473" s="20">
        <v>4.2238090187311172E-2</v>
      </c>
    </row>
    <row r="2474" spans="1:5" x14ac:dyDescent="0.2">
      <c r="A2474" s="19">
        <v>62</v>
      </c>
      <c r="B2474" s="19">
        <v>23</v>
      </c>
      <c r="C2474" s="19" t="s">
        <v>112</v>
      </c>
      <c r="D2474" s="20">
        <v>0.31293520331382751</v>
      </c>
      <c r="E2474" s="20">
        <v>6.0827448964118958E-2</v>
      </c>
    </row>
    <row r="2475" spans="1:5" x14ac:dyDescent="0.2">
      <c r="A2475" s="19">
        <v>62</v>
      </c>
      <c r="B2475" s="19">
        <v>24</v>
      </c>
      <c r="C2475" s="19" t="s">
        <v>112</v>
      </c>
      <c r="D2475" s="20">
        <v>0.33167648315429688</v>
      </c>
      <c r="E2475" s="20">
        <v>7.9412244260311127E-2</v>
      </c>
    </row>
    <row r="2476" spans="1:5" x14ac:dyDescent="0.2">
      <c r="A2476" s="19">
        <v>62</v>
      </c>
      <c r="B2476" s="19">
        <v>25</v>
      </c>
      <c r="C2476" s="19" t="s">
        <v>112</v>
      </c>
      <c r="D2476" s="20">
        <v>0.34740537405014038</v>
      </c>
      <c r="E2476" s="20">
        <v>9.4984658062458038E-2</v>
      </c>
    </row>
    <row r="2477" spans="1:5" x14ac:dyDescent="0.2">
      <c r="A2477" s="19">
        <v>62</v>
      </c>
      <c r="B2477" s="19">
        <v>26</v>
      </c>
      <c r="C2477" s="19" t="s">
        <v>112</v>
      </c>
      <c r="D2477" s="20">
        <v>0.35878369212150574</v>
      </c>
      <c r="E2477" s="20">
        <v>0.1062064915895462</v>
      </c>
    </row>
    <row r="2478" spans="1:5" x14ac:dyDescent="0.2">
      <c r="A2478" s="19">
        <v>62</v>
      </c>
      <c r="B2478" s="19">
        <v>27</v>
      </c>
      <c r="C2478" s="19" t="s">
        <v>112</v>
      </c>
      <c r="D2478" s="20">
        <v>0.36640429496765137</v>
      </c>
      <c r="E2478" s="20">
        <v>0.11367061734199524</v>
      </c>
    </row>
    <row r="2479" spans="1:5" x14ac:dyDescent="0.2">
      <c r="A2479" s="19">
        <v>62</v>
      </c>
      <c r="B2479" s="19">
        <v>28</v>
      </c>
      <c r="C2479" s="19" t="s">
        <v>112</v>
      </c>
      <c r="D2479" s="20">
        <v>0.3714451789855957</v>
      </c>
      <c r="E2479" s="20">
        <v>0.11855501681566238</v>
      </c>
    </row>
    <row r="2480" spans="1:5" x14ac:dyDescent="0.2">
      <c r="A2480" s="19">
        <v>62</v>
      </c>
      <c r="B2480" s="19">
        <v>29</v>
      </c>
      <c r="C2480" s="19" t="s">
        <v>112</v>
      </c>
      <c r="D2480" s="20">
        <v>0.37396615743637085</v>
      </c>
      <c r="E2480" s="20">
        <v>0.12091951817274094</v>
      </c>
    </row>
    <row r="2481" spans="1:5" x14ac:dyDescent="0.2">
      <c r="A2481" s="19">
        <v>62</v>
      </c>
      <c r="B2481" s="19">
        <v>30</v>
      </c>
      <c r="C2481" s="19" t="s">
        <v>112</v>
      </c>
      <c r="D2481" s="20">
        <v>0.37501105666160583</v>
      </c>
      <c r="E2481" s="20">
        <v>0.12180793285369873</v>
      </c>
    </row>
    <row r="2482" spans="1:5" x14ac:dyDescent="0.2">
      <c r="A2482" s="19">
        <v>62</v>
      </c>
      <c r="B2482" s="19">
        <v>31</v>
      </c>
      <c r="C2482" s="19" t="s">
        <v>112</v>
      </c>
      <c r="D2482" s="20">
        <v>0.37580221891403198</v>
      </c>
      <c r="E2482" s="20">
        <v>0.12244261801242828</v>
      </c>
    </row>
    <row r="2483" spans="1:5" x14ac:dyDescent="0.2">
      <c r="A2483" s="19">
        <v>62</v>
      </c>
      <c r="B2483" s="19">
        <v>32</v>
      </c>
      <c r="C2483" s="19" t="s">
        <v>112</v>
      </c>
      <c r="D2483" s="20">
        <v>0.37642881274223328</v>
      </c>
      <c r="E2483" s="20">
        <v>0.12291272729635239</v>
      </c>
    </row>
    <row r="2484" spans="1:5" x14ac:dyDescent="0.2">
      <c r="A2484" s="19">
        <v>62</v>
      </c>
      <c r="B2484" s="19">
        <v>33</v>
      </c>
      <c r="C2484" s="19" t="s">
        <v>112</v>
      </c>
      <c r="D2484" s="20">
        <v>0.3770124614238739</v>
      </c>
      <c r="E2484" s="20">
        <v>0.12333989888429642</v>
      </c>
    </row>
    <row r="2485" spans="1:5" x14ac:dyDescent="0.2">
      <c r="A2485" s="19">
        <v>62</v>
      </c>
      <c r="B2485" s="19">
        <v>34</v>
      </c>
      <c r="C2485" s="19" t="s">
        <v>112</v>
      </c>
      <c r="D2485" s="20">
        <v>0.37677431106567383</v>
      </c>
      <c r="E2485" s="20">
        <v>0.12294526398181915</v>
      </c>
    </row>
    <row r="2486" spans="1:5" x14ac:dyDescent="0.2">
      <c r="A2486" s="19">
        <v>62</v>
      </c>
      <c r="B2486" s="19">
        <v>35</v>
      </c>
      <c r="C2486" s="19" t="s">
        <v>112</v>
      </c>
      <c r="D2486" s="20">
        <v>0.377176433801651</v>
      </c>
      <c r="E2486" s="20">
        <v>0.12319090962409973</v>
      </c>
    </row>
    <row r="2487" spans="1:5" x14ac:dyDescent="0.2">
      <c r="A2487" s="19">
        <v>62</v>
      </c>
      <c r="B2487" s="19">
        <v>36</v>
      </c>
      <c r="C2487" s="19" t="s">
        <v>112</v>
      </c>
      <c r="D2487" s="20">
        <v>0.37758824229240417</v>
      </c>
      <c r="E2487" s="20">
        <v>0.12344623357057571</v>
      </c>
    </row>
    <row r="2488" spans="1:5" x14ac:dyDescent="0.2">
      <c r="A2488" s="19">
        <v>62</v>
      </c>
      <c r="B2488" s="19">
        <v>37</v>
      </c>
      <c r="C2488" s="19" t="s">
        <v>112</v>
      </c>
      <c r="D2488" s="20">
        <v>0.37781479954719543</v>
      </c>
      <c r="E2488" s="20">
        <v>0.12351631373167038</v>
      </c>
    </row>
    <row r="2489" spans="1:5" x14ac:dyDescent="0.2">
      <c r="A2489" s="19">
        <v>62</v>
      </c>
      <c r="B2489" s="19">
        <v>38</v>
      </c>
      <c r="C2489" s="19" t="s">
        <v>112</v>
      </c>
      <c r="D2489" s="20">
        <v>0.37839093804359436</v>
      </c>
      <c r="E2489" s="20">
        <v>0.12393596768379211</v>
      </c>
    </row>
    <row r="2490" spans="1:5" x14ac:dyDescent="0.2">
      <c r="A2490" s="19">
        <v>62</v>
      </c>
      <c r="B2490" s="19">
        <v>39</v>
      </c>
      <c r="C2490" s="19" t="s">
        <v>112</v>
      </c>
      <c r="D2490" s="20">
        <v>0.37869644165039063</v>
      </c>
      <c r="E2490" s="20">
        <v>0.12408498674631119</v>
      </c>
    </row>
    <row r="2491" spans="1:5" x14ac:dyDescent="0.2">
      <c r="A2491" s="19">
        <v>62</v>
      </c>
      <c r="B2491" s="19">
        <v>40</v>
      </c>
      <c r="C2491" s="19" t="s">
        <v>112</v>
      </c>
      <c r="D2491" s="20">
        <v>0.37864217162132263</v>
      </c>
      <c r="E2491" s="20">
        <v>0.1238742396235466</v>
      </c>
    </row>
    <row r="2492" spans="1:5" x14ac:dyDescent="0.2">
      <c r="A2492" s="19">
        <v>63</v>
      </c>
      <c r="B2492" s="19">
        <v>1</v>
      </c>
      <c r="C2492" s="19" t="s">
        <v>112</v>
      </c>
      <c r="D2492" s="20">
        <v>0.25133198499679565</v>
      </c>
      <c r="E2492" s="20">
        <v>2.6458562351763248E-3</v>
      </c>
    </row>
    <row r="2493" spans="1:5" x14ac:dyDescent="0.2">
      <c r="A2493" s="19">
        <v>63</v>
      </c>
      <c r="B2493" s="19">
        <v>2</v>
      </c>
      <c r="C2493" s="19" t="s">
        <v>112</v>
      </c>
      <c r="D2493" s="20">
        <v>0.25080215930938721</v>
      </c>
      <c r="E2493" s="20">
        <v>2.0199720747768879E-3</v>
      </c>
    </row>
    <row r="2494" spans="1:5" x14ac:dyDescent="0.2">
      <c r="A2494" s="19">
        <v>63</v>
      </c>
      <c r="B2494" s="19">
        <v>3</v>
      </c>
      <c r="C2494" s="19" t="s">
        <v>112</v>
      </c>
      <c r="D2494" s="20">
        <v>0.25049975514411926</v>
      </c>
      <c r="E2494" s="20">
        <v>1.6215094365179539E-3</v>
      </c>
    </row>
    <row r="2495" spans="1:5" x14ac:dyDescent="0.2">
      <c r="A2495" s="19">
        <v>63</v>
      </c>
      <c r="B2495" s="19">
        <v>4</v>
      </c>
      <c r="C2495" s="19" t="s">
        <v>112</v>
      </c>
      <c r="D2495" s="20">
        <v>0.25029626488685608</v>
      </c>
      <c r="E2495" s="20">
        <v>1.3219607062637806E-3</v>
      </c>
    </row>
    <row r="2496" spans="1:5" x14ac:dyDescent="0.2">
      <c r="A2496" s="19">
        <v>63</v>
      </c>
      <c r="B2496" s="19">
        <v>5</v>
      </c>
      <c r="C2496" s="19" t="s">
        <v>112</v>
      </c>
      <c r="D2496" s="20">
        <v>0.24976985156536102</v>
      </c>
      <c r="E2496" s="20">
        <v>6.9948896998539567E-4</v>
      </c>
    </row>
    <row r="2497" spans="1:5" x14ac:dyDescent="0.2">
      <c r="A2497" s="19">
        <v>63</v>
      </c>
      <c r="B2497" s="19">
        <v>6</v>
      </c>
      <c r="C2497" s="19" t="s">
        <v>112</v>
      </c>
      <c r="D2497" s="20">
        <v>0.24940633773803711</v>
      </c>
      <c r="E2497" s="20">
        <v>2.3991665511857718E-4</v>
      </c>
    </row>
    <row r="2498" spans="1:5" x14ac:dyDescent="0.2">
      <c r="A2498" s="19">
        <v>63</v>
      </c>
      <c r="B2498" s="19">
        <v>7</v>
      </c>
      <c r="C2498" s="19" t="s">
        <v>112</v>
      </c>
      <c r="D2498" s="20">
        <v>0.24930919706821442</v>
      </c>
      <c r="E2498" s="20">
        <v>4.6717515942873433E-5</v>
      </c>
    </row>
    <row r="2499" spans="1:5" x14ac:dyDescent="0.2">
      <c r="A2499" s="19">
        <v>63</v>
      </c>
      <c r="B2499" s="19">
        <v>8</v>
      </c>
      <c r="C2499" s="19" t="s">
        <v>112</v>
      </c>
      <c r="D2499" s="20">
        <v>0.24912025034427643</v>
      </c>
      <c r="E2499" s="20">
        <v>-2.3828767007216811E-4</v>
      </c>
    </row>
    <row r="2500" spans="1:5" x14ac:dyDescent="0.2">
      <c r="A2500" s="19">
        <v>63</v>
      </c>
      <c r="B2500" s="19">
        <v>9</v>
      </c>
      <c r="C2500" s="19" t="s">
        <v>112</v>
      </c>
      <c r="D2500" s="20">
        <v>0.24943262338638306</v>
      </c>
      <c r="E2500" s="20">
        <v>-2.1973095499561168E-5</v>
      </c>
    </row>
    <row r="2501" spans="1:5" x14ac:dyDescent="0.2">
      <c r="A2501" s="19">
        <v>63</v>
      </c>
      <c r="B2501" s="19">
        <v>10</v>
      </c>
      <c r="C2501" s="19" t="s">
        <v>112</v>
      </c>
      <c r="D2501" s="20">
        <v>0.24923402070999146</v>
      </c>
      <c r="E2501" s="20">
        <v>-3.1663425033912063E-4</v>
      </c>
    </row>
    <row r="2502" spans="1:5" x14ac:dyDescent="0.2">
      <c r="A2502" s="19">
        <v>63</v>
      </c>
      <c r="B2502" s="19">
        <v>11</v>
      </c>
      <c r="C2502" s="19" t="s">
        <v>112</v>
      </c>
      <c r="D2502" s="20">
        <v>0.2491271048784256</v>
      </c>
      <c r="E2502" s="20">
        <v>-5.1960855489596725E-4</v>
      </c>
    </row>
    <row r="2503" spans="1:5" x14ac:dyDescent="0.2">
      <c r="A2503" s="19">
        <v>63</v>
      </c>
      <c r="B2503" s="19">
        <v>12</v>
      </c>
      <c r="C2503" s="19" t="s">
        <v>112</v>
      </c>
      <c r="D2503" s="20">
        <v>0.2489357590675354</v>
      </c>
      <c r="E2503" s="20">
        <v>-8.0701278056949377E-4</v>
      </c>
    </row>
    <row r="2504" spans="1:5" x14ac:dyDescent="0.2">
      <c r="A2504" s="19">
        <v>63</v>
      </c>
      <c r="B2504" s="19">
        <v>13</v>
      </c>
      <c r="C2504" s="19" t="s">
        <v>112</v>
      </c>
      <c r="D2504" s="20">
        <v>0.24857665598392487</v>
      </c>
      <c r="E2504" s="20">
        <v>-1.2621743371710181E-3</v>
      </c>
    </row>
    <row r="2505" spans="1:5" x14ac:dyDescent="0.2">
      <c r="A2505" s="19">
        <v>63</v>
      </c>
      <c r="B2505" s="19">
        <v>14</v>
      </c>
      <c r="C2505" s="19" t="s">
        <v>112</v>
      </c>
      <c r="D2505" s="20">
        <v>0.24850700795650482</v>
      </c>
      <c r="E2505" s="20">
        <v>-1.4278808375820518E-3</v>
      </c>
    </row>
    <row r="2506" spans="1:5" x14ac:dyDescent="0.2">
      <c r="A2506" s="19">
        <v>63</v>
      </c>
      <c r="B2506" s="19">
        <v>15</v>
      </c>
      <c r="C2506" s="19" t="s">
        <v>112</v>
      </c>
      <c r="D2506" s="20">
        <v>0.24877031147480011</v>
      </c>
      <c r="E2506" s="20">
        <v>-1.2606357922777534E-3</v>
      </c>
    </row>
    <row r="2507" spans="1:5" x14ac:dyDescent="0.2">
      <c r="A2507" s="19">
        <v>63</v>
      </c>
      <c r="B2507" s="19">
        <v>16</v>
      </c>
      <c r="C2507" s="19" t="s">
        <v>112</v>
      </c>
      <c r="D2507" s="20">
        <v>0.24900606274604797</v>
      </c>
      <c r="E2507" s="20">
        <v>-1.1209429940208793E-3</v>
      </c>
    </row>
    <row r="2508" spans="1:5" x14ac:dyDescent="0.2">
      <c r="A2508" s="19">
        <v>63</v>
      </c>
      <c r="B2508" s="19">
        <v>17</v>
      </c>
      <c r="C2508" s="19" t="s">
        <v>112</v>
      </c>
      <c r="D2508" s="20">
        <v>0.24901239573955536</v>
      </c>
      <c r="E2508" s="20">
        <v>-1.2106684735044837E-3</v>
      </c>
    </row>
    <row r="2509" spans="1:5" x14ac:dyDescent="0.2">
      <c r="A2509" s="19">
        <v>63</v>
      </c>
      <c r="B2509" s="19">
        <v>18</v>
      </c>
      <c r="C2509" s="19" t="s">
        <v>112</v>
      </c>
      <c r="D2509" s="20">
        <v>0.24917152523994446</v>
      </c>
      <c r="E2509" s="20">
        <v>-1.1475974461063743E-3</v>
      </c>
    </row>
    <row r="2510" spans="1:5" x14ac:dyDescent="0.2">
      <c r="A2510" s="19">
        <v>63</v>
      </c>
      <c r="B2510" s="19">
        <v>19</v>
      </c>
      <c r="C2510" s="19" t="s">
        <v>112</v>
      </c>
      <c r="D2510" s="20">
        <v>0.24978569149971008</v>
      </c>
      <c r="E2510" s="20">
        <v>-6.2948960112407804E-4</v>
      </c>
    </row>
    <row r="2511" spans="1:5" x14ac:dyDescent="0.2">
      <c r="A2511" s="19">
        <v>63</v>
      </c>
      <c r="B2511" s="19">
        <v>20</v>
      </c>
      <c r="C2511" s="19" t="s">
        <v>112</v>
      </c>
      <c r="D2511" s="20">
        <v>0.25033113360404968</v>
      </c>
      <c r="E2511" s="20">
        <v>-1.8010598432738334E-4</v>
      </c>
    </row>
    <row r="2512" spans="1:5" x14ac:dyDescent="0.2">
      <c r="A2512" s="19">
        <v>63</v>
      </c>
      <c r="B2512" s="19">
        <v>21</v>
      </c>
      <c r="C2512" s="19" t="s">
        <v>112</v>
      </c>
      <c r="D2512" s="20">
        <v>0.25200483202934265</v>
      </c>
      <c r="E2512" s="20">
        <v>1.39753392431885E-3</v>
      </c>
    </row>
    <row r="2513" spans="1:5" x14ac:dyDescent="0.2">
      <c r="A2513" s="19">
        <v>63</v>
      </c>
      <c r="B2513" s="19">
        <v>22</v>
      </c>
      <c r="C2513" s="19" t="s">
        <v>112</v>
      </c>
      <c r="D2513" s="20">
        <v>0.25551924109458923</v>
      </c>
      <c r="E2513" s="20">
        <v>4.8158844001591206E-3</v>
      </c>
    </row>
    <row r="2514" spans="1:5" x14ac:dyDescent="0.2">
      <c r="A2514" s="19">
        <v>63</v>
      </c>
      <c r="B2514" s="19">
        <v>23</v>
      </c>
      <c r="C2514" s="19" t="s">
        <v>112</v>
      </c>
      <c r="D2514" s="20">
        <v>0.261788010597229</v>
      </c>
      <c r="E2514" s="20">
        <v>1.0988595895469189E-2</v>
      </c>
    </row>
    <row r="2515" spans="1:5" x14ac:dyDescent="0.2">
      <c r="A2515" s="19">
        <v>63</v>
      </c>
      <c r="B2515" s="19">
        <v>24</v>
      </c>
      <c r="C2515" s="19" t="s">
        <v>112</v>
      </c>
      <c r="D2515" s="20">
        <v>0.27140253782272339</v>
      </c>
      <c r="E2515" s="20">
        <v>2.0507063716650009E-2</v>
      </c>
    </row>
    <row r="2516" spans="1:5" x14ac:dyDescent="0.2">
      <c r="A2516" s="19">
        <v>63</v>
      </c>
      <c r="B2516" s="19">
        <v>25</v>
      </c>
      <c r="C2516" s="19" t="s">
        <v>112</v>
      </c>
      <c r="D2516" s="20">
        <v>0.28567007184028625</v>
      </c>
      <c r="E2516" s="20">
        <v>3.4678541123867035E-2</v>
      </c>
    </row>
    <row r="2517" spans="1:5" x14ac:dyDescent="0.2">
      <c r="A2517" s="19">
        <v>63</v>
      </c>
      <c r="B2517" s="19">
        <v>26</v>
      </c>
      <c r="C2517" s="19" t="s">
        <v>112</v>
      </c>
      <c r="D2517" s="20">
        <v>0.30377879738807678</v>
      </c>
      <c r="E2517" s="20">
        <v>5.2691206336021423E-2</v>
      </c>
    </row>
    <row r="2518" spans="1:5" x14ac:dyDescent="0.2">
      <c r="A2518" s="19">
        <v>63</v>
      </c>
      <c r="B2518" s="19">
        <v>27</v>
      </c>
      <c r="C2518" s="19" t="s">
        <v>112</v>
      </c>
      <c r="D2518" s="20">
        <v>0.32327821850776672</v>
      </c>
      <c r="E2518" s="20">
        <v>7.2094567120075226E-2</v>
      </c>
    </row>
    <row r="2519" spans="1:5" x14ac:dyDescent="0.2">
      <c r="A2519" s="19">
        <v>63</v>
      </c>
      <c r="B2519" s="19">
        <v>28</v>
      </c>
      <c r="C2519" s="19" t="s">
        <v>112</v>
      </c>
      <c r="D2519" s="20">
        <v>0.34129795432090759</v>
      </c>
      <c r="E2519" s="20">
        <v>9.0018250048160553E-2</v>
      </c>
    </row>
    <row r="2520" spans="1:5" x14ac:dyDescent="0.2">
      <c r="A2520" s="19">
        <v>63</v>
      </c>
      <c r="B2520" s="19">
        <v>29</v>
      </c>
      <c r="C2520" s="19" t="s">
        <v>112</v>
      </c>
      <c r="D2520" s="20">
        <v>0.35541942715644836</v>
      </c>
      <c r="E2520" s="20">
        <v>0.10404366254806519</v>
      </c>
    </row>
    <row r="2521" spans="1:5" x14ac:dyDescent="0.2">
      <c r="A2521" s="19">
        <v>63</v>
      </c>
      <c r="B2521" s="19">
        <v>30</v>
      </c>
      <c r="C2521" s="19" t="s">
        <v>112</v>
      </c>
      <c r="D2521" s="20">
        <v>0.36489373445510864</v>
      </c>
      <c r="E2521" s="20">
        <v>0.11342190951108932</v>
      </c>
    </row>
    <row r="2522" spans="1:5" x14ac:dyDescent="0.2">
      <c r="A2522" s="19">
        <v>63</v>
      </c>
      <c r="B2522" s="19">
        <v>31</v>
      </c>
      <c r="C2522" s="19" t="s">
        <v>112</v>
      </c>
      <c r="D2522" s="20">
        <v>0.37104836106300354</v>
      </c>
      <c r="E2522" s="20">
        <v>0.11948047578334808</v>
      </c>
    </row>
    <row r="2523" spans="1:5" x14ac:dyDescent="0.2">
      <c r="A2523" s="19">
        <v>63</v>
      </c>
      <c r="B2523" s="19">
        <v>32</v>
      </c>
      <c r="C2523" s="19" t="s">
        <v>112</v>
      </c>
      <c r="D2523" s="20">
        <v>0.37443095445632935</v>
      </c>
      <c r="E2523" s="20">
        <v>0.12276701629161835</v>
      </c>
    </row>
    <row r="2524" spans="1:5" x14ac:dyDescent="0.2">
      <c r="A2524" s="19">
        <v>63</v>
      </c>
      <c r="B2524" s="19">
        <v>33</v>
      </c>
      <c r="C2524" s="19" t="s">
        <v>112</v>
      </c>
      <c r="D2524" s="20">
        <v>0.37589907646179199</v>
      </c>
      <c r="E2524" s="20">
        <v>0.12413907796144485</v>
      </c>
    </row>
    <row r="2525" spans="1:5" x14ac:dyDescent="0.2">
      <c r="A2525" s="19">
        <v>63</v>
      </c>
      <c r="B2525" s="19">
        <v>34</v>
      </c>
      <c r="C2525" s="19" t="s">
        <v>112</v>
      </c>
      <c r="D2525" s="20">
        <v>0.37698060274124146</v>
      </c>
      <c r="E2525" s="20">
        <v>0.12512454390525818</v>
      </c>
    </row>
    <row r="2526" spans="1:5" x14ac:dyDescent="0.2">
      <c r="A2526" s="19">
        <v>63</v>
      </c>
      <c r="B2526" s="19">
        <v>35</v>
      </c>
      <c r="C2526" s="19" t="s">
        <v>112</v>
      </c>
      <c r="D2526" s="20">
        <v>0.37750467658042908</v>
      </c>
      <c r="E2526" s="20">
        <v>0.12555256485939026</v>
      </c>
    </row>
    <row r="2527" spans="1:5" x14ac:dyDescent="0.2">
      <c r="A2527" s="19">
        <v>63</v>
      </c>
      <c r="B2527" s="19">
        <v>36</v>
      </c>
      <c r="C2527" s="19" t="s">
        <v>112</v>
      </c>
      <c r="D2527" s="20">
        <v>0.37802636623382568</v>
      </c>
      <c r="E2527" s="20">
        <v>0.12597818672657013</v>
      </c>
    </row>
    <row r="2528" spans="1:5" x14ac:dyDescent="0.2">
      <c r="A2528" s="19">
        <v>63</v>
      </c>
      <c r="B2528" s="19">
        <v>37</v>
      </c>
      <c r="C2528" s="19" t="s">
        <v>112</v>
      </c>
      <c r="D2528" s="20">
        <v>0.37817233800888062</v>
      </c>
      <c r="E2528" s="20">
        <v>0.12602810561656952</v>
      </c>
    </row>
    <row r="2529" spans="1:5" x14ac:dyDescent="0.2">
      <c r="A2529" s="19">
        <v>63</v>
      </c>
      <c r="B2529" s="19">
        <v>38</v>
      </c>
      <c r="C2529" s="19" t="s">
        <v>112</v>
      </c>
      <c r="D2529" s="20">
        <v>0.3784327507019043</v>
      </c>
      <c r="E2529" s="20">
        <v>0.12619246542453766</v>
      </c>
    </row>
    <row r="2530" spans="1:5" x14ac:dyDescent="0.2">
      <c r="A2530" s="19">
        <v>63</v>
      </c>
      <c r="B2530" s="19">
        <v>39</v>
      </c>
      <c r="C2530" s="19" t="s">
        <v>112</v>
      </c>
      <c r="D2530" s="20">
        <v>0.37851777672767639</v>
      </c>
      <c r="E2530" s="20">
        <v>0.12618142366409302</v>
      </c>
    </row>
    <row r="2531" spans="1:5" x14ac:dyDescent="0.2">
      <c r="A2531" s="19">
        <v>63</v>
      </c>
      <c r="B2531" s="19">
        <v>40</v>
      </c>
      <c r="C2531" s="19" t="s">
        <v>112</v>
      </c>
      <c r="D2531" s="20">
        <v>0.37900286912918091</v>
      </c>
      <c r="E2531" s="20">
        <v>0.12657046318054199</v>
      </c>
    </row>
    <row r="2532" spans="1:5" x14ac:dyDescent="0.2">
      <c r="A2532" s="19">
        <v>64</v>
      </c>
      <c r="B2532" s="19">
        <v>1</v>
      </c>
      <c r="C2532" s="19" t="s">
        <v>112</v>
      </c>
      <c r="D2532" s="20">
        <v>0.25181621313095093</v>
      </c>
      <c r="E2532" s="20">
        <v>1.8634835723787546E-3</v>
      </c>
    </row>
    <row r="2533" spans="1:5" x14ac:dyDescent="0.2">
      <c r="A2533" s="19">
        <v>64</v>
      </c>
      <c r="B2533" s="19">
        <v>2</v>
      </c>
      <c r="C2533" s="19" t="s">
        <v>112</v>
      </c>
      <c r="D2533" s="20">
        <v>0.25166094303131104</v>
      </c>
      <c r="E2533" s="20">
        <v>1.6045122174546123E-3</v>
      </c>
    </row>
    <row r="2534" spans="1:5" x14ac:dyDescent="0.2">
      <c r="A2534" s="19">
        <v>64</v>
      </c>
      <c r="B2534" s="19">
        <v>3</v>
      </c>
      <c r="C2534" s="19" t="s">
        <v>112</v>
      </c>
      <c r="D2534" s="20">
        <v>0.25149515271186829</v>
      </c>
      <c r="E2534" s="20">
        <v>1.3350205263122916E-3</v>
      </c>
    </row>
    <row r="2535" spans="1:5" x14ac:dyDescent="0.2">
      <c r="A2535" s="19">
        <v>64</v>
      </c>
      <c r="B2535" s="19">
        <v>4</v>
      </c>
      <c r="C2535" s="19" t="s">
        <v>112</v>
      </c>
      <c r="D2535" s="20">
        <v>0.25105306506156921</v>
      </c>
      <c r="E2535" s="20">
        <v>7.8923162072896957E-4</v>
      </c>
    </row>
    <row r="2536" spans="1:5" x14ac:dyDescent="0.2">
      <c r="A2536" s="19">
        <v>64</v>
      </c>
      <c r="B2536" s="19">
        <v>5</v>
      </c>
      <c r="C2536" s="19" t="s">
        <v>112</v>
      </c>
      <c r="D2536" s="20">
        <v>0.2507922351360321</v>
      </c>
      <c r="E2536" s="20">
        <v>4.2470043990761042E-4</v>
      </c>
    </row>
    <row r="2537" spans="1:5" x14ac:dyDescent="0.2">
      <c r="A2537" s="19">
        <v>64</v>
      </c>
      <c r="B2537" s="19">
        <v>6</v>
      </c>
      <c r="C2537" s="19" t="s">
        <v>112</v>
      </c>
      <c r="D2537" s="20">
        <v>0.25121545791625977</v>
      </c>
      <c r="E2537" s="20">
        <v>7.4422196485102177E-4</v>
      </c>
    </row>
    <row r="2538" spans="1:5" x14ac:dyDescent="0.2">
      <c r="A2538" s="19">
        <v>64</v>
      </c>
      <c r="B2538" s="19">
        <v>7</v>
      </c>
      <c r="C2538" s="19" t="s">
        <v>112</v>
      </c>
      <c r="D2538" s="20">
        <v>0.2507825493812561</v>
      </c>
      <c r="E2538" s="20">
        <v>2.0761211635544896E-4</v>
      </c>
    </row>
    <row r="2539" spans="1:5" x14ac:dyDescent="0.2">
      <c r="A2539" s="19">
        <v>64</v>
      </c>
      <c r="B2539" s="19">
        <v>8</v>
      </c>
      <c r="C2539" s="19" t="s">
        <v>112</v>
      </c>
      <c r="D2539" s="20">
        <v>0.25061291456222534</v>
      </c>
      <c r="E2539" s="20">
        <v>-6.5723979787435383E-5</v>
      </c>
    </row>
    <row r="2540" spans="1:5" x14ac:dyDescent="0.2">
      <c r="A2540" s="19">
        <v>64</v>
      </c>
      <c r="B2540" s="19">
        <v>9</v>
      </c>
      <c r="C2540" s="19" t="s">
        <v>112</v>
      </c>
      <c r="D2540" s="20">
        <v>0.25046822428703308</v>
      </c>
      <c r="E2540" s="20">
        <v>-3.1411554664373398E-4</v>
      </c>
    </row>
    <row r="2541" spans="1:5" x14ac:dyDescent="0.2">
      <c r="A2541" s="19">
        <v>64</v>
      </c>
      <c r="B2541" s="19">
        <v>10</v>
      </c>
      <c r="C2541" s="19" t="s">
        <v>112</v>
      </c>
      <c r="D2541" s="20">
        <v>0.25053122639656067</v>
      </c>
      <c r="E2541" s="20">
        <v>-3.5481472150422633E-4</v>
      </c>
    </row>
    <row r="2542" spans="1:5" x14ac:dyDescent="0.2">
      <c r="A2542" s="19">
        <v>64</v>
      </c>
      <c r="B2542" s="19">
        <v>11</v>
      </c>
      <c r="C2542" s="19" t="s">
        <v>112</v>
      </c>
      <c r="D2542" s="20">
        <v>0.25052788853645325</v>
      </c>
      <c r="E2542" s="20">
        <v>-4.6185383689589798E-4</v>
      </c>
    </row>
    <row r="2543" spans="1:5" x14ac:dyDescent="0.2">
      <c r="A2543" s="19">
        <v>64</v>
      </c>
      <c r="B2543" s="19">
        <v>12</v>
      </c>
      <c r="C2543" s="19" t="s">
        <v>112</v>
      </c>
      <c r="D2543" s="20">
        <v>0.25036141276359558</v>
      </c>
      <c r="E2543" s="20">
        <v>-7.3203089414164424E-4</v>
      </c>
    </row>
    <row r="2544" spans="1:5" x14ac:dyDescent="0.2">
      <c r="A2544" s="19">
        <v>64</v>
      </c>
      <c r="B2544" s="19">
        <v>13</v>
      </c>
      <c r="C2544" s="19" t="s">
        <v>112</v>
      </c>
      <c r="D2544" s="20">
        <v>0.25064694881439209</v>
      </c>
      <c r="E2544" s="20">
        <v>-5.5019615683704615E-4</v>
      </c>
    </row>
    <row r="2545" spans="1:5" x14ac:dyDescent="0.2">
      <c r="A2545" s="19">
        <v>64</v>
      </c>
      <c r="B2545" s="19">
        <v>14</v>
      </c>
      <c r="C2545" s="19" t="s">
        <v>112</v>
      </c>
      <c r="D2545" s="20">
        <v>0.25053918361663818</v>
      </c>
      <c r="E2545" s="20">
        <v>-7.6166260987520218E-4</v>
      </c>
    </row>
    <row r="2546" spans="1:5" x14ac:dyDescent="0.2">
      <c r="A2546" s="19">
        <v>64</v>
      </c>
      <c r="B2546" s="19">
        <v>15</v>
      </c>
      <c r="C2546" s="19" t="s">
        <v>112</v>
      </c>
      <c r="D2546" s="20">
        <v>0.25021594762802124</v>
      </c>
      <c r="E2546" s="20">
        <v>-1.1885998537763953E-3</v>
      </c>
    </row>
    <row r="2547" spans="1:5" x14ac:dyDescent="0.2">
      <c r="A2547" s="19">
        <v>64</v>
      </c>
      <c r="B2547" s="19">
        <v>16</v>
      </c>
      <c r="C2547" s="19" t="s">
        <v>112</v>
      </c>
      <c r="D2547" s="20">
        <v>0.2503180205821991</v>
      </c>
      <c r="E2547" s="20">
        <v>-1.1902281548827887E-3</v>
      </c>
    </row>
    <row r="2548" spans="1:5" x14ac:dyDescent="0.2">
      <c r="A2548" s="19">
        <v>64</v>
      </c>
      <c r="B2548" s="19">
        <v>17</v>
      </c>
      <c r="C2548" s="19" t="s">
        <v>112</v>
      </c>
      <c r="D2548" s="20">
        <v>0.25048369169235229</v>
      </c>
      <c r="E2548" s="20">
        <v>-1.128258416429162E-3</v>
      </c>
    </row>
    <row r="2549" spans="1:5" x14ac:dyDescent="0.2">
      <c r="A2549" s="19">
        <v>64</v>
      </c>
      <c r="B2549" s="19">
        <v>18</v>
      </c>
      <c r="C2549" s="19" t="s">
        <v>112</v>
      </c>
      <c r="D2549" s="20">
        <v>0.2504127025604248</v>
      </c>
      <c r="E2549" s="20">
        <v>-1.302948803640902E-3</v>
      </c>
    </row>
    <row r="2550" spans="1:5" x14ac:dyDescent="0.2">
      <c r="A2550" s="19">
        <v>64</v>
      </c>
      <c r="B2550" s="19">
        <v>19</v>
      </c>
      <c r="C2550" s="19" t="s">
        <v>112</v>
      </c>
      <c r="D2550" s="20">
        <v>0.25072121620178223</v>
      </c>
      <c r="E2550" s="20">
        <v>-1.0981364175677299E-3</v>
      </c>
    </row>
    <row r="2551" spans="1:5" x14ac:dyDescent="0.2">
      <c r="A2551" s="19">
        <v>64</v>
      </c>
      <c r="B2551" s="19">
        <v>20</v>
      </c>
      <c r="C2551" s="19" t="s">
        <v>112</v>
      </c>
      <c r="D2551" s="20">
        <v>0.25155305862426758</v>
      </c>
      <c r="E2551" s="20">
        <v>-3.6999530857428908E-4</v>
      </c>
    </row>
    <row r="2552" spans="1:5" x14ac:dyDescent="0.2">
      <c r="A2552" s="19">
        <v>64</v>
      </c>
      <c r="B2552" s="19">
        <v>21</v>
      </c>
      <c r="C2552" s="19" t="s">
        <v>112</v>
      </c>
      <c r="D2552" s="20">
        <v>0.25326979160308838</v>
      </c>
      <c r="E2552" s="20">
        <v>1.243036356754601E-3</v>
      </c>
    </row>
    <row r="2553" spans="1:5" x14ac:dyDescent="0.2">
      <c r="A2553" s="19">
        <v>64</v>
      </c>
      <c r="B2553" s="19">
        <v>22</v>
      </c>
      <c r="C2553" s="19" t="s">
        <v>112</v>
      </c>
      <c r="D2553" s="20">
        <v>0.256905198097229</v>
      </c>
      <c r="E2553" s="20">
        <v>4.7747418284416199E-3</v>
      </c>
    </row>
    <row r="2554" spans="1:5" x14ac:dyDescent="0.2">
      <c r="A2554" s="19">
        <v>64</v>
      </c>
      <c r="B2554" s="19">
        <v>23</v>
      </c>
      <c r="C2554" s="19" t="s">
        <v>112</v>
      </c>
      <c r="D2554" s="20">
        <v>0.26324641704559326</v>
      </c>
      <c r="E2554" s="20">
        <v>1.1012258939445019E-2</v>
      </c>
    </row>
    <row r="2555" spans="1:5" x14ac:dyDescent="0.2">
      <c r="A2555" s="19">
        <v>64</v>
      </c>
      <c r="B2555" s="19">
        <v>24</v>
      </c>
      <c r="C2555" s="19" t="s">
        <v>112</v>
      </c>
      <c r="D2555" s="20">
        <v>0.27248141169548035</v>
      </c>
      <c r="E2555" s="20">
        <v>2.0143551751971245E-2</v>
      </c>
    </row>
    <row r="2556" spans="1:5" x14ac:dyDescent="0.2">
      <c r="A2556" s="19">
        <v>64</v>
      </c>
      <c r="B2556" s="19">
        <v>25</v>
      </c>
      <c r="C2556" s="19" t="s">
        <v>112</v>
      </c>
      <c r="D2556" s="20">
        <v>0.28664723038673401</v>
      </c>
      <c r="E2556" s="20">
        <v>3.4205671399831772E-2</v>
      </c>
    </row>
    <row r="2557" spans="1:5" x14ac:dyDescent="0.2">
      <c r="A2557" s="19">
        <v>64</v>
      </c>
      <c r="B2557" s="19">
        <v>26</v>
      </c>
      <c r="C2557" s="19" t="s">
        <v>112</v>
      </c>
      <c r="D2557" s="20">
        <v>0.30480667948722839</v>
      </c>
      <c r="E2557" s="20">
        <v>5.2261419594287872E-2</v>
      </c>
    </row>
    <row r="2558" spans="1:5" x14ac:dyDescent="0.2">
      <c r="A2558" s="19">
        <v>64</v>
      </c>
      <c r="B2558" s="19">
        <v>27</v>
      </c>
      <c r="C2558" s="19" t="s">
        <v>112</v>
      </c>
      <c r="D2558" s="20">
        <v>0.32448631525039673</v>
      </c>
      <c r="E2558" s="20">
        <v>7.1837350726127625E-2</v>
      </c>
    </row>
    <row r="2559" spans="1:5" x14ac:dyDescent="0.2">
      <c r="A2559" s="19">
        <v>64</v>
      </c>
      <c r="B2559" s="19">
        <v>28</v>
      </c>
      <c r="C2559" s="19" t="s">
        <v>112</v>
      </c>
      <c r="D2559" s="20">
        <v>0.34203177690505981</v>
      </c>
      <c r="E2559" s="20">
        <v>8.9279115200042725E-2</v>
      </c>
    </row>
    <row r="2560" spans="1:5" x14ac:dyDescent="0.2">
      <c r="A2560" s="19">
        <v>64</v>
      </c>
      <c r="B2560" s="19">
        <v>29</v>
      </c>
      <c r="C2560" s="19" t="s">
        <v>112</v>
      </c>
      <c r="D2560" s="20">
        <v>0.35634574294090271</v>
      </c>
      <c r="E2560" s="20">
        <v>0.10348937660455704</v>
      </c>
    </row>
    <row r="2561" spans="1:5" x14ac:dyDescent="0.2">
      <c r="A2561" s="19">
        <v>64</v>
      </c>
      <c r="B2561" s="19">
        <v>30</v>
      </c>
      <c r="C2561" s="19" t="s">
        <v>112</v>
      </c>
      <c r="D2561" s="20">
        <v>0.36639893054962158</v>
      </c>
      <c r="E2561" s="20">
        <v>0.11343886703252792</v>
      </c>
    </row>
    <row r="2562" spans="1:5" x14ac:dyDescent="0.2">
      <c r="A2562" s="19">
        <v>64</v>
      </c>
      <c r="B2562" s="19">
        <v>31</v>
      </c>
      <c r="C2562" s="19" t="s">
        <v>112</v>
      </c>
      <c r="D2562" s="20">
        <v>0.37286561727523804</v>
      </c>
      <c r="E2562" s="20">
        <v>0.1198018491268158</v>
      </c>
    </row>
    <row r="2563" spans="1:5" x14ac:dyDescent="0.2">
      <c r="A2563" s="19">
        <v>64</v>
      </c>
      <c r="B2563" s="19">
        <v>32</v>
      </c>
      <c r="C2563" s="19" t="s">
        <v>112</v>
      </c>
      <c r="D2563" s="20">
        <v>0.37564617395401001</v>
      </c>
      <c r="E2563" s="20">
        <v>0.12247870117425919</v>
      </c>
    </row>
    <row r="2564" spans="1:5" x14ac:dyDescent="0.2">
      <c r="A2564" s="19">
        <v>64</v>
      </c>
      <c r="B2564" s="19">
        <v>33</v>
      </c>
      <c r="C2564" s="19" t="s">
        <v>112</v>
      </c>
      <c r="D2564" s="20">
        <v>0.37758666276931763</v>
      </c>
      <c r="E2564" s="20">
        <v>0.12431549280881882</v>
      </c>
    </row>
    <row r="2565" spans="1:5" x14ac:dyDescent="0.2">
      <c r="A2565" s="19">
        <v>64</v>
      </c>
      <c r="B2565" s="19">
        <v>34</v>
      </c>
      <c r="C2565" s="19" t="s">
        <v>112</v>
      </c>
      <c r="D2565" s="20">
        <v>0.3783378005027771</v>
      </c>
      <c r="E2565" s="20">
        <v>0.12496292591094971</v>
      </c>
    </row>
    <row r="2566" spans="1:5" x14ac:dyDescent="0.2">
      <c r="A2566" s="19">
        <v>64</v>
      </c>
      <c r="B2566" s="19">
        <v>35</v>
      </c>
      <c r="C2566" s="19" t="s">
        <v>112</v>
      </c>
      <c r="D2566" s="20">
        <v>0.37860730290412903</v>
      </c>
      <c r="E2566" s="20">
        <v>0.12512873113155365</v>
      </c>
    </row>
    <row r="2567" spans="1:5" x14ac:dyDescent="0.2">
      <c r="A2567" s="19">
        <v>64</v>
      </c>
      <c r="B2567" s="19">
        <v>36</v>
      </c>
      <c r="C2567" s="19" t="s">
        <v>112</v>
      </c>
      <c r="D2567" s="20">
        <v>0.37926709651947021</v>
      </c>
      <c r="E2567" s="20">
        <v>0.12568482756614685</v>
      </c>
    </row>
    <row r="2568" spans="1:5" x14ac:dyDescent="0.2">
      <c r="A2568" s="19">
        <v>64</v>
      </c>
      <c r="B2568" s="19">
        <v>37</v>
      </c>
      <c r="C2568" s="19" t="s">
        <v>112</v>
      </c>
      <c r="D2568" s="20">
        <v>0.37974989414215088</v>
      </c>
      <c r="E2568" s="20">
        <v>0.12606391310691833</v>
      </c>
    </row>
    <row r="2569" spans="1:5" x14ac:dyDescent="0.2">
      <c r="A2569" s="19">
        <v>64</v>
      </c>
      <c r="B2569" s="19">
        <v>38</v>
      </c>
      <c r="C2569" s="19" t="s">
        <v>112</v>
      </c>
      <c r="D2569" s="20">
        <v>0.38003268837928772</v>
      </c>
      <c r="E2569" s="20">
        <v>0.12624301016330719</v>
      </c>
    </row>
    <row r="2570" spans="1:5" x14ac:dyDescent="0.2">
      <c r="A2570" s="19">
        <v>64</v>
      </c>
      <c r="B2570" s="19">
        <v>39</v>
      </c>
      <c r="C2570" s="19" t="s">
        <v>112</v>
      </c>
      <c r="D2570" s="20">
        <v>0.38003507256507874</v>
      </c>
      <c r="E2570" s="20">
        <v>0.12614169716835022</v>
      </c>
    </row>
    <row r="2571" spans="1:5" x14ac:dyDescent="0.2">
      <c r="A2571" s="19">
        <v>64</v>
      </c>
      <c r="B2571" s="19">
        <v>40</v>
      </c>
      <c r="C2571" s="19" t="s">
        <v>112</v>
      </c>
      <c r="D2571" s="20">
        <v>0.38074004650115967</v>
      </c>
      <c r="E2571" s="20">
        <v>0.12674297392368317</v>
      </c>
    </row>
    <row r="2572" spans="1:5" x14ac:dyDescent="0.2">
      <c r="A2572" s="19">
        <v>65</v>
      </c>
      <c r="B2572" s="19">
        <v>1</v>
      </c>
      <c r="C2572" s="19" t="s">
        <v>112</v>
      </c>
      <c r="D2572" s="20">
        <v>0.24960696697235107</v>
      </c>
      <c r="E2572" s="20">
        <v>2.9179404955357313E-3</v>
      </c>
    </row>
    <row r="2573" spans="1:5" x14ac:dyDescent="0.2">
      <c r="A2573" s="19">
        <v>65</v>
      </c>
      <c r="B2573" s="19">
        <v>2</v>
      </c>
      <c r="C2573" s="19" t="s">
        <v>112</v>
      </c>
      <c r="D2573" s="20">
        <v>0.24942804872989655</v>
      </c>
      <c r="E2573" s="20">
        <v>2.5957666803151369E-3</v>
      </c>
    </row>
    <row r="2574" spans="1:5" x14ac:dyDescent="0.2">
      <c r="A2574" s="19">
        <v>65</v>
      </c>
      <c r="B2574" s="19">
        <v>3</v>
      </c>
      <c r="C2574" s="19" t="s">
        <v>112</v>
      </c>
      <c r="D2574" s="20">
        <v>0.24897415935993195</v>
      </c>
      <c r="E2574" s="20">
        <v>1.9986217375844717E-3</v>
      </c>
    </row>
    <row r="2575" spans="1:5" x14ac:dyDescent="0.2">
      <c r="A2575" s="19">
        <v>65</v>
      </c>
      <c r="B2575" s="19">
        <v>4</v>
      </c>
      <c r="C2575" s="19" t="s">
        <v>112</v>
      </c>
      <c r="D2575" s="20">
        <v>0.24782148003578186</v>
      </c>
      <c r="E2575" s="20">
        <v>7.0268672425299883E-4</v>
      </c>
    </row>
    <row r="2576" spans="1:5" x14ac:dyDescent="0.2">
      <c r="A2576" s="19">
        <v>65</v>
      </c>
      <c r="B2576" s="19">
        <v>5</v>
      </c>
      <c r="C2576" s="19" t="s">
        <v>112</v>
      </c>
      <c r="D2576" s="20">
        <v>0.24749507009983063</v>
      </c>
      <c r="E2576" s="20">
        <v>2.3302114277612418E-4</v>
      </c>
    </row>
    <row r="2577" spans="1:5" x14ac:dyDescent="0.2">
      <c r="A2577" s="19">
        <v>65</v>
      </c>
      <c r="B2577" s="19">
        <v>6</v>
      </c>
      <c r="C2577" s="19" t="s">
        <v>112</v>
      </c>
      <c r="D2577" s="20">
        <v>0.24755243957042694</v>
      </c>
      <c r="E2577" s="20">
        <v>1.4713498239871114E-4</v>
      </c>
    </row>
    <row r="2578" spans="1:5" x14ac:dyDescent="0.2">
      <c r="A2578" s="19">
        <v>65</v>
      </c>
      <c r="B2578" s="19">
        <v>7</v>
      </c>
      <c r="C2578" s="19" t="s">
        <v>112</v>
      </c>
      <c r="D2578" s="20">
        <v>0.24727605283260345</v>
      </c>
      <c r="E2578" s="20">
        <v>-2.7250737184658647E-4</v>
      </c>
    </row>
    <row r="2579" spans="1:5" x14ac:dyDescent="0.2">
      <c r="A2579" s="19">
        <v>65</v>
      </c>
      <c r="B2579" s="19">
        <v>8</v>
      </c>
      <c r="C2579" s="19" t="s">
        <v>112</v>
      </c>
      <c r="D2579" s="20">
        <v>0.24728003144264221</v>
      </c>
      <c r="E2579" s="20">
        <v>-4.1178439278155565E-4</v>
      </c>
    </row>
    <row r="2580" spans="1:5" x14ac:dyDescent="0.2">
      <c r="A2580" s="19">
        <v>65</v>
      </c>
      <c r="B2580" s="19">
        <v>9</v>
      </c>
      <c r="C2580" s="19" t="s">
        <v>112</v>
      </c>
      <c r="D2580" s="20">
        <v>0.246991366147995</v>
      </c>
      <c r="E2580" s="20">
        <v>-8.4370531840249896E-4</v>
      </c>
    </row>
    <row r="2581" spans="1:5" x14ac:dyDescent="0.2">
      <c r="A2581" s="19">
        <v>65</v>
      </c>
      <c r="B2581" s="19">
        <v>10</v>
      </c>
      <c r="C2581" s="19" t="s">
        <v>112</v>
      </c>
      <c r="D2581" s="20">
        <v>0.2471478134393692</v>
      </c>
      <c r="E2581" s="20">
        <v>-8.3051365800201893E-4</v>
      </c>
    </row>
    <row r="2582" spans="1:5" x14ac:dyDescent="0.2">
      <c r="A2582" s="19">
        <v>65</v>
      </c>
      <c r="B2582" s="19">
        <v>11</v>
      </c>
      <c r="C2582" s="19" t="s">
        <v>112</v>
      </c>
      <c r="D2582" s="20">
        <v>0.24695855379104614</v>
      </c>
      <c r="E2582" s="20">
        <v>-1.1630288790911436E-3</v>
      </c>
    </row>
    <row r="2583" spans="1:5" x14ac:dyDescent="0.2">
      <c r="A2583" s="19">
        <v>65</v>
      </c>
      <c r="B2583" s="19">
        <v>12</v>
      </c>
      <c r="C2583" s="19" t="s">
        <v>112</v>
      </c>
      <c r="D2583" s="20">
        <v>0.24730350077152252</v>
      </c>
      <c r="E2583" s="20">
        <v>-9.6133752958849072E-4</v>
      </c>
    </row>
    <row r="2584" spans="1:5" x14ac:dyDescent="0.2">
      <c r="A2584" s="19">
        <v>65</v>
      </c>
      <c r="B2584" s="19">
        <v>13</v>
      </c>
      <c r="C2584" s="19" t="s">
        <v>112</v>
      </c>
      <c r="D2584" s="20">
        <v>0.24756897985935211</v>
      </c>
      <c r="E2584" s="20">
        <v>-8.3911407273262739E-4</v>
      </c>
    </row>
    <row r="2585" spans="1:5" x14ac:dyDescent="0.2">
      <c r="A2585" s="19">
        <v>65</v>
      </c>
      <c r="B2585" s="19">
        <v>14</v>
      </c>
      <c r="C2585" s="19" t="s">
        <v>112</v>
      </c>
      <c r="D2585" s="20">
        <v>0.24768146872520447</v>
      </c>
      <c r="E2585" s="20">
        <v>-8.6988083785399795E-4</v>
      </c>
    </row>
    <row r="2586" spans="1:5" x14ac:dyDescent="0.2">
      <c r="A2586" s="19">
        <v>65</v>
      </c>
      <c r="B2586" s="19">
        <v>15</v>
      </c>
      <c r="C2586" s="19" t="s">
        <v>112</v>
      </c>
      <c r="D2586" s="20">
        <v>0.24812135100364685</v>
      </c>
      <c r="E2586" s="20">
        <v>-5.7325419038534164E-4</v>
      </c>
    </row>
    <row r="2587" spans="1:5" x14ac:dyDescent="0.2">
      <c r="A2587" s="19">
        <v>65</v>
      </c>
      <c r="B2587" s="19">
        <v>16</v>
      </c>
      <c r="C2587" s="19" t="s">
        <v>112</v>
      </c>
      <c r="D2587" s="20">
        <v>0.24840734899044037</v>
      </c>
      <c r="E2587" s="20">
        <v>-4.3051180546171963E-4</v>
      </c>
    </row>
    <row r="2588" spans="1:5" x14ac:dyDescent="0.2">
      <c r="A2588" s="19">
        <v>65</v>
      </c>
      <c r="B2588" s="19">
        <v>17</v>
      </c>
      <c r="C2588" s="19" t="s">
        <v>112</v>
      </c>
      <c r="D2588" s="20">
        <v>0.24988727271556854</v>
      </c>
      <c r="E2588" s="20">
        <v>9.0615625958889723E-4</v>
      </c>
    </row>
    <row r="2589" spans="1:5" x14ac:dyDescent="0.2">
      <c r="A2589" s="19">
        <v>65</v>
      </c>
      <c r="B2589" s="19">
        <v>18</v>
      </c>
      <c r="C2589" s="19" t="s">
        <v>112</v>
      </c>
      <c r="D2589" s="20">
        <v>0.25233238935470581</v>
      </c>
      <c r="E2589" s="20">
        <v>3.2080172095447779E-3</v>
      </c>
    </row>
    <row r="2590" spans="1:5" x14ac:dyDescent="0.2">
      <c r="A2590" s="19">
        <v>65</v>
      </c>
      <c r="B2590" s="19">
        <v>19</v>
      </c>
      <c r="C2590" s="19" t="s">
        <v>112</v>
      </c>
      <c r="D2590" s="20">
        <v>0.25710725784301758</v>
      </c>
      <c r="E2590" s="20">
        <v>7.8396303579211235E-3</v>
      </c>
    </row>
    <row r="2591" spans="1:5" x14ac:dyDescent="0.2">
      <c r="A2591" s="19">
        <v>65</v>
      </c>
      <c r="B2591" s="19">
        <v>20</v>
      </c>
      <c r="C2591" s="19" t="s">
        <v>112</v>
      </c>
      <c r="D2591" s="20">
        <v>0.26571115851402283</v>
      </c>
      <c r="E2591" s="20">
        <v>1.6300275921821594E-2</v>
      </c>
    </row>
    <row r="2592" spans="1:5" x14ac:dyDescent="0.2">
      <c r="A2592" s="19">
        <v>65</v>
      </c>
      <c r="B2592" s="19">
        <v>21</v>
      </c>
      <c r="C2592" s="19" t="s">
        <v>112</v>
      </c>
      <c r="D2592" s="20">
        <v>0.27810570597648621</v>
      </c>
      <c r="E2592" s="20">
        <v>2.855156734585762E-2</v>
      </c>
    </row>
    <row r="2593" spans="1:5" x14ac:dyDescent="0.2">
      <c r="A2593" s="19">
        <v>65</v>
      </c>
      <c r="B2593" s="19">
        <v>22</v>
      </c>
      <c r="C2593" s="19" t="s">
        <v>112</v>
      </c>
      <c r="D2593" s="20">
        <v>0.29519990086555481</v>
      </c>
      <c r="E2593" s="20">
        <v>4.5502506196498871E-2</v>
      </c>
    </row>
    <row r="2594" spans="1:5" x14ac:dyDescent="0.2">
      <c r="A2594" s="19">
        <v>65</v>
      </c>
      <c r="B2594" s="19">
        <v>23</v>
      </c>
      <c r="C2594" s="19" t="s">
        <v>112</v>
      </c>
      <c r="D2594" s="20">
        <v>0.31402856111526489</v>
      </c>
      <c r="E2594" s="20">
        <v>6.4187914133071899E-2</v>
      </c>
    </row>
    <row r="2595" spans="1:5" x14ac:dyDescent="0.2">
      <c r="A2595" s="19">
        <v>65</v>
      </c>
      <c r="B2595" s="19">
        <v>24</v>
      </c>
      <c r="C2595" s="19" t="s">
        <v>112</v>
      </c>
      <c r="D2595" s="20">
        <v>0.33258002996444702</v>
      </c>
      <c r="E2595" s="20">
        <v>8.2596123218536377E-2</v>
      </c>
    </row>
    <row r="2596" spans="1:5" x14ac:dyDescent="0.2">
      <c r="A2596" s="19">
        <v>65</v>
      </c>
      <c r="B2596" s="19">
        <v>25</v>
      </c>
      <c r="C2596" s="19" t="s">
        <v>112</v>
      </c>
      <c r="D2596" s="20">
        <v>0.34781879186630249</v>
      </c>
      <c r="E2596" s="20">
        <v>9.7691632807254791E-2</v>
      </c>
    </row>
    <row r="2597" spans="1:5" x14ac:dyDescent="0.2">
      <c r="A2597" s="19">
        <v>65</v>
      </c>
      <c r="B2597" s="19">
        <v>26</v>
      </c>
      <c r="C2597" s="19" t="s">
        <v>112</v>
      </c>
      <c r="D2597" s="20">
        <v>0.35897791385650635</v>
      </c>
      <c r="E2597" s="20">
        <v>0.108707495033741</v>
      </c>
    </row>
    <row r="2598" spans="1:5" x14ac:dyDescent="0.2">
      <c r="A2598" s="19">
        <v>65</v>
      </c>
      <c r="B2598" s="19">
        <v>27</v>
      </c>
      <c r="C2598" s="19" t="s">
        <v>112</v>
      </c>
      <c r="D2598" s="20">
        <v>0.3660748302936554</v>
      </c>
      <c r="E2598" s="20">
        <v>0.11566115915775299</v>
      </c>
    </row>
    <row r="2599" spans="1:5" x14ac:dyDescent="0.2">
      <c r="A2599" s="19">
        <v>65</v>
      </c>
      <c r="B2599" s="19">
        <v>28</v>
      </c>
      <c r="C2599" s="19" t="s">
        <v>112</v>
      </c>
      <c r="D2599" s="20">
        <v>0.36988732218742371</v>
      </c>
      <c r="E2599" s="20">
        <v>0.11933039128780365</v>
      </c>
    </row>
    <row r="2600" spans="1:5" x14ac:dyDescent="0.2">
      <c r="A2600" s="19">
        <v>65</v>
      </c>
      <c r="B2600" s="19">
        <v>29</v>
      </c>
      <c r="C2600" s="19" t="s">
        <v>112</v>
      </c>
      <c r="D2600" s="20">
        <v>0.37261834740638733</v>
      </c>
      <c r="E2600" s="20">
        <v>0.12191816419363022</v>
      </c>
    </row>
    <row r="2601" spans="1:5" x14ac:dyDescent="0.2">
      <c r="A2601" s="19">
        <v>65</v>
      </c>
      <c r="B2601" s="19">
        <v>30</v>
      </c>
      <c r="C2601" s="19" t="s">
        <v>112</v>
      </c>
      <c r="D2601" s="20">
        <v>0.37337258458137512</v>
      </c>
      <c r="E2601" s="20">
        <v>0.12252914160490036</v>
      </c>
    </row>
    <row r="2602" spans="1:5" x14ac:dyDescent="0.2">
      <c r="A2602" s="19">
        <v>65</v>
      </c>
      <c r="B2602" s="19">
        <v>31</v>
      </c>
      <c r="C2602" s="19" t="s">
        <v>112</v>
      </c>
      <c r="D2602" s="20">
        <v>0.37431484460830688</v>
      </c>
      <c r="E2602" s="20">
        <v>0.12332814931869507</v>
      </c>
    </row>
    <row r="2603" spans="1:5" x14ac:dyDescent="0.2">
      <c r="A2603" s="19">
        <v>65</v>
      </c>
      <c r="B2603" s="19">
        <v>32</v>
      </c>
      <c r="C2603" s="19" t="s">
        <v>112</v>
      </c>
      <c r="D2603" s="20">
        <v>0.3749452531337738</v>
      </c>
      <c r="E2603" s="20">
        <v>0.12381530553102493</v>
      </c>
    </row>
    <row r="2604" spans="1:5" x14ac:dyDescent="0.2">
      <c r="A2604" s="19">
        <v>65</v>
      </c>
      <c r="B2604" s="19">
        <v>33</v>
      </c>
      <c r="C2604" s="19" t="s">
        <v>112</v>
      </c>
      <c r="D2604" s="20">
        <v>0.37516525387763977</v>
      </c>
      <c r="E2604" s="20">
        <v>0.12389204651117325</v>
      </c>
    </row>
    <row r="2605" spans="1:5" x14ac:dyDescent="0.2">
      <c r="A2605" s="19">
        <v>65</v>
      </c>
      <c r="B2605" s="19">
        <v>34</v>
      </c>
      <c r="C2605" s="19" t="s">
        <v>112</v>
      </c>
      <c r="D2605" s="20">
        <v>0.37523525953292847</v>
      </c>
      <c r="E2605" s="20">
        <v>0.12381879985332489</v>
      </c>
    </row>
    <row r="2606" spans="1:5" x14ac:dyDescent="0.2">
      <c r="A2606" s="19">
        <v>65</v>
      </c>
      <c r="B2606" s="19">
        <v>35</v>
      </c>
      <c r="C2606" s="19" t="s">
        <v>112</v>
      </c>
      <c r="D2606" s="20">
        <v>0.37606951594352722</v>
      </c>
      <c r="E2606" s="20">
        <v>0.12450979650020599</v>
      </c>
    </row>
    <row r="2607" spans="1:5" x14ac:dyDescent="0.2">
      <c r="A2607" s="19">
        <v>65</v>
      </c>
      <c r="B2607" s="19">
        <v>36</v>
      </c>
      <c r="C2607" s="19" t="s">
        <v>112</v>
      </c>
      <c r="D2607" s="20">
        <v>0.37604716420173645</v>
      </c>
      <c r="E2607" s="20">
        <v>0.12434419244527817</v>
      </c>
    </row>
    <row r="2608" spans="1:5" x14ac:dyDescent="0.2">
      <c r="A2608" s="19">
        <v>65</v>
      </c>
      <c r="B2608" s="19">
        <v>37</v>
      </c>
      <c r="C2608" s="19" t="s">
        <v>112</v>
      </c>
      <c r="D2608" s="20">
        <v>0.37611275911331177</v>
      </c>
      <c r="E2608" s="20">
        <v>0.12426652759313583</v>
      </c>
    </row>
    <row r="2609" spans="1:5" x14ac:dyDescent="0.2">
      <c r="A2609" s="19">
        <v>65</v>
      </c>
      <c r="B2609" s="19">
        <v>38</v>
      </c>
      <c r="C2609" s="19" t="s">
        <v>112</v>
      </c>
      <c r="D2609" s="20">
        <v>0.37619498372077942</v>
      </c>
      <c r="E2609" s="20">
        <v>0.12420549988746643</v>
      </c>
    </row>
    <row r="2610" spans="1:5" x14ac:dyDescent="0.2">
      <c r="A2610" s="19">
        <v>65</v>
      </c>
      <c r="B2610" s="19">
        <v>39</v>
      </c>
      <c r="C2610" s="19" t="s">
        <v>112</v>
      </c>
      <c r="D2610" s="20">
        <v>0.37665998935699463</v>
      </c>
      <c r="E2610" s="20">
        <v>0.12452724575996399</v>
      </c>
    </row>
    <row r="2611" spans="1:5" x14ac:dyDescent="0.2">
      <c r="A2611" s="19">
        <v>65</v>
      </c>
      <c r="B2611" s="19">
        <v>40</v>
      </c>
      <c r="C2611" s="19" t="s">
        <v>112</v>
      </c>
      <c r="D2611" s="20">
        <v>0.3770587146282196</v>
      </c>
      <c r="E2611" s="20">
        <v>0.12478271871805191</v>
      </c>
    </row>
    <row r="2612" spans="1:5" x14ac:dyDescent="0.2">
      <c r="A2612" s="19">
        <v>66</v>
      </c>
      <c r="B2612" s="19">
        <v>1</v>
      </c>
      <c r="C2612" s="19" t="s">
        <v>112</v>
      </c>
      <c r="D2612" s="20">
        <v>0.24969018995761871</v>
      </c>
      <c r="E2612" s="20">
        <v>1.7318654572591186E-3</v>
      </c>
    </row>
    <row r="2613" spans="1:5" x14ac:dyDescent="0.2">
      <c r="A2613" s="19">
        <v>66</v>
      </c>
      <c r="B2613" s="19">
        <v>2</v>
      </c>
      <c r="C2613" s="19" t="s">
        <v>112</v>
      </c>
      <c r="D2613" s="20">
        <v>0.24979853630065918</v>
      </c>
      <c r="E2613" s="20">
        <v>1.6896609449759126E-3</v>
      </c>
    </row>
    <row r="2614" spans="1:5" x14ac:dyDescent="0.2">
      <c r="A2614" s="19">
        <v>66</v>
      </c>
      <c r="B2614" s="19">
        <v>3</v>
      </c>
      <c r="C2614" s="19" t="s">
        <v>112</v>
      </c>
      <c r="D2614" s="20">
        <v>0.24974539875984192</v>
      </c>
      <c r="E2614" s="20">
        <v>1.4859725488349795E-3</v>
      </c>
    </row>
    <row r="2615" spans="1:5" x14ac:dyDescent="0.2">
      <c r="A2615" s="19">
        <v>66</v>
      </c>
      <c r="B2615" s="19">
        <v>4</v>
      </c>
      <c r="C2615" s="19" t="s">
        <v>112</v>
      </c>
      <c r="D2615" s="20">
        <v>0.2494470477104187</v>
      </c>
      <c r="E2615" s="20">
        <v>1.0370705276727676E-3</v>
      </c>
    </row>
    <row r="2616" spans="1:5" x14ac:dyDescent="0.2">
      <c r="A2616" s="19">
        <v>66</v>
      </c>
      <c r="B2616" s="19">
        <v>5</v>
      </c>
      <c r="C2616" s="19" t="s">
        <v>112</v>
      </c>
      <c r="D2616" s="20">
        <v>0.24928954243659973</v>
      </c>
      <c r="E2616" s="20">
        <v>7.2901439853012562E-4</v>
      </c>
    </row>
    <row r="2617" spans="1:5" x14ac:dyDescent="0.2">
      <c r="A2617" s="19">
        <v>66</v>
      </c>
      <c r="B2617" s="19">
        <v>6</v>
      </c>
      <c r="C2617" s="19" t="s">
        <v>112</v>
      </c>
      <c r="D2617" s="20">
        <v>0.24891020357608795</v>
      </c>
      <c r="E2617" s="20">
        <v>1.9912468269467354E-4</v>
      </c>
    </row>
    <row r="2618" spans="1:5" x14ac:dyDescent="0.2">
      <c r="A2618" s="19">
        <v>66</v>
      </c>
      <c r="B2618" s="19">
        <v>7</v>
      </c>
      <c r="C2618" s="19" t="s">
        <v>112</v>
      </c>
      <c r="D2618" s="20">
        <v>0.24861794710159302</v>
      </c>
      <c r="E2618" s="20">
        <v>-2.436826762277633E-4</v>
      </c>
    </row>
    <row r="2619" spans="1:5" x14ac:dyDescent="0.2">
      <c r="A2619" s="19">
        <v>66</v>
      </c>
      <c r="B2619" s="19">
        <v>8</v>
      </c>
      <c r="C2619" s="19" t="s">
        <v>112</v>
      </c>
      <c r="D2619" s="20">
        <v>0.24837109446525574</v>
      </c>
      <c r="E2619" s="20">
        <v>-6.4108619699254632E-4</v>
      </c>
    </row>
    <row r="2620" spans="1:5" x14ac:dyDescent="0.2">
      <c r="A2620" s="19">
        <v>66</v>
      </c>
      <c r="B2620" s="19">
        <v>9</v>
      </c>
      <c r="C2620" s="19" t="s">
        <v>112</v>
      </c>
      <c r="D2620" s="20">
        <v>0.24837127327919006</v>
      </c>
      <c r="E2620" s="20">
        <v>-7.9145823838189244E-4</v>
      </c>
    </row>
    <row r="2621" spans="1:5" x14ac:dyDescent="0.2">
      <c r="A2621" s="19">
        <v>66</v>
      </c>
      <c r="B2621" s="19">
        <v>10</v>
      </c>
      <c r="C2621" s="19" t="s">
        <v>112</v>
      </c>
      <c r="D2621" s="20">
        <v>0.24850919842720032</v>
      </c>
      <c r="E2621" s="20">
        <v>-8.0408400390297174E-4</v>
      </c>
    </row>
    <row r="2622" spans="1:5" x14ac:dyDescent="0.2">
      <c r="A2622" s="19">
        <v>66</v>
      </c>
      <c r="B2622" s="19">
        <v>11</v>
      </c>
      <c r="C2622" s="19" t="s">
        <v>112</v>
      </c>
      <c r="D2622" s="20">
        <v>0.24873203039169312</v>
      </c>
      <c r="E2622" s="20">
        <v>-7.3180289473384619E-4</v>
      </c>
    </row>
    <row r="2623" spans="1:5" x14ac:dyDescent="0.2">
      <c r="A2623" s="19">
        <v>66</v>
      </c>
      <c r="B2623" s="19">
        <v>12</v>
      </c>
      <c r="C2623" s="19" t="s">
        <v>112</v>
      </c>
      <c r="D2623" s="20">
        <v>0.24844849109649658</v>
      </c>
      <c r="E2623" s="20">
        <v>-1.1658930452540517E-3</v>
      </c>
    </row>
    <row r="2624" spans="1:5" x14ac:dyDescent="0.2">
      <c r="A2624" s="19">
        <v>66</v>
      </c>
      <c r="B2624" s="19">
        <v>13</v>
      </c>
      <c r="C2624" s="19" t="s">
        <v>112</v>
      </c>
      <c r="D2624" s="20">
        <v>0.24843916296958923</v>
      </c>
      <c r="E2624" s="20">
        <v>-1.3257721439003944E-3</v>
      </c>
    </row>
    <row r="2625" spans="1:5" x14ac:dyDescent="0.2">
      <c r="A2625" s="19">
        <v>66</v>
      </c>
      <c r="B2625" s="19">
        <v>14</v>
      </c>
      <c r="C2625" s="19" t="s">
        <v>112</v>
      </c>
      <c r="D2625" s="20">
        <v>0.2486950010061264</v>
      </c>
      <c r="E2625" s="20">
        <v>-1.2204849626868963E-3</v>
      </c>
    </row>
    <row r="2626" spans="1:5" x14ac:dyDescent="0.2">
      <c r="A2626" s="19">
        <v>66</v>
      </c>
      <c r="B2626" s="19">
        <v>15</v>
      </c>
      <c r="C2626" s="19" t="s">
        <v>112</v>
      </c>
      <c r="D2626" s="20">
        <v>0.24920985102653503</v>
      </c>
      <c r="E2626" s="20">
        <v>-8.5618579760193825E-4</v>
      </c>
    </row>
    <row r="2627" spans="1:5" x14ac:dyDescent="0.2">
      <c r="A2627" s="19">
        <v>66</v>
      </c>
      <c r="B2627" s="19">
        <v>16</v>
      </c>
      <c r="C2627" s="19" t="s">
        <v>112</v>
      </c>
      <c r="D2627" s="20">
        <v>0.2498689740896225</v>
      </c>
      <c r="E2627" s="20">
        <v>-3.4761361894197762E-4</v>
      </c>
    </row>
    <row r="2628" spans="1:5" x14ac:dyDescent="0.2">
      <c r="A2628" s="19">
        <v>66</v>
      </c>
      <c r="B2628" s="19">
        <v>17</v>
      </c>
      <c r="C2628" s="19" t="s">
        <v>112</v>
      </c>
      <c r="D2628" s="20">
        <v>0.2512316107749939</v>
      </c>
      <c r="E2628" s="20">
        <v>8.6447218200191855E-4</v>
      </c>
    </row>
    <row r="2629" spans="1:5" x14ac:dyDescent="0.2">
      <c r="A2629" s="19">
        <v>66</v>
      </c>
      <c r="B2629" s="19">
        <v>18</v>
      </c>
      <c r="C2629" s="19" t="s">
        <v>112</v>
      </c>
      <c r="D2629" s="20">
        <v>0.2543300986289978</v>
      </c>
      <c r="E2629" s="20">
        <v>3.8124092388898134E-3</v>
      </c>
    </row>
    <row r="2630" spans="1:5" x14ac:dyDescent="0.2">
      <c r="A2630" s="19">
        <v>66</v>
      </c>
      <c r="B2630" s="19">
        <v>19</v>
      </c>
      <c r="C2630" s="19" t="s">
        <v>112</v>
      </c>
      <c r="D2630" s="20">
        <v>0.25948783755302429</v>
      </c>
      <c r="E2630" s="20">
        <v>8.8195968419313431E-3</v>
      </c>
    </row>
    <row r="2631" spans="1:5" x14ac:dyDescent="0.2">
      <c r="A2631" s="19">
        <v>66</v>
      </c>
      <c r="B2631" s="19">
        <v>20</v>
      </c>
      <c r="C2631" s="19" t="s">
        <v>112</v>
      </c>
      <c r="D2631" s="20">
        <v>0.26841399073600769</v>
      </c>
      <c r="E2631" s="20">
        <v>1.7595199868083E-2</v>
      </c>
    </row>
    <row r="2632" spans="1:5" x14ac:dyDescent="0.2">
      <c r="A2632" s="19">
        <v>66</v>
      </c>
      <c r="B2632" s="19">
        <v>21</v>
      </c>
      <c r="C2632" s="19" t="s">
        <v>112</v>
      </c>
      <c r="D2632" s="20">
        <v>0.28060168027877808</v>
      </c>
      <c r="E2632" s="20">
        <v>2.9632337391376495E-2</v>
      </c>
    </row>
    <row r="2633" spans="1:5" x14ac:dyDescent="0.2">
      <c r="A2633" s="19">
        <v>66</v>
      </c>
      <c r="B2633" s="19">
        <v>22</v>
      </c>
      <c r="C2633" s="19" t="s">
        <v>112</v>
      </c>
      <c r="D2633" s="20">
        <v>0.29726052284240723</v>
      </c>
      <c r="E2633" s="20">
        <v>4.6140629798173904E-2</v>
      </c>
    </row>
    <row r="2634" spans="1:5" x14ac:dyDescent="0.2">
      <c r="A2634" s="19">
        <v>66</v>
      </c>
      <c r="B2634" s="19">
        <v>23</v>
      </c>
      <c r="C2634" s="19" t="s">
        <v>112</v>
      </c>
      <c r="D2634" s="20">
        <v>0.31618455052375793</v>
      </c>
      <c r="E2634" s="20">
        <v>6.4914107322692871E-2</v>
      </c>
    </row>
    <row r="2635" spans="1:5" x14ac:dyDescent="0.2">
      <c r="A2635" s="19">
        <v>66</v>
      </c>
      <c r="B2635" s="19">
        <v>24</v>
      </c>
      <c r="C2635" s="19" t="s">
        <v>112</v>
      </c>
      <c r="D2635" s="20">
        <v>0.33470001816749573</v>
      </c>
      <c r="E2635" s="20">
        <v>8.3279021084308624E-2</v>
      </c>
    </row>
    <row r="2636" spans="1:5" x14ac:dyDescent="0.2">
      <c r="A2636" s="19">
        <v>66</v>
      </c>
      <c r="B2636" s="19">
        <v>25</v>
      </c>
      <c r="C2636" s="19" t="s">
        <v>112</v>
      </c>
      <c r="D2636" s="20">
        <v>0.34964832663536072</v>
      </c>
      <c r="E2636" s="20">
        <v>9.8076783120632172E-2</v>
      </c>
    </row>
    <row r="2637" spans="1:5" x14ac:dyDescent="0.2">
      <c r="A2637" s="19">
        <v>66</v>
      </c>
      <c r="B2637" s="19">
        <v>26</v>
      </c>
      <c r="C2637" s="19" t="s">
        <v>112</v>
      </c>
      <c r="D2637" s="20">
        <v>0.36034402251243591</v>
      </c>
      <c r="E2637" s="20">
        <v>0.10862192511558533</v>
      </c>
    </row>
    <row r="2638" spans="1:5" x14ac:dyDescent="0.2">
      <c r="A2638" s="19">
        <v>66</v>
      </c>
      <c r="B2638" s="19">
        <v>27</v>
      </c>
      <c r="C2638" s="19" t="s">
        <v>112</v>
      </c>
      <c r="D2638" s="20">
        <v>0.36836421489715576</v>
      </c>
      <c r="E2638" s="20">
        <v>0.11649157106876373</v>
      </c>
    </row>
    <row r="2639" spans="1:5" x14ac:dyDescent="0.2">
      <c r="A2639" s="19">
        <v>66</v>
      </c>
      <c r="B2639" s="19">
        <v>28</v>
      </c>
      <c r="C2639" s="19" t="s">
        <v>112</v>
      </c>
      <c r="D2639" s="20">
        <v>0.37203916907310486</v>
      </c>
      <c r="E2639" s="20">
        <v>0.12001597136259079</v>
      </c>
    </row>
    <row r="2640" spans="1:5" x14ac:dyDescent="0.2">
      <c r="A2640" s="19">
        <v>66</v>
      </c>
      <c r="B2640" s="19">
        <v>29</v>
      </c>
      <c r="C2640" s="19" t="s">
        <v>112</v>
      </c>
      <c r="D2640" s="20">
        <v>0.37413054704666138</v>
      </c>
      <c r="E2640" s="20">
        <v>0.12195679545402527</v>
      </c>
    </row>
    <row r="2641" spans="1:5" x14ac:dyDescent="0.2">
      <c r="A2641" s="19">
        <v>66</v>
      </c>
      <c r="B2641" s="19">
        <v>30</v>
      </c>
      <c r="C2641" s="19" t="s">
        <v>112</v>
      </c>
      <c r="D2641" s="20">
        <v>0.37518361210823059</v>
      </c>
      <c r="E2641" s="20">
        <v>0.12285931408405304</v>
      </c>
    </row>
    <row r="2642" spans="1:5" x14ac:dyDescent="0.2">
      <c r="A2642" s="19">
        <v>66</v>
      </c>
      <c r="B2642" s="19">
        <v>31</v>
      </c>
      <c r="C2642" s="19" t="s">
        <v>112</v>
      </c>
      <c r="D2642" s="20">
        <v>0.37570187449455261</v>
      </c>
      <c r="E2642" s="20">
        <v>0.12322702258825302</v>
      </c>
    </row>
    <row r="2643" spans="1:5" x14ac:dyDescent="0.2">
      <c r="A2643" s="19">
        <v>66</v>
      </c>
      <c r="B2643" s="19">
        <v>32</v>
      </c>
      <c r="C2643" s="19" t="s">
        <v>112</v>
      </c>
      <c r="D2643" s="20">
        <v>0.37587636709213257</v>
      </c>
      <c r="E2643" s="20">
        <v>0.12325096875429153</v>
      </c>
    </row>
    <row r="2644" spans="1:5" x14ac:dyDescent="0.2">
      <c r="A2644" s="19">
        <v>66</v>
      </c>
      <c r="B2644" s="19">
        <v>33</v>
      </c>
      <c r="C2644" s="19" t="s">
        <v>112</v>
      </c>
      <c r="D2644" s="20">
        <v>0.37610217928886414</v>
      </c>
      <c r="E2644" s="20">
        <v>0.12332622706890106</v>
      </c>
    </row>
    <row r="2645" spans="1:5" x14ac:dyDescent="0.2">
      <c r="A2645" s="19">
        <v>66</v>
      </c>
      <c r="B2645" s="19">
        <v>34</v>
      </c>
      <c r="C2645" s="19" t="s">
        <v>112</v>
      </c>
      <c r="D2645" s="20">
        <v>0.37683203816413879</v>
      </c>
      <c r="E2645" s="20">
        <v>0.12390553206205368</v>
      </c>
    </row>
    <row r="2646" spans="1:5" x14ac:dyDescent="0.2">
      <c r="A2646" s="19">
        <v>66</v>
      </c>
      <c r="B2646" s="19">
        <v>35</v>
      </c>
      <c r="C2646" s="19" t="s">
        <v>112</v>
      </c>
      <c r="D2646" s="20">
        <v>0.377685546875</v>
      </c>
      <c r="E2646" s="20">
        <v>0.12460849434137344</v>
      </c>
    </row>
    <row r="2647" spans="1:5" x14ac:dyDescent="0.2">
      <c r="A2647" s="19">
        <v>66</v>
      </c>
      <c r="B2647" s="19">
        <v>36</v>
      </c>
      <c r="C2647" s="19" t="s">
        <v>112</v>
      </c>
      <c r="D2647" s="20">
        <v>0.37804621458053589</v>
      </c>
      <c r="E2647" s="20">
        <v>0.12481860816478729</v>
      </c>
    </row>
    <row r="2648" spans="1:5" x14ac:dyDescent="0.2">
      <c r="A2648" s="19">
        <v>66</v>
      </c>
      <c r="B2648" s="19">
        <v>37</v>
      </c>
      <c r="C2648" s="19" t="s">
        <v>112</v>
      </c>
      <c r="D2648" s="20">
        <v>0.37822341918945313</v>
      </c>
      <c r="E2648" s="20">
        <v>0.12484526634216309</v>
      </c>
    </row>
    <row r="2649" spans="1:5" x14ac:dyDescent="0.2">
      <c r="A2649" s="19">
        <v>66</v>
      </c>
      <c r="B2649" s="19">
        <v>38</v>
      </c>
      <c r="C2649" s="19" t="s">
        <v>112</v>
      </c>
      <c r="D2649" s="20">
        <v>0.37828373908996582</v>
      </c>
      <c r="E2649" s="20">
        <v>0.12475503236055374</v>
      </c>
    </row>
    <row r="2650" spans="1:5" x14ac:dyDescent="0.2">
      <c r="A2650" s="19">
        <v>66</v>
      </c>
      <c r="B2650" s="19">
        <v>39</v>
      </c>
      <c r="C2650" s="19" t="s">
        <v>112</v>
      </c>
      <c r="D2650" s="20">
        <v>0.37853652238845825</v>
      </c>
      <c r="E2650" s="20">
        <v>0.12485726177692413</v>
      </c>
    </row>
    <row r="2651" spans="1:5" x14ac:dyDescent="0.2">
      <c r="A2651" s="19">
        <v>66</v>
      </c>
      <c r="B2651" s="19">
        <v>40</v>
      </c>
      <c r="C2651" s="19" t="s">
        <v>112</v>
      </c>
      <c r="D2651" s="20">
        <v>0.37849104404449463</v>
      </c>
      <c r="E2651" s="20">
        <v>0.12466123700141907</v>
      </c>
    </row>
    <row r="2652" spans="1:5" x14ac:dyDescent="0.2">
      <c r="A2652" s="19">
        <v>67</v>
      </c>
      <c r="B2652" s="19">
        <v>1</v>
      </c>
      <c r="C2652" s="19" t="s">
        <v>112</v>
      </c>
      <c r="D2652" s="20">
        <v>0.24804969131946564</v>
      </c>
      <c r="E2652" s="20">
        <v>1.5248156851157546E-3</v>
      </c>
    </row>
    <row r="2653" spans="1:5" x14ac:dyDescent="0.2">
      <c r="A2653" s="19">
        <v>67</v>
      </c>
      <c r="B2653" s="19">
        <v>2</v>
      </c>
      <c r="C2653" s="19" t="s">
        <v>112</v>
      </c>
      <c r="D2653" s="20">
        <v>0.24818164110183716</v>
      </c>
      <c r="E2653" s="20">
        <v>1.7212046077474952E-3</v>
      </c>
    </row>
    <row r="2654" spans="1:5" x14ac:dyDescent="0.2">
      <c r="A2654" s="19">
        <v>67</v>
      </c>
      <c r="B2654" s="19">
        <v>3</v>
      </c>
      <c r="C2654" s="19" t="s">
        <v>112</v>
      </c>
      <c r="D2654" s="20">
        <v>0.24799135327339172</v>
      </c>
      <c r="E2654" s="20">
        <v>1.5953559195622802E-3</v>
      </c>
    </row>
    <row r="2655" spans="1:5" x14ac:dyDescent="0.2">
      <c r="A2655" s="19">
        <v>67</v>
      </c>
      <c r="B2655" s="19">
        <v>4</v>
      </c>
      <c r="C2655" s="19" t="s">
        <v>112</v>
      </c>
      <c r="D2655" s="20">
        <v>0.24737344682216644</v>
      </c>
      <c r="E2655" s="20">
        <v>1.0418887250125408E-3</v>
      </c>
    </row>
    <row r="2656" spans="1:5" x14ac:dyDescent="0.2">
      <c r="A2656" s="19">
        <v>67</v>
      </c>
      <c r="B2656" s="19">
        <v>5</v>
      </c>
      <c r="C2656" s="19" t="s">
        <v>112</v>
      </c>
      <c r="D2656" s="20">
        <v>0.24664042890071869</v>
      </c>
      <c r="E2656" s="20">
        <v>3.7330991472117603E-4</v>
      </c>
    </row>
    <row r="2657" spans="1:5" x14ac:dyDescent="0.2">
      <c r="A2657" s="19">
        <v>67</v>
      </c>
      <c r="B2657" s="19">
        <v>6</v>
      </c>
      <c r="C2657" s="19" t="s">
        <v>112</v>
      </c>
      <c r="D2657" s="20">
        <v>0.24609656631946564</v>
      </c>
      <c r="E2657" s="20">
        <v>-1.0611351899569854E-4</v>
      </c>
    </row>
    <row r="2658" spans="1:5" x14ac:dyDescent="0.2">
      <c r="A2658" s="19">
        <v>67</v>
      </c>
      <c r="B2658" s="19">
        <v>7</v>
      </c>
      <c r="C2658" s="19" t="s">
        <v>112</v>
      </c>
      <c r="D2658" s="20">
        <v>0.24584895372390747</v>
      </c>
      <c r="E2658" s="20">
        <v>-2.8928695246577263E-4</v>
      </c>
    </row>
    <row r="2659" spans="1:5" x14ac:dyDescent="0.2">
      <c r="A2659" s="19">
        <v>67</v>
      </c>
      <c r="B2659" s="19">
        <v>8</v>
      </c>
      <c r="C2659" s="19" t="s">
        <v>112</v>
      </c>
      <c r="D2659" s="20">
        <v>0.24616746604442596</v>
      </c>
      <c r="E2659" s="20">
        <v>9.3664515588898212E-5</v>
      </c>
    </row>
    <row r="2660" spans="1:5" x14ac:dyDescent="0.2">
      <c r="A2660" s="19">
        <v>67</v>
      </c>
      <c r="B2660" s="19">
        <v>9</v>
      </c>
      <c r="C2660" s="19" t="s">
        <v>112</v>
      </c>
      <c r="D2660" s="20">
        <v>0.24576424062252045</v>
      </c>
      <c r="E2660" s="20">
        <v>-2.4512174422852695E-4</v>
      </c>
    </row>
    <row r="2661" spans="1:5" x14ac:dyDescent="0.2">
      <c r="A2661" s="19">
        <v>67</v>
      </c>
      <c r="B2661" s="19">
        <v>10</v>
      </c>
      <c r="C2661" s="19" t="s">
        <v>112</v>
      </c>
      <c r="D2661" s="20">
        <v>0.24558372795581818</v>
      </c>
      <c r="E2661" s="20">
        <v>-3.6119527067057788E-4</v>
      </c>
    </row>
    <row r="2662" spans="1:5" x14ac:dyDescent="0.2">
      <c r="A2662" s="19">
        <v>67</v>
      </c>
      <c r="B2662" s="19">
        <v>11</v>
      </c>
      <c r="C2662" s="19" t="s">
        <v>112</v>
      </c>
      <c r="D2662" s="20">
        <v>0.24536606669425964</v>
      </c>
      <c r="E2662" s="20">
        <v>-5.1441736286506057E-4</v>
      </c>
    </row>
    <row r="2663" spans="1:5" x14ac:dyDescent="0.2">
      <c r="A2663" s="19">
        <v>67</v>
      </c>
      <c r="B2663" s="19">
        <v>12</v>
      </c>
      <c r="C2663" s="19" t="s">
        <v>112</v>
      </c>
      <c r="D2663" s="20">
        <v>0.24496756494045258</v>
      </c>
      <c r="E2663" s="20">
        <v>-8.4847997641190886E-4</v>
      </c>
    </row>
    <row r="2664" spans="1:5" x14ac:dyDescent="0.2">
      <c r="A2664" s="19">
        <v>67</v>
      </c>
      <c r="B2664" s="19">
        <v>13</v>
      </c>
      <c r="C2664" s="19" t="s">
        <v>112</v>
      </c>
      <c r="D2664" s="20">
        <v>0.24465295672416687</v>
      </c>
      <c r="E2664" s="20">
        <v>-1.0986489942297339E-3</v>
      </c>
    </row>
    <row r="2665" spans="1:5" x14ac:dyDescent="0.2">
      <c r="A2665" s="19">
        <v>67</v>
      </c>
      <c r="B2665" s="19">
        <v>14</v>
      </c>
      <c r="C2665" s="19" t="s">
        <v>112</v>
      </c>
      <c r="D2665" s="20">
        <v>0.2444702535867691</v>
      </c>
      <c r="E2665" s="20">
        <v>-1.2169129913672805E-3</v>
      </c>
    </row>
    <row r="2666" spans="1:5" x14ac:dyDescent="0.2">
      <c r="A2666" s="19">
        <v>67</v>
      </c>
      <c r="B2666" s="19">
        <v>15</v>
      </c>
      <c r="C2666" s="19" t="s">
        <v>112</v>
      </c>
      <c r="D2666" s="20">
        <v>0.24438747763633728</v>
      </c>
      <c r="E2666" s="20">
        <v>-1.2352498015388846E-3</v>
      </c>
    </row>
    <row r="2667" spans="1:5" x14ac:dyDescent="0.2">
      <c r="A2667" s="19">
        <v>67</v>
      </c>
      <c r="B2667" s="19">
        <v>16</v>
      </c>
      <c r="C2667" s="19" t="s">
        <v>112</v>
      </c>
      <c r="D2667" s="20">
        <v>0.24493490159511566</v>
      </c>
      <c r="E2667" s="20">
        <v>-6.2338670250028372E-4</v>
      </c>
    </row>
    <row r="2668" spans="1:5" x14ac:dyDescent="0.2">
      <c r="A2668" s="19">
        <v>67</v>
      </c>
      <c r="B2668" s="19">
        <v>17</v>
      </c>
      <c r="C2668" s="19" t="s">
        <v>112</v>
      </c>
      <c r="D2668" s="20">
        <v>0.24524115025997162</v>
      </c>
      <c r="E2668" s="20">
        <v>-2.5269886828027666E-4</v>
      </c>
    </row>
    <row r="2669" spans="1:5" x14ac:dyDescent="0.2">
      <c r="A2669" s="19">
        <v>67</v>
      </c>
      <c r="B2669" s="19">
        <v>18</v>
      </c>
      <c r="C2669" s="19" t="s">
        <v>112</v>
      </c>
      <c r="D2669" s="20">
        <v>0.24521063268184662</v>
      </c>
      <c r="E2669" s="20">
        <v>-2.1877727704122663E-4</v>
      </c>
    </row>
    <row r="2670" spans="1:5" x14ac:dyDescent="0.2">
      <c r="A2670" s="19">
        <v>67</v>
      </c>
      <c r="B2670" s="19">
        <v>19</v>
      </c>
      <c r="C2670" s="19" t="s">
        <v>112</v>
      </c>
      <c r="D2670" s="20">
        <v>0.24550032615661621</v>
      </c>
      <c r="E2670" s="20">
        <v>1.3535535254050046E-4</v>
      </c>
    </row>
    <row r="2671" spans="1:5" x14ac:dyDescent="0.2">
      <c r="A2671" s="19">
        <v>67</v>
      </c>
      <c r="B2671" s="19">
        <v>20</v>
      </c>
      <c r="C2671" s="19" t="s">
        <v>112</v>
      </c>
      <c r="D2671" s="20">
        <v>0.24625067412853241</v>
      </c>
      <c r="E2671" s="20">
        <v>9.5014250837266445E-4</v>
      </c>
    </row>
    <row r="2672" spans="1:5" x14ac:dyDescent="0.2">
      <c r="A2672" s="19">
        <v>67</v>
      </c>
      <c r="B2672" s="19">
        <v>21</v>
      </c>
      <c r="C2672" s="19" t="s">
        <v>112</v>
      </c>
      <c r="D2672" s="20">
        <v>0.24805666506290436</v>
      </c>
      <c r="E2672" s="20">
        <v>2.8205725830048323E-3</v>
      </c>
    </row>
    <row r="2673" spans="1:5" x14ac:dyDescent="0.2">
      <c r="A2673" s="19">
        <v>67</v>
      </c>
      <c r="B2673" s="19">
        <v>22</v>
      </c>
      <c r="C2673" s="19" t="s">
        <v>112</v>
      </c>
      <c r="D2673" s="20">
        <v>0.25203776359558105</v>
      </c>
      <c r="E2673" s="20">
        <v>6.8661104887723923E-3</v>
      </c>
    </row>
    <row r="2674" spans="1:5" x14ac:dyDescent="0.2">
      <c r="A2674" s="19">
        <v>67</v>
      </c>
      <c r="B2674" s="19">
        <v>23</v>
      </c>
      <c r="C2674" s="19" t="s">
        <v>112</v>
      </c>
      <c r="D2674" s="20">
        <v>0.25853538513183594</v>
      </c>
      <c r="E2674" s="20">
        <v>1.3428171165287495E-2</v>
      </c>
    </row>
    <row r="2675" spans="1:5" x14ac:dyDescent="0.2">
      <c r="A2675" s="19">
        <v>67</v>
      </c>
      <c r="B2675" s="19">
        <v>24</v>
      </c>
      <c r="C2675" s="19" t="s">
        <v>112</v>
      </c>
      <c r="D2675" s="20">
        <v>0.26895028352737427</v>
      </c>
      <c r="E2675" s="20">
        <v>2.3907508701086044E-2</v>
      </c>
    </row>
    <row r="2676" spans="1:5" x14ac:dyDescent="0.2">
      <c r="A2676" s="19">
        <v>67</v>
      </c>
      <c r="B2676" s="19">
        <v>25</v>
      </c>
      <c r="C2676" s="19" t="s">
        <v>112</v>
      </c>
      <c r="D2676" s="20">
        <v>0.28388205170631409</v>
      </c>
      <c r="E2676" s="20">
        <v>3.8903716951608658E-2</v>
      </c>
    </row>
    <row r="2677" spans="1:5" x14ac:dyDescent="0.2">
      <c r="A2677" s="19">
        <v>67</v>
      </c>
      <c r="B2677" s="19">
        <v>26</v>
      </c>
      <c r="C2677" s="19" t="s">
        <v>112</v>
      </c>
      <c r="D2677" s="20">
        <v>0.30164781212806702</v>
      </c>
      <c r="E2677" s="20">
        <v>5.6733913719654083E-2</v>
      </c>
    </row>
    <row r="2678" spans="1:5" x14ac:dyDescent="0.2">
      <c r="A2678" s="19">
        <v>67</v>
      </c>
      <c r="B2678" s="19">
        <v>27</v>
      </c>
      <c r="C2678" s="19" t="s">
        <v>112</v>
      </c>
      <c r="D2678" s="20">
        <v>0.32099750638008118</v>
      </c>
      <c r="E2678" s="20">
        <v>7.6148048043251038E-2</v>
      </c>
    </row>
    <row r="2679" spans="1:5" x14ac:dyDescent="0.2">
      <c r="A2679" s="19">
        <v>67</v>
      </c>
      <c r="B2679" s="19">
        <v>28</v>
      </c>
      <c r="C2679" s="19" t="s">
        <v>112</v>
      </c>
      <c r="D2679" s="20">
        <v>0.33854013681411743</v>
      </c>
      <c r="E2679" s="20">
        <v>9.3755118548870087E-2</v>
      </c>
    </row>
    <row r="2680" spans="1:5" x14ac:dyDescent="0.2">
      <c r="A2680" s="19">
        <v>67</v>
      </c>
      <c r="B2680" s="19">
        <v>29</v>
      </c>
      <c r="C2680" s="19" t="s">
        <v>112</v>
      </c>
      <c r="D2680" s="20">
        <v>0.3517509400844574</v>
      </c>
      <c r="E2680" s="20">
        <v>0.10703036189079285</v>
      </c>
    </row>
    <row r="2681" spans="1:5" x14ac:dyDescent="0.2">
      <c r="A2681" s="19">
        <v>67</v>
      </c>
      <c r="B2681" s="19">
        <v>30</v>
      </c>
      <c r="C2681" s="19" t="s">
        <v>112</v>
      </c>
      <c r="D2681" s="20">
        <v>0.36115086078643799</v>
      </c>
      <c r="E2681" s="20">
        <v>0.11649472266435623</v>
      </c>
    </row>
    <row r="2682" spans="1:5" x14ac:dyDescent="0.2">
      <c r="A2682" s="19">
        <v>67</v>
      </c>
      <c r="B2682" s="19">
        <v>31</v>
      </c>
      <c r="C2682" s="19" t="s">
        <v>112</v>
      </c>
      <c r="D2682" s="20">
        <v>0.36687231063842773</v>
      </c>
      <c r="E2682" s="20">
        <v>0.12228061258792877</v>
      </c>
    </row>
    <row r="2683" spans="1:5" x14ac:dyDescent="0.2">
      <c r="A2683" s="19">
        <v>67</v>
      </c>
      <c r="B2683" s="19">
        <v>32</v>
      </c>
      <c r="C2683" s="19" t="s">
        <v>112</v>
      </c>
      <c r="D2683" s="20">
        <v>0.36982646584510803</v>
      </c>
      <c r="E2683" s="20">
        <v>0.12529920041561127</v>
      </c>
    </row>
    <row r="2684" spans="1:5" x14ac:dyDescent="0.2">
      <c r="A2684" s="19">
        <v>67</v>
      </c>
      <c r="B2684" s="19">
        <v>33</v>
      </c>
      <c r="C2684" s="19" t="s">
        <v>112</v>
      </c>
      <c r="D2684" s="20">
        <v>0.37176856398582458</v>
      </c>
      <c r="E2684" s="20">
        <v>0.12730574607849121</v>
      </c>
    </row>
    <row r="2685" spans="1:5" x14ac:dyDescent="0.2">
      <c r="A2685" s="19">
        <v>67</v>
      </c>
      <c r="B2685" s="19">
        <v>34</v>
      </c>
      <c r="C2685" s="19" t="s">
        <v>112</v>
      </c>
      <c r="D2685" s="20">
        <v>0.37233895063400269</v>
      </c>
      <c r="E2685" s="20">
        <v>0.12794056534767151</v>
      </c>
    </row>
    <row r="2686" spans="1:5" x14ac:dyDescent="0.2">
      <c r="A2686" s="19">
        <v>67</v>
      </c>
      <c r="B2686" s="19">
        <v>35</v>
      </c>
      <c r="C2686" s="19" t="s">
        <v>112</v>
      </c>
      <c r="D2686" s="20">
        <v>0.37320563197135925</v>
      </c>
      <c r="E2686" s="20">
        <v>0.12887169420719147</v>
      </c>
    </row>
    <row r="2687" spans="1:5" x14ac:dyDescent="0.2">
      <c r="A2687" s="19">
        <v>67</v>
      </c>
      <c r="B2687" s="19">
        <v>36</v>
      </c>
      <c r="C2687" s="19" t="s">
        <v>112</v>
      </c>
      <c r="D2687" s="20">
        <v>0.37390702962875366</v>
      </c>
      <c r="E2687" s="20">
        <v>0.12963752448558807</v>
      </c>
    </row>
    <row r="2688" spans="1:5" x14ac:dyDescent="0.2">
      <c r="A2688" s="19">
        <v>67</v>
      </c>
      <c r="B2688" s="19">
        <v>37</v>
      </c>
      <c r="C2688" s="19" t="s">
        <v>112</v>
      </c>
      <c r="D2688" s="20">
        <v>0.37373560667037964</v>
      </c>
      <c r="E2688" s="20">
        <v>0.12953053414821625</v>
      </c>
    </row>
    <row r="2689" spans="1:5" x14ac:dyDescent="0.2">
      <c r="A2689" s="19">
        <v>67</v>
      </c>
      <c r="B2689" s="19">
        <v>38</v>
      </c>
      <c r="C2689" s="19" t="s">
        <v>112</v>
      </c>
      <c r="D2689" s="20">
        <v>0.37382990121841431</v>
      </c>
      <c r="E2689" s="20">
        <v>0.12968927621841431</v>
      </c>
    </row>
    <row r="2690" spans="1:5" x14ac:dyDescent="0.2">
      <c r="A2690" s="19">
        <v>67</v>
      </c>
      <c r="B2690" s="19">
        <v>39</v>
      </c>
      <c r="C2690" s="19" t="s">
        <v>112</v>
      </c>
      <c r="D2690" s="20">
        <v>0.37474575638771057</v>
      </c>
      <c r="E2690" s="20">
        <v>0.13066956400871277</v>
      </c>
    </row>
    <row r="2691" spans="1:5" x14ac:dyDescent="0.2">
      <c r="A2691" s="19">
        <v>67</v>
      </c>
      <c r="B2691" s="19">
        <v>40</v>
      </c>
      <c r="C2691" s="19" t="s">
        <v>112</v>
      </c>
      <c r="D2691" s="20">
        <v>0.3748663067817688</v>
      </c>
      <c r="E2691" s="20">
        <v>0.13085456192493439</v>
      </c>
    </row>
    <row r="2692" spans="1:5" x14ac:dyDescent="0.2">
      <c r="A2692" s="19">
        <v>68</v>
      </c>
      <c r="B2692" s="19">
        <v>1</v>
      </c>
      <c r="C2692" s="19" t="s">
        <v>112</v>
      </c>
      <c r="D2692" s="20">
        <v>0.25392702221870422</v>
      </c>
      <c r="E2692" s="20">
        <v>2.2918041795492172E-3</v>
      </c>
    </row>
    <row r="2693" spans="1:5" x14ac:dyDescent="0.2">
      <c r="A2693" s="19">
        <v>68</v>
      </c>
      <c r="B2693" s="19">
        <v>2</v>
      </c>
      <c r="C2693" s="19" t="s">
        <v>112</v>
      </c>
      <c r="D2693" s="20">
        <v>0.25388228893280029</v>
      </c>
      <c r="E2693" s="20">
        <v>2.1643328946083784E-3</v>
      </c>
    </row>
    <row r="2694" spans="1:5" x14ac:dyDescent="0.2">
      <c r="A2694" s="19">
        <v>68</v>
      </c>
      <c r="B2694" s="19">
        <v>3</v>
      </c>
      <c r="C2694" s="19" t="s">
        <v>112</v>
      </c>
      <c r="D2694" s="20">
        <v>0.25368529558181763</v>
      </c>
      <c r="E2694" s="20">
        <v>1.8846014281734824E-3</v>
      </c>
    </row>
    <row r="2695" spans="1:5" x14ac:dyDescent="0.2">
      <c r="A2695" s="19">
        <v>68</v>
      </c>
      <c r="B2695" s="19">
        <v>4</v>
      </c>
      <c r="C2695" s="19" t="s">
        <v>112</v>
      </c>
      <c r="D2695" s="20">
        <v>0.25303852558135986</v>
      </c>
      <c r="E2695" s="20">
        <v>1.1550933122634888E-3</v>
      </c>
    </row>
    <row r="2696" spans="1:5" x14ac:dyDescent="0.2">
      <c r="A2696" s="19">
        <v>68</v>
      </c>
      <c r="B2696" s="19">
        <v>5</v>
      </c>
      <c r="C2696" s="19" t="s">
        <v>112</v>
      </c>
      <c r="D2696" s="20">
        <v>0.25268471240997314</v>
      </c>
      <c r="E2696" s="20">
        <v>7.1854202542454004E-4</v>
      </c>
    </row>
    <row r="2697" spans="1:5" x14ac:dyDescent="0.2">
      <c r="A2697" s="19">
        <v>68</v>
      </c>
      <c r="B2697" s="19">
        <v>6</v>
      </c>
      <c r="C2697" s="19" t="s">
        <v>112</v>
      </c>
      <c r="D2697" s="20">
        <v>0.25273525714874268</v>
      </c>
      <c r="E2697" s="20">
        <v>6.8634870694950223E-4</v>
      </c>
    </row>
    <row r="2698" spans="1:5" x14ac:dyDescent="0.2">
      <c r="A2698" s="19">
        <v>68</v>
      </c>
      <c r="B2698" s="19">
        <v>7</v>
      </c>
      <c r="C2698" s="19" t="s">
        <v>112</v>
      </c>
      <c r="D2698" s="20">
        <v>0.25231245160102844</v>
      </c>
      <c r="E2698" s="20">
        <v>1.8080505833495408E-4</v>
      </c>
    </row>
    <row r="2699" spans="1:5" x14ac:dyDescent="0.2">
      <c r="A2699" s="19">
        <v>68</v>
      </c>
      <c r="B2699" s="19">
        <v>8</v>
      </c>
      <c r="C2699" s="19" t="s">
        <v>112</v>
      </c>
      <c r="D2699" s="20">
        <v>0.25203526020050049</v>
      </c>
      <c r="E2699" s="20">
        <v>-1.7912441398948431E-4</v>
      </c>
    </row>
    <row r="2700" spans="1:5" x14ac:dyDescent="0.2">
      <c r="A2700" s="19">
        <v>68</v>
      </c>
      <c r="B2700" s="19">
        <v>9</v>
      </c>
      <c r="C2700" s="19" t="s">
        <v>112</v>
      </c>
      <c r="D2700" s="20">
        <v>0.2517378032207489</v>
      </c>
      <c r="E2700" s="20">
        <v>-5.5931945098564029E-4</v>
      </c>
    </row>
    <row r="2701" spans="1:5" x14ac:dyDescent="0.2">
      <c r="A2701" s="19">
        <v>68</v>
      </c>
      <c r="B2701" s="19">
        <v>10</v>
      </c>
      <c r="C2701" s="19" t="s">
        <v>112</v>
      </c>
      <c r="D2701" s="20">
        <v>0.25187349319458008</v>
      </c>
      <c r="E2701" s="20">
        <v>-5.0636759260669351E-4</v>
      </c>
    </row>
    <row r="2702" spans="1:5" x14ac:dyDescent="0.2">
      <c r="A2702" s="19">
        <v>68</v>
      </c>
      <c r="B2702" s="19">
        <v>11</v>
      </c>
      <c r="C2702" s="19" t="s">
        <v>112</v>
      </c>
      <c r="D2702" s="20">
        <v>0.25177890062332153</v>
      </c>
      <c r="E2702" s="20">
        <v>-6.8369822110980749E-4</v>
      </c>
    </row>
    <row r="2703" spans="1:5" x14ac:dyDescent="0.2">
      <c r="A2703" s="19">
        <v>68</v>
      </c>
      <c r="B2703" s="19">
        <v>12</v>
      </c>
      <c r="C2703" s="19" t="s">
        <v>112</v>
      </c>
      <c r="D2703" s="20">
        <v>0.25154629349708557</v>
      </c>
      <c r="E2703" s="20">
        <v>-9.9904346279799938E-4</v>
      </c>
    </row>
    <row r="2704" spans="1:5" x14ac:dyDescent="0.2">
      <c r="A2704" s="19">
        <v>68</v>
      </c>
      <c r="B2704" s="19">
        <v>13</v>
      </c>
      <c r="C2704" s="19" t="s">
        <v>112</v>
      </c>
      <c r="D2704" s="20">
        <v>0.25144729018211365</v>
      </c>
      <c r="E2704" s="20">
        <v>-1.1807848932221532E-3</v>
      </c>
    </row>
    <row r="2705" spans="1:5" x14ac:dyDescent="0.2">
      <c r="A2705" s="19">
        <v>68</v>
      </c>
      <c r="B2705" s="19">
        <v>14</v>
      </c>
      <c r="C2705" s="19" t="s">
        <v>112</v>
      </c>
      <c r="D2705" s="20">
        <v>0.25144791603088379</v>
      </c>
      <c r="E2705" s="20">
        <v>-1.2628970434889197E-3</v>
      </c>
    </row>
    <row r="2706" spans="1:5" x14ac:dyDescent="0.2">
      <c r="A2706" s="19">
        <v>68</v>
      </c>
      <c r="B2706" s="19">
        <v>15</v>
      </c>
      <c r="C2706" s="19" t="s">
        <v>112</v>
      </c>
      <c r="D2706" s="20">
        <v>0.2515939474105835</v>
      </c>
      <c r="E2706" s="20">
        <v>-1.1996037792414427E-3</v>
      </c>
    </row>
    <row r="2707" spans="1:5" x14ac:dyDescent="0.2">
      <c r="A2707" s="19">
        <v>68</v>
      </c>
      <c r="B2707" s="19">
        <v>16</v>
      </c>
      <c r="C2707" s="19" t="s">
        <v>112</v>
      </c>
      <c r="D2707" s="20">
        <v>0.25175607204437256</v>
      </c>
      <c r="E2707" s="20">
        <v>-1.1202172609046102E-3</v>
      </c>
    </row>
    <row r="2708" spans="1:5" x14ac:dyDescent="0.2">
      <c r="A2708" s="19">
        <v>68</v>
      </c>
      <c r="B2708" s="19">
        <v>17</v>
      </c>
      <c r="C2708" s="19" t="s">
        <v>112</v>
      </c>
      <c r="D2708" s="20">
        <v>0.25149744749069214</v>
      </c>
      <c r="E2708" s="20">
        <v>-1.4615798136219382E-3</v>
      </c>
    </row>
    <row r="2709" spans="1:5" x14ac:dyDescent="0.2">
      <c r="A2709" s="19">
        <v>68</v>
      </c>
      <c r="B2709" s="19">
        <v>18</v>
      </c>
      <c r="C2709" s="19" t="s">
        <v>112</v>
      </c>
      <c r="D2709" s="20">
        <v>0.25201106071472168</v>
      </c>
      <c r="E2709" s="20">
        <v>-1.0307047050446272E-3</v>
      </c>
    </row>
    <row r="2710" spans="1:5" x14ac:dyDescent="0.2">
      <c r="A2710" s="19">
        <v>68</v>
      </c>
      <c r="B2710" s="19">
        <v>19</v>
      </c>
      <c r="C2710" s="19" t="s">
        <v>112</v>
      </c>
      <c r="D2710" s="20">
        <v>0.25208461284637451</v>
      </c>
      <c r="E2710" s="20">
        <v>-1.0398906888440251E-3</v>
      </c>
    </row>
    <row r="2711" spans="1:5" x14ac:dyDescent="0.2">
      <c r="A2711" s="19">
        <v>68</v>
      </c>
      <c r="B2711" s="19">
        <v>20</v>
      </c>
      <c r="C2711" s="19" t="s">
        <v>112</v>
      </c>
      <c r="D2711" s="20">
        <v>0.25301823019981384</v>
      </c>
      <c r="E2711" s="20">
        <v>-1.8901139264926314E-4</v>
      </c>
    </row>
    <row r="2712" spans="1:5" x14ac:dyDescent="0.2">
      <c r="A2712" s="19">
        <v>68</v>
      </c>
      <c r="B2712" s="19">
        <v>21</v>
      </c>
      <c r="C2712" s="19" t="s">
        <v>112</v>
      </c>
      <c r="D2712" s="20">
        <v>0.25492560863494873</v>
      </c>
      <c r="E2712" s="20">
        <v>1.6356289852410555E-3</v>
      </c>
    </row>
    <row r="2713" spans="1:5" x14ac:dyDescent="0.2">
      <c r="A2713" s="19">
        <v>68</v>
      </c>
      <c r="B2713" s="19">
        <v>22</v>
      </c>
      <c r="C2713" s="19" t="s">
        <v>112</v>
      </c>
      <c r="D2713" s="20">
        <v>0.25852394104003906</v>
      </c>
      <c r="E2713" s="20">
        <v>5.1512233912944794E-3</v>
      </c>
    </row>
    <row r="2714" spans="1:5" x14ac:dyDescent="0.2">
      <c r="A2714" s="19">
        <v>68</v>
      </c>
      <c r="B2714" s="19">
        <v>23</v>
      </c>
      <c r="C2714" s="19" t="s">
        <v>112</v>
      </c>
      <c r="D2714" s="20">
        <v>0.26449155807495117</v>
      </c>
      <c r="E2714" s="20">
        <v>1.1036102660000324E-2</v>
      </c>
    </row>
    <row r="2715" spans="1:5" x14ac:dyDescent="0.2">
      <c r="A2715" s="19">
        <v>68</v>
      </c>
      <c r="B2715" s="19">
        <v>24</v>
      </c>
      <c r="C2715" s="19" t="s">
        <v>112</v>
      </c>
      <c r="D2715" s="20">
        <v>0.27526846528053284</v>
      </c>
      <c r="E2715" s="20">
        <v>2.1730272099375725E-2</v>
      </c>
    </row>
    <row r="2716" spans="1:5" x14ac:dyDescent="0.2">
      <c r="A2716" s="19">
        <v>68</v>
      </c>
      <c r="B2716" s="19">
        <v>25</v>
      </c>
      <c r="C2716" s="19" t="s">
        <v>112</v>
      </c>
      <c r="D2716" s="20">
        <v>0.28952595591545105</v>
      </c>
      <c r="E2716" s="20">
        <v>3.5905022174119949E-2</v>
      </c>
    </row>
    <row r="2717" spans="1:5" x14ac:dyDescent="0.2">
      <c r="A2717" s="19">
        <v>68</v>
      </c>
      <c r="B2717" s="19">
        <v>26</v>
      </c>
      <c r="C2717" s="19" t="s">
        <v>112</v>
      </c>
      <c r="D2717" s="20">
        <v>0.30809277296066284</v>
      </c>
      <c r="E2717" s="20">
        <v>5.4389104247093201E-2</v>
      </c>
    </row>
    <row r="2718" spans="1:5" x14ac:dyDescent="0.2">
      <c r="A2718" s="19">
        <v>68</v>
      </c>
      <c r="B2718" s="19">
        <v>27</v>
      </c>
      <c r="C2718" s="19" t="s">
        <v>112</v>
      </c>
      <c r="D2718" s="20">
        <v>0.32796561717987061</v>
      </c>
      <c r="E2718" s="20">
        <v>7.4179209768772125E-2</v>
      </c>
    </row>
    <row r="2719" spans="1:5" x14ac:dyDescent="0.2">
      <c r="A2719" s="19">
        <v>68</v>
      </c>
      <c r="B2719" s="19">
        <v>28</v>
      </c>
      <c r="C2719" s="19" t="s">
        <v>112</v>
      </c>
      <c r="D2719" s="20">
        <v>0.34567248821258545</v>
      </c>
      <c r="E2719" s="20">
        <v>9.180334210395813E-2</v>
      </c>
    </row>
    <row r="2720" spans="1:5" x14ac:dyDescent="0.2">
      <c r="A2720" s="19">
        <v>68</v>
      </c>
      <c r="B2720" s="19">
        <v>29</v>
      </c>
      <c r="C2720" s="19" t="s">
        <v>112</v>
      </c>
      <c r="D2720" s="20">
        <v>0.35960331559181213</v>
      </c>
      <c r="E2720" s="20">
        <v>0.10565143078565598</v>
      </c>
    </row>
    <row r="2721" spans="1:5" x14ac:dyDescent="0.2">
      <c r="A2721" s="19">
        <v>68</v>
      </c>
      <c r="B2721" s="19">
        <v>30</v>
      </c>
      <c r="C2721" s="19" t="s">
        <v>112</v>
      </c>
      <c r="D2721" s="20">
        <v>0.36904534697532654</v>
      </c>
      <c r="E2721" s="20">
        <v>0.11501072347164154</v>
      </c>
    </row>
    <row r="2722" spans="1:5" x14ac:dyDescent="0.2">
      <c r="A2722" s="19">
        <v>68</v>
      </c>
      <c r="B2722" s="19">
        <v>31</v>
      </c>
      <c r="C2722" s="19" t="s">
        <v>112</v>
      </c>
      <c r="D2722" s="20">
        <v>0.37450873851776123</v>
      </c>
      <c r="E2722" s="20">
        <v>0.12039137631654739</v>
      </c>
    </row>
    <row r="2723" spans="1:5" x14ac:dyDescent="0.2">
      <c r="A2723" s="19">
        <v>68</v>
      </c>
      <c r="B2723" s="19">
        <v>32</v>
      </c>
      <c r="C2723" s="19" t="s">
        <v>112</v>
      </c>
      <c r="D2723" s="20">
        <v>0.37755021452903748</v>
      </c>
      <c r="E2723" s="20">
        <v>0.1233501136302948</v>
      </c>
    </row>
    <row r="2724" spans="1:5" x14ac:dyDescent="0.2">
      <c r="A2724" s="19">
        <v>68</v>
      </c>
      <c r="B2724" s="19">
        <v>33</v>
      </c>
      <c r="C2724" s="19" t="s">
        <v>112</v>
      </c>
      <c r="D2724" s="20">
        <v>0.37902253866195679</v>
      </c>
      <c r="E2724" s="20">
        <v>0.12473969906568527</v>
      </c>
    </row>
    <row r="2725" spans="1:5" x14ac:dyDescent="0.2">
      <c r="A2725" s="19">
        <v>68</v>
      </c>
      <c r="B2725" s="19">
        <v>34</v>
      </c>
      <c r="C2725" s="19" t="s">
        <v>112</v>
      </c>
      <c r="D2725" s="20">
        <v>0.37993213534355164</v>
      </c>
      <c r="E2725" s="20">
        <v>0.12556655704975128</v>
      </c>
    </row>
    <row r="2726" spans="1:5" x14ac:dyDescent="0.2">
      <c r="A2726" s="19">
        <v>68</v>
      </c>
      <c r="B2726" s="19">
        <v>35</v>
      </c>
      <c r="C2726" s="19" t="s">
        <v>112</v>
      </c>
      <c r="D2726" s="20">
        <v>0.38030561804771423</v>
      </c>
      <c r="E2726" s="20">
        <v>0.12585730850696564</v>
      </c>
    </row>
    <row r="2727" spans="1:5" x14ac:dyDescent="0.2">
      <c r="A2727" s="19">
        <v>68</v>
      </c>
      <c r="B2727" s="19">
        <v>36</v>
      </c>
      <c r="C2727" s="19" t="s">
        <v>112</v>
      </c>
      <c r="D2727" s="20">
        <v>0.38077607750892639</v>
      </c>
      <c r="E2727" s="20">
        <v>0.12624502182006836</v>
      </c>
    </row>
    <row r="2728" spans="1:5" x14ac:dyDescent="0.2">
      <c r="A2728" s="19">
        <v>68</v>
      </c>
      <c r="B2728" s="19">
        <v>37</v>
      </c>
      <c r="C2728" s="19" t="s">
        <v>112</v>
      </c>
      <c r="D2728" s="20">
        <v>0.38170641660690308</v>
      </c>
      <c r="E2728" s="20">
        <v>0.1270926296710968</v>
      </c>
    </row>
    <row r="2729" spans="1:5" x14ac:dyDescent="0.2">
      <c r="A2729" s="19">
        <v>68</v>
      </c>
      <c r="B2729" s="19">
        <v>38</v>
      </c>
      <c r="C2729" s="19" t="s">
        <v>112</v>
      </c>
      <c r="D2729" s="20">
        <v>0.38231360912322998</v>
      </c>
      <c r="E2729" s="20">
        <v>0.12761707603931427</v>
      </c>
    </row>
    <row r="2730" spans="1:5" x14ac:dyDescent="0.2">
      <c r="A2730" s="19">
        <v>68</v>
      </c>
      <c r="B2730" s="19">
        <v>39</v>
      </c>
      <c r="C2730" s="19" t="s">
        <v>112</v>
      </c>
      <c r="D2730" s="20">
        <v>0.38281935453414917</v>
      </c>
      <c r="E2730" s="20">
        <v>0.12804009020328522</v>
      </c>
    </row>
    <row r="2731" spans="1:5" x14ac:dyDescent="0.2">
      <c r="A2731" s="19">
        <v>68</v>
      </c>
      <c r="B2731" s="19">
        <v>40</v>
      </c>
      <c r="C2731" s="19" t="s">
        <v>112</v>
      </c>
      <c r="D2731" s="20">
        <v>0.3820972740650177</v>
      </c>
      <c r="E2731" s="20">
        <v>0.12723526358604431</v>
      </c>
    </row>
    <row r="2732" spans="1:5" x14ac:dyDescent="0.2">
      <c r="A2732" s="19">
        <v>69</v>
      </c>
      <c r="B2732" s="19">
        <v>1</v>
      </c>
      <c r="C2732" s="19" t="s">
        <v>112</v>
      </c>
      <c r="D2732" s="20">
        <v>0.25304824113845825</v>
      </c>
      <c r="E2732" s="20">
        <v>1.8335621571168303E-3</v>
      </c>
    </row>
    <row r="2733" spans="1:5" x14ac:dyDescent="0.2">
      <c r="A2733" s="19">
        <v>69</v>
      </c>
      <c r="B2733" s="19">
        <v>2</v>
      </c>
      <c r="C2733" s="19" t="s">
        <v>112</v>
      </c>
      <c r="D2733" s="20">
        <v>0.25317481160163879</v>
      </c>
      <c r="E2733" s="20">
        <v>1.7889633309096098E-3</v>
      </c>
    </row>
    <row r="2734" spans="1:5" x14ac:dyDescent="0.2">
      <c r="A2734" s="19">
        <v>69</v>
      </c>
      <c r="B2734" s="19">
        <v>3</v>
      </c>
      <c r="C2734" s="19" t="s">
        <v>112</v>
      </c>
      <c r="D2734" s="20">
        <v>0.25259819626808167</v>
      </c>
      <c r="E2734" s="20">
        <v>1.0411787079647183E-3</v>
      </c>
    </row>
    <row r="2735" spans="1:5" x14ac:dyDescent="0.2">
      <c r="A2735" s="19">
        <v>69</v>
      </c>
      <c r="B2735" s="19">
        <v>4</v>
      </c>
      <c r="C2735" s="19" t="s">
        <v>112</v>
      </c>
      <c r="D2735" s="20">
        <v>0.25233834981918335</v>
      </c>
      <c r="E2735" s="20">
        <v>6.1016302788630128E-4</v>
      </c>
    </row>
    <row r="2736" spans="1:5" x14ac:dyDescent="0.2">
      <c r="A2736" s="19">
        <v>69</v>
      </c>
      <c r="B2736" s="19">
        <v>5</v>
      </c>
      <c r="C2736" s="19" t="s">
        <v>112</v>
      </c>
      <c r="D2736" s="20">
        <v>0.25230452418327332</v>
      </c>
      <c r="E2736" s="20">
        <v>4.0516810258850455E-4</v>
      </c>
    </row>
    <row r="2737" spans="1:5" x14ac:dyDescent="0.2">
      <c r="A2737" s="19">
        <v>69</v>
      </c>
      <c r="B2737" s="19">
        <v>6</v>
      </c>
      <c r="C2737" s="19" t="s">
        <v>112</v>
      </c>
      <c r="D2737" s="20">
        <v>0.25235742330551147</v>
      </c>
      <c r="E2737" s="20">
        <v>2.8689793543890119E-4</v>
      </c>
    </row>
    <row r="2738" spans="1:5" x14ac:dyDescent="0.2">
      <c r="A2738" s="19">
        <v>69</v>
      </c>
      <c r="B2738" s="19">
        <v>7</v>
      </c>
      <c r="C2738" s="19" t="s">
        <v>112</v>
      </c>
      <c r="D2738" s="20">
        <v>0.25266152620315552</v>
      </c>
      <c r="E2738" s="20">
        <v>4.1983154369518161E-4</v>
      </c>
    </row>
    <row r="2739" spans="1:5" x14ac:dyDescent="0.2">
      <c r="A2739" s="19">
        <v>69</v>
      </c>
      <c r="B2739" s="19">
        <v>8</v>
      </c>
      <c r="C2739" s="19" t="s">
        <v>112</v>
      </c>
      <c r="D2739" s="20">
        <v>0.25247499346733093</v>
      </c>
      <c r="E2739" s="20">
        <v>6.2129518482834101E-5</v>
      </c>
    </row>
    <row r="2740" spans="1:5" x14ac:dyDescent="0.2">
      <c r="A2740" s="19">
        <v>69</v>
      </c>
      <c r="B2740" s="19">
        <v>9</v>
      </c>
      <c r="C2740" s="19" t="s">
        <v>112</v>
      </c>
      <c r="D2740" s="20">
        <v>0.25255164504051208</v>
      </c>
      <c r="E2740" s="20">
        <v>-3.2388201361754909E-5</v>
      </c>
    </row>
    <row r="2741" spans="1:5" x14ac:dyDescent="0.2">
      <c r="A2741" s="19">
        <v>69</v>
      </c>
      <c r="B2741" s="19">
        <v>10</v>
      </c>
      <c r="C2741" s="19" t="s">
        <v>112</v>
      </c>
      <c r="D2741" s="20">
        <v>0.25182211399078369</v>
      </c>
      <c r="E2741" s="20">
        <v>-9.330885368399322E-4</v>
      </c>
    </row>
    <row r="2742" spans="1:5" x14ac:dyDescent="0.2">
      <c r="A2742" s="19">
        <v>69</v>
      </c>
      <c r="B2742" s="19">
        <v>11</v>
      </c>
      <c r="C2742" s="19" t="s">
        <v>112</v>
      </c>
      <c r="D2742" s="20">
        <v>0.25159174203872681</v>
      </c>
      <c r="E2742" s="20">
        <v>-1.3346297200769186E-3</v>
      </c>
    </row>
    <row r="2743" spans="1:5" x14ac:dyDescent="0.2">
      <c r="A2743" s="19">
        <v>69</v>
      </c>
      <c r="B2743" s="19">
        <v>12</v>
      </c>
      <c r="C2743" s="19" t="s">
        <v>112</v>
      </c>
      <c r="D2743" s="20">
        <v>0.25184735655784607</v>
      </c>
      <c r="E2743" s="20">
        <v>-1.2501844903454185E-3</v>
      </c>
    </row>
    <row r="2744" spans="1:5" x14ac:dyDescent="0.2">
      <c r="A2744" s="19">
        <v>69</v>
      </c>
      <c r="B2744" s="19">
        <v>13</v>
      </c>
      <c r="C2744" s="19" t="s">
        <v>112</v>
      </c>
      <c r="D2744" s="20">
        <v>0.25190305709838867</v>
      </c>
      <c r="E2744" s="20">
        <v>-1.3656532391905785E-3</v>
      </c>
    </row>
    <row r="2745" spans="1:5" x14ac:dyDescent="0.2">
      <c r="A2745" s="19">
        <v>69</v>
      </c>
      <c r="B2745" s="19">
        <v>14</v>
      </c>
      <c r="C2745" s="19" t="s">
        <v>112</v>
      </c>
      <c r="D2745" s="20">
        <v>0.25234803557395935</v>
      </c>
      <c r="E2745" s="20">
        <v>-1.0918440530076623E-3</v>
      </c>
    </row>
    <row r="2746" spans="1:5" x14ac:dyDescent="0.2">
      <c r="A2746" s="19">
        <v>69</v>
      </c>
      <c r="B2746" s="19">
        <v>15</v>
      </c>
      <c r="C2746" s="19" t="s">
        <v>112</v>
      </c>
      <c r="D2746" s="20">
        <v>0.25271028280258179</v>
      </c>
      <c r="E2746" s="20">
        <v>-9.0076617198064923E-4</v>
      </c>
    </row>
    <row r="2747" spans="1:5" x14ac:dyDescent="0.2">
      <c r="A2747" s="19">
        <v>69</v>
      </c>
      <c r="B2747" s="19">
        <v>16</v>
      </c>
      <c r="C2747" s="19" t="s">
        <v>112</v>
      </c>
      <c r="D2747" s="20">
        <v>0.25354954600334167</v>
      </c>
      <c r="E2747" s="20">
        <v>-2.3267224605660886E-4</v>
      </c>
    </row>
    <row r="2748" spans="1:5" x14ac:dyDescent="0.2">
      <c r="A2748" s="19">
        <v>69</v>
      </c>
      <c r="B2748" s="19">
        <v>17</v>
      </c>
      <c r="C2748" s="19" t="s">
        <v>112</v>
      </c>
      <c r="D2748" s="20">
        <v>0.25480702519416809</v>
      </c>
      <c r="E2748" s="20">
        <v>8.5363764083012938E-4</v>
      </c>
    </row>
    <row r="2749" spans="1:5" x14ac:dyDescent="0.2">
      <c r="A2749" s="19">
        <v>69</v>
      </c>
      <c r="B2749" s="19">
        <v>18</v>
      </c>
      <c r="C2749" s="19" t="s">
        <v>112</v>
      </c>
      <c r="D2749" s="20">
        <v>0.2575867772102356</v>
      </c>
      <c r="E2749" s="20">
        <v>3.4622203093022108E-3</v>
      </c>
    </row>
    <row r="2750" spans="1:5" x14ac:dyDescent="0.2">
      <c r="A2750" s="19">
        <v>69</v>
      </c>
      <c r="B2750" s="19">
        <v>19</v>
      </c>
      <c r="C2750" s="19" t="s">
        <v>112</v>
      </c>
      <c r="D2750" s="20">
        <v>0.26291689276695251</v>
      </c>
      <c r="E2750" s="20">
        <v>8.6211664602160454E-3</v>
      </c>
    </row>
    <row r="2751" spans="1:5" x14ac:dyDescent="0.2">
      <c r="A2751" s="19">
        <v>69</v>
      </c>
      <c r="B2751" s="19">
        <v>20</v>
      </c>
      <c r="C2751" s="19" t="s">
        <v>112</v>
      </c>
      <c r="D2751" s="20">
        <v>0.27104777097702026</v>
      </c>
      <c r="E2751" s="20">
        <v>1.6580875962972641E-2</v>
      </c>
    </row>
    <row r="2752" spans="1:5" x14ac:dyDescent="0.2">
      <c r="A2752" s="19">
        <v>69</v>
      </c>
      <c r="B2752" s="19">
        <v>21</v>
      </c>
      <c r="C2752" s="19" t="s">
        <v>112</v>
      </c>
      <c r="D2752" s="20">
        <v>0.28371676802635193</v>
      </c>
      <c r="E2752" s="20">
        <v>2.9078703373670578E-2</v>
      </c>
    </row>
    <row r="2753" spans="1:5" x14ac:dyDescent="0.2">
      <c r="A2753" s="19">
        <v>69</v>
      </c>
      <c r="B2753" s="19">
        <v>22</v>
      </c>
      <c r="C2753" s="19" t="s">
        <v>112</v>
      </c>
      <c r="D2753" s="20">
        <v>0.30099880695343018</v>
      </c>
      <c r="E2753" s="20">
        <v>4.6189572662115097E-2</v>
      </c>
    </row>
    <row r="2754" spans="1:5" x14ac:dyDescent="0.2">
      <c r="A2754" s="19">
        <v>69</v>
      </c>
      <c r="B2754" s="19">
        <v>23</v>
      </c>
      <c r="C2754" s="19" t="s">
        <v>112</v>
      </c>
      <c r="D2754" s="20">
        <v>0.31938102841377258</v>
      </c>
      <c r="E2754" s="20">
        <v>6.4400628209114075E-2</v>
      </c>
    </row>
    <row r="2755" spans="1:5" x14ac:dyDescent="0.2">
      <c r="A2755" s="19">
        <v>69</v>
      </c>
      <c r="B2755" s="19">
        <v>24</v>
      </c>
      <c r="C2755" s="19" t="s">
        <v>112</v>
      </c>
      <c r="D2755" s="20">
        <v>0.33757907152175903</v>
      </c>
      <c r="E2755" s="20">
        <v>8.2427501678466797E-2</v>
      </c>
    </row>
    <row r="2756" spans="1:5" x14ac:dyDescent="0.2">
      <c r="A2756" s="19">
        <v>69</v>
      </c>
      <c r="B2756" s="19">
        <v>25</v>
      </c>
      <c r="C2756" s="19" t="s">
        <v>112</v>
      </c>
      <c r="D2756" s="20">
        <v>0.35309067368507385</v>
      </c>
      <c r="E2756" s="20">
        <v>9.7767934203147888E-2</v>
      </c>
    </row>
    <row r="2757" spans="1:5" x14ac:dyDescent="0.2">
      <c r="A2757" s="19">
        <v>69</v>
      </c>
      <c r="B2757" s="19">
        <v>26</v>
      </c>
      <c r="C2757" s="19" t="s">
        <v>112</v>
      </c>
      <c r="D2757" s="20">
        <v>0.36377531290054321</v>
      </c>
      <c r="E2757" s="20">
        <v>0.10828140377998352</v>
      </c>
    </row>
    <row r="2758" spans="1:5" x14ac:dyDescent="0.2">
      <c r="A2758" s="19">
        <v>69</v>
      </c>
      <c r="B2758" s="19">
        <v>27</v>
      </c>
      <c r="C2758" s="19" t="s">
        <v>112</v>
      </c>
      <c r="D2758" s="20">
        <v>0.3708212673664093</v>
      </c>
      <c r="E2758" s="20">
        <v>0.11515618860721588</v>
      </c>
    </row>
    <row r="2759" spans="1:5" x14ac:dyDescent="0.2">
      <c r="A2759" s="19">
        <v>69</v>
      </c>
      <c r="B2759" s="19">
        <v>28</v>
      </c>
      <c r="C2759" s="19" t="s">
        <v>112</v>
      </c>
      <c r="D2759" s="20">
        <v>0.37490791082382202</v>
      </c>
      <c r="E2759" s="20">
        <v>0.11907166242599487</v>
      </c>
    </row>
    <row r="2760" spans="1:5" x14ac:dyDescent="0.2">
      <c r="A2760" s="19">
        <v>69</v>
      </c>
      <c r="B2760" s="19">
        <v>29</v>
      </c>
      <c r="C2760" s="19" t="s">
        <v>112</v>
      </c>
      <c r="D2760" s="20">
        <v>0.3772578239440918</v>
      </c>
      <c r="E2760" s="20">
        <v>0.12125040590763092</v>
      </c>
    </row>
    <row r="2761" spans="1:5" x14ac:dyDescent="0.2">
      <c r="A2761" s="19">
        <v>69</v>
      </c>
      <c r="B2761" s="19">
        <v>30</v>
      </c>
      <c r="C2761" s="19" t="s">
        <v>112</v>
      </c>
      <c r="D2761" s="20">
        <v>0.37864741683006287</v>
      </c>
      <c r="E2761" s="20">
        <v>0.12246882915496826</v>
      </c>
    </row>
    <row r="2762" spans="1:5" x14ac:dyDescent="0.2">
      <c r="A2762" s="19">
        <v>69</v>
      </c>
      <c r="B2762" s="19">
        <v>31</v>
      </c>
      <c r="C2762" s="19" t="s">
        <v>112</v>
      </c>
      <c r="D2762" s="20">
        <v>0.37863940000534058</v>
      </c>
      <c r="E2762" s="20">
        <v>0.12228964269161224</v>
      </c>
    </row>
    <row r="2763" spans="1:5" x14ac:dyDescent="0.2">
      <c r="A2763" s="19">
        <v>69</v>
      </c>
      <c r="B2763" s="19">
        <v>32</v>
      </c>
      <c r="C2763" s="19" t="s">
        <v>112</v>
      </c>
      <c r="D2763" s="20">
        <v>0.37880605459213257</v>
      </c>
      <c r="E2763" s="20">
        <v>0.12228512763977051</v>
      </c>
    </row>
    <row r="2764" spans="1:5" x14ac:dyDescent="0.2">
      <c r="A2764" s="19">
        <v>69</v>
      </c>
      <c r="B2764" s="19">
        <v>33</v>
      </c>
      <c r="C2764" s="19" t="s">
        <v>112</v>
      </c>
      <c r="D2764" s="20">
        <v>0.38003510236740112</v>
      </c>
      <c r="E2764" s="20">
        <v>0.12334300577640533</v>
      </c>
    </row>
    <row r="2765" spans="1:5" x14ac:dyDescent="0.2">
      <c r="A2765" s="19">
        <v>69</v>
      </c>
      <c r="B2765" s="19">
        <v>34</v>
      </c>
      <c r="C2765" s="19" t="s">
        <v>112</v>
      </c>
      <c r="D2765" s="20">
        <v>0.38040360808372498</v>
      </c>
      <c r="E2765" s="20">
        <v>0.12354034185409546</v>
      </c>
    </row>
    <row r="2766" spans="1:5" x14ac:dyDescent="0.2">
      <c r="A2766" s="19">
        <v>69</v>
      </c>
      <c r="B2766" s="19">
        <v>35</v>
      </c>
      <c r="C2766" s="19" t="s">
        <v>112</v>
      </c>
      <c r="D2766" s="20">
        <v>0.38026812672615051</v>
      </c>
      <c r="E2766" s="20">
        <v>0.12323369085788727</v>
      </c>
    </row>
    <row r="2767" spans="1:5" x14ac:dyDescent="0.2">
      <c r="A2767" s="19">
        <v>69</v>
      </c>
      <c r="B2767" s="19">
        <v>36</v>
      </c>
      <c r="C2767" s="19" t="s">
        <v>112</v>
      </c>
      <c r="D2767" s="20">
        <v>0.38099995255470276</v>
      </c>
      <c r="E2767" s="20">
        <v>0.12379434704780579</v>
      </c>
    </row>
    <row r="2768" spans="1:5" x14ac:dyDescent="0.2">
      <c r="A2768" s="19">
        <v>69</v>
      </c>
      <c r="B2768" s="19">
        <v>37</v>
      </c>
      <c r="C2768" s="19" t="s">
        <v>112</v>
      </c>
      <c r="D2768" s="20">
        <v>0.38152572512626648</v>
      </c>
      <c r="E2768" s="20">
        <v>0.12414894998073578</v>
      </c>
    </row>
    <row r="2769" spans="1:5" x14ac:dyDescent="0.2">
      <c r="A2769" s="19">
        <v>69</v>
      </c>
      <c r="B2769" s="19">
        <v>38</v>
      </c>
      <c r="C2769" s="19" t="s">
        <v>112</v>
      </c>
      <c r="D2769" s="20">
        <v>0.38166263699531555</v>
      </c>
      <c r="E2769" s="20">
        <v>0.12411469221115112</v>
      </c>
    </row>
    <row r="2770" spans="1:5" x14ac:dyDescent="0.2">
      <c r="A2770" s="19">
        <v>69</v>
      </c>
      <c r="B2770" s="19">
        <v>39</v>
      </c>
      <c r="C2770" s="19" t="s">
        <v>112</v>
      </c>
      <c r="D2770" s="20">
        <v>0.38188356161117554</v>
      </c>
      <c r="E2770" s="20">
        <v>0.12416444718837738</v>
      </c>
    </row>
    <row r="2771" spans="1:5" x14ac:dyDescent="0.2">
      <c r="A2771" s="19">
        <v>69</v>
      </c>
      <c r="B2771" s="19">
        <v>40</v>
      </c>
      <c r="C2771" s="19" t="s">
        <v>112</v>
      </c>
      <c r="D2771" s="20">
        <v>0.38167202472686768</v>
      </c>
      <c r="E2771" s="20">
        <v>0.12378174066543579</v>
      </c>
    </row>
    <row r="2772" spans="1:5" x14ac:dyDescent="0.2">
      <c r="A2772" s="19">
        <v>70</v>
      </c>
      <c r="B2772" s="19">
        <v>1</v>
      </c>
      <c r="C2772" s="19" t="s">
        <v>112</v>
      </c>
      <c r="D2772" s="20">
        <v>0.24694503843784332</v>
      </c>
      <c r="E2772" s="20">
        <v>1.1436971835792065E-3</v>
      </c>
    </row>
    <row r="2773" spans="1:5" x14ac:dyDescent="0.2">
      <c r="A2773" s="19">
        <v>70</v>
      </c>
      <c r="B2773" s="19">
        <v>2</v>
      </c>
      <c r="C2773" s="19" t="s">
        <v>112</v>
      </c>
      <c r="D2773" s="20">
        <v>0.24700567126274109</v>
      </c>
      <c r="E2773" s="20">
        <v>1.0746594052761793E-3</v>
      </c>
    </row>
    <row r="2774" spans="1:5" x14ac:dyDescent="0.2">
      <c r="A2774" s="19">
        <v>70</v>
      </c>
      <c r="B2774" s="19">
        <v>3</v>
      </c>
      <c r="C2774" s="19" t="s">
        <v>112</v>
      </c>
      <c r="D2774" s="20">
        <v>0.24697521328926086</v>
      </c>
      <c r="E2774" s="20">
        <v>9.1453094501048326E-4</v>
      </c>
    </row>
    <row r="2775" spans="1:5" x14ac:dyDescent="0.2">
      <c r="A2775" s="19">
        <v>70</v>
      </c>
      <c r="B2775" s="19">
        <v>4</v>
      </c>
      <c r="C2775" s="19" t="s">
        <v>112</v>
      </c>
      <c r="D2775" s="20">
        <v>0.24695192277431488</v>
      </c>
      <c r="E2775" s="20">
        <v>7.6156988507136703E-4</v>
      </c>
    </row>
    <row r="2776" spans="1:5" x14ac:dyDescent="0.2">
      <c r="A2776" s="19">
        <v>70</v>
      </c>
      <c r="B2776" s="19">
        <v>5</v>
      </c>
      <c r="C2776" s="19" t="s">
        <v>112</v>
      </c>
      <c r="D2776" s="20">
        <v>0.24686920642852783</v>
      </c>
      <c r="E2776" s="20">
        <v>5.4918299429118633E-4</v>
      </c>
    </row>
    <row r="2777" spans="1:5" x14ac:dyDescent="0.2">
      <c r="A2777" s="19">
        <v>70</v>
      </c>
      <c r="B2777" s="19">
        <v>6</v>
      </c>
      <c r="C2777" s="19" t="s">
        <v>112</v>
      </c>
      <c r="D2777" s="20">
        <v>0.24667069315910339</v>
      </c>
      <c r="E2777" s="20">
        <v>2.2099919442553073E-4</v>
      </c>
    </row>
    <row r="2778" spans="1:5" x14ac:dyDescent="0.2">
      <c r="A2778" s="19">
        <v>70</v>
      </c>
      <c r="B2778" s="19">
        <v>7</v>
      </c>
      <c r="C2778" s="19" t="s">
        <v>112</v>
      </c>
      <c r="D2778" s="20">
        <v>0.24669060111045837</v>
      </c>
      <c r="E2778" s="20">
        <v>1.1123660078737885E-4</v>
      </c>
    </row>
    <row r="2779" spans="1:5" x14ac:dyDescent="0.2">
      <c r="A2779" s="19">
        <v>70</v>
      </c>
      <c r="B2779" s="19">
        <v>8</v>
      </c>
      <c r="C2779" s="19" t="s">
        <v>112</v>
      </c>
      <c r="D2779" s="20">
        <v>0.24652379751205444</v>
      </c>
      <c r="E2779" s="20">
        <v>-1.8523754260968417E-4</v>
      </c>
    </row>
    <row r="2780" spans="1:5" x14ac:dyDescent="0.2">
      <c r="A2780" s="19">
        <v>70</v>
      </c>
      <c r="B2780" s="19">
        <v>9</v>
      </c>
      <c r="C2780" s="19" t="s">
        <v>112</v>
      </c>
      <c r="D2780" s="20">
        <v>0.24635833501815796</v>
      </c>
      <c r="E2780" s="20">
        <v>-4.8037056694738567E-4</v>
      </c>
    </row>
    <row r="2781" spans="1:5" x14ac:dyDescent="0.2">
      <c r="A2781" s="19">
        <v>70</v>
      </c>
      <c r="B2781" s="19">
        <v>10</v>
      </c>
      <c r="C2781" s="19" t="s">
        <v>112</v>
      </c>
      <c r="D2781" s="20">
        <v>0.24645783007144928</v>
      </c>
      <c r="E2781" s="20">
        <v>-5.1054608775302768E-4</v>
      </c>
    </row>
    <row r="2782" spans="1:5" x14ac:dyDescent="0.2">
      <c r="A2782" s="19">
        <v>70</v>
      </c>
      <c r="B2782" s="19">
        <v>11</v>
      </c>
      <c r="C2782" s="19" t="s">
        <v>112</v>
      </c>
      <c r="D2782" s="20">
        <v>0.24641148746013641</v>
      </c>
      <c r="E2782" s="20">
        <v>-6.8655918585136533E-4</v>
      </c>
    </row>
    <row r="2783" spans="1:5" x14ac:dyDescent="0.2">
      <c r="A2783" s="19">
        <v>70</v>
      </c>
      <c r="B2783" s="19">
        <v>12</v>
      </c>
      <c r="C2783" s="19" t="s">
        <v>112</v>
      </c>
      <c r="D2783" s="20">
        <v>0.24614652991294861</v>
      </c>
      <c r="E2783" s="20">
        <v>-1.0811872780323029E-3</v>
      </c>
    </row>
    <row r="2784" spans="1:5" x14ac:dyDescent="0.2">
      <c r="A2784" s="19">
        <v>70</v>
      </c>
      <c r="B2784" s="19">
        <v>13</v>
      </c>
      <c r="C2784" s="19" t="s">
        <v>112</v>
      </c>
      <c r="D2784" s="20">
        <v>0.24605192244052887</v>
      </c>
      <c r="E2784" s="20">
        <v>-1.3054653536528349E-3</v>
      </c>
    </row>
    <row r="2785" spans="1:5" x14ac:dyDescent="0.2">
      <c r="A2785" s="19">
        <v>70</v>
      </c>
      <c r="B2785" s="19">
        <v>14</v>
      </c>
      <c r="C2785" s="19" t="s">
        <v>112</v>
      </c>
      <c r="D2785" s="20">
        <v>0.24629528820514679</v>
      </c>
      <c r="E2785" s="20">
        <v>-1.1917700758203864E-3</v>
      </c>
    </row>
    <row r="2786" spans="1:5" x14ac:dyDescent="0.2">
      <c r="A2786" s="19">
        <v>70</v>
      </c>
      <c r="B2786" s="19">
        <v>15</v>
      </c>
      <c r="C2786" s="19" t="s">
        <v>112</v>
      </c>
      <c r="D2786" s="20">
        <v>0.24680975079536438</v>
      </c>
      <c r="E2786" s="20">
        <v>-8.0697803059592843E-4</v>
      </c>
    </row>
    <row r="2787" spans="1:5" x14ac:dyDescent="0.2">
      <c r="A2787" s="19">
        <v>70</v>
      </c>
      <c r="B2787" s="19">
        <v>16</v>
      </c>
      <c r="C2787" s="19" t="s">
        <v>112</v>
      </c>
      <c r="D2787" s="20">
        <v>0.24737590551376343</v>
      </c>
      <c r="E2787" s="20">
        <v>-3.7049385719001293E-4</v>
      </c>
    </row>
    <row r="2788" spans="1:5" x14ac:dyDescent="0.2">
      <c r="A2788" s="19">
        <v>70</v>
      </c>
      <c r="B2788" s="19">
        <v>17</v>
      </c>
      <c r="C2788" s="19" t="s">
        <v>112</v>
      </c>
      <c r="D2788" s="20">
        <v>0.2484906017780304</v>
      </c>
      <c r="E2788" s="20">
        <v>6.1453186208382249E-4</v>
      </c>
    </row>
    <row r="2789" spans="1:5" x14ac:dyDescent="0.2">
      <c r="A2789" s="19">
        <v>70</v>
      </c>
      <c r="B2789" s="19">
        <v>18</v>
      </c>
      <c r="C2789" s="19" t="s">
        <v>112</v>
      </c>
      <c r="D2789" s="20">
        <v>0.25145229697227478</v>
      </c>
      <c r="E2789" s="20">
        <v>3.4465566277503967E-3</v>
      </c>
    </row>
    <row r="2790" spans="1:5" x14ac:dyDescent="0.2">
      <c r="A2790" s="19">
        <v>70</v>
      </c>
      <c r="B2790" s="19">
        <v>19</v>
      </c>
      <c r="C2790" s="19" t="s">
        <v>112</v>
      </c>
      <c r="D2790" s="20">
        <v>0.25620895624160767</v>
      </c>
      <c r="E2790" s="20">
        <v>8.0735450610518456E-3</v>
      </c>
    </row>
    <row r="2791" spans="1:5" x14ac:dyDescent="0.2">
      <c r="A2791" s="19">
        <v>70</v>
      </c>
      <c r="B2791" s="19">
        <v>20</v>
      </c>
      <c r="C2791" s="19" t="s">
        <v>112</v>
      </c>
      <c r="D2791" s="20">
        <v>0.26443108916282654</v>
      </c>
      <c r="E2791" s="20">
        <v>1.6166007146239281E-2</v>
      </c>
    </row>
    <row r="2792" spans="1:5" x14ac:dyDescent="0.2">
      <c r="A2792" s="19">
        <v>70</v>
      </c>
      <c r="B2792" s="19">
        <v>21</v>
      </c>
      <c r="C2792" s="19" t="s">
        <v>112</v>
      </c>
      <c r="D2792" s="20">
        <v>0.27674883604049683</v>
      </c>
      <c r="E2792" s="20">
        <v>2.8354084119200706E-2</v>
      </c>
    </row>
    <row r="2793" spans="1:5" x14ac:dyDescent="0.2">
      <c r="A2793" s="19">
        <v>70</v>
      </c>
      <c r="B2793" s="19">
        <v>22</v>
      </c>
      <c r="C2793" s="19" t="s">
        <v>112</v>
      </c>
      <c r="D2793" s="20">
        <v>0.29332113265991211</v>
      </c>
      <c r="E2793" s="20">
        <v>4.4796708971261978E-2</v>
      </c>
    </row>
    <row r="2794" spans="1:5" x14ac:dyDescent="0.2">
      <c r="A2794" s="19">
        <v>70</v>
      </c>
      <c r="B2794" s="19">
        <v>23</v>
      </c>
      <c r="C2794" s="19" t="s">
        <v>112</v>
      </c>
      <c r="D2794" s="20">
        <v>0.31182077527046204</v>
      </c>
      <c r="E2794" s="20">
        <v>6.3166685402393341E-2</v>
      </c>
    </row>
    <row r="2795" spans="1:5" x14ac:dyDescent="0.2">
      <c r="A2795" s="19">
        <v>70</v>
      </c>
      <c r="B2795" s="19">
        <v>24</v>
      </c>
      <c r="C2795" s="19" t="s">
        <v>112</v>
      </c>
      <c r="D2795" s="20">
        <v>0.32936033606529236</v>
      </c>
      <c r="E2795" s="20">
        <v>8.0576568841934204E-2</v>
      </c>
    </row>
    <row r="2796" spans="1:5" x14ac:dyDescent="0.2">
      <c r="A2796" s="19">
        <v>70</v>
      </c>
      <c r="B2796" s="19">
        <v>25</v>
      </c>
      <c r="C2796" s="19" t="s">
        <v>112</v>
      </c>
      <c r="D2796" s="20">
        <v>0.34383454918861389</v>
      </c>
      <c r="E2796" s="20">
        <v>9.4921112060546875E-2</v>
      </c>
    </row>
    <row r="2797" spans="1:5" x14ac:dyDescent="0.2">
      <c r="A2797" s="19">
        <v>70</v>
      </c>
      <c r="B2797" s="19">
        <v>26</v>
      </c>
      <c r="C2797" s="19" t="s">
        <v>112</v>
      </c>
      <c r="D2797" s="20">
        <v>0.35433781147003174</v>
      </c>
      <c r="E2797" s="20">
        <v>0.10529470443725586</v>
      </c>
    </row>
    <row r="2798" spans="1:5" x14ac:dyDescent="0.2">
      <c r="A2798" s="19">
        <v>70</v>
      </c>
      <c r="B2798" s="19">
        <v>27</v>
      </c>
      <c r="C2798" s="19" t="s">
        <v>112</v>
      </c>
      <c r="D2798" s="20">
        <v>0.36203339695930481</v>
      </c>
      <c r="E2798" s="20">
        <v>0.11286062002182007</v>
      </c>
    </row>
    <row r="2799" spans="1:5" x14ac:dyDescent="0.2">
      <c r="A2799" s="19">
        <v>70</v>
      </c>
      <c r="B2799" s="19">
        <v>28</v>
      </c>
      <c r="C2799" s="19" t="s">
        <v>112</v>
      </c>
      <c r="D2799" s="20">
        <v>0.36583784222602844</v>
      </c>
      <c r="E2799" s="20">
        <v>0.11653539538383484</v>
      </c>
    </row>
    <row r="2800" spans="1:5" x14ac:dyDescent="0.2">
      <c r="A2800" s="19">
        <v>70</v>
      </c>
      <c r="B2800" s="19">
        <v>29</v>
      </c>
      <c r="C2800" s="19" t="s">
        <v>112</v>
      </c>
      <c r="D2800" s="20">
        <v>0.36759477853775024</v>
      </c>
      <c r="E2800" s="20">
        <v>0.11816266179084778</v>
      </c>
    </row>
    <row r="2801" spans="1:5" x14ac:dyDescent="0.2">
      <c r="A2801" s="19">
        <v>70</v>
      </c>
      <c r="B2801" s="19">
        <v>30</v>
      </c>
      <c r="C2801" s="19" t="s">
        <v>112</v>
      </c>
      <c r="D2801" s="20">
        <v>0.36886817216873169</v>
      </c>
      <c r="E2801" s="20">
        <v>0.11930638551712036</v>
      </c>
    </row>
    <row r="2802" spans="1:5" x14ac:dyDescent="0.2">
      <c r="A2802" s="19">
        <v>70</v>
      </c>
      <c r="B2802" s="19">
        <v>31</v>
      </c>
      <c r="C2802" s="19" t="s">
        <v>112</v>
      </c>
      <c r="D2802" s="20">
        <v>0.36928001046180725</v>
      </c>
      <c r="E2802" s="20">
        <v>0.11958855390548706</v>
      </c>
    </row>
    <row r="2803" spans="1:5" x14ac:dyDescent="0.2">
      <c r="A2803" s="19">
        <v>70</v>
      </c>
      <c r="B2803" s="19">
        <v>32</v>
      </c>
      <c r="C2803" s="19" t="s">
        <v>112</v>
      </c>
      <c r="D2803" s="20">
        <v>0.37014621496200562</v>
      </c>
      <c r="E2803" s="20">
        <v>0.12032508850097656</v>
      </c>
    </row>
    <row r="2804" spans="1:5" x14ac:dyDescent="0.2">
      <c r="A2804" s="19">
        <v>70</v>
      </c>
      <c r="B2804" s="19">
        <v>33</v>
      </c>
      <c r="C2804" s="19" t="s">
        <v>112</v>
      </c>
      <c r="D2804" s="20">
        <v>0.37071391940116882</v>
      </c>
      <c r="E2804" s="20">
        <v>0.12076312303543091</v>
      </c>
    </row>
    <row r="2805" spans="1:5" x14ac:dyDescent="0.2">
      <c r="A2805" s="19">
        <v>70</v>
      </c>
      <c r="B2805" s="19">
        <v>34</v>
      </c>
      <c r="C2805" s="19" t="s">
        <v>112</v>
      </c>
      <c r="D2805" s="20">
        <v>0.37069520354270935</v>
      </c>
      <c r="E2805" s="20">
        <v>0.12061473727226257</v>
      </c>
    </row>
    <row r="2806" spans="1:5" x14ac:dyDescent="0.2">
      <c r="A2806" s="19">
        <v>70</v>
      </c>
      <c r="B2806" s="19">
        <v>35</v>
      </c>
      <c r="C2806" s="19" t="s">
        <v>112</v>
      </c>
      <c r="D2806" s="20">
        <v>0.37091377377510071</v>
      </c>
      <c r="E2806" s="20">
        <v>0.12070363759994507</v>
      </c>
    </row>
    <row r="2807" spans="1:5" x14ac:dyDescent="0.2">
      <c r="A2807" s="19">
        <v>70</v>
      </c>
      <c r="B2807" s="19">
        <v>36</v>
      </c>
      <c r="C2807" s="19" t="s">
        <v>112</v>
      </c>
      <c r="D2807" s="20">
        <v>0.37165802717208862</v>
      </c>
      <c r="E2807" s="20">
        <v>0.12131821364164352</v>
      </c>
    </row>
    <row r="2808" spans="1:5" x14ac:dyDescent="0.2">
      <c r="A2808" s="19">
        <v>70</v>
      </c>
      <c r="B2808" s="19">
        <v>37</v>
      </c>
      <c r="C2808" s="19" t="s">
        <v>112</v>
      </c>
      <c r="D2808" s="20">
        <v>0.37171831727027893</v>
      </c>
      <c r="E2808" s="20">
        <v>0.12124883383512497</v>
      </c>
    </row>
    <row r="2809" spans="1:5" x14ac:dyDescent="0.2">
      <c r="A2809" s="19">
        <v>70</v>
      </c>
      <c r="B2809" s="19">
        <v>38</v>
      </c>
      <c r="C2809" s="19" t="s">
        <v>112</v>
      </c>
      <c r="D2809" s="20">
        <v>0.37118446826934814</v>
      </c>
      <c r="E2809" s="20">
        <v>0.12058531492948532</v>
      </c>
    </row>
    <row r="2810" spans="1:5" x14ac:dyDescent="0.2">
      <c r="A2810" s="19">
        <v>70</v>
      </c>
      <c r="B2810" s="19">
        <v>39</v>
      </c>
      <c r="C2810" s="19" t="s">
        <v>112</v>
      </c>
      <c r="D2810" s="20">
        <v>0.37117397785186768</v>
      </c>
      <c r="E2810" s="20">
        <v>0.12044515460729599</v>
      </c>
    </row>
    <row r="2811" spans="1:5" x14ac:dyDescent="0.2">
      <c r="A2811" s="19">
        <v>70</v>
      </c>
      <c r="B2811" s="19">
        <v>40</v>
      </c>
      <c r="C2811" s="19" t="s">
        <v>112</v>
      </c>
      <c r="D2811" s="20">
        <v>0.37113264203071594</v>
      </c>
      <c r="E2811" s="20">
        <v>0.12027414888143539</v>
      </c>
    </row>
    <row r="2812" spans="1:5" x14ac:dyDescent="0.2">
      <c r="A2812" s="19">
        <v>71</v>
      </c>
      <c r="B2812" s="19">
        <v>1</v>
      </c>
      <c r="C2812" s="19" t="s">
        <v>112</v>
      </c>
      <c r="D2812" s="20">
        <v>0.24275955557823181</v>
      </c>
      <c r="E2812" s="20">
        <v>2.2331008221954107E-3</v>
      </c>
    </row>
    <row r="2813" spans="1:5" x14ac:dyDescent="0.2">
      <c r="A2813" s="19">
        <v>71</v>
      </c>
      <c r="B2813" s="19">
        <v>2</v>
      </c>
      <c r="C2813" s="19" t="s">
        <v>112</v>
      </c>
      <c r="D2813" s="20">
        <v>0.24261336028575897</v>
      </c>
      <c r="E2813" s="20">
        <v>1.9590200390666723E-3</v>
      </c>
    </row>
    <row r="2814" spans="1:5" x14ac:dyDescent="0.2">
      <c r="A2814" s="19">
        <v>71</v>
      </c>
      <c r="B2814" s="19">
        <v>3</v>
      </c>
      <c r="C2814" s="19" t="s">
        <v>112</v>
      </c>
      <c r="D2814" s="20">
        <v>0.24240639805793762</v>
      </c>
      <c r="E2814" s="20">
        <v>1.6241723205894232E-3</v>
      </c>
    </row>
    <row r="2815" spans="1:5" x14ac:dyDescent="0.2">
      <c r="A2815" s="19">
        <v>71</v>
      </c>
      <c r="B2815" s="19">
        <v>4</v>
      </c>
      <c r="C2815" s="19" t="s">
        <v>112</v>
      </c>
      <c r="D2815" s="20">
        <v>0.24223122000694275</v>
      </c>
      <c r="E2815" s="20">
        <v>1.3211087789386511E-3</v>
      </c>
    </row>
    <row r="2816" spans="1:5" x14ac:dyDescent="0.2">
      <c r="A2816" s="19">
        <v>71</v>
      </c>
      <c r="B2816" s="19">
        <v>5</v>
      </c>
      <c r="C2816" s="19" t="s">
        <v>112</v>
      </c>
      <c r="D2816" s="20">
        <v>0.2417275607585907</v>
      </c>
      <c r="E2816" s="20">
        <v>6.8956403993070126E-4</v>
      </c>
    </row>
    <row r="2817" spans="1:5" x14ac:dyDescent="0.2">
      <c r="A2817" s="19">
        <v>71</v>
      </c>
      <c r="B2817" s="19">
        <v>6</v>
      </c>
      <c r="C2817" s="19" t="s">
        <v>112</v>
      </c>
      <c r="D2817" s="20">
        <v>0.24139772355556488</v>
      </c>
      <c r="E2817" s="20">
        <v>2.3184138990473002E-4</v>
      </c>
    </row>
    <row r="2818" spans="1:5" x14ac:dyDescent="0.2">
      <c r="A2818" s="19">
        <v>71</v>
      </c>
      <c r="B2818" s="19">
        <v>7</v>
      </c>
      <c r="C2818" s="19" t="s">
        <v>112</v>
      </c>
      <c r="D2818" s="20">
        <v>0.24147965013980865</v>
      </c>
      <c r="E2818" s="20">
        <v>1.8588251259643584E-4</v>
      </c>
    </row>
    <row r="2819" spans="1:5" x14ac:dyDescent="0.2">
      <c r="A2819" s="19">
        <v>71</v>
      </c>
      <c r="B2819" s="19">
        <v>8</v>
      </c>
      <c r="C2819" s="19" t="s">
        <v>112</v>
      </c>
      <c r="D2819" s="20">
        <v>0.24121178686618805</v>
      </c>
      <c r="E2819" s="20">
        <v>-2.0986622257623821E-4</v>
      </c>
    </row>
    <row r="2820" spans="1:5" x14ac:dyDescent="0.2">
      <c r="A2820" s="19">
        <v>71</v>
      </c>
      <c r="B2820" s="19">
        <v>9</v>
      </c>
      <c r="C2820" s="19" t="s">
        <v>112</v>
      </c>
      <c r="D2820" s="20">
        <v>0.24099911749362946</v>
      </c>
      <c r="E2820" s="20">
        <v>-5.5042107123881578E-4</v>
      </c>
    </row>
    <row r="2821" spans="1:5" x14ac:dyDescent="0.2">
      <c r="A2821" s="19">
        <v>71</v>
      </c>
      <c r="B2821" s="19">
        <v>10</v>
      </c>
      <c r="C2821" s="19" t="s">
        <v>112</v>
      </c>
      <c r="D2821" s="20">
        <v>0.24087005853652954</v>
      </c>
      <c r="E2821" s="20">
        <v>-8.0736546078696847E-4</v>
      </c>
    </row>
    <row r="2822" spans="1:5" x14ac:dyDescent="0.2">
      <c r="A2822" s="19">
        <v>71</v>
      </c>
      <c r="B2822" s="19">
        <v>11</v>
      </c>
      <c r="C2822" s="19" t="s">
        <v>112</v>
      </c>
      <c r="D2822" s="20">
        <v>0.24106168746948242</v>
      </c>
      <c r="E2822" s="20">
        <v>-7.4362201848998666E-4</v>
      </c>
    </row>
    <row r="2823" spans="1:5" x14ac:dyDescent="0.2">
      <c r="A2823" s="19">
        <v>71</v>
      </c>
      <c r="B2823" s="19">
        <v>12</v>
      </c>
      <c r="C2823" s="19" t="s">
        <v>112</v>
      </c>
      <c r="D2823" s="20">
        <v>0.24126222729682922</v>
      </c>
      <c r="E2823" s="20">
        <v>-6.7096762359142303E-4</v>
      </c>
    </row>
    <row r="2824" spans="1:5" x14ac:dyDescent="0.2">
      <c r="A2824" s="19">
        <v>71</v>
      </c>
      <c r="B2824" s="19">
        <v>13</v>
      </c>
      <c r="C2824" s="19" t="s">
        <v>112</v>
      </c>
      <c r="D2824" s="20">
        <v>0.24136225879192352</v>
      </c>
      <c r="E2824" s="20">
        <v>-6.9882161915302277E-4</v>
      </c>
    </row>
    <row r="2825" spans="1:5" x14ac:dyDescent="0.2">
      <c r="A2825" s="19">
        <v>71</v>
      </c>
      <c r="B2825" s="19">
        <v>14</v>
      </c>
      <c r="C2825" s="19" t="s">
        <v>112</v>
      </c>
      <c r="D2825" s="20">
        <v>0.24165062606334686</v>
      </c>
      <c r="E2825" s="20">
        <v>-5.3833978017792106E-4</v>
      </c>
    </row>
    <row r="2826" spans="1:5" x14ac:dyDescent="0.2">
      <c r="A2826" s="19">
        <v>71</v>
      </c>
      <c r="B2826" s="19">
        <v>15</v>
      </c>
      <c r="C2826" s="19" t="s">
        <v>112</v>
      </c>
      <c r="D2826" s="20">
        <v>0.24136663973331451</v>
      </c>
      <c r="E2826" s="20">
        <v>-9.5021160086616874E-4</v>
      </c>
    </row>
    <row r="2827" spans="1:5" x14ac:dyDescent="0.2">
      <c r="A2827" s="19">
        <v>71</v>
      </c>
      <c r="B2827" s="19">
        <v>16</v>
      </c>
      <c r="C2827" s="19" t="s">
        <v>112</v>
      </c>
      <c r="D2827" s="20">
        <v>0.24092875421047211</v>
      </c>
      <c r="E2827" s="20">
        <v>-1.5159825561568141E-3</v>
      </c>
    </row>
    <row r="2828" spans="1:5" x14ac:dyDescent="0.2">
      <c r="A2828" s="19">
        <v>71</v>
      </c>
      <c r="B2828" s="19">
        <v>17</v>
      </c>
      <c r="C2828" s="19" t="s">
        <v>112</v>
      </c>
      <c r="D2828" s="20">
        <v>0.24115541577339172</v>
      </c>
      <c r="E2828" s="20">
        <v>-1.4172064838930964E-3</v>
      </c>
    </row>
    <row r="2829" spans="1:5" x14ac:dyDescent="0.2">
      <c r="A2829" s="19">
        <v>71</v>
      </c>
      <c r="B2829" s="19">
        <v>18</v>
      </c>
      <c r="C2829" s="19" t="s">
        <v>112</v>
      </c>
      <c r="D2829" s="20">
        <v>0.24181739985942841</v>
      </c>
      <c r="E2829" s="20">
        <v>-8.8310783030465245E-4</v>
      </c>
    </row>
    <row r="2830" spans="1:5" x14ac:dyDescent="0.2">
      <c r="A2830" s="19">
        <v>71</v>
      </c>
      <c r="B2830" s="19">
        <v>19</v>
      </c>
      <c r="C2830" s="19" t="s">
        <v>112</v>
      </c>
      <c r="D2830" s="20">
        <v>0.24202202260494232</v>
      </c>
      <c r="E2830" s="20">
        <v>-8.0637057544663548E-4</v>
      </c>
    </row>
    <row r="2831" spans="1:5" x14ac:dyDescent="0.2">
      <c r="A2831" s="19">
        <v>71</v>
      </c>
      <c r="B2831" s="19">
        <v>20</v>
      </c>
      <c r="C2831" s="19" t="s">
        <v>112</v>
      </c>
      <c r="D2831" s="20">
        <v>0.24284587800502777</v>
      </c>
      <c r="E2831" s="20">
        <v>-1.1040062963729724E-4</v>
      </c>
    </row>
    <row r="2832" spans="1:5" x14ac:dyDescent="0.2">
      <c r="A2832" s="19">
        <v>71</v>
      </c>
      <c r="B2832" s="19">
        <v>21</v>
      </c>
      <c r="C2832" s="19" t="s">
        <v>112</v>
      </c>
      <c r="D2832" s="20">
        <v>0.24449801445007324</v>
      </c>
      <c r="E2832" s="20">
        <v>1.4138503465801477E-3</v>
      </c>
    </row>
    <row r="2833" spans="1:5" x14ac:dyDescent="0.2">
      <c r="A2833" s="19">
        <v>71</v>
      </c>
      <c r="B2833" s="19">
        <v>22</v>
      </c>
      <c r="C2833" s="19" t="s">
        <v>112</v>
      </c>
      <c r="D2833" s="20">
        <v>0.24764831364154816</v>
      </c>
      <c r="E2833" s="20">
        <v>4.4362642802298069E-3</v>
      </c>
    </row>
    <row r="2834" spans="1:5" x14ac:dyDescent="0.2">
      <c r="A2834" s="19">
        <v>71</v>
      </c>
      <c r="B2834" s="19">
        <v>23</v>
      </c>
      <c r="C2834" s="19" t="s">
        <v>112</v>
      </c>
      <c r="D2834" s="20">
        <v>0.25373148918151855</v>
      </c>
      <c r="E2834" s="20">
        <v>1.0391553863883018E-2</v>
      </c>
    </row>
    <row r="2835" spans="1:5" x14ac:dyDescent="0.2">
      <c r="A2835" s="19">
        <v>71</v>
      </c>
      <c r="B2835" s="19">
        <v>24</v>
      </c>
      <c r="C2835" s="19" t="s">
        <v>112</v>
      </c>
      <c r="D2835" s="20">
        <v>0.26377969980239868</v>
      </c>
      <c r="E2835" s="20">
        <v>2.0311878994107246E-2</v>
      </c>
    </row>
    <row r="2836" spans="1:5" x14ac:dyDescent="0.2">
      <c r="A2836" s="19">
        <v>71</v>
      </c>
      <c r="B2836" s="19">
        <v>25</v>
      </c>
      <c r="C2836" s="19" t="s">
        <v>112</v>
      </c>
      <c r="D2836" s="20">
        <v>0.27774140238761902</v>
      </c>
      <c r="E2836" s="20">
        <v>3.4145697951316833E-2</v>
      </c>
    </row>
    <row r="2837" spans="1:5" x14ac:dyDescent="0.2">
      <c r="A2837" s="19">
        <v>71</v>
      </c>
      <c r="B2837" s="19">
        <v>26</v>
      </c>
      <c r="C2837" s="19" t="s">
        <v>112</v>
      </c>
      <c r="D2837" s="20">
        <v>0.29591351747512817</v>
      </c>
      <c r="E2837" s="20">
        <v>5.218992754817009E-2</v>
      </c>
    </row>
    <row r="2838" spans="1:5" x14ac:dyDescent="0.2">
      <c r="A2838" s="19">
        <v>71</v>
      </c>
      <c r="B2838" s="19">
        <v>27</v>
      </c>
      <c r="C2838" s="19" t="s">
        <v>112</v>
      </c>
      <c r="D2838" s="20">
        <v>0.31432747840881348</v>
      </c>
      <c r="E2838" s="20">
        <v>7.0476002991199493E-2</v>
      </c>
    </row>
    <row r="2839" spans="1:5" x14ac:dyDescent="0.2">
      <c r="A2839" s="19">
        <v>71</v>
      </c>
      <c r="B2839" s="19">
        <v>28</v>
      </c>
      <c r="C2839" s="19" t="s">
        <v>112</v>
      </c>
      <c r="D2839" s="20">
        <v>0.33072358369827271</v>
      </c>
      <c r="E2839" s="20">
        <v>8.6744219064712524E-2</v>
      </c>
    </row>
    <row r="2840" spans="1:5" x14ac:dyDescent="0.2">
      <c r="A2840" s="19">
        <v>71</v>
      </c>
      <c r="B2840" s="19">
        <v>29</v>
      </c>
      <c r="C2840" s="19" t="s">
        <v>112</v>
      </c>
      <c r="D2840" s="20">
        <v>0.34304660558700562</v>
      </c>
      <c r="E2840" s="20">
        <v>9.8939359188079834E-2</v>
      </c>
    </row>
    <row r="2841" spans="1:5" x14ac:dyDescent="0.2">
      <c r="A2841" s="19">
        <v>71</v>
      </c>
      <c r="B2841" s="19">
        <v>30</v>
      </c>
      <c r="C2841" s="19" t="s">
        <v>112</v>
      </c>
      <c r="D2841" s="20">
        <v>0.3523884117603302</v>
      </c>
      <c r="E2841" s="20">
        <v>0.10815327614545822</v>
      </c>
    </row>
    <row r="2842" spans="1:5" x14ac:dyDescent="0.2">
      <c r="A2842" s="19">
        <v>71</v>
      </c>
      <c r="B2842" s="19">
        <v>31</v>
      </c>
      <c r="C2842" s="19" t="s">
        <v>112</v>
      </c>
      <c r="D2842" s="20">
        <v>0.35760939121246338</v>
      </c>
      <c r="E2842" s="20">
        <v>0.1132463738322258</v>
      </c>
    </row>
    <row r="2843" spans="1:5" x14ac:dyDescent="0.2">
      <c r="A2843" s="19">
        <v>71</v>
      </c>
      <c r="B2843" s="19">
        <v>32</v>
      </c>
      <c r="C2843" s="19" t="s">
        <v>112</v>
      </c>
      <c r="D2843" s="20">
        <v>0.36077585816383362</v>
      </c>
      <c r="E2843" s="20">
        <v>0.11628495156764984</v>
      </c>
    </row>
    <row r="2844" spans="1:5" x14ac:dyDescent="0.2">
      <c r="A2844" s="19">
        <v>71</v>
      </c>
      <c r="B2844" s="19">
        <v>33</v>
      </c>
      <c r="C2844" s="19" t="s">
        <v>112</v>
      </c>
      <c r="D2844" s="20">
        <v>0.362405925989151</v>
      </c>
      <c r="E2844" s="20">
        <v>0.11778713762760162</v>
      </c>
    </row>
    <row r="2845" spans="1:5" x14ac:dyDescent="0.2">
      <c r="A2845" s="19">
        <v>71</v>
      </c>
      <c r="B2845" s="19">
        <v>34</v>
      </c>
      <c r="C2845" s="19" t="s">
        <v>112</v>
      </c>
      <c r="D2845" s="20">
        <v>0.36357569694519043</v>
      </c>
      <c r="E2845" s="20">
        <v>0.11882901936769485</v>
      </c>
    </row>
    <row r="2846" spans="1:5" x14ac:dyDescent="0.2">
      <c r="A2846" s="19">
        <v>71</v>
      </c>
      <c r="B2846" s="19">
        <v>35</v>
      </c>
      <c r="C2846" s="19" t="s">
        <v>112</v>
      </c>
      <c r="D2846" s="20">
        <v>0.36364248394966125</v>
      </c>
      <c r="E2846" s="20">
        <v>0.11876792460680008</v>
      </c>
    </row>
    <row r="2847" spans="1:5" x14ac:dyDescent="0.2">
      <c r="A2847" s="19">
        <v>71</v>
      </c>
      <c r="B2847" s="19">
        <v>36</v>
      </c>
      <c r="C2847" s="19" t="s">
        <v>112</v>
      </c>
      <c r="D2847" s="20">
        <v>0.36446809768676758</v>
      </c>
      <c r="E2847" s="20">
        <v>0.11946564912796021</v>
      </c>
    </row>
    <row r="2848" spans="1:5" x14ac:dyDescent="0.2">
      <c r="A2848" s="19">
        <v>71</v>
      </c>
      <c r="B2848" s="19">
        <v>37</v>
      </c>
      <c r="C2848" s="19" t="s">
        <v>112</v>
      </c>
      <c r="D2848" s="20">
        <v>0.36495873332023621</v>
      </c>
      <c r="E2848" s="20">
        <v>0.11982840299606323</v>
      </c>
    </row>
    <row r="2849" spans="1:5" x14ac:dyDescent="0.2">
      <c r="A2849" s="19">
        <v>71</v>
      </c>
      <c r="B2849" s="19">
        <v>38</v>
      </c>
      <c r="C2849" s="19" t="s">
        <v>112</v>
      </c>
      <c r="D2849" s="20">
        <v>0.36510011553764343</v>
      </c>
      <c r="E2849" s="20">
        <v>0.11984189599752426</v>
      </c>
    </row>
    <row r="2850" spans="1:5" x14ac:dyDescent="0.2">
      <c r="A2850" s="19">
        <v>71</v>
      </c>
      <c r="B2850" s="19">
        <v>39</v>
      </c>
      <c r="C2850" s="19" t="s">
        <v>112</v>
      </c>
      <c r="D2850" s="20">
        <v>0.36505499482154846</v>
      </c>
      <c r="E2850" s="20">
        <v>0.11966889351606369</v>
      </c>
    </row>
    <row r="2851" spans="1:5" x14ac:dyDescent="0.2">
      <c r="A2851" s="19">
        <v>71</v>
      </c>
      <c r="B2851" s="19">
        <v>40</v>
      </c>
      <c r="C2851" s="19" t="s">
        <v>112</v>
      </c>
      <c r="D2851" s="20">
        <v>0.36502575874328613</v>
      </c>
      <c r="E2851" s="20">
        <v>0.11951176822185516</v>
      </c>
    </row>
    <row r="2852" spans="1:5" x14ac:dyDescent="0.2">
      <c r="A2852" s="19">
        <v>72</v>
      </c>
      <c r="B2852" s="19">
        <v>1</v>
      </c>
      <c r="C2852" s="19" t="s">
        <v>112</v>
      </c>
      <c r="D2852" s="20">
        <v>0.2505888044834137</v>
      </c>
      <c r="E2852" s="20">
        <v>1.4051378238946199E-3</v>
      </c>
    </row>
    <row r="2853" spans="1:5" x14ac:dyDescent="0.2">
      <c r="A2853" s="19">
        <v>72</v>
      </c>
      <c r="B2853" s="19">
        <v>2</v>
      </c>
      <c r="C2853" s="19" t="s">
        <v>112</v>
      </c>
      <c r="D2853" s="20">
        <v>0.25043216347694397</v>
      </c>
      <c r="E2853" s="20">
        <v>1.1242794571444392E-3</v>
      </c>
    </row>
    <row r="2854" spans="1:5" x14ac:dyDescent="0.2">
      <c r="A2854" s="19">
        <v>72</v>
      </c>
      <c r="B2854" s="19">
        <v>3</v>
      </c>
      <c r="C2854" s="19" t="s">
        <v>112</v>
      </c>
      <c r="D2854" s="20">
        <v>0.25057926774024963</v>
      </c>
      <c r="E2854" s="20">
        <v>1.1471663601696491E-3</v>
      </c>
    </row>
    <row r="2855" spans="1:5" x14ac:dyDescent="0.2">
      <c r="A2855" s="19">
        <v>72</v>
      </c>
      <c r="B2855" s="19">
        <v>4</v>
      </c>
      <c r="C2855" s="19" t="s">
        <v>112</v>
      </c>
      <c r="D2855" s="20">
        <v>0.25122612714767456</v>
      </c>
      <c r="E2855" s="20">
        <v>1.6698082908987999E-3</v>
      </c>
    </row>
    <row r="2856" spans="1:5" x14ac:dyDescent="0.2">
      <c r="A2856" s="19">
        <v>72</v>
      </c>
      <c r="B2856" s="19">
        <v>5</v>
      </c>
      <c r="C2856" s="19" t="s">
        <v>112</v>
      </c>
      <c r="D2856" s="20">
        <v>0.25060009956359863</v>
      </c>
      <c r="E2856" s="20">
        <v>9.1956340475007892E-4</v>
      </c>
    </row>
    <row r="2857" spans="1:5" x14ac:dyDescent="0.2">
      <c r="A2857" s="19">
        <v>72</v>
      </c>
      <c r="B2857" s="19">
        <v>6</v>
      </c>
      <c r="C2857" s="19" t="s">
        <v>112</v>
      </c>
      <c r="D2857" s="20">
        <v>0.25005978345870972</v>
      </c>
      <c r="E2857" s="20">
        <v>2.5502991047687829E-4</v>
      </c>
    </row>
    <row r="2858" spans="1:5" x14ac:dyDescent="0.2">
      <c r="A2858" s="19">
        <v>72</v>
      </c>
      <c r="B2858" s="19">
        <v>7</v>
      </c>
      <c r="C2858" s="19" t="s">
        <v>112</v>
      </c>
      <c r="D2858" s="20">
        <v>0.24996183812618256</v>
      </c>
      <c r="E2858" s="20">
        <v>3.2867188565433025E-5</v>
      </c>
    </row>
    <row r="2859" spans="1:5" x14ac:dyDescent="0.2">
      <c r="A2859" s="19">
        <v>72</v>
      </c>
      <c r="B2859" s="19">
        <v>8</v>
      </c>
      <c r="C2859" s="19" t="s">
        <v>112</v>
      </c>
      <c r="D2859" s="20">
        <v>0.2503073513507843</v>
      </c>
      <c r="E2859" s="20">
        <v>2.5416302378289402E-4</v>
      </c>
    </row>
    <row r="2860" spans="1:5" x14ac:dyDescent="0.2">
      <c r="A2860" s="19">
        <v>72</v>
      </c>
      <c r="B2860" s="19">
        <v>9</v>
      </c>
      <c r="C2860" s="19" t="s">
        <v>112</v>
      </c>
      <c r="D2860" s="20">
        <v>0.25010231137275696</v>
      </c>
      <c r="E2860" s="20">
        <v>-7.5094321800861508E-5</v>
      </c>
    </row>
    <row r="2861" spans="1:5" x14ac:dyDescent="0.2">
      <c r="A2861" s="19">
        <v>72</v>
      </c>
      <c r="B2861" s="19">
        <v>10</v>
      </c>
      <c r="C2861" s="19" t="s">
        <v>112</v>
      </c>
      <c r="D2861" s="20">
        <v>0.24999105930328369</v>
      </c>
      <c r="E2861" s="20">
        <v>-3.1056377338245511E-4</v>
      </c>
    </row>
    <row r="2862" spans="1:5" x14ac:dyDescent="0.2">
      <c r="A2862" s="19">
        <v>72</v>
      </c>
      <c r="B2862" s="19">
        <v>11</v>
      </c>
      <c r="C2862" s="19" t="s">
        <v>112</v>
      </c>
      <c r="D2862" s="20">
        <v>0.24988250434398651</v>
      </c>
      <c r="E2862" s="20">
        <v>-5.4333609296008945E-4</v>
      </c>
    </row>
    <row r="2863" spans="1:5" x14ac:dyDescent="0.2">
      <c r="A2863" s="19">
        <v>72</v>
      </c>
      <c r="B2863" s="19">
        <v>12</v>
      </c>
      <c r="C2863" s="19" t="s">
        <v>112</v>
      </c>
      <c r="D2863" s="20">
        <v>0.24962575733661652</v>
      </c>
      <c r="E2863" s="20">
        <v>-9.2430051881819963E-4</v>
      </c>
    </row>
    <row r="2864" spans="1:5" x14ac:dyDescent="0.2">
      <c r="A2864" s="19">
        <v>72</v>
      </c>
      <c r="B2864" s="19">
        <v>13</v>
      </c>
      <c r="C2864" s="19" t="s">
        <v>112</v>
      </c>
      <c r="D2864" s="20">
        <v>0.24937935173511505</v>
      </c>
      <c r="E2864" s="20">
        <v>-1.2949234806001186E-3</v>
      </c>
    </row>
    <row r="2865" spans="1:5" x14ac:dyDescent="0.2">
      <c r="A2865" s="19">
        <v>72</v>
      </c>
      <c r="B2865" s="19">
        <v>14</v>
      </c>
      <c r="C2865" s="19" t="s">
        <v>112</v>
      </c>
      <c r="D2865" s="20">
        <v>0.24938136339187622</v>
      </c>
      <c r="E2865" s="20">
        <v>-1.4171291841194034E-3</v>
      </c>
    </row>
    <row r="2866" spans="1:5" x14ac:dyDescent="0.2">
      <c r="A2866" s="19">
        <v>72</v>
      </c>
      <c r="B2866" s="19">
        <v>15</v>
      </c>
      <c r="C2866" s="19" t="s">
        <v>112</v>
      </c>
      <c r="D2866" s="20">
        <v>0.24941258132457733</v>
      </c>
      <c r="E2866" s="20">
        <v>-1.5101286116987467E-3</v>
      </c>
    </row>
    <row r="2867" spans="1:5" x14ac:dyDescent="0.2">
      <c r="A2867" s="19">
        <v>72</v>
      </c>
      <c r="B2867" s="19">
        <v>16</v>
      </c>
      <c r="C2867" s="19" t="s">
        <v>112</v>
      </c>
      <c r="D2867" s="20">
        <v>0.24943147599697113</v>
      </c>
      <c r="E2867" s="20">
        <v>-1.615451299585402E-3</v>
      </c>
    </row>
    <row r="2868" spans="1:5" x14ac:dyDescent="0.2">
      <c r="A2868" s="19">
        <v>72</v>
      </c>
      <c r="B2868" s="19">
        <v>17</v>
      </c>
      <c r="C2868" s="19" t="s">
        <v>112</v>
      </c>
      <c r="D2868" s="20">
        <v>0.24983257055282593</v>
      </c>
      <c r="E2868" s="20">
        <v>-1.3385742204263806E-3</v>
      </c>
    </row>
    <row r="2869" spans="1:5" x14ac:dyDescent="0.2">
      <c r="A2869" s="19">
        <v>72</v>
      </c>
      <c r="B2869" s="19">
        <v>18</v>
      </c>
      <c r="C2869" s="19" t="s">
        <v>112</v>
      </c>
      <c r="D2869" s="20">
        <v>0.25016531348228455</v>
      </c>
      <c r="E2869" s="20">
        <v>-1.1300486512482166E-3</v>
      </c>
    </row>
    <row r="2870" spans="1:5" x14ac:dyDescent="0.2">
      <c r="A2870" s="19">
        <v>72</v>
      </c>
      <c r="B2870" s="19">
        <v>19</v>
      </c>
      <c r="C2870" s="19" t="s">
        <v>112</v>
      </c>
      <c r="D2870" s="20">
        <v>0.25063198804855347</v>
      </c>
      <c r="E2870" s="20">
        <v>-7.8759144525974989E-4</v>
      </c>
    </row>
    <row r="2871" spans="1:5" x14ac:dyDescent="0.2">
      <c r="A2871" s="19">
        <v>72</v>
      </c>
      <c r="B2871" s="19">
        <v>20</v>
      </c>
      <c r="C2871" s="19" t="s">
        <v>112</v>
      </c>
      <c r="D2871" s="20">
        <v>0.25118428468704224</v>
      </c>
      <c r="E2871" s="20">
        <v>-3.5951219615526497E-4</v>
      </c>
    </row>
    <row r="2872" spans="1:5" x14ac:dyDescent="0.2">
      <c r="A2872" s="19">
        <v>72</v>
      </c>
      <c r="B2872" s="19">
        <v>21</v>
      </c>
      <c r="C2872" s="19" t="s">
        <v>112</v>
      </c>
      <c r="D2872" s="20">
        <v>0.25352346897125244</v>
      </c>
      <c r="E2872" s="20">
        <v>1.8554547568783164E-3</v>
      </c>
    </row>
    <row r="2873" spans="1:5" x14ac:dyDescent="0.2">
      <c r="A2873" s="19">
        <v>72</v>
      </c>
      <c r="B2873" s="19">
        <v>22</v>
      </c>
      <c r="C2873" s="19" t="s">
        <v>112</v>
      </c>
      <c r="D2873" s="20">
        <v>0.25696483254432678</v>
      </c>
      <c r="E2873" s="20">
        <v>5.1726009696722031E-3</v>
      </c>
    </row>
    <row r="2874" spans="1:5" x14ac:dyDescent="0.2">
      <c r="A2874" s="19">
        <v>72</v>
      </c>
      <c r="B2874" s="19">
        <v>23</v>
      </c>
      <c r="C2874" s="19" t="s">
        <v>112</v>
      </c>
      <c r="D2874" s="20">
        <v>0.26257896423339844</v>
      </c>
      <c r="E2874" s="20">
        <v>1.066251564770937E-2</v>
      </c>
    </row>
    <row r="2875" spans="1:5" x14ac:dyDescent="0.2">
      <c r="A2875" s="19">
        <v>72</v>
      </c>
      <c r="B2875" s="19">
        <v>24</v>
      </c>
      <c r="C2875" s="19" t="s">
        <v>112</v>
      </c>
      <c r="D2875" s="20">
        <v>0.27198687195777893</v>
      </c>
      <c r="E2875" s="20">
        <v>1.9946206361055374E-2</v>
      </c>
    </row>
    <row r="2876" spans="1:5" x14ac:dyDescent="0.2">
      <c r="A2876" s="19">
        <v>72</v>
      </c>
      <c r="B2876" s="19">
        <v>25</v>
      </c>
      <c r="C2876" s="19" t="s">
        <v>112</v>
      </c>
      <c r="D2876" s="20">
        <v>0.28583613038063049</v>
      </c>
      <c r="E2876" s="20">
        <v>3.3671244978904724E-2</v>
      </c>
    </row>
    <row r="2877" spans="1:5" x14ac:dyDescent="0.2">
      <c r="A2877" s="19">
        <v>72</v>
      </c>
      <c r="B2877" s="19">
        <v>26</v>
      </c>
      <c r="C2877" s="19" t="s">
        <v>112</v>
      </c>
      <c r="D2877" s="20">
        <v>0.30382648110389709</v>
      </c>
      <c r="E2877" s="20">
        <v>5.1537379622459412E-2</v>
      </c>
    </row>
    <row r="2878" spans="1:5" x14ac:dyDescent="0.2">
      <c r="A2878" s="19">
        <v>72</v>
      </c>
      <c r="B2878" s="19">
        <v>27</v>
      </c>
      <c r="C2878" s="19" t="s">
        <v>112</v>
      </c>
      <c r="D2878" s="20">
        <v>0.32288616895675659</v>
      </c>
      <c r="E2878" s="20">
        <v>7.0472851395606995E-2</v>
      </c>
    </row>
    <row r="2879" spans="1:5" x14ac:dyDescent="0.2">
      <c r="A2879" s="19">
        <v>72</v>
      </c>
      <c r="B2879" s="19">
        <v>28</v>
      </c>
      <c r="C2879" s="19" t="s">
        <v>112</v>
      </c>
      <c r="D2879" s="20">
        <v>0.33964630961418152</v>
      </c>
      <c r="E2879" s="20">
        <v>8.7108775973320007E-2</v>
      </c>
    </row>
    <row r="2880" spans="1:5" x14ac:dyDescent="0.2">
      <c r="A2880" s="19">
        <v>72</v>
      </c>
      <c r="B2880" s="19">
        <v>29</v>
      </c>
      <c r="C2880" s="19" t="s">
        <v>112</v>
      </c>
      <c r="D2880" s="20">
        <v>0.35281378030776978</v>
      </c>
      <c r="E2880" s="20">
        <v>0.10015203058719635</v>
      </c>
    </row>
    <row r="2881" spans="1:5" x14ac:dyDescent="0.2">
      <c r="A2881" s="19">
        <v>72</v>
      </c>
      <c r="B2881" s="19">
        <v>30</v>
      </c>
      <c r="C2881" s="19" t="s">
        <v>112</v>
      </c>
      <c r="D2881" s="20">
        <v>0.36221185326576233</v>
      </c>
      <c r="E2881" s="20">
        <v>0.10942588001489639</v>
      </c>
    </row>
    <row r="2882" spans="1:5" x14ac:dyDescent="0.2">
      <c r="A2882" s="19">
        <v>72</v>
      </c>
      <c r="B2882" s="19">
        <v>31</v>
      </c>
      <c r="C2882" s="19" t="s">
        <v>112</v>
      </c>
      <c r="D2882" s="20">
        <v>0.36769485473632813</v>
      </c>
      <c r="E2882" s="20">
        <v>0.11478466540575027</v>
      </c>
    </row>
    <row r="2883" spans="1:5" x14ac:dyDescent="0.2">
      <c r="A2883" s="19">
        <v>72</v>
      </c>
      <c r="B2883" s="19">
        <v>32</v>
      </c>
      <c r="C2883" s="19" t="s">
        <v>112</v>
      </c>
      <c r="D2883" s="20">
        <v>0.37082523107528687</v>
      </c>
      <c r="E2883" s="20">
        <v>0.1177908256649971</v>
      </c>
    </row>
    <row r="2884" spans="1:5" x14ac:dyDescent="0.2">
      <c r="A2884" s="19">
        <v>72</v>
      </c>
      <c r="B2884" s="19">
        <v>33</v>
      </c>
      <c r="C2884" s="19" t="s">
        <v>112</v>
      </c>
      <c r="D2884" s="20">
        <v>0.37253344058990479</v>
      </c>
      <c r="E2884" s="20">
        <v>0.11937481909990311</v>
      </c>
    </row>
    <row r="2885" spans="1:5" x14ac:dyDescent="0.2">
      <c r="A2885" s="19">
        <v>72</v>
      </c>
      <c r="B2885" s="19">
        <v>34</v>
      </c>
      <c r="C2885" s="19" t="s">
        <v>112</v>
      </c>
      <c r="D2885" s="20">
        <v>0.3733496367931366</v>
      </c>
      <c r="E2885" s="20">
        <v>0.120066799223423</v>
      </c>
    </row>
    <row r="2886" spans="1:5" x14ac:dyDescent="0.2">
      <c r="A2886" s="19">
        <v>72</v>
      </c>
      <c r="B2886" s="19">
        <v>35</v>
      </c>
      <c r="C2886" s="19" t="s">
        <v>112</v>
      </c>
      <c r="D2886" s="20">
        <v>0.3739180862903595</v>
      </c>
      <c r="E2886" s="20">
        <v>0.12051102519035339</v>
      </c>
    </row>
    <row r="2887" spans="1:5" x14ac:dyDescent="0.2">
      <c r="A2887" s="19">
        <v>72</v>
      </c>
      <c r="B2887" s="19">
        <v>36</v>
      </c>
      <c r="C2887" s="19" t="s">
        <v>112</v>
      </c>
      <c r="D2887" s="20">
        <v>0.37384453415870667</v>
      </c>
      <c r="E2887" s="20">
        <v>0.12031325697898865</v>
      </c>
    </row>
    <row r="2888" spans="1:5" x14ac:dyDescent="0.2">
      <c r="A2888" s="19">
        <v>72</v>
      </c>
      <c r="B2888" s="19">
        <v>37</v>
      </c>
      <c r="C2888" s="19" t="s">
        <v>112</v>
      </c>
      <c r="D2888" s="20">
        <v>0.37498646974563599</v>
      </c>
      <c r="E2888" s="20">
        <v>0.12133097648620605</v>
      </c>
    </row>
    <row r="2889" spans="1:5" x14ac:dyDescent="0.2">
      <c r="A2889" s="19">
        <v>72</v>
      </c>
      <c r="B2889" s="19">
        <v>38</v>
      </c>
      <c r="C2889" s="19" t="s">
        <v>112</v>
      </c>
      <c r="D2889" s="20">
        <v>0.37503057718276978</v>
      </c>
      <c r="E2889" s="20">
        <v>0.12125086784362793</v>
      </c>
    </row>
    <row r="2890" spans="1:5" x14ac:dyDescent="0.2">
      <c r="A2890" s="19">
        <v>72</v>
      </c>
      <c r="B2890" s="19">
        <v>39</v>
      </c>
      <c r="C2890" s="19" t="s">
        <v>112</v>
      </c>
      <c r="D2890" s="20">
        <v>0.37459564208984375</v>
      </c>
      <c r="E2890" s="20">
        <v>0.12069171667098999</v>
      </c>
    </row>
    <row r="2891" spans="1:5" x14ac:dyDescent="0.2">
      <c r="A2891" s="19">
        <v>72</v>
      </c>
      <c r="B2891" s="19">
        <v>40</v>
      </c>
      <c r="C2891" s="19" t="s">
        <v>112</v>
      </c>
      <c r="D2891" s="20">
        <v>0.37547123432159424</v>
      </c>
      <c r="E2891" s="20">
        <v>0.12144309282302856</v>
      </c>
    </row>
    <row r="2892" spans="1:5" x14ac:dyDescent="0.2">
      <c r="A2892" s="19">
        <v>73</v>
      </c>
      <c r="B2892" s="19">
        <v>1</v>
      </c>
      <c r="C2892" s="19" t="s">
        <v>112</v>
      </c>
      <c r="D2892" s="20">
        <v>0.26819223165512085</v>
      </c>
      <c r="E2892" s="20">
        <v>7.2854902828112245E-4</v>
      </c>
    </row>
    <row r="2893" spans="1:5" x14ac:dyDescent="0.2">
      <c r="A2893" s="19">
        <v>73</v>
      </c>
      <c r="B2893" s="19">
        <v>2</v>
      </c>
      <c r="C2893" s="19" t="s">
        <v>112</v>
      </c>
      <c r="D2893" s="20">
        <v>0.2681824266910553</v>
      </c>
      <c r="E2893" s="20">
        <v>7.4232334736734629E-4</v>
      </c>
    </row>
    <row r="2894" spans="1:5" x14ac:dyDescent="0.2">
      <c r="A2894" s="19">
        <v>73</v>
      </c>
      <c r="B2894" s="19">
        <v>3</v>
      </c>
      <c r="C2894" s="19" t="s">
        <v>112</v>
      </c>
      <c r="D2894" s="20">
        <v>0.2677406370639801</v>
      </c>
      <c r="E2894" s="20">
        <v>3.2411300344392657E-4</v>
      </c>
    </row>
    <row r="2895" spans="1:5" x14ac:dyDescent="0.2">
      <c r="A2895" s="19">
        <v>73</v>
      </c>
      <c r="B2895" s="19">
        <v>4</v>
      </c>
      <c r="C2895" s="19" t="s">
        <v>112</v>
      </c>
      <c r="D2895" s="20">
        <v>0.26772871613502502</v>
      </c>
      <c r="E2895" s="20">
        <v>3.3577135764062405E-4</v>
      </c>
    </row>
    <row r="2896" spans="1:5" x14ac:dyDescent="0.2">
      <c r="A2896" s="19">
        <v>73</v>
      </c>
      <c r="B2896" s="19">
        <v>5</v>
      </c>
      <c r="C2896" s="19" t="s">
        <v>112</v>
      </c>
      <c r="D2896" s="20">
        <v>0.26798877120018005</v>
      </c>
      <c r="E2896" s="20">
        <v>6.1940570594742894E-4</v>
      </c>
    </row>
    <row r="2897" spans="1:5" x14ac:dyDescent="0.2">
      <c r="A2897" s="19">
        <v>73</v>
      </c>
      <c r="B2897" s="19">
        <v>6</v>
      </c>
      <c r="C2897" s="19" t="s">
        <v>112</v>
      </c>
      <c r="D2897" s="20">
        <v>0.26775285601615906</v>
      </c>
      <c r="E2897" s="20">
        <v>4.0706980507820845E-4</v>
      </c>
    </row>
    <row r="2898" spans="1:5" x14ac:dyDescent="0.2">
      <c r="A2898" s="19">
        <v>73</v>
      </c>
      <c r="B2898" s="19">
        <v>7</v>
      </c>
      <c r="C2898" s="19" t="s">
        <v>112</v>
      </c>
      <c r="D2898" s="20">
        <v>0.26762664318084717</v>
      </c>
      <c r="E2898" s="20">
        <v>3.044362529180944E-4</v>
      </c>
    </row>
    <row r="2899" spans="1:5" x14ac:dyDescent="0.2">
      <c r="A2899" s="19">
        <v>73</v>
      </c>
      <c r="B2899" s="19">
        <v>8</v>
      </c>
      <c r="C2899" s="19" t="s">
        <v>112</v>
      </c>
      <c r="D2899" s="20">
        <v>0.26760676503181458</v>
      </c>
      <c r="E2899" s="20">
        <v>3.0813738703727722E-4</v>
      </c>
    </row>
    <row r="2900" spans="1:5" x14ac:dyDescent="0.2">
      <c r="A2900" s="19">
        <v>73</v>
      </c>
      <c r="B2900" s="19">
        <v>9</v>
      </c>
      <c r="C2900" s="19" t="s">
        <v>112</v>
      </c>
      <c r="D2900" s="20">
        <v>0.26789325475692749</v>
      </c>
      <c r="E2900" s="20">
        <v>6.1820639530196786E-4</v>
      </c>
    </row>
    <row r="2901" spans="1:5" x14ac:dyDescent="0.2">
      <c r="A2901" s="19">
        <v>73</v>
      </c>
      <c r="B2901" s="19">
        <v>10</v>
      </c>
      <c r="C2901" s="19" t="s">
        <v>112</v>
      </c>
      <c r="D2901" s="20">
        <v>0.26788434386253357</v>
      </c>
      <c r="E2901" s="20">
        <v>6.3287478405982256E-4</v>
      </c>
    </row>
    <row r="2902" spans="1:5" x14ac:dyDescent="0.2">
      <c r="A2902" s="19">
        <v>73</v>
      </c>
      <c r="B2902" s="19">
        <v>11</v>
      </c>
      <c r="C2902" s="19" t="s">
        <v>112</v>
      </c>
      <c r="D2902" s="20">
        <v>0.26775699853897095</v>
      </c>
      <c r="E2902" s="20">
        <v>5.2910874364897609E-4</v>
      </c>
    </row>
    <row r="2903" spans="1:5" x14ac:dyDescent="0.2">
      <c r="A2903" s="19">
        <v>73</v>
      </c>
      <c r="B2903" s="19">
        <v>12</v>
      </c>
      <c r="C2903" s="19" t="s">
        <v>112</v>
      </c>
      <c r="D2903" s="20">
        <v>0.26728439331054688</v>
      </c>
      <c r="E2903" s="20">
        <v>8.0082805652637035E-5</v>
      </c>
    </row>
    <row r="2904" spans="1:5" x14ac:dyDescent="0.2">
      <c r="A2904" s="19">
        <v>73</v>
      </c>
      <c r="B2904" s="19">
        <v>13</v>
      </c>
      <c r="C2904" s="19" t="s">
        <v>112</v>
      </c>
      <c r="D2904" s="20">
        <v>0.26682531833648682</v>
      </c>
      <c r="E2904" s="20">
        <v>-3.5541289253160357E-4</v>
      </c>
    </row>
    <row r="2905" spans="1:5" x14ac:dyDescent="0.2">
      <c r="A2905" s="19">
        <v>73</v>
      </c>
      <c r="B2905" s="19">
        <v>14</v>
      </c>
      <c r="C2905" s="19" t="s">
        <v>112</v>
      </c>
      <c r="D2905" s="20">
        <v>0.26647433638572693</v>
      </c>
      <c r="E2905" s="20">
        <v>-6.8281556013971567E-4</v>
      </c>
    </row>
    <row r="2906" spans="1:5" x14ac:dyDescent="0.2">
      <c r="A2906" s="19">
        <v>73</v>
      </c>
      <c r="B2906" s="19">
        <v>15</v>
      </c>
      <c r="C2906" s="19" t="s">
        <v>112</v>
      </c>
      <c r="D2906" s="20">
        <v>0.26625716686248779</v>
      </c>
      <c r="E2906" s="20">
        <v>-8.7640580022707582E-4</v>
      </c>
    </row>
    <row r="2907" spans="1:5" x14ac:dyDescent="0.2">
      <c r="A2907" s="19">
        <v>73</v>
      </c>
      <c r="B2907" s="19">
        <v>16</v>
      </c>
      <c r="C2907" s="19" t="s">
        <v>112</v>
      </c>
      <c r="D2907" s="20">
        <v>0.26665860414505005</v>
      </c>
      <c r="E2907" s="20">
        <v>-4.5138923451304436E-4</v>
      </c>
    </row>
    <row r="2908" spans="1:5" x14ac:dyDescent="0.2">
      <c r="A2908" s="19">
        <v>73</v>
      </c>
      <c r="B2908" s="19">
        <v>17</v>
      </c>
      <c r="C2908" s="19" t="s">
        <v>112</v>
      </c>
      <c r="D2908" s="20">
        <v>0.26657527685165405</v>
      </c>
      <c r="E2908" s="20">
        <v>-5.1113724475726485E-4</v>
      </c>
    </row>
    <row r="2909" spans="1:5" x14ac:dyDescent="0.2">
      <c r="A2909" s="19">
        <v>73</v>
      </c>
      <c r="B2909" s="19">
        <v>18</v>
      </c>
      <c r="C2909" s="19" t="s">
        <v>112</v>
      </c>
      <c r="D2909" s="20">
        <v>0.26630601286888123</v>
      </c>
      <c r="E2909" s="20">
        <v>-7.568219443783164E-4</v>
      </c>
    </row>
    <row r="2910" spans="1:5" x14ac:dyDescent="0.2">
      <c r="A2910" s="19">
        <v>73</v>
      </c>
      <c r="B2910" s="19">
        <v>19</v>
      </c>
      <c r="C2910" s="19" t="s">
        <v>112</v>
      </c>
      <c r="D2910" s="20">
        <v>0.2662302553653717</v>
      </c>
      <c r="E2910" s="20">
        <v>-8.0900016473606229E-4</v>
      </c>
    </row>
    <row r="2911" spans="1:5" x14ac:dyDescent="0.2">
      <c r="A2911" s="19">
        <v>73</v>
      </c>
      <c r="B2911" s="19">
        <v>20</v>
      </c>
      <c r="C2911" s="19" t="s">
        <v>112</v>
      </c>
      <c r="D2911" s="20">
        <v>0.26664665341377258</v>
      </c>
      <c r="E2911" s="20">
        <v>-3.6902283318340778E-4</v>
      </c>
    </row>
    <row r="2912" spans="1:5" x14ac:dyDescent="0.2">
      <c r="A2912" s="19">
        <v>73</v>
      </c>
      <c r="B2912" s="19">
        <v>21</v>
      </c>
      <c r="C2912" s="19" t="s">
        <v>112</v>
      </c>
      <c r="D2912" s="20">
        <v>0.26715093851089478</v>
      </c>
      <c r="E2912" s="20">
        <v>1.588415470905602E-4</v>
      </c>
    </row>
    <row r="2913" spans="1:5" x14ac:dyDescent="0.2">
      <c r="A2913" s="19">
        <v>73</v>
      </c>
      <c r="B2913" s="19">
        <v>22</v>
      </c>
      <c r="C2913" s="19" t="s">
        <v>112</v>
      </c>
      <c r="D2913" s="20">
        <v>0.26707231998443604</v>
      </c>
      <c r="E2913" s="20">
        <v>1.0380230378359556E-4</v>
      </c>
    </row>
    <row r="2914" spans="1:5" x14ac:dyDescent="0.2">
      <c r="A2914" s="19">
        <v>73</v>
      </c>
      <c r="B2914" s="19">
        <v>23</v>
      </c>
      <c r="C2914" s="19" t="s">
        <v>112</v>
      </c>
      <c r="D2914" s="20">
        <v>0.26686966419219971</v>
      </c>
      <c r="E2914" s="20">
        <v>-7.5274205300956964E-5</v>
      </c>
    </row>
    <row r="2915" spans="1:5" x14ac:dyDescent="0.2">
      <c r="A2915" s="19">
        <v>73</v>
      </c>
      <c r="B2915" s="19">
        <v>24</v>
      </c>
      <c r="C2915" s="19" t="s">
        <v>112</v>
      </c>
      <c r="D2915" s="20">
        <v>0.26648145914077759</v>
      </c>
      <c r="E2915" s="20">
        <v>-4.3989997357130051E-4</v>
      </c>
    </row>
    <row r="2916" spans="1:5" x14ac:dyDescent="0.2">
      <c r="A2916" s="19">
        <v>73</v>
      </c>
      <c r="B2916" s="19">
        <v>25</v>
      </c>
      <c r="C2916" s="19" t="s">
        <v>112</v>
      </c>
      <c r="D2916" s="20">
        <v>0.26613423228263855</v>
      </c>
      <c r="E2916" s="20">
        <v>-7.6354754855856299E-4</v>
      </c>
    </row>
    <row r="2917" spans="1:5" x14ac:dyDescent="0.2">
      <c r="A2917" s="19">
        <v>73</v>
      </c>
      <c r="B2917" s="19">
        <v>26</v>
      </c>
      <c r="C2917" s="19" t="s">
        <v>112</v>
      </c>
      <c r="D2917" s="20">
        <v>0.26610907912254333</v>
      </c>
      <c r="E2917" s="20">
        <v>-7.6512142550200224E-4</v>
      </c>
    </row>
    <row r="2918" spans="1:5" x14ac:dyDescent="0.2">
      <c r="A2918" s="19">
        <v>73</v>
      </c>
      <c r="B2918" s="19">
        <v>27</v>
      </c>
      <c r="C2918" s="19" t="s">
        <v>112</v>
      </c>
      <c r="D2918" s="20">
        <v>0.26657384634017944</v>
      </c>
      <c r="E2918" s="20">
        <v>-2.7677492471411824E-4</v>
      </c>
    </row>
    <row r="2919" spans="1:5" x14ac:dyDescent="0.2">
      <c r="A2919" s="19">
        <v>73</v>
      </c>
      <c r="B2919" s="19">
        <v>28</v>
      </c>
      <c r="C2919" s="19" t="s">
        <v>112</v>
      </c>
      <c r="D2919" s="20">
        <v>0.26652231812477112</v>
      </c>
      <c r="E2919" s="20">
        <v>-3.0472385697066784E-4</v>
      </c>
    </row>
    <row r="2920" spans="1:5" x14ac:dyDescent="0.2">
      <c r="A2920" s="19">
        <v>73</v>
      </c>
      <c r="B2920" s="19">
        <v>29</v>
      </c>
      <c r="C2920" s="19" t="s">
        <v>112</v>
      </c>
      <c r="D2920" s="20">
        <v>0.26640835404396057</v>
      </c>
      <c r="E2920" s="20">
        <v>-3.9510865462943912E-4</v>
      </c>
    </row>
    <row r="2921" spans="1:5" x14ac:dyDescent="0.2">
      <c r="A2921" s="19">
        <v>73</v>
      </c>
      <c r="B2921" s="19">
        <v>30</v>
      </c>
      <c r="C2921" s="19" t="s">
        <v>112</v>
      </c>
      <c r="D2921" s="20">
        <v>0.26652765274047852</v>
      </c>
      <c r="E2921" s="20">
        <v>-2.5223067495971918E-4</v>
      </c>
    </row>
    <row r="2922" spans="1:5" x14ac:dyDescent="0.2">
      <c r="A2922" s="19">
        <v>73</v>
      </c>
      <c r="B2922" s="19">
        <v>31</v>
      </c>
      <c r="C2922" s="19" t="s">
        <v>112</v>
      </c>
      <c r="D2922" s="20">
        <v>0.26682344079017639</v>
      </c>
      <c r="E2922" s="20">
        <v>6.713665061397478E-5</v>
      </c>
    </row>
    <row r="2923" spans="1:5" x14ac:dyDescent="0.2">
      <c r="A2923" s="19">
        <v>73</v>
      </c>
      <c r="B2923" s="19">
        <v>32</v>
      </c>
      <c r="C2923" s="19" t="s">
        <v>112</v>
      </c>
      <c r="D2923" s="20">
        <v>0.26727214455604553</v>
      </c>
      <c r="E2923" s="20">
        <v>5.3941970691084862E-4</v>
      </c>
    </row>
    <row r="2924" spans="1:5" x14ac:dyDescent="0.2">
      <c r="A2924" s="19">
        <v>73</v>
      </c>
      <c r="B2924" s="19">
        <v>33</v>
      </c>
      <c r="C2924" s="19" t="s">
        <v>112</v>
      </c>
      <c r="D2924" s="20">
        <v>0.26734042167663574</v>
      </c>
      <c r="E2924" s="20">
        <v>6.3127611065283418E-4</v>
      </c>
    </row>
    <row r="2925" spans="1:5" x14ac:dyDescent="0.2">
      <c r="A2925" s="19">
        <v>73</v>
      </c>
      <c r="B2925" s="19">
        <v>34</v>
      </c>
      <c r="C2925" s="19" t="s">
        <v>112</v>
      </c>
      <c r="D2925" s="20">
        <v>0.26721864938735962</v>
      </c>
      <c r="E2925" s="20">
        <v>5.3308310452848673E-4</v>
      </c>
    </row>
    <row r="2926" spans="1:5" x14ac:dyDescent="0.2">
      <c r="A2926" s="19">
        <v>73</v>
      </c>
      <c r="B2926" s="19">
        <v>35</v>
      </c>
      <c r="C2926" s="19" t="s">
        <v>112</v>
      </c>
      <c r="D2926" s="20">
        <v>0.26703622937202454</v>
      </c>
      <c r="E2926" s="20">
        <v>3.7424237234517932E-4</v>
      </c>
    </row>
    <row r="2927" spans="1:5" x14ac:dyDescent="0.2">
      <c r="A2927" s="19">
        <v>73</v>
      </c>
      <c r="B2927" s="19">
        <v>36</v>
      </c>
      <c r="C2927" s="19" t="s">
        <v>112</v>
      </c>
      <c r="D2927" s="20">
        <v>0.26693078875541687</v>
      </c>
      <c r="E2927" s="20">
        <v>2.923810388892889E-4</v>
      </c>
    </row>
    <row r="2928" spans="1:5" x14ac:dyDescent="0.2">
      <c r="A2928" s="19">
        <v>73</v>
      </c>
      <c r="B2928" s="19">
        <v>37</v>
      </c>
      <c r="C2928" s="19" t="s">
        <v>112</v>
      </c>
      <c r="D2928" s="20">
        <v>0.26668503880500793</v>
      </c>
      <c r="E2928" s="20">
        <v>7.0210357080213726E-5</v>
      </c>
    </row>
    <row r="2929" spans="1:5" x14ac:dyDescent="0.2">
      <c r="A2929" s="19">
        <v>73</v>
      </c>
      <c r="B2929" s="19">
        <v>38</v>
      </c>
      <c r="C2929" s="19" t="s">
        <v>112</v>
      </c>
      <c r="D2929" s="20">
        <v>0.26699268817901611</v>
      </c>
      <c r="E2929" s="20">
        <v>4.0143899968825281E-4</v>
      </c>
    </row>
    <row r="2930" spans="1:5" x14ac:dyDescent="0.2">
      <c r="A2930" s="19">
        <v>73</v>
      </c>
      <c r="B2930" s="19">
        <v>39</v>
      </c>
      <c r="C2930" s="19" t="s">
        <v>112</v>
      </c>
      <c r="D2930" s="20">
        <v>0.26732131838798523</v>
      </c>
      <c r="E2930" s="20">
        <v>7.5364852091297507E-4</v>
      </c>
    </row>
    <row r="2931" spans="1:5" x14ac:dyDescent="0.2">
      <c r="A2931" s="19">
        <v>73</v>
      </c>
      <c r="B2931" s="19">
        <v>40</v>
      </c>
      <c r="C2931" s="19" t="s">
        <v>112</v>
      </c>
      <c r="D2931" s="20">
        <v>0.26713088154792786</v>
      </c>
      <c r="E2931" s="20">
        <v>5.8679096400737762E-4</v>
      </c>
    </row>
    <row r="2932" spans="1:5" x14ac:dyDescent="0.2">
      <c r="A2932" s="19">
        <v>74</v>
      </c>
      <c r="B2932" s="19">
        <v>1</v>
      </c>
      <c r="C2932" s="19" t="s">
        <v>112</v>
      </c>
      <c r="D2932" s="20">
        <v>0.25009292364120483</v>
      </c>
      <c r="E2932" s="20">
        <v>1.7680651508271694E-3</v>
      </c>
    </row>
    <row r="2933" spans="1:5" x14ac:dyDescent="0.2">
      <c r="A2933" s="19">
        <v>74</v>
      </c>
      <c r="B2933" s="19">
        <v>2</v>
      </c>
      <c r="C2933" s="19" t="s">
        <v>112</v>
      </c>
      <c r="D2933" s="20">
        <v>0.24991300702095032</v>
      </c>
      <c r="E2933" s="20">
        <v>1.5679841162636876E-3</v>
      </c>
    </row>
    <row r="2934" spans="1:5" x14ac:dyDescent="0.2">
      <c r="A2934" s="19">
        <v>74</v>
      </c>
      <c r="B2934" s="19">
        <v>3</v>
      </c>
      <c r="C2934" s="19" t="s">
        <v>112</v>
      </c>
      <c r="D2934" s="20">
        <v>0.24947260320186615</v>
      </c>
      <c r="E2934" s="20">
        <v>1.1074157664552331E-3</v>
      </c>
    </row>
    <row r="2935" spans="1:5" x14ac:dyDescent="0.2">
      <c r="A2935" s="19">
        <v>74</v>
      </c>
      <c r="B2935" s="19">
        <v>4</v>
      </c>
      <c r="C2935" s="19" t="s">
        <v>112</v>
      </c>
      <c r="D2935" s="20">
        <v>0.24938510358333588</v>
      </c>
      <c r="E2935" s="20">
        <v>9.9975161720067263E-4</v>
      </c>
    </row>
    <row r="2936" spans="1:5" x14ac:dyDescent="0.2">
      <c r="A2936" s="19">
        <v>74</v>
      </c>
      <c r="B2936" s="19">
        <v>5</v>
      </c>
      <c r="C2936" s="19" t="s">
        <v>112</v>
      </c>
      <c r="D2936" s="20">
        <v>0.24934571981430054</v>
      </c>
      <c r="E2936" s="20">
        <v>9.4020337564870715E-4</v>
      </c>
    </row>
    <row r="2937" spans="1:5" x14ac:dyDescent="0.2">
      <c r="A2937" s="19">
        <v>74</v>
      </c>
      <c r="B2937" s="19">
        <v>6</v>
      </c>
      <c r="C2937" s="19" t="s">
        <v>112</v>
      </c>
      <c r="D2937" s="20">
        <v>0.24909365177154541</v>
      </c>
      <c r="E2937" s="20">
        <v>6.6797086037695408E-4</v>
      </c>
    </row>
    <row r="2938" spans="1:5" x14ac:dyDescent="0.2">
      <c r="A2938" s="19">
        <v>74</v>
      </c>
      <c r="B2938" s="19">
        <v>7</v>
      </c>
      <c r="C2938" s="19" t="s">
        <v>112</v>
      </c>
      <c r="D2938" s="20">
        <v>0.24890193343162537</v>
      </c>
      <c r="E2938" s="20">
        <v>4.560879897326231E-4</v>
      </c>
    </row>
    <row r="2939" spans="1:5" x14ac:dyDescent="0.2">
      <c r="A2939" s="19">
        <v>74</v>
      </c>
      <c r="B2939" s="19">
        <v>8</v>
      </c>
      <c r="C2939" s="19" t="s">
        <v>112</v>
      </c>
      <c r="D2939" s="20">
        <v>0.24861615896224976</v>
      </c>
      <c r="E2939" s="20">
        <v>1.5014901873655617E-4</v>
      </c>
    </row>
    <row r="2940" spans="1:5" x14ac:dyDescent="0.2">
      <c r="A2940" s="19">
        <v>74</v>
      </c>
      <c r="B2940" s="19">
        <v>9</v>
      </c>
      <c r="C2940" s="19" t="s">
        <v>112</v>
      </c>
      <c r="D2940" s="20">
        <v>0.24829652905464172</v>
      </c>
      <c r="E2940" s="20">
        <v>-1.896453759400174E-4</v>
      </c>
    </row>
    <row r="2941" spans="1:5" x14ac:dyDescent="0.2">
      <c r="A2941" s="19">
        <v>74</v>
      </c>
      <c r="B2941" s="19">
        <v>10</v>
      </c>
      <c r="C2941" s="19" t="s">
        <v>112</v>
      </c>
      <c r="D2941" s="20">
        <v>0.24805836379528046</v>
      </c>
      <c r="E2941" s="20">
        <v>-4.479751514736563E-4</v>
      </c>
    </row>
    <row r="2942" spans="1:5" x14ac:dyDescent="0.2">
      <c r="A2942" s="19">
        <v>74</v>
      </c>
      <c r="B2942" s="19">
        <v>11</v>
      </c>
      <c r="C2942" s="19" t="s">
        <v>112</v>
      </c>
      <c r="D2942" s="20">
        <v>0.24807770550251007</v>
      </c>
      <c r="E2942" s="20">
        <v>-4.4879794586449862E-4</v>
      </c>
    </row>
    <row r="2943" spans="1:5" x14ac:dyDescent="0.2">
      <c r="A2943" s="19">
        <v>74</v>
      </c>
      <c r="B2943" s="19">
        <v>12</v>
      </c>
      <c r="C2943" s="19" t="s">
        <v>112</v>
      </c>
      <c r="D2943" s="20">
        <v>0.24840088188648224</v>
      </c>
      <c r="E2943" s="20">
        <v>-1.4578604896087199E-4</v>
      </c>
    </row>
    <row r="2944" spans="1:5" x14ac:dyDescent="0.2">
      <c r="A2944" s="19">
        <v>74</v>
      </c>
      <c r="B2944" s="19">
        <v>13</v>
      </c>
      <c r="C2944" s="19" t="s">
        <v>112</v>
      </c>
      <c r="D2944" s="20">
        <v>0.24870863556861877</v>
      </c>
      <c r="E2944" s="20">
        <v>1.4180313155520707E-4</v>
      </c>
    </row>
    <row r="2945" spans="1:5" x14ac:dyDescent="0.2">
      <c r="A2945" s="19">
        <v>74</v>
      </c>
      <c r="B2945" s="19">
        <v>14</v>
      </c>
      <c r="C2945" s="19" t="s">
        <v>112</v>
      </c>
      <c r="D2945" s="20">
        <v>0.24847975373268127</v>
      </c>
      <c r="E2945" s="20">
        <v>-1.072432060027495E-4</v>
      </c>
    </row>
    <row r="2946" spans="1:5" x14ac:dyDescent="0.2">
      <c r="A2946" s="19">
        <v>74</v>
      </c>
      <c r="B2946" s="19">
        <v>15</v>
      </c>
      <c r="C2946" s="19" t="s">
        <v>112</v>
      </c>
      <c r="D2946" s="20">
        <v>0.24797022342681885</v>
      </c>
      <c r="E2946" s="20">
        <v>-6.3693802803754807E-4</v>
      </c>
    </row>
    <row r="2947" spans="1:5" x14ac:dyDescent="0.2">
      <c r="A2947" s="19">
        <v>74</v>
      </c>
      <c r="B2947" s="19">
        <v>16</v>
      </c>
      <c r="C2947" s="19" t="s">
        <v>112</v>
      </c>
      <c r="D2947" s="20">
        <v>0.24771250784397125</v>
      </c>
      <c r="E2947" s="20">
        <v>-9.148180834017694E-4</v>
      </c>
    </row>
    <row r="2948" spans="1:5" x14ac:dyDescent="0.2">
      <c r="A2948" s="19">
        <v>74</v>
      </c>
      <c r="B2948" s="19">
        <v>17</v>
      </c>
      <c r="C2948" s="19" t="s">
        <v>112</v>
      </c>
      <c r="D2948" s="20">
        <v>0.24798202514648438</v>
      </c>
      <c r="E2948" s="20">
        <v>-6.6546531161293387E-4</v>
      </c>
    </row>
    <row r="2949" spans="1:5" x14ac:dyDescent="0.2">
      <c r="A2949" s="19">
        <v>74</v>
      </c>
      <c r="B2949" s="19">
        <v>18</v>
      </c>
      <c r="C2949" s="19" t="s">
        <v>112</v>
      </c>
      <c r="D2949" s="20">
        <v>0.24779431521892548</v>
      </c>
      <c r="E2949" s="20">
        <v>-8.7333971168845892E-4</v>
      </c>
    </row>
    <row r="2950" spans="1:5" x14ac:dyDescent="0.2">
      <c r="A2950" s="19">
        <v>74</v>
      </c>
      <c r="B2950" s="19">
        <v>19</v>
      </c>
      <c r="C2950" s="19" t="s">
        <v>112</v>
      </c>
      <c r="D2950" s="20">
        <v>0.24780388176441193</v>
      </c>
      <c r="E2950" s="20">
        <v>-8.8393769692629576E-4</v>
      </c>
    </row>
    <row r="2951" spans="1:5" x14ac:dyDescent="0.2">
      <c r="A2951" s="19">
        <v>74</v>
      </c>
      <c r="B2951" s="19">
        <v>20</v>
      </c>
      <c r="C2951" s="19" t="s">
        <v>112</v>
      </c>
      <c r="D2951" s="20">
        <v>0.24824520945549011</v>
      </c>
      <c r="E2951" s="20">
        <v>-4.6277447836473584E-4</v>
      </c>
    </row>
    <row r="2952" spans="1:5" x14ac:dyDescent="0.2">
      <c r="A2952" s="19">
        <v>74</v>
      </c>
      <c r="B2952" s="19">
        <v>21</v>
      </c>
      <c r="C2952" s="19" t="s">
        <v>112</v>
      </c>
      <c r="D2952" s="20">
        <v>0.24828454852104187</v>
      </c>
      <c r="E2952" s="20">
        <v>-4.4359991443343461E-4</v>
      </c>
    </row>
    <row r="2953" spans="1:5" x14ac:dyDescent="0.2">
      <c r="A2953" s="19">
        <v>74</v>
      </c>
      <c r="B2953" s="19">
        <v>22</v>
      </c>
      <c r="C2953" s="19" t="s">
        <v>112</v>
      </c>
      <c r="D2953" s="20">
        <v>0.24840755760669708</v>
      </c>
      <c r="E2953" s="20">
        <v>-3.4075533039867878E-4</v>
      </c>
    </row>
    <row r="2954" spans="1:5" x14ac:dyDescent="0.2">
      <c r="A2954" s="19">
        <v>74</v>
      </c>
      <c r="B2954" s="19">
        <v>23</v>
      </c>
      <c r="C2954" s="19" t="s">
        <v>112</v>
      </c>
      <c r="D2954" s="20">
        <v>0.24837532639503479</v>
      </c>
      <c r="E2954" s="20">
        <v>-3.9315104368142784E-4</v>
      </c>
    </row>
    <row r="2955" spans="1:5" x14ac:dyDescent="0.2">
      <c r="A2955" s="19">
        <v>74</v>
      </c>
      <c r="B2955" s="19">
        <v>24</v>
      </c>
      <c r="C2955" s="19" t="s">
        <v>112</v>
      </c>
      <c r="D2955" s="20">
        <v>0.24874779582023621</v>
      </c>
      <c r="E2955" s="20">
        <v>-4.084611646248959E-5</v>
      </c>
    </row>
    <row r="2956" spans="1:5" x14ac:dyDescent="0.2">
      <c r="A2956" s="19">
        <v>74</v>
      </c>
      <c r="B2956" s="19">
        <v>25</v>
      </c>
      <c r="C2956" s="19" t="s">
        <v>112</v>
      </c>
      <c r="D2956" s="20">
        <v>0.24878858029842377</v>
      </c>
      <c r="E2956" s="20">
        <v>-2.0226139895385131E-5</v>
      </c>
    </row>
    <row r="2957" spans="1:5" x14ac:dyDescent="0.2">
      <c r="A2957" s="19">
        <v>74</v>
      </c>
      <c r="B2957" s="19">
        <v>26</v>
      </c>
      <c r="C2957" s="19" t="s">
        <v>112</v>
      </c>
      <c r="D2957" s="20">
        <v>0.24870695173740387</v>
      </c>
      <c r="E2957" s="20">
        <v>-1.2201919889776036E-4</v>
      </c>
    </row>
    <row r="2958" spans="1:5" x14ac:dyDescent="0.2">
      <c r="A2958" s="19">
        <v>74</v>
      </c>
      <c r="B2958" s="19">
        <v>27</v>
      </c>
      <c r="C2958" s="19" t="s">
        <v>112</v>
      </c>
      <c r="D2958" s="20">
        <v>0.24863903224468231</v>
      </c>
      <c r="E2958" s="20">
        <v>-2.1010320051573217E-4</v>
      </c>
    </row>
    <row r="2959" spans="1:5" x14ac:dyDescent="0.2">
      <c r="A2959" s="19">
        <v>74</v>
      </c>
      <c r="B2959" s="19">
        <v>28</v>
      </c>
      <c r="C2959" s="19" t="s">
        <v>112</v>
      </c>
      <c r="D2959" s="20">
        <v>0.24858765304088593</v>
      </c>
      <c r="E2959" s="20">
        <v>-2.8164690593257546E-4</v>
      </c>
    </row>
    <row r="2960" spans="1:5" x14ac:dyDescent="0.2">
      <c r="A2960" s="19">
        <v>74</v>
      </c>
      <c r="B2960" s="19">
        <v>29</v>
      </c>
      <c r="C2960" s="19" t="s">
        <v>112</v>
      </c>
      <c r="D2960" s="20">
        <v>0.24905316531658173</v>
      </c>
      <c r="E2960" s="20">
        <v>1.6370088269468397E-4</v>
      </c>
    </row>
    <row r="2961" spans="1:5" x14ac:dyDescent="0.2">
      <c r="A2961" s="19">
        <v>74</v>
      </c>
      <c r="B2961" s="19">
        <v>30</v>
      </c>
      <c r="C2961" s="19" t="s">
        <v>112</v>
      </c>
      <c r="D2961" s="20">
        <v>0.24897532165050507</v>
      </c>
      <c r="E2961" s="20">
        <v>6.5692714997567236E-5</v>
      </c>
    </row>
    <row r="2962" spans="1:5" x14ac:dyDescent="0.2">
      <c r="A2962" s="19">
        <v>74</v>
      </c>
      <c r="B2962" s="19">
        <v>31</v>
      </c>
      <c r="C2962" s="19" t="s">
        <v>112</v>
      </c>
      <c r="D2962" s="20">
        <v>0.24886056780815125</v>
      </c>
      <c r="E2962" s="20">
        <v>-6.9225628976710141E-5</v>
      </c>
    </row>
    <row r="2963" spans="1:5" x14ac:dyDescent="0.2">
      <c r="A2963" s="19">
        <v>74</v>
      </c>
      <c r="B2963" s="19">
        <v>32</v>
      </c>
      <c r="C2963" s="19" t="s">
        <v>112</v>
      </c>
      <c r="D2963" s="20">
        <v>0.24910017848014832</v>
      </c>
      <c r="E2963" s="20">
        <v>1.502205413999036E-4</v>
      </c>
    </row>
    <row r="2964" spans="1:5" x14ac:dyDescent="0.2">
      <c r="A2964" s="19">
        <v>74</v>
      </c>
      <c r="B2964" s="19">
        <v>33</v>
      </c>
      <c r="C2964" s="19" t="s">
        <v>112</v>
      </c>
      <c r="D2964" s="20">
        <v>0.24930465221405029</v>
      </c>
      <c r="E2964" s="20">
        <v>3.3452978823333979E-4</v>
      </c>
    </row>
    <row r="2965" spans="1:5" x14ac:dyDescent="0.2">
      <c r="A2965" s="19">
        <v>74</v>
      </c>
      <c r="B2965" s="19">
        <v>34</v>
      </c>
      <c r="C2965" s="19" t="s">
        <v>112</v>
      </c>
      <c r="D2965" s="20">
        <v>0.24915705621242523</v>
      </c>
      <c r="E2965" s="20">
        <v>1.6676927043590695E-4</v>
      </c>
    </row>
    <row r="2966" spans="1:5" x14ac:dyDescent="0.2">
      <c r="A2966" s="19">
        <v>74</v>
      </c>
      <c r="B2966" s="19">
        <v>35</v>
      </c>
      <c r="C2966" s="19" t="s">
        <v>112</v>
      </c>
      <c r="D2966" s="20">
        <v>0.24919207394123077</v>
      </c>
      <c r="E2966" s="20">
        <v>1.8162249762099236E-4</v>
      </c>
    </row>
    <row r="2967" spans="1:5" x14ac:dyDescent="0.2">
      <c r="A2967" s="19">
        <v>74</v>
      </c>
      <c r="B2967" s="19">
        <v>36</v>
      </c>
      <c r="C2967" s="19" t="s">
        <v>112</v>
      </c>
      <c r="D2967" s="20">
        <v>0.24969610571861267</v>
      </c>
      <c r="E2967" s="20">
        <v>6.6548975883051753E-4</v>
      </c>
    </row>
    <row r="2968" spans="1:5" x14ac:dyDescent="0.2">
      <c r="A2968" s="19">
        <v>74</v>
      </c>
      <c r="B2968" s="19">
        <v>37</v>
      </c>
      <c r="C2968" s="19" t="s">
        <v>112</v>
      </c>
      <c r="D2968" s="20">
        <v>0.2497066855430603</v>
      </c>
      <c r="E2968" s="20">
        <v>6.5590511076152325E-4</v>
      </c>
    </row>
    <row r="2969" spans="1:5" x14ac:dyDescent="0.2">
      <c r="A2969" s="19">
        <v>74</v>
      </c>
      <c r="B2969" s="19">
        <v>38</v>
      </c>
      <c r="C2969" s="19" t="s">
        <v>112</v>
      </c>
      <c r="D2969" s="20">
        <v>0.24947759509086609</v>
      </c>
      <c r="E2969" s="20">
        <v>4.066501569468528E-4</v>
      </c>
    </row>
    <row r="2970" spans="1:5" x14ac:dyDescent="0.2">
      <c r="A2970" s="19">
        <v>74</v>
      </c>
      <c r="B2970" s="19">
        <v>39</v>
      </c>
      <c r="C2970" s="19" t="s">
        <v>112</v>
      </c>
      <c r="D2970" s="20">
        <v>0.24953544139862061</v>
      </c>
      <c r="E2970" s="20">
        <v>4.4433196308091283E-4</v>
      </c>
    </row>
    <row r="2971" spans="1:5" x14ac:dyDescent="0.2">
      <c r="A2971" s="19">
        <v>74</v>
      </c>
      <c r="B2971" s="19">
        <v>40</v>
      </c>
      <c r="C2971" s="19" t="s">
        <v>112</v>
      </c>
      <c r="D2971" s="20">
        <v>0.24962744116783142</v>
      </c>
      <c r="E2971" s="20">
        <v>5.1616720156744123E-4</v>
      </c>
    </row>
    <row r="2972" spans="1:5" x14ac:dyDescent="0.2">
      <c r="A2972" s="19">
        <v>75</v>
      </c>
      <c r="B2972" s="19">
        <v>1</v>
      </c>
      <c r="C2972" s="19" t="s">
        <v>112</v>
      </c>
      <c r="D2972" s="20">
        <v>0.2556455135345459</v>
      </c>
      <c r="E2972" s="20">
        <v>7.0324778789654374E-4</v>
      </c>
    </row>
    <row r="2973" spans="1:5" x14ac:dyDescent="0.2">
      <c r="A2973" s="19">
        <v>75</v>
      </c>
      <c r="B2973" s="19">
        <v>2</v>
      </c>
      <c r="C2973" s="19" t="s">
        <v>112</v>
      </c>
      <c r="D2973" s="20">
        <v>0.2557186484336853</v>
      </c>
      <c r="E2973" s="20">
        <v>8.0536736641079187E-4</v>
      </c>
    </row>
    <row r="2974" spans="1:5" x14ac:dyDescent="0.2">
      <c r="A2974" s="19">
        <v>75</v>
      </c>
      <c r="B2974" s="19">
        <v>3</v>
      </c>
      <c r="C2974" s="19" t="s">
        <v>112</v>
      </c>
      <c r="D2974" s="20">
        <v>0.25579497218132019</v>
      </c>
      <c r="E2974" s="20">
        <v>9.1067573521286249E-4</v>
      </c>
    </row>
    <row r="2975" spans="1:5" x14ac:dyDescent="0.2">
      <c r="A2975" s="19">
        <v>75</v>
      </c>
      <c r="B2975" s="19">
        <v>4</v>
      </c>
      <c r="C2975" s="19" t="s">
        <v>112</v>
      </c>
      <c r="D2975" s="20">
        <v>0.25577336549758911</v>
      </c>
      <c r="E2975" s="20">
        <v>9.1805373085662723E-4</v>
      </c>
    </row>
    <row r="2976" spans="1:5" x14ac:dyDescent="0.2">
      <c r="A2976" s="19">
        <v>75</v>
      </c>
      <c r="B2976" s="19">
        <v>5</v>
      </c>
      <c r="C2976" s="19" t="s">
        <v>112</v>
      </c>
      <c r="D2976" s="20">
        <v>0.25542226433753967</v>
      </c>
      <c r="E2976" s="20">
        <v>5.9593719197437167E-4</v>
      </c>
    </row>
    <row r="2977" spans="1:5" x14ac:dyDescent="0.2">
      <c r="A2977" s="19">
        <v>75</v>
      </c>
      <c r="B2977" s="19">
        <v>6</v>
      </c>
      <c r="C2977" s="19" t="s">
        <v>112</v>
      </c>
      <c r="D2977" s="20">
        <v>0.25496003031730652</v>
      </c>
      <c r="E2977" s="20">
        <v>1.6268785111606121E-4</v>
      </c>
    </row>
    <row r="2978" spans="1:5" x14ac:dyDescent="0.2">
      <c r="A2978" s="19">
        <v>75</v>
      </c>
      <c r="B2978" s="19">
        <v>7</v>
      </c>
      <c r="C2978" s="19" t="s">
        <v>112</v>
      </c>
      <c r="D2978" s="20">
        <v>0.25491338968276978</v>
      </c>
      <c r="E2978" s="20">
        <v>1.4503186685033143E-4</v>
      </c>
    </row>
    <row r="2979" spans="1:5" x14ac:dyDescent="0.2">
      <c r="A2979" s="19">
        <v>75</v>
      </c>
      <c r="B2979" s="19">
        <v>8</v>
      </c>
      <c r="C2979" s="19" t="s">
        <v>112</v>
      </c>
      <c r="D2979" s="20">
        <v>0.25479385256767273</v>
      </c>
      <c r="E2979" s="20">
        <v>5.4479402024298906E-5</v>
      </c>
    </row>
    <row r="2980" spans="1:5" x14ac:dyDescent="0.2">
      <c r="A2980" s="19">
        <v>75</v>
      </c>
      <c r="B2980" s="19">
        <v>9</v>
      </c>
      <c r="C2980" s="19" t="s">
        <v>112</v>
      </c>
      <c r="D2980" s="20">
        <v>0.25481963157653809</v>
      </c>
      <c r="E2980" s="20">
        <v>1.0924306116066873E-4</v>
      </c>
    </row>
    <row r="2981" spans="1:5" x14ac:dyDescent="0.2">
      <c r="A2981" s="19">
        <v>75</v>
      </c>
      <c r="B2981" s="19">
        <v>10</v>
      </c>
      <c r="C2981" s="19" t="s">
        <v>112</v>
      </c>
      <c r="D2981" s="20">
        <v>0.25476399064064026</v>
      </c>
      <c r="E2981" s="20">
        <v>8.2586775533854961E-5</v>
      </c>
    </row>
    <row r="2982" spans="1:5" x14ac:dyDescent="0.2">
      <c r="A2982" s="19">
        <v>75</v>
      </c>
      <c r="B2982" s="19">
        <v>11</v>
      </c>
      <c r="C2982" s="19" t="s">
        <v>112</v>
      </c>
      <c r="D2982" s="20">
        <v>0.25442278385162354</v>
      </c>
      <c r="E2982" s="20">
        <v>-2.2963536321185529E-4</v>
      </c>
    </row>
    <row r="2983" spans="1:5" x14ac:dyDescent="0.2">
      <c r="A2983" s="19">
        <v>75</v>
      </c>
      <c r="B2983" s="19">
        <v>12</v>
      </c>
      <c r="C2983" s="19" t="s">
        <v>112</v>
      </c>
      <c r="D2983" s="20">
        <v>0.25418591499328613</v>
      </c>
      <c r="E2983" s="20">
        <v>-4.3751957127824426E-4</v>
      </c>
    </row>
    <row r="2984" spans="1:5" x14ac:dyDescent="0.2">
      <c r="A2984" s="19">
        <v>75</v>
      </c>
      <c r="B2984" s="19">
        <v>13</v>
      </c>
      <c r="C2984" s="19" t="s">
        <v>112</v>
      </c>
      <c r="D2984" s="20">
        <v>0.25458064675331116</v>
      </c>
      <c r="E2984" s="20">
        <v>-1.3803152796754148E-5</v>
      </c>
    </row>
    <row r="2985" spans="1:5" x14ac:dyDescent="0.2">
      <c r="A2985" s="19">
        <v>75</v>
      </c>
      <c r="B2985" s="19">
        <v>14</v>
      </c>
      <c r="C2985" s="19" t="s">
        <v>112</v>
      </c>
      <c r="D2985" s="20">
        <v>0.25454515218734741</v>
      </c>
      <c r="E2985" s="20">
        <v>-2.0313065761001781E-5</v>
      </c>
    </row>
    <row r="2986" spans="1:5" x14ac:dyDescent="0.2">
      <c r="A2986" s="19">
        <v>75</v>
      </c>
      <c r="B2986" s="19">
        <v>15</v>
      </c>
      <c r="C2986" s="19" t="s">
        <v>112</v>
      </c>
      <c r="D2986" s="20">
        <v>0.25400787591934204</v>
      </c>
      <c r="E2986" s="20">
        <v>-5.2860466530546546E-4</v>
      </c>
    </row>
    <row r="2987" spans="1:5" x14ac:dyDescent="0.2">
      <c r="A2987" s="19">
        <v>75</v>
      </c>
      <c r="B2987" s="19">
        <v>16</v>
      </c>
      <c r="C2987" s="19" t="s">
        <v>112</v>
      </c>
      <c r="D2987" s="20">
        <v>0.25391033291816711</v>
      </c>
      <c r="E2987" s="20">
        <v>-5.971630453132093E-4</v>
      </c>
    </row>
    <row r="2988" spans="1:5" x14ac:dyDescent="0.2">
      <c r="A2988" s="19">
        <v>75</v>
      </c>
      <c r="B2988" s="19">
        <v>17</v>
      </c>
      <c r="C2988" s="19" t="s">
        <v>112</v>
      </c>
      <c r="D2988" s="20">
        <v>0.25434839725494385</v>
      </c>
      <c r="E2988" s="20">
        <v>-1.3011404371354729E-4</v>
      </c>
    </row>
    <row r="2989" spans="1:5" x14ac:dyDescent="0.2">
      <c r="A2989" s="19">
        <v>75</v>
      </c>
      <c r="B2989" s="19">
        <v>18</v>
      </c>
      <c r="C2989" s="19" t="s">
        <v>112</v>
      </c>
      <c r="D2989" s="20">
        <v>0.25418248772621155</v>
      </c>
      <c r="E2989" s="20">
        <v>-2.6703890762291849E-4</v>
      </c>
    </row>
    <row r="2990" spans="1:5" x14ac:dyDescent="0.2">
      <c r="A2990" s="19">
        <v>75</v>
      </c>
      <c r="B2990" s="19">
        <v>19</v>
      </c>
      <c r="C2990" s="19" t="s">
        <v>112</v>
      </c>
      <c r="D2990" s="20">
        <v>0.2539227306842804</v>
      </c>
      <c r="E2990" s="20">
        <v>-4.9781129928305745E-4</v>
      </c>
    </row>
    <row r="2991" spans="1:5" x14ac:dyDescent="0.2">
      <c r="A2991" s="19">
        <v>75</v>
      </c>
      <c r="B2991" s="19">
        <v>20</v>
      </c>
      <c r="C2991" s="19" t="s">
        <v>112</v>
      </c>
      <c r="D2991" s="20">
        <v>0.25392264127731323</v>
      </c>
      <c r="E2991" s="20">
        <v>-4.6891605597920716E-4</v>
      </c>
    </row>
    <row r="2992" spans="1:5" x14ac:dyDescent="0.2">
      <c r="A2992" s="19">
        <v>75</v>
      </c>
      <c r="B2992" s="19">
        <v>21</v>
      </c>
      <c r="C2992" s="19" t="s">
        <v>112</v>
      </c>
      <c r="D2992" s="20">
        <v>0.25381565093994141</v>
      </c>
      <c r="E2992" s="20">
        <v>-5.4692174308001995E-4</v>
      </c>
    </row>
    <row r="2993" spans="1:5" x14ac:dyDescent="0.2">
      <c r="A2993" s="19">
        <v>75</v>
      </c>
      <c r="B2993" s="19">
        <v>22</v>
      </c>
      <c r="C2993" s="19" t="s">
        <v>112</v>
      </c>
      <c r="D2993" s="20">
        <v>0.25362589955329895</v>
      </c>
      <c r="E2993" s="20">
        <v>-7.0768850855529308E-4</v>
      </c>
    </row>
    <row r="2994" spans="1:5" x14ac:dyDescent="0.2">
      <c r="A2994" s="19">
        <v>75</v>
      </c>
      <c r="B2994" s="19">
        <v>23</v>
      </c>
      <c r="C2994" s="19" t="s">
        <v>112</v>
      </c>
      <c r="D2994" s="20">
        <v>0.2538917064666748</v>
      </c>
      <c r="E2994" s="20">
        <v>-4.1289691580459476E-4</v>
      </c>
    </row>
    <row r="2995" spans="1:5" x14ac:dyDescent="0.2">
      <c r="A2995" s="19">
        <v>75</v>
      </c>
      <c r="B2995" s="19">
        <v>24</v>
      </c>
      <c r="C2995" s="19" t="s">
        <v>112</v>
      </c>
      <c r="D2995" s="20">
        <v>0.25410154461860657</v>
      </c>
      <c r="E2995" s="20">
        <v>-1.7407411360181868E-4</v>
      </c>
    </row>
    <row r="2996" spans="1:5" x14ac:dyDescent="0.2">
      <c r="A2996" s="19">
        <v>75</v>
      </c>
      <c r="B2996" s="19">
        <v>25</v>
      </c>
      <c r="C2996" s="19" t="s">
        <v>112</v>
      </c>
      <c r="D2996" s="20">
        <v>0.25428110361099243</v>
      </c>
      <c r="E2996" s="20">
        <v>3.4469529055058956E-5</v>
      </c>
    </row>
    <row r="2997" spans="1:5" x14ac:dyDescent="0.2">
      <c r="A2997" s="19">
        <v>75</v>
      </c>
      <c r="B2997" s="19">
        <v>26</v>
      </c>
      <c r="C2997" s="19" t="s">
        <v>112</v>
      </c>
      <c r="D2997" s="20">
        <v>0.25421404838562012</v>
      </c>
      <c r="E2997" s="20">
        <v>-3.6010433177580126E-6</v>
      </c>
    </row>
    <row r="2998" spans="1:5" x14ac:dyDescent="0.2">
      <c r="A2998" s="19">
        <v>75</v>
      </c>
      <c r="B2998" s="19">
        <v>27</v>
      </c>
      <c r="C2998" s="19" t="s">
        <v>112</v>
      </c>
      <c r="D2998" s="20">
        <v>0.25420016050338745</v>
      </c>
      <c r="E2998" s="20">
        <v>1.1495726539578754E-5</v>
      </c>
    </row>
    <row r="2999" spans="1:5" x14ac:dyDescent="0.2">
      <c r="A2999" s="19">
        <v>75</v>
      </c>
      <c r="B2999" s="19">
        <v>28</v>
      </c>
      <c r="C2999" s="19" t="s">
        <v>112</v>
      </c>
      <c r="D2999" s="20">
        <v>0.25408792495727539</v>
      </c>
      <c r="E2999" s="20">
        <v>-7.1755166572984308E-5</v>
      </c>
    </row>
    <row r="3000" spans="1:5" x14ac:dyDescent="0.2">
      <c r="A3000" s="19">
        <v>75</v>
      </c>
      <c r="B3000" s="19">
        <v>29</v>
      </c>
      <c r="C3000" s="19" t="s">
        <v>112</v>
      </c>
      <c r="D3000" s="20">
        <v>0.25389117002487183</v>
      </c>
      <c r="E3000" s="20">
        <v>-2.3952544142957777E-4</v>
      </c>
    </row>
    <row r="3001" spans="1:5" x14ac:dyDescent="0.2">
      <c r="A3001" s="19">
        <v>75</v>
      </c>
      <c r="B3001" s="19">
        <v>30</v>
      </c>
      <c r="C3001" s="19" t="s">
        <v>112</v>
      </c>
      <c r="D3001" s="20">
        <v>0.25403669476509094</v>
      </c>
      <c r="E3001" s="20">
        <v>-6.5016058215405792E-5</v>
      </c>
    </row>
    <row r="3002" spans="1:5" x14ac:dyDescent="0.2">
      <c r="A3002" s="19">
        <v>75</v>
      </c>
      <c r="B3002" s="19">
        <v>31</v>
      </c>
      <c r="C3002" s="19" t="s">
        <v>112</v>
      </c>
      <c r="D3002" s="20">
        <v>0.25402796268463135</v>
      </c>
      <c r="E3002" s="20">
        <v>-4.4763484766008332E-5</v>
      </c>
    </row>
    <row r="3003" spans="1:5" x14ac:dyDescent="0.2">
      <c r="A3003" s="19">
        <v>75</v>
      </c>
      <c r="B3003" s="19">
        <v>32</v>
      </c>
      <c r="C3003" s="19" t="s">
        <v>112</v>
      </c>
      <c r="D3003" s="20">
        <v>0.25440400838851929</v>
      </c>
      <c r="E3003" s="20">
        <v>3.6026685847900808E-4</v>
      </c>
    </row>
    <row r="3004" spans="1:5" x14ac:dyDescent="0.2">
      <c r="A3004" s="19">
        <v>75</v>
      </c>
      <c r="B3004" s="19">
        <v>33</v>
      </c>
      <c r="C3004" s="19" t="s">
        <v>112</v>
      </c>
      <c r="D3004" s="20">
        <v>0.25400960445404053</v>
      </c>
      <c r="E3004" s="20">
        <v>-5.1524102673283778E-6</v>
      </c>
    </row>
    <row r="3005" spans="1:5" x14ac:dyDescent="0.2">
      <c r="A3005" s="19">
        <v>75</v>
      </c>
      <c r="B3005" s="19">
        <v>34</v>
      </c>
      <c r="C3005" s="19" t="s">
        <v>112</v>
      </c>
      <c r="D3005" s="20">
        <v>0.25371184945106506</v>
      </c>
      <c r="E3005" s="20">
        <v>-2.7392274932935834E-4</v>
      </c>
    </row>
    <row r="3006" spans="1:5" x14ac:dyDescent="0.2">
      <c r="A3006" s="19">
        <v>75</v>
      </c>
      <c r="B3006" s="19">
        <v>35</v>
      </c>
      <c r="C3006" s="19" t="s">
        <v>112</v>
      </c>
      <c r="D3006" s="20">
        <v>0.25411668419837952</v>
      </c>
      <c r="E3006" s="20">
        <v>1.5989663370419294E-4</v>
      </c>
    </row>
    <row r="3007" spans="1:5" x14ac:dyDescent="0.2">
      <c r="A3007" s="19">
        <v>75</v>
      </c>
      <c r="B3007" s="19">
        <v>36</v>
      </c>
      <c r="C3007" s="19" t="s">
        <v>112</v>
      </c>
      <c r="D3007" s="20">
        <v>0.25447320938110352</v>
      </c>
      <c r="E3007" s="20">
        <v>5.4540648125112057E-4</v>
      </c>
    </row>
    <row r="3008" spans="1:5" x14ac:dyDescent="0.2">
      <c r="A3008" s="19">
        <v>75</v>
      </c>
      <c r="B3008" s="19">
        <v>37</v>
      </c>
      <c r="C3008" s="19" t="s">
        <v>112</v>
      </c>
      <c r="D3008" s="20">
        <v>0.25443896651268005</v>
      </c>
      <c r="E3008" s="20">
        <v>5.4014823399484158E-4</v>
      </c>
    </row>
    <row r="3009" spans="1:5" x14ac:dyDescent="0.2">
      <c r="A3009" s="19">
        <v>75</v>
      </c>
      <c r="B3009" s="19">
        <v>38</v>
      </c>
      <c r="C3009" s="19" t="s">
        <v>112</v>
      </c>
      <c r="D3009" s="20">
        <v>0.25435703992843628</v>
      </c>
      <c r="E3009" s="20">
        <v>4.87206329125911E-4</v>
      </c>
    </row>
    <row r="3010" spans="1:5" x14ac:dyDescent="0.2">
      <c r="A3010" s="19">
        <v>75</v>
      </c>
      <c r="B3010" s="19">
        <v>39</v>
      </c>
      <c r="C3010" s="19" t="s">
        <v>112</v>
      </c>
      <c r="D3010" s="20">
        <v>0.25445950031280518</v>
      </c>
      <c r="E3010" s="20">
        <v>6.186513346619904E-4</v>
      </c>
    </row>
    <row r="3011" spans="1:5" x14ac:dyDescent="0.2">
      <c r="A3011" s="19">
        <v>75</v>
      </c>
      <c r="B3011" s="19">
        <v>40</v>
      </c>
      <c r="C3011" s="19" t="s">
        <v>112</v>
      </c>
      <c r="D3011" s="20">
        <v>0.25435554981231689</v>
      </c>
      <c r="E3011" s="20">
        <v>5.4368551354855299E-4</v>
      </c>
    </row>
    <row r="3012" spans="1:5" x14ac:dyDescent="0.2">
      <c r="A3012" s="19">
        <v>76</v>
      </c>
      <c r="B3012" s="19">
        <v>1</v>
      </c>
      <c r="C3012" s="19" t="s">
        <v>112</v>
      </c>
      <c r="D3012" s="20">
        <v>0.25189191102981567</v>
      </c>
      <c r="E3012" s="20">
        <v>1.3358152937144041E-3</v>
      </c>
    </row>
    <row r="3013" spans="1:5" x14ac:dyDescent="0.2">
      <c r="A3013" s="19">
        <v>76</v>
      </c>
      <c r="B3013" s="19">
        <v>2</v>
      </c>
      <c r="C3013" s="19" t="s">
        <v>112</v>
      </c>
      <c r="D3013" s="20">
        <v>0.25177174806594849</v>
      </c>
      <c r="E3013" s="20">
        <v>1.1250359239056706E-3</v>
      </c>
    </row>
    <row r="3014" spans="1:5" x14ac:dyDescent="0.2">
      <c r="A3014" s="19">
        <v>76</v>
      </c>
      <c r="B3014" s="19">
        <v>3</v>
      </c>
      <c r="C3014" s="19" t="s">
        <v>112</v>
      </c>
      <c r="D3014" s="20">
        <v>0.2517038881778717</v>
      </c>
      <c r="E3014" s="20">
        <v>9.6655974630266428E-4</v>
      </c>
    </row>
    <row r="3015" spans="1:5" x14ac:dyDescent="0.2">
      <c r="A3015" s="19">
        <v>76</v>
      </c>
      <c r="B3015" s="19">
        <v>4</v>
      </c>
      <c r="C3015" s="19" t="s">
        <v>112</v>
      </c>
      <c r="D3015" s="20">
        <v>0.25165751576423645</v>
      </c>
      <c r="E3015" s="20">
        <v>8.2957092672586441E-4</v>
      </c>
    </row>
    <row r="3016" spans="1:5" x14ac:dyDescent="0.2">
      <c r="A3016" s="19">
        <v>76</v>
      </c>
      <c r="B3016" s="19">
        <v>5</v>
      </c>
      <c r="C3016" s="19" t="s">
        <v>112</v>
      </c>
      <c r="D3016" s="20">
        <v>0.25157430768013</v>
      </c>
      <c r="E3016" s="20">
        <v>6.5574649488553405E-4</v>
      </c>
    </row>
    <row r="3017" spans="1:5" x14ac:dyDescent="0.2">
      <c r="A3017" s="19">
        <v>76</v>
      </c>
      <c r="B3017" s="19">
        <v>6</v>
      </c>
      <c r="C3017" s="19" t="s">
        <v>112</v>
      </c>
      <c r="D3017" s="20">
        <v>0.25144055485725403</v>
      </c>
      <c r="E3017" s="20">
        <v>4.3137732427567244E-4</v>
      </c>
    </row>
    <row r="3018" spans="1:5" x14ac:dyDescent="0.2">
      <c r="A3018" s="19">
        <v>76</v>
      </c>
      <c r="B3018" s="19">
        <v>7</v>
      </c>
      <c r="C3018" s="19" t="s">
        <v>112</v>
      </c>
      <c r="D3018" s="20">
        <v>0.25130546092987061</v>
      </c>
      <c r="E3018" s="20">
        <v>2.0566702005453408E-4</v>
      </c>
    </row>
    <row r="3019" spans="1:5" x14ac:dyDescent="0.2">
      <c r="A3019" s="19">
        <v>76</v>
      </c>
      <c r="B3019" s="19">
        <v>8</v>
      </c>
      <c r="C3019" s="19" t="s">
        <v>112</v>
      </c>
      <c r="D3019" s="20">
        <v>0.2512630820274353</v>
      </c>
      <c r="E3019" s="20">
        <v>7.2671755333431065E-5</v>
      </c>
    </row>
    <row r="3020" spans="1:5" x14ac:dyDescent="0.2">
      <c r="A3020" s="19">
        <v>76</v>
      </c>
      <c r="B3020" s="19">
        <v>9</v>
      </c>
      <c r="C3020" s="19" t="s">
        <v>112</v>
      </c>
      <c r="D3020" s="20">
        <v>0.25161942839622498</v>
      </c>
      <c r="E3020" s="20">
        <v>3.3840176183730364E-4</v>
      </c>
    </row>
    <row r="3021" spans="1:5" x14ac:dyDescent="0.2">
      <c r="A3021" s="19">
        <v>76</v>
      </c>
      <c r="B3021" s="19">
        <v>10</v>
      </c>
      <c r="C3021" s="19" t="s">
        <v>112</v>
      </c>
      <c r="D3021" s="20">
        <v>0.25155293941497803</v>
      </c>
      <c r="E3021" s="20">
        <v>1.8129641830455512E-4</v>
      </c>
    </row>
    <row r="3022" spans="1:5" x14ac:dyDescent="0.2">
      <c r="A3022" s="19">
        <v>76</v>
      </c>
      <c r="B3022" s="19">
        <v>11</v>
      </c>
      <c r="C3022" s="19" t="s">
        <v>112</v>
      </c>
      <c r="D3022" s="20">
        <v>0.25144156813621521</v>
      </c>
      <c r="E3022" s="20">
        <v>-2.0691222744062543E-5</v>
      </c>
    </row>
    <row r="3023" spans="1:5" x14ac:dyDescent="0.2">
      <c r="A3023" s="19">
        <v>76</v>
      </c>
      <c r="B3023" s="19">
        <v>12</v>
      </c>
      <c r="C3023" s="19" t="s">
        <v>112</v>
      </c>
      <c r="D3023" s="20">
        <v>0.25138062238693237</v>
      </c>
      <c r="E3023" s="20">
        <v>-1.7225333431269974E-4</v>
      </c>
    </row>
    <row r="3024" spans="1:5" x14ac:dyDescent="0.2">
      <c r="A3024" s="19">
        <v>76</v>
      </c>
      <c r="B3024" s="19">
        <v>13</v>
      </c>
      <c r="C3024" s="19" t="s">
        <v>112</v>
      </c>
      <c r="D3024" s="20">
        <v>0.25114434957504272</v>
      </c>
      <c r="E3024" s="20">
        <v>-4.9914250848814845E-4</v>
      </c>
    </row>
    <row r="3025" spans="1:5" x14ac:dyDescent="0.2">
      <c r="A3025" s="19">
        <v>76</v>
      </c>
      <c r="B3025" s="19">
        <v>14</v>
      </c>
      <c r="C3025" s="19" t="s">
        <v>112</v>
      </c>
      <c r="D3025" s="20">
        <v>0.25107461214065552</v>
      </c>
      <c r="E3025" s="20">
        <v>-6.5949629060924053E-4</v>
      </c>
    </row>
    <row r="3026" spans="1:5" x14ac:dyDescent="0.2">
      <c r="A3026" s="19">
        <v>76</v>
      </c>
      <c r="B3026" s="19">
        <v>15</v>
      </c>
      <c r="C3026" s="19" t="s">
        <v>112</v>
      </c>
      <c r="D3026" s="20">
        <v>0.25128307938575745</v>
      </c>
      <c r="E3026" s="20">
        <v>-5.4164545144885778E-4</v>
      </c>
    </row>
    <row r="3027" spans="1:5" x14ac:dyDescent="0.2">
      <c r="A3027" s="19">
        <v>76</v>
      </c>
      <c r="B3027" s="19">
        <v>16</v>
      </c>
      <c r="C3027" s="19" t="s">
        <v>112</v>
      </c>
      <c r="D3027" s="20">
        <v>0.25132951140403748</v>
      </c>
      <c r="E3027" s="20">
        <v>-5.8582978090271354E-4</v>
      </c>
    </row>
    <row r="3028" spans="1:5" x14ac:dyDescent="0.2">
      <c r="A3028" s="19">
        <v>76</v>
      </c>
      <c r="B3028" s="19">
        <v>17</v>
      </c>
      <c r="C3028" s="19" t="s">
        <v>112</v>
      </c>
      <c r="D3028" s="20">
        <v>0.25134339928627014</v>
      </c>
      <c r="E3028" s="20">
        <v>-6.6255824640393257E-4</v>
      </c>
    </row>
    <row r="3029" spans="1:5" x14ac:dyDescent="0.2">
      <c r="A3029" s="19">
        <v>76</v>
      </c>
      <c r="B3029" s="19">
        <v>18</v>
      </c>
      <c r="C3029" s="19" t="s">
        <v>112</v>
      </c>
      <c r="D3029" s="20">
        <v>0.25141873955726624</v>
      </c>
      <c r="E3029" s="20">
        <v>-6.7783432314172387E-4</v>
      </c>
    </row>
    <row r="3030" spans="1:5" x14ac:dyDescent="0.2">
      <c r="A3030" s="19">
        <v>76</v>
      </c>
      <c r="B3030" s="19">
        <v>19</v>
      </c>
      <c r="C3030" s="19" t="s">
        <v>112</v>
      </c>
      <c r="D3030" s="20">
        <v>0.25128525495529175</v>
      </c>
      <c r="E3030" s="20">
        <v>-9.0193533105775714E-4</v>
      </c>
    </row>
    <row r="3031" spans="1:5" x14ac:dyDescent="0.2">
      <c r="A3031" s="19">
        <v>76</v>
      </c>
      <c r="B3031" s="19">
        <v>20</v>
      </c>
      <c r="C3031" s="19" t="s">
        <v>112</v>
      </c>
      <c r="D3031" s="20">
        <v>0.25173935294151306</v>
      </c>
      <c r="E3031" s="20">
        <v>-5.3845369257032871E-4</v>
      </c>
    </row>
    <row r="3032" spans="1:5" x14ac:dyDescent="0.2">
      <c r="A3032" s="19">
        <v>76</v>
      </c>
      <c r="B3032" s="19">
        <v>21</v>
      </c>
      <c r="C3032" s="19" t="s">
        <v>112</v>
      </c>
      <c r="D3032" s="20">
        <v>0.2517569363117218</v>
      </c>
      <c r="E3032" s="20">
        <v>-6.1148667009547353E-4</v>
      </c>
    </row>
    <row r="3033" spans="1:5" x14ac:dyDescent="0.2">
      <c r="A3033" s="19">
        <v>76</v>
      </c>
      <c r="B3033" s="19">
        <v>22</v>
      </c>
      <c r="C3033" s="19" t="s">
        <v>112</v>
      </c>
      <c r="D3033" s="20">
        <v>0.25151103734970093</v>
      </c>
      <c r="E3033" s="20">
        <v>-9.480019798502326E-4</v>
      </c>
    </row>
    <row r="3034" spans="1:5" x14ac:dyDescent="0.2">
      <c r="A3034" s="19">
        <v>76</v>
      </c>
      <c r="B3034" s="19">
        <v>23</v>
      </c>
      <c r="C3034" s="19" t="s">
        <v>112</v>
      </c>
      <c r="D3034" s="20">
        <v>0.25138795375823975</v>
      </c>
      <c r="E3034" s="20">
        <v>-1.1617019772529602E-3</v>
      </c>
    </row>
    <row r="3035" spans="1:5" x14ac:dyDescent="0.2">
      <c r="A3035" s="19">
        <v>76</v>
      </c>
      <c r="B3035" s="19">
        <v>24</v>
      </c>
      <c r="C3035" s="19" t="s">
        <v>112</v>
      </c>
      <c r="D3035" s="20">
        <v>0.25182253122329712</v>
      </c>
      <c r="E3035" s="20">
        <v>-8.1774085992947221E-4</v>
      </c>
    </row>
    <row r="3036" spans="1:5" x14ac:dyDescent="0.2">
      <c r="A3036" s="19">
        <v>76</v>
      </c>
      <c r="B3036" s="19">
        <v>25</v>
      </c>
      <c r="C3036" s="19" t="s">
        <v>112</v>
      </c>
      <c r="D3036" s="20">
        <v>0.25232750177383423</v>
      </c>
      <c r="E3036" s="20">
        <v>-4.0338665712624788E-4</v>
      </c>
    </row>
    <row r="3037" spans="1:5" x14ac:dyDescent="0.2">
      <c r="A3037" s="19">
        <v>76</v>
      </c>
      <c r="B3037" s="19">
        <v>26</v>
      </c>
      <c r="C3037" s="19" t="s">
        <v>112</v>
      </c>
      <c r="D3037" s="20">
        <v>0.252655029296875</v>
      </c>
      <c r="E3037" s="20">
        <v>-1.6647551092319191E-4</v>
      </c>
    </row>
    <row r="3038" spans="1:5" x14ac:dyDescent="0.2">
      <c r="A3038" s="19">
        <v>76</v>
      </c>
      <c r="B3038" s="19">
        <v>27</v>
      </c>
      <c r="C3038" s="19" t="s">
        <v>112</v>
      </c>
      <c r="D3038" s="20">
        <v>0.25346517562866211</v>
      </c>
      <c r="E3038" s="20">
        <v>5.5305444402620196E-4</v>
      </c>
    </row>
    <row r="3039" spans="1:5" x14ac:dyDescent="0.2">
      <c r="A3039" s="19">
        <v>76</v>
      </c>
      <c r="B3039" s="19">
        <v>28</v>
      </c>
      <c r="C3039" s="19" t="s">
        <v>112</v>
      </c>
      <c r="D3039" s="20">
        <v>0.25445416569709778</v>
      </c>
      <c r="E3039" s="20">
        <v>1.4514281647279859E-3</v>
      </c>
    </row>
    <row r="3040" spans="1:5" x14ac:dyDescent="0.2">
      <c r="A3040" s="19">
        <v>76</v>
      </c>
      <c r="B3040" s="19">
        <v>29</v>
      </c>
      <c r="C3040" s="19" t="s">
        <v>112</v>
      </c>
      <c r="D3040" s="20">
        <v>0.25677621364593506</v>
      </c>
      <c r="E3040" s="20">
        <v>3.6828597076237202E-3</v>
      </c>
    </row>
    <row r="3041" spans="1:5" x14ac:dyDescent="0.2">
      <c r="A3041" s="19">
        <v>76</v>
      </c>
      <c r="B3041" s="19">
        <v>30</v>
      </c>
      <c r="C3041" s="19" t="s">
        <v>112</v>
      </c>
      <c r="D3041" s="20">
        <v>0.26144295930862427</v>
      </c>
      <c r="E3041" s="20">
        <v>8.258989080786705E-3</v>
      </c>
    </row>
    <row r="3042" spans="1:5" x14ac:dyDescent="0.2">
      <c r="A3042" s="19">
        <v>76</v>
      </c>
      <c r="B3042" s="19">
        <v>31</v>
      </c>
      <c r="C3042" s="19" t="s">
        <v>112</v>
      </c>
      <c r="D3042" s="20">
        <v>0.26848456263542175</v>
      </c>
      <c r="E3042" s="20">
        <v>1.5209975652396679E-2</v>
      </c>
    </row>
    <row r="3043" spans="1:5" x14ac:dyDescent="0.2">
      <c r="A3043" s="19">
        <v>76</v>
      </c>
      <c r="B3043" s="19">
        <v>32</v>
      </c>
      <c r="C3043" s="19" t="s">
        <v>112</v>
      </c>
      <c r="D3043" s="20">
        <v>0.27964624762535095</v>
      </c>
      <c r="E3043" s="20">
        <v>2.6281043887138367E-2</v>
      </c>
    </row>
    <row r="3044" spans="1:5" x14ac:dyDescent="0.2">
      <c r="A3044" s="19">
        <v>76</v>
      </c>
      <c r="B3044" s="19">
        <v>33</v>
      </c>
      <c r="C3044" s="19" t="s">
        <v>112</v>
      </c>
      <c r="D3044" s="20">
        <v>0.29520696401596069</v>
      </c>
      <c r="E3044" s="20">
        <v>4.175114631652832E-2</v>
      </c>
    </row>
    <row r="3045" spans="1:5" x14ac:dyDescent="0.2">
      <c r="A3045" s="19">
        <v>76</v>
      </c>
      <c r="B3045" s="19">
        <v>34</v>
      </c>
      <c r="C3045" s="19" t="s">
        <v>112</v>
      </c>
      <c r="D3045" s="20">
        <v>0.31305548548698425</v>
      </c>
      <c r="E3045" s="20">
        <v>5.9509050101041794E-2</v>
      </c>
    </row>
    <row r="3046" spans="1:5" x14ac:dyDescent="0.2">
      <c r="A3046" s="19">
        <v>76</v>
      </c>
      <c r="B3046" s="19">
        <v>35</v>
      </c>
      <c r="C3046" s="19" t="s">
        <v>112</v>
      </c>
      <c r="D3046" s="20">
        <v>0.33083206415176392</v>
      </c>
      <c r="E3046" s="20">
        <v>7.7195011079311371E-2</v>
      </c>
    </row>
    <row r="3047" spans="1:5" x14ac:dyDescent="0.2">
      <c r="A3047" s="19">
        <v>76</v>
      </c>
      <c r="B3047" s="19">
        <v>36</v>
      </c>
      <c r="C3047" s="19" t="s">
        <v>112</v>
      </c>
      <c r="D3047" s="20">
        <v>0.34623172879219055</v>
      </c>
      <c r="E3047" s="20">
        <v>9.2504061758518219E-2</v>
      </c>
    </row>
    <row r="3048" spans="1:5" x14ac:dyDescent="0.2">
      <c r="A3048" s="19">
        <v>76</v>
      </c>
      <c r="B3048" s="19">
        <v>37</v>
      </c>
      <c r="C3048" s="19" t="s">
        <v>112</v>
      </c>
      <c r="D3048" s="20">
        <v>0.35811203718185425</v>
      </c>
      <c r="E3048" s="20">
        <v>0.10429374873638153</v>
      </c>
    </row>
    <row r="3049" spans="1:5" x14ac:dyDescent="0.2">
      <c r="A3049" s="19">
        <v>76</v>
      </c>
      <c r="B3049" s="19">
        <v>38</v>
      </c>
      <c r="C3049" s="19" t="s">
        <v>112</v>
      </c>
      <c r="D3049" s="20">
        <v>0.36642944812774658</v>
      </c>
      <c r="E3049" s="20">
        <v>0.11252054572105408</v>
      </c>
    </row>
    <row r="3050" spans="1:5" x14ac:dyDescent="0.2">
      <c r="A3050" s="19">
        <v>76</v>
      </c>
      <c r="B3050" s="19">
        <v>39</v>
      </c>
      <c r="C3050" s="19" t="s">
        <v>112</v>
      </c>
      <c r="D3050" s="20">
        <v>0.37127640843391418</v>
      </c>
      <c r="E3050" s="20">
        <v>0.11727689206600189</v>
      </c>
    </row>
    <row r="3051" spans="1:5" x14ac:dyDescent="0.2">
      <c r="A3051" s="19">
        <v>76</v>
      </c>
      <c r="B3051" s="19">
        <v>40</v>
      </c>
      <c r="C3051" s="19" t="s">
        <v>112</v>
      </c>
      <c r="D3051" s="20">
        <v>0.37427130341529846</v>
      </c>
      <c r="E3051" s="20">
        <v>0.12018117308616638</v>
      </c>
    </row>
    <row r="3052" spans="1:5" x14ac:dyDescent="0.2">
      <c r="A3052" s="19">
        <v>77</v>
      </c>
      <c r="B3052" s="19">
        <v>1</v>
      </c>
      <c r="C3052" s="19" t="s">
        <v>112</v>
      </c>
      <c r="D3052" s="20">
        <v>0.2548159658908844</v>
      </c>
      <c r="E3052" s="20">
        <v>8.3718681707978249E-4</v>
      </c>
    </row>
    <row r="3053" spans="1:5" x14ac:dyDescent="0.2">
      <c r="A3053" s="19">
        <v>77</v>
      </c>
      <c r="B3053" s="19">
        <v>2</v>
      </c>
      <c r="C3053" s="19" t="s">
        <v>112</v>
      </c>
      <c r="D3053" s="20">
        <v>0.25446248054504395</v>
      </c>
      <c r="E3053" s="20">
        <v>3.4748585312627256E-4</v>
      </c>
    </row>
    <row r="3054" spans="1:5" x14ac:dyDescent="0.2">
      <c r="A3054" s="19">
        <v>77</v>
      </c>
      <c r="B3054" s="19">
        <v>3</v>
      </c>
      <c r="C3054" s="19" t="s">
        <v>112</v>
      </c>
      <c r="D3054" s="20">
        <v>0.25440898537635803</v>
      </c>
      <c r="E3054" s="20">
        <v>1.5777505177538842E-4</v>
      </c>
    </row>
    <row r="3055" spans="1:5" x14ac:dyDescent="0.2">
      <c r="A3055" s="19">
        <v>77</v>
      </c>
      <c r="B3055" s="19">
        <v>4</v>
      </c>
      <c r="C3055" s="19" t="s">
        <v>112</v>
      </c>
      <c r="D3055" s="20">
        <v>0.25494128465652466</v>
      </c>
      <c r="E3055" s="20">
        <v>5.5385869927704334E-4</v>
      </c>
    </row>
    <row r="3056" spans="1:5" x14ac:dyDescent="0.2">
      <c r="A3056" s="19">
        <v>77</v>
      </c>
      <c r="B3056" s="19">
        <v>5</v>
      </c>
      <c r="C3056" s="19" t="s">
        <v>112</v>
      </c>
      <c r="D3056" s="20">
        <v>0.25532647967338562</v>
      </c>
      <c r="E3056" s="20">
        <v>8.0283812712877989E-4</v>
      </c>
    </row>
    <row r="3057" spans="1:5" x14ac:dyDescent="0.2">
      <c r="A3057" s="19">
        <v>77</v>
      </c>
      <c r="B3057" s="19">
        <v>6</v>
      </c>
      <c r="C3057" s="19" t="s">
        <v>112</v>
      </c>
      <c r="D3057" s="20">
        <v>0.2556614875793457</v>
      </c>
      <c r="E3057" s="20">
        <v>1.0016304440796375E-3</v>
      </c>
    </row>
    <row r="3058" spans="1:5" x14ac:dyDescent="0.2">
      <c r="A3058" s="19">
        <v>77</v>
      </c>
      <c r="B3058" s="19">
        <v>7</v>
      </c>
      <c r="C3058" s="19" t="s">
        <v>112</v>
      </c>
      <c r="D3058" s="20">
        <v>0.25556936860084534</v>
      </c>
      <c r="E3058" s="20">
        <v>7.7329581836238503E-4</v>
      </c>
    </row>
    <row r="3059" spans="1:5" x14ac:dyDescent="0.2">
      <c r="A3059" s="19">
        <v>77</v>
      </c>
      <c r="B3059" s="19">
        <v>8</v>
      </c>
      <c r="C3059" s="19" t="s">
        <v>112</v>
      </c>
      <c r="D3059" s="20">
        <v>0.25522112846374512</v>
      </c>
      <c r="E3059" s="20">
        <v>2.8884006314910948E-4</v>
      </c>
    </row>
    <row r="3060" spans="1:5" x14ac:dyDescent="0.2">
      <c r="A3060" s="19">
        <v>77</v>
      </c>
      <c r="B3060" s="19">
        <v>9</v>
      </c>
      <c r="C3060" s="19" t="s">
        <v>112</v>
      </c>
      <c r="D3060" s="20">
        <v>0.25568154454231262</v>
      </c>
      <c r="E3060" s="20">
        <v>6.1304052360355854E-4</v>
      </c>
    </row>
    <row r="3061" spans="1:5" x14ac:dyDescent="0.2">
      <c r="A3061" s="19">
        <v>77</v>
      </c>
      <c r="B3061" s="19">
        <v>10</v>
      </c>
      <c r="C3061" s="19" t="s">
        <v>112</v>
      </c>
      <c r="D3061" s="20">
        <v>0.25553476810455322</v>
      </c>
      <c r="E3061" s="20">
        <v>3.300484677311033E-4</v>
      </c>
    </row>
    <row r="3062" spans="1:5" x14ac:dyDescent="0.2">
      <c r="A3062" s="19">
        <v>77</v>
      </c>
      <c r="B3062" s="19">
        <v>11</v>
      </c>
      <c r="C3062" s="19" t="s">
        <v>112</v>
      </c>
      <c r="D3062" s="20">
        <v>0.25533619523048401</v>
      </c>
      <c r="E3062" s="20">
        <v>-4.7400362745975144E-6</v>
      </c>
    </row>
    <row r="3063" spans="1:5" x14ac:dyDescent="0.2">
      <c r="A3063" s="19">
        <v>77</v>
      </c>
      <c r="B3063" s="19">
        <v>12</v>
      </c>
      <c r="C3063" s="19" t="s">
        <v>112</v>
      </c>
      <c r="D3063" s="20">
        <v>0.25532448291778564</v>
      </c>
      <c r="E3063" s="20">
        <v>-1.526679698145017E-4</v>
      </c>
    </row>
    <row r="3064" spans="1:5" x14ac:dyDescent="0.2">
      <c r="A3064" s="19">
        <v>77</v>
      </c>
      <c r="B3064" s="19">
        <v>13</v>
      </c>
      <c r="C3064" s="19" t="s">
        <v>112</v>
      </c>
      <c r="D3064" s="20">
        <v>0.25514930486679077</v>
      </c>
      <c r="E3064" s="20">
        <v>-4.6406162437051535E-4</v>
      </c>
    </row>
    <row r="3065" spans="1:5" x14ac:dyDescent="0.2">
      <c r="A3065" s="19">
        <v>77</v>
      </c>
      <c r="B3065" s="19">
        <v>14</v>
      </c>
      <c r="C3065" s="19" t="s">
        <v>112</v>
      </c>
      <c r="D3065" s="20">
        <v>0.2547626793384552</v>
      </c>
      <c r="E3065" s="20">
        <v>-9.86902741715312E-4</v>
      </c>
    </row>
    <row r="3066" spans="1:5" x14ac:dyDescent="0.2">
      <c r="A3066" s="19">
        <v>77</v>
      </c>
      <c r="B3066" s="19">
        <v>15</v>
      </c>
      <c r="C3066" s="19" t="s">
        <v>112</v>
      </c>
      <c r="D3066" s="20">
        <v>0.25477910041809082</v>
      </c>
      <c r="E3066" s="20">
        <v>-1.1066973675042391E-3</v>
      </c>
    </row>
    <row r="3067" spans="1:5" x14ac:dyDescent="0.2">
      <c r="A3067" s="19">
        <v>77</v>
      </c>
      <c r="B3067" s="19">
        <v>16</v>
      </c>
      <c r="C3067" s="19" t="s">
        <v>112</v>
      </c>
      <c r="D3067" s="20">
        <v>0.25543257594108582</v>
      </c>
      <c r="E3067" s="20">
        <v>-5.8943743351846933E-4</v>
      </c>
    </row>
    <row r="3068" spans="1:5" x14ac:dyDescent="0.2">
      <c r="A3068" s="19">
        <v>77</v>
      </c>
      <c r="B3068" s="19">
        <v>17</v>
      </c>
      <c r="C3068" s="19" t="s">
        <v>112</v>
      </c>
      <c r="D3068" s="20">
        <v>0.25568109750747681</v>
      </c>
      <c r="E3068" s="20">
        <v>-4.7713145613670349E-4</v>
      </c>
    </row>
    <row r="3069" spans="1:5" x14ac:dyDescent="0.2">
      <c r="A3069" s="19">
        <v>77</v>
      </c>
      <c r="B3069" s="19">
        <v>18</v>
      </c>
      <c r="C3069" s="19" t="s">
        <v>112</v>
      </c>
      <c r="D3069" s="20">
        <v>0.25520506501197815</v>
      </c>
      <c r="E3069" s="20">
        <v>-1.0893795406445861E-3</v>
      </c>
    </row>
    <row r="3070" spans="1:5" x14ac:dyDescent="0.2">
      <c r="A3070" s="19">
        <v>77</v>
      </c>
      <c r="B3070" s="19">
        <v>19</v>
      </c>
      <c r="C3070" s="19" t="s">
        <v>112</v>
      </c>
      <c r="D3070" s="20">
        <v>0.25487205386161804</v>
      </c>
      <c r="E3070" s="20">
        <v>-1.5586063964292407E-3</v>
      </c>
    </row>
    <row r="3071" spans="1:5" x14ac:dyDescent="0.2">
      <c r="A3071" s="19">
        <v>77</v>
      </c>
      <c r="B3071" s="19">
        <v>20</v>
      </c>
      <c r="C3071" s="19" t="s">
        <v>112</v>
      </c>
      <c r="D3071" s="20">
        <v>0.25496330857276917</v>
      </c>
      <c r="E3071" s="20">
        <v>-1.603567274287343E-3</v>
      </c>
    </row>
    <row r="3072" spans="1:5" x14ac:dyDescent="0.2">
      <c r="A3072" s="19">
        <v>77</v>
      </c>
      <c r="B3072" s="19">
        <v>21</v>
      </c>
      <c r="C3072" s="19" t="s">
        <v>112</v>
      </c>
      <c r="D3072" s="20">
        <v>0.25551488995552063</v>
      </c>
      <c r="E3072" s="20">
        <v>-1.1882014805451035E-3</v>
      </c>
    </row>
    <row r="3073" spans="1:5" x14ac:dyDescent="0.2">
      <c r="A3073" s="19">
        <v>77</v>
      </c>
      <c r="B3073" s="19">
        <v>22</v>
      </c>
      <c r="C3073" s="19" t="s">
        <v>112</v>
      </c>
      <c r="D3073" s="20">
        <v>0.25594654679298401</v>
      </c>
      <c r="E3073" s="20">
        <v>-8.9276029029861093E-4</v>
      </c>
    </row>
    <row r="3074" spans="1:5" x14ac:dyDescent="0.2">
      <c r="A3074" s="19">
        <v>77</v>
      </c>
      <c r="B3074" s="19">
        <v>23</v>
      </c>
      <c r="C3074" s="19" t="s">
        <v>112</v>
      </c>
      <c r="D3074" s="20">
        <v>0.25637319684028625</v>
      </c>
      <c r="E3074" s="20">
        <v>-6.023258320055902E-4</v>
      </c>
    </row>
    <row r="3075" spans="1:5" x14ac:dyDescent="0.2">
      <c r="A3075" s="19">
        <v>77</v>
      </c>
      <c r="B3075" s="19">
        <v>24</v>
      </c>
      <c r="C3075" s="19" t="s">
        <v>112</v>
      </c>
      <c r="D3075" s="20">
        <v>0.25652146339416504</v>
      </c>
      <c r="E3075" s="20">
        <v>-5.902749253436923E-4</v>
      </c>
    </row>
    <row r="3076" spans="1:5" x14ac:dyDescent="0.2">
      <c r="A3076" s="19">
        <v>77</v>
      </c>
      <c r="B3076" s="19">
        <v>25</v>
      </c>
      <c r="C3076" s="19" t="s">
        <v>112</v>
      </c>
      <c r="D3076" s="20">
        <v>0.25777649879455566</v>
      </c>
      <c r="E3076" s="20">
        <v>5.2854488603770733E-4</v>
      </c>
    </row>
    <row r="3077" spans="1:5" x14ac:dyDescent="0.2">
      <c r="A3077" s="19">
        <v>77</v>
      </c>
      <c r="B3077" s="19">
        <v>26</v>
      </c>
      <c r="C3077" s="19" t="s">
        <v>112</v>
      </c>
      <c r="D3077" s="20">
        <v>0.25900495052337646</v>
      </c>
      <c r="E3077" s="20">
        <v>1.6207810258492827E-3</v>
      </c>
    </row>
    <row r="3078" spans="1:5" x14ac:dyDescent="0.2">
      <c r="A3078" s="19">
        <v>77</v>
      </c>
      <c r="B3078" s="19">
        <v>27</v>
      </c>
      <c r="C3078" s="19" t="s">
        <v>112</v>
      </c>
      <c r="D3078" s="20">
        <v>0.26215648651123047</v>
      </c>
      <c r="E3078" s="20">
        <v>4.6361014246940613E-3</v>
      </c>
    </row>
    <row r="3079" spans="1:5" x14ac:dyDescent="0.2">
      <c r="A3079" s="19">
        <v>77</v>
      </c>
      <c r="B3079" s="19">
        <v>28</v>
      </c>
      <c r="C3079" s="19" t="s">
        <v>112</v>
      </c>
      <c r="D3079" s="20">
        <v>0.2672446072101593</v>
      </c>
      <c r="E3079" s="20">
        <v>9.5880068838596344E-3</v>
      </c>
    </row>
    <row r="3080" spans="1:5" x14ac:dyDescent="0.2">
      <c r="A3080" s="19">
        <v>77</v>
      </c>
      <c r="B3080" s="19">
        <v>29</v>
      </c>
      <c r="C3080" s="19" t="s">
        <v>112</v>
      </c>
      <c r="D3080" s="20">
        <v>0.27532157301902771</v>
      </c>
      <c r="E3080" s="20">
        <v>1.7528757452964783E-2</v>
      </c>
    </row>
    <row r="3081" spans="1:5" x14ac:dyDescent="0.2">
      <c r="A3081" s="19">
        <v>77</v>
      </c>
      <c r="B3081" s="19">
        <v>30</v>
      </c>
      <c r="C3081" s="19" t="s">
        <v>112</v>
      </c>
      <c r="D3081" s="20">
        <v>0.28781861066818237</v>
      </c>
      <c r="E3081" s="20">
        <v>2.9889577999711037E-2</v>
      </c>
    </row>
    <row r="3082" spans="1:5" x14ac:dyDescent="0.2">
      <c r="A3082" s="19">
        <v>77</v>
      </c>
      <c r="B3082" s="19">
        <v>31</v>
      </c>
      <c r="C3082" s="19" t="s">
        <v>112</v>
      </c>
      <c r="D3082" s="20">
        <v>0.30370530486106873</v>
      </c>
      <c r="E3082" s="20">
        <v>4.5640058815479279E-2</v>
      </c>
    </row>
    <row r="3083" spans="1:5" x14ac:dyDescent="0.2">
      <c r="A3083" s="19">
        <v>77</v>
      </c>
      <c r="B3083" s="19">
        <v>32</v>
      </c>
      <c r="C3083" s="19" t="s">
        <v>112</v>
      </c>
      <c r="D3083" s="20">
        <v>0.32257965207099915</v>
      </c>
      <c r="E3083" s="20">
        <v>6.437818706035614E-2</v>
      </c>
    </row>
    <row r="3084" spans="1:5" x14ac:dyDescent="0.2">
      <c r="A3084" s="19">
        <v>77</v>
      </c>
      <c r="B3084" s="19">
        <v>33</v>
      </c>
      <c r="C3084" s="19" t="s">
        <v>112</v>
      </c>
      <c r="D3084" s="20">
        <v>0.34066665172576904</v>
      </c>
      <c r="E3084" s="20">
        <v>8.2328975200653076E-2</v>
      </c>
    </row>
    <row r="3085" spans="1:5" x14ac:dyDescent="0.2">
      <c r="A3085" s="19">
        <v>77</v>
      </c>
      <c r="B3085" s="19">
        <v>34</v>
      </c>
      <c r="C3085" s="19" t="s">
        <v>112</v>
      </c>
      <c r="D3085" s="20">
        <v>0.35500863194465637</v>
      </c>
      <c r="E3085" s="20">
        <v>9.6534736454486847E-2</v>
      </c>
    </row>
    <row r="3086" spans="1:5" x14ac:dyDescent="0.2">
      <c r="A3086" s="19">
        <v>77</v>
      </c>
      <c r="B3086" s="19">
        <v>35</v>
      </c>
      <c r="C3086" s="19" t="s">
        <v>112</v>
      </c>
      <c r="D3086" s="20">
        <v>0.36544185876846313</v>
      </c>
      <c r="E3086" s="20">
        <v>0.10683175176382065</v>
      </c>
    </row>
    <row r="3087" spans="1:5" x14ac:dyDescent="0.2">
      <c r="A3087" s="19">
        <v>77</v>
      </c>
      <c r="B3087" s="19">
        <v>36</v>
      </c>
      <c r="C3087" s="19" t="s">
        <v>112</v>
      </c>
      <c r="D3087" s="20">
        <v>0.37319925427436829</v>
      </c>
      <c r="E3087" s="20">
        <v>0.11445292830467224</v>
      </c>
    </row>
    <row r="3088" spans="1:5" x14ac:dyDescent="0.2">
      <c r="A3088" s="19">
        <v>77</v>
      </c>
      <c r="B3088" s="19">
        <v>37</v>
      </c>
      <c r="C3088" s="19" t="s">
        <v>112</v>
      </c>
      <c r="D3088" s="20">
        <v>0.37795764207839966</v>
      </c>
      <c r="E3088" s="20">
        <v>0.11907509714365005</v>
      </c>
    </row>
    <row r="3089" spans="1:5" x14ac:dyDescent="0.2">
      <c r="A3089" s="19">
        <v>77</v>
      </c>
      <c r="B3089" s="19">
        <v>38</v>
      </c>
      <c r="C3089" s="19" t="s">
        <v>112</v>
      </c>
      <c r="D3089" s="20">
        <v>0.38065427541732788</v>
      </c>
      <c r="E3089" s="20">
        <v>0.12163551896810532</v>
      </c>
    </row>
    <row r="3090" spans="1:5" x14ac:dyDescent="0.2">
      <c r="A3090" s="19">
        <v>77</v>
      </c>
      <c r="B3090" s="19">
        <v>39</v>
      </c>
      <c r="C3090" s="19" t="s">
        <v>112</v>
      </c>
      <c r="D3090" s="20">
        <v>0.38254502415657043</v>
      </c>
      <c r="E3090" s="20">
        <v>0.12339004874229431</v>
      </c>
    </row>
    <row r="3091" spans="1:5" x14ac:dyDescent="0.2">
      <c r="A3091" s="19">
        <v>77</v>
      </c>
      <c r="B3091" s="19">
        <v>40</v>
      </c>
      <c r="C3091" s="19" t="s">
        <v>112</v>
      </c>
      <c r="D3091" s="20">
        <v>0.38333678245544434</v>
      </c>
      <c r="E3091" s="20">
        <v>0.12404559552669525</v>
      </c>
    </row>
    <row r="3092" spans="1:5" x14ac:dyDescent="0.2">
      <c r="A3092" s="19">
        <v>78</v>
      </c>
      <c r="B3092" s="19">
        <v>1</v>
      </c>
      <c r="C3092" s="19" t="s">
        <v>112</v>
      </c>
      <c r="D3092" s="20">
        <v>0.24763225018978119</v>
      </c>
      <c r="E3092" s="20">
        <v>1.0593434562906623E-3</v>
      </c>
    </row>
    <row r="3093" spans="1:5" x14ac:dyDescent="0.2">
      <c r="A3093" s="19">
        <v>78</v>
      </c>
      <c r="B3093" s="19">
        <v>2</v>
      </c>
      <c r="C3093" s="19" t="s">
        <v>112</v>
      </c>
      <c r="D3093" s="20">
        <v>0.24751764535903931</v>
      </c>
      <c r="E3093" s="20">
        <v>9.3606591690331697E-4</v>
      </c>
    </row>
    <row r="3094" spans="1:5" x14ac:dyDescent="0.2">
      <c r="A3094" s="19">
        <v>78</v>
      </c>
      <c r="B3094" s="19">
        <v>3</v>
      </c>
      <c r="C3094" s="19" t="s">
        <v>112</v>
      </c>
      <c r="D3094" s="20">
        <v>0.24737352132797241</v>
      </c>
      <c r="E3094" s="20">
        <v>7.8326911898329854E-4</v>
      </c>
    </row>
    <row r="3095" spans="1:5" x14ac:dyDescent="0.2">
      <c r="A3095" s="19">
        <v>78</v>
      </c>
      <c r="B3095" s="19">
        <v>4</v>
      </c>
      <c r="C3095" s="19" t="s">
        <v>112</v>
      </c>
      <c r="D3095" s="20">
        <v>0.24706807732582092</v>
      </c>
      <c r="E3095" s="20">
        <v>4.6915234997868538E-4</v>
      </c>
    </row>
    <row r="3096" spans="1:5" x14ac:dyDescent="0.2">
      <c r="A3096" s="19">
        <v>78</v>
      </c>
      <c r="B3096" s="19">
        <v>5</v>
      </c>
      <c r="C3096" s="19" t="s">
        <v>112</v>
      </c>
      <c r="D3096" s="20">
        <v>0.24659077823162079</v>
      </c>
      <c r="E3096" s="20">
        <v>-1.681952562648803E-5</v>
      </c>
    </row>
    <row r="3097" spans="1:5" x14ac:dyDescent="0.2">
      <c r="A3097" s="19">
        <v>78</v>
      </c>
      <c r="B3097" s="19">
        <v>6</v>
      </c>
      <c r="C3097" s="19" t="s">
        <v>112</v>
      </c>
      <c r="D3097" s="20">
        <v>0.24647796154022217</v>
      </c>
      <c r="E3097" s="20">
        <v>-1.3830898387823254E-4</v>
      </c>
    </row>
    <row r="3098" spans="1:5" x14ac:dyDescent="0.2">
      <c r="A3098" s="19">
        <v>78</v>
      </c>
      <c r="B3098" s="19">
        <v>7</v>
      </c>
      <c r="C3098" s="19" t="s">
        <v>112</v>
      </c>
      <c r="D3098" s="20">
        <v>0.24664901196956635</v>
      </c>
      <c r="E3098" s="20">
        <v>2.4068674974841997E-5</v>
      </c>
    </row>
    <row r="3099" spans="1:5" x14ac:dyDescent="0.2">
      <c r="A3099" s="19">
        <v>78</v>
      </c>
      <c r="B3099" s="19">
        <v>8</v>
      </c>
      <c r="C3099" s="19" t="s">
        <v>112</v>
      </c>
      <c r="D3099" s="20">
        <v>0.2467377632856369</v>
      </c>
      <c r="E3099" s="20">
        <v>1.0414722055429593E-4</v>
      </c>
    </row>
    <row r="3100" spans="1:5" x14ac:dyDescent="0.2">
      <c r="A3100" s="19">
        <v>78</v>
      </c>
      <c r="B3100" s="19">
        <v>9</v>
      </c>
      <c r="C3100" s="19" t="s">
        <v>112</v>
      </c>
      <c r="D3100" s="20">
        <v>0.24656945466995239</v>
      </c>
      <c r="E3100" s="20">
        <v>-7.2834161983337253E-5</v>
      </c>
    </row>
    <row r="3101" spans="1:5" x14ac:dyDescent="0.2">
      <c r="A3101" s="19">
        <v>78</v>
      </c>
      <c r="B3101" s="19">
        <v>10</v>
      </c>
      <c r="C3101" s="19" t="s">
        <v>112</v>
      </c>
      <c r="D3101" s="20">
        <v>0.24648839235305786</v>
      </c>
      <c r="E3101" s="20">
        <v>-1.6256925300695002E-4</v>
      </c>
    </row>
    <row r="3102" spans="1:5" x14ac:dyDescent="0.2">
      <c r="A3102" s="19">
        <v>78</v>
      </c>
      <c r="B3102" s="19">
        <v>11</v>
      </c>
      <c r="C3102" s="19" t="s">
        <v>112</v>
      </c>
      <c r="D3102" s="20">
        <v>0.2468118816614151</v>
      </c>
      <c r="E3102" s="20">
        <v>1.5224728849716485E-4</v>
      </c>
    </row>
    <row r="3103" spans="1:5" x14ac:dyDescent="0.2">
      <c r="A3103" s="19">
        <v>78</v>
      </c>
      <c r="B3103" s="19">
        <v>12</v>
      </c>
      <c r="C3103" s="19" t="s">
        <v>112</v>
      </c>
      <c r="D3103" s="20">
        <v>0.24697078764438629</v>
      </c>
      <c r="E3103" s="20">
        <v>3.0248050461523235E-4</v>
      </c>
    </row>
    <row r="3104" spans="1:5" x14ac:dyDescent="0.2">
      <c r="A3104" s="19">
        <v>78</v>
      </c>
      <c r="B3104" s="19">
        <v>13</v>
      </c>
      <c r="C3104" s="19" t="s">
        <v>112</v>
      </c>
      <c r="D3104" s="20">
        <v>0.24669474363327026</v>
      </c>
      <c r="E3104" s="20">
        <v>1.776372482709121E-5</v>
      </c>
    </row>
    <row r="3105" spans="1:5" x14ac:dyDescent="0.2">
      <c r="A3105" s="19">
        <v>78</v>
      </c>
      <c r="B3105" s="19">
        <v>14</v>
      </c>
      <c r="C3105" s="19" t="s">
        <v>112</v>
      </c>
      <c r="D3105" s="20">
        <v>0.24670299887657166</v>
      </c>
      <c r="E3105" s="20">
        <v>1.7346199456369504E-5</v>
      </c>
    </row>
    <row r="3106" spans="1:5" x14ac:dyDescent="0.2">
      <c r="A3106" s="19">
        <v>78</v>
      </c>
      <c r="B3106" s="19">
        <v>15</v>
      </c>
      <c r="C3106" s="19" t="s">
        <v>112</v>
      </c>
      <c r="D3106" s="20">
        <v>0.2469116598367691</v>
      </c>
      <c r="E3106" s="20">
        <v>2.1733439643867314E-4</v>
      </c>
    </row>
    <row r="3107" spans="1:5" x14ac:dyDescent="0.2">
      <c r="A3107" s="19">
        <v>78</v>
      </c>
      <c r="B3107" s="19">
        <v>16</v>
      </c>
      <c r="C3107" s="19" t="s">
        <v>112</v>
      </c>
      <c r="D3107" s="20">
        <v>0.24675153195858002</v>
      </c>
      <c r="E3107" s="20">
        <v>4.8533744120504707E-5</v>
      </c>
    </row>
    <row r="3108" spans="1:5" x14ac:dyDescent="0.2">
      <c r="A3108" s="19">
        <v>78</v>
      </c>
      <c r="B3108" s="19">
        <v>17</v>
      </c>
      <c r="C3108" s="19" t="s">
        <v>112</v>
      </c>
      <c r="D3108" s="20">
        <v>0.24680894613265991</v>
      </c>
      <c r="E3108" s="20">
        <v>9.7275144071318209E-5</v>
      </c>
    </row>
    <row r="3109" spans="1:5" x14ac:dyDescent="0.2">
      <c r="A3109" s="19">
        <v>78</v>
      </c>
      <c r="B3109" s="19">
        <v>18</v>
      </c>
      <c r="C3109" s="19" t="s">
        <v>112</v>
      </c>
      <c r="D3109" s="20">
        <v>0.2465672492980957</v>
      </c>
      <c r="E3109" s="20">
        <v>-1.5309445734601468E-4</v>
      </c>
    </row>
    <row r="3110" spans="1:5" x14ac:dyDescent="0.2">
      <c r="A3110" s="19">
        <v>78</v>
      </c>
      <c r="B3110" s="19">
        <v>19</v>
      </c>
      <c r="C3110" s="19" t="s">
        <v>112</v>
      </c>
      <c r="D3110" s="20">
        <v>0.2464597076177597</v>
      </c>
      <c r="E3110" s="20">
        <v>-2.6930891908705235E-4</v>
      </c>
    </row>
    <row r="3111" spans="1:5" x14ac:dyDescent="0.2">
      <c r="A3111" s="19">
        <v>78</v>
      </c>
      <c r="B3111" s="19">
        <v>20</v>
      </c>
      <c r="C3111" s="19" t="s">
        <v>112</v>
      </c>
      <c r="D3111" s="20">
        <v>0.24657803773880005</v>
      </c>
      <c r="E3111" s="20">
        <v>-1.5965155034791678E-4</v>
      </c>
    </row>
    <row r="3112" spans="1:5" x14ac:dyDescent="0.2">
      <c r="A3112" s="19">
        <v>78</v>
      </c>
      <c r="B3112" s="19">
        <v>21</v>
      </c>
      <c r="C3112" s="19" t="s">
        <v>112</v>
      </c>
      <c r="D3112" s="20">
        <v>0.24627000093460083</v>
      </c>
      <c r="E3112" s="20">
        <v>-4.7636113595217466E-4</v>
      </c>
    </row>
    <row r="3113" spans="1:5" x14ac:dyDescent="0.2">
      <c r="A3113" s="19">
        <v>78</v>
      </c>
      <c r="B3113" s="19">
        <v>22</v>
      </c>
      <c r="C3113" s="19" t="s">
        <v>112</v>
      </c>
      <c r="D3113" s="20">
        <v>0.24615651369094849</v>
      </c>
      <c r="E3113" s="20">
        <v>-5.9852114645764232E-4</v>
      </c>
    </row>
    <row r="3114" spans="1:5" x14ac:dyDescent="0.2">
      <c r="A3114" s="19">
        <v>78</v>
      </c>
      <c r="B3114" s="19">
        <v>23</v>
      </c>
      <c r="C3114" s="19" t="s">
        <v>112</v>
      </c>
      <c r="D3114" s="20">
        <v>0.24613006412982941</v>
      </c>
      <c r="E3114" s="20">
        <v>-6.3364347442984581E-4</v>
      </c>
    </row>
    <row r="3115" spans="1:5" x14ac:dyDescent="0.2">
      <c r="A3115" s="19">
        <v>78</v>
      </c>
      <c r="B3115" s="19">
        <v>24</v>
      </c>
      <c r="C3115" s="19" t="s">
        <v>112</v>
      </c>
      <c r="D3115" s="20">
        <v>0.246015265583992</v>
      </c>
      <c r="E3115" s="20">
        <v>-7.5711478712037206E-4</v>
      </c>
    </row>
    <row r="3116" spans="1:5" x14ac:dyDescent="0.2">
      <c r="A3116" s="19">
        <v>78</v>
      </c>
      <c r="B3116" s="19">
        <v>25</v>
      </c>
      <c r="C3116" s="19" t="s">
        <v>112</v>
      </c>
      <c r="D3116" s="20">
        <v>0.24621205031871796</v>
      </c>
      <c r="E3116" s="20">
        <v>-5.6900281924754381E-4</v>
      </c>
    </row>
    <row r="3117" spans="1:5" x14ac:dyDescent="0.2">
      <c r="A3117" s="19">
        <v>78</v>
      </c>
      <c r="B3117" s="19">
        <v>26</v>
      </c>
      <c r="C3117" s="19" t="s">
        <v>112</v>
      </c>
      <c r="D3117" s="20">
        <v>0.24665983021259308</v>
      </c>
      <c r="E3117" s="20">
        <v>-1.2989569222554564E-4</v>
      </c>
    </row>
    <row r="3118" spans="1:5" x14ac:dyDescent="0.2">
      <c r="A3118" s="19">
        <v>78</v>
      </c>
      <c r="B3118" s="19">
        <v>27</v>
      </c>
      <c r="C3118" s="19" t="s">
        <v>112</v>
      </c>
      <c r="D3118" s="20">
        <v>0.24675577878952026</v>
      </c>
      <c r="E3118" s="20">
        <v>-4.2619885789463297E-5</v>
      </c>
    </row>
    <row r="3119" spans="1:5" x14ac:dyDescent="0.2">
      <c r="A3119" s="19">
        <v>78</v>
      </c>
      <c r="B3119" s="19">
        <v>28</v>
      </c>
      <c r="C3119" s="19" t="s">
        <v>112</v>
      </c>
      <c r="D3119" s="20">
        <v>0.24674995243549347</v>
      </c>
      <c r="E3119" s="20">
        <v>-5.711901030736044E-5</v>
      </c>
    </row>
    <row r="3120" spans="1:5" x14ac:dyDescent="0.2">
      <c r="A3120" s="19">
        <v>78</v>
      </c>
      <c r="B3120" s="19">
        <v>29</v>
      </c>
      <c r="C3120" s="19" t="s">
        <v>112</v>
      </c>
      <c r="D3120" s="20">
        <v>0.24682030081748962</v>
      </c>
      <c r="E3120" s="20">
        <v>4.5566039261757396E-6</v>
      </c>
    </row>
    <row r="3121" spans="1:5" x14ac:dyDescent="0.2">
      <c r="A3121" s="19">
        <v>78</v>
      </c>
      <c r="B3121" s="19">
        <v>30</v>
      </c>
      <c r="C3121" s="19" t="s">
        <v>112</v>
      </c>
      <c r="D3121" s="20">
        <v>0.2468162328004837</v>
      </c>
      <c r="E3121" s="20">
        <v>-8.1841817518579774E-6</v>
      </c>
    </row>
    <row r="3122" spans="1:5" x14ac:dyDescent="0.2">
      <c r="A3122" s="19">
        <v>78</v>
      </c>
      <c r="B3122" s="19">
        <v>31</v>
      </c>
      <c r="C3122" s="19" t="s">
        <v>112</v>
      </c>
      <c r="D3122" s="20">
        <v>0.24685926735401154</v>
      </c>
      <c r="E3122" s="20">
        <v>2.6177602194366045E-5</v>
      </c>
    </row>
    <row r="3123" spans="1:5" x14ac:dyDescent="0.2">
      <c r="A3123" s="19">
        <v>78</v>
      </c>
      <c r="B3123" s="19">
        <v>32</v>
      </c>
      <c r="C3123" s="19" t="s">
        <v>112</v>
      </c>
      <c r="D3123" s="20">
        <v>0.24690313637256622</v>
      </c>
      <c r="E3123" s="20">
        <v>6.1373852076940238E-5</v>
      </c>
    </row>
    <row r="3124" spans="1:5" x14ac:dyDescent="0.2">
      <c r="A3124" s="19">
        <v>78</v>
      </c>
      <c r="B3124" s="19">
        <v>33</v>
      </c>
      <c r="C3124" s="19" t="s">
        <v>112</v>
      </c>
      <c r="D3124" s="20">
        <v>0.24688683450222015</v>
      </c>
      <c r="E3124" s="20">
        <v>3.6399211239768192E-5</v>
      </c>
    </row>
    <row r="3125" spans="1:5" x14ac:dyDescent="0.2">
      <c r="A3125" s="19">
        <v>78</v>
      </c>
      <c r="B3125" s="19">
        <v>34</v>
      </c>
      <c r="C3125" s="19" t="s">
        <v>112</v>
      </c>
      <c r="D3125" s="20">
        <v>0.24695464968681335</v>
      </c>
      <c r="E3125" s="20">
        <v>9.5541625341866165E-5</v>
      </c>
    </row>
    <row r="3126" spans="1:5" x14ac:dyDescent="0.2">
      <c r="A3126" s="19">
        <v>78</v>
      </c>
      <c r="B3126" s="19">
        <v>35</v>
      </c>
      <c r="C3126" s="19" t="s">
        <v>112</v>
      </c>
      <c r="D3126" s="20">
        <v>0.24695484340190887</v>
      </c>
      <c r="E3126" s="20">
        <v>8.7062573584262282E-5</v>
      </c>
    </row>
    <row r="3127" spans="1:5" x14ac:dyDescent="0.2">
      <c r="A3127" s="19">
        <v>78</v>
      </c>
      <c r="B3127" s="19">
        <v>36</v>
      </c>
      <c r="C3127" s="19" t="s">
        <v>112</v>
      </c>
      <c r="D3127" s="20">
        <v>0.24719816446304321</v>
      </c>
      <c r="E3127" s="20">
        <v>3.2171086058951914E-4</v>
      </c>
    </row>
    <row r="3128" spans="1:5" x14ac:dyDescent="0.2">
      <c r="A3128" s="19">
        <v>78</v>
      </c>
      <c r="B3128" s="19">
        <v>37</v>
      </c>
      <c r="C3128" s="19" t="s">
        <v>112</v>
      </c>
      <c r="D3128" s="20">
        <v>0.24751901626586914</v>
      </c>
      <c r="E3128" s="20">
        <v>6.3388992566615343E-4</v>
      </c>
    </row>
    <row r="3129" spans="1:5" x14ac:dyDescent="0.2">
      <c r="A3129" s="19">
        <v>78</v>
      </c>
      <c r="B3129" s="19">
        <v>38</v>
      </c>
      <c r="C3129" s="19" t="s">
        <v>112</v>
      </c>
      <c r="D3129" s="20">
        <v>0.24729998409748077</v>
      </c>
      <c r="E3129" s="20">
        <v>4.0618496132083237E-4</v>
      </c>
    </row>
    <row r="3130" spans="1:5" x14ac:dyDescent="0.2">
      <c r="A3130" s="19">
        <v>78</v>
      </c>
      <c r="B3130" s="19">
        <v>39</v>
      </c>
      <c r="C3130" s="19" t="s">
        <v>112</v>
      </c>
      <c r="D3130" s="20">
        <v>0.24724100530147552</v>
      </c>
      <c r="E3130" s="20">
        <v>3.3853339846245944E-4</v>
      </c>
    </row>
    <row r="3131" spans="1:5" x14ac:dyDescent="0.2">
      <c r="A3131" s="19">
        <v>78</v>
      </c>
      <c r="B3131" s="19">
        <v>40</v>
      </c>
      <c r="C3131" s="19" t="s">
        <v>112</v>
      </c>
      <c r="D3131" s="20">
        <v>0.2471589595079422</v>
      </c>
      <c r="E3131" s="20">
        <v>2.4781483807601035E-4</v>
      </c>
    </row>
    <row r="3132" spans="1:5" x14ac:dyDescent="0.2">
      <c r="A3132" s="19">
        <v>79</v>
      </c>
      <c r="B3132" s="19">
        <v>1</v>
      </c>
      <c r="C3132" s="19" t="s">
        <v>112</v>
      </c>
      <c r="D3132" s="20">
        <v>0.24656866490840912</v>
      </c>
      <c r="E3132" s="20">
        <v>1.3162831601221114E-4</v>
      </c>
    </row>
    <row r="3133" spans="1:5" x14ac:dyDescent="0.2">
      <c r="A3133" s="19">
        <v>79</v>
      </c>
      <c r="B3133" s="19">
        <v>2</v>
      </c>
      <c r="C3133" s="19" t="s">
        <v>112</v>
      </c>
      <c r="D3133" s="20">
        <v>0.24654850363731384</v>
      </c>
      <c r="E3133" s="20">
        <v>1.1564247688511387E-4</v>
      </c>
    </row>
    <row r="3134" spans="1:5" x14ac:dyDescent="0.2">
      <c r="A3134" s="19">
        <v>79</v>
      </c>
      <c r="B3134" s="19">
        <v>3</v>
      </c>
      <c r="C3134" s="19" t="s">
        <v>112</v>
      </c>
      <c r="D3134" s="20">
        <v>0.24656575918197632</v>
      </c>
      <c r="E3134" s="20">
        <v>1.3707345351576805E-4</v>
      </c>
    </row>
    <row r="3135" spans="1:5" x14ac:dyDescent="0.2">
      <c r="A3135" s="19">
        <v>79</v>
      </c>
      <c r="B3135" s="19">
        <v>4</v>
      </c>
      <c r="C3135" s="19" t="s">
        <v>112</v>
      </c>
      <c r="D3135" s="20">
        <v>0.24669213593006134</v>
      </c>
      <c r="E3135" s="20">
        <v>2.6762564084492624E-4</v>
      </c>
    </row>
    <row r="3136" spans="1:5" x14ac:dyDescent="0.2">
      <c r="A3136" s="19">
        <v>79</v>
      </c>
      <c r="B3136" s="19">
        <v>5</v>
      </c>
      <c r="C3136" s="19" t="s">
        <v>112</v>
      </c>
      <c r="D3136" s="20">
        <v>0.24709039926528931</v>
      </c>
      <c r="E3136" s="20">
        <v>6.7006441531702876E-4</v>
      </c>
    </row>
    <row r="3137" spans="1:5" x14ac:dyDescent="0.2">
      <c r="A3137" s="19">
        <v>79</v>
      </c>
      <c r="B3137" s="19">
        <v>6</v>
      </c>
      <c r="C3137" s="19" t="s">
        <v>112</v>
      </c>
      <c r="D3137" s="20">
        <v>0.24683067202568054</v>
      </c>
      <c r="E3137" s="20">
        <v>4.1451258584856987E-4</v>
      </c>
    </row>
    <row r="3138" spans="1:5" x14ac:dyDescent="0.2">
      <c r="A3138" s="19">
        <v>79</v>
      </c>
      <c r="B3138" s="19">
        <v>7</v>
      </c>
      <c r="C3138" s="19" t="s">
        <v>112</v>
      </c>
      <c r="D3138" s="20">
        <v>0.24663351476192474</v>
      </c>
      <c r="E3138" s="20">
        <v>2.2153074678499252E-4</v>
      </c>
    </row>
    <row r="3139" spans="1:5" x14ac:dyDescent="0.2">
      <c r="A3139" s="19">
        <v>79</v>
      </c>
      <c r="B3139" s="19">
        <v>8</v>
      </c>
      <c r="C3139" s="19" t="s">
        <v>112</v>
      </c>
      <c r="D3139" s="20">
        <v>0.24648627638816833</v>
      </c>
      <c r="E3139" s="20">
        <v>7.8467804996762425E-5</v>
      </c>
    </row>
    <row r="3140" spans="1:5" x14ac:dyDescent="0.2">
      <c r="A3140" s="19">
        <v>79</v>
      </c>
      <c r="B3140" s="19">
        <v>9</v>
      </c>
      <c r="C3140" s="19" t="s">
        <v>112</v>
      </c>
      <c r="D3140" s="20">
        <v>0.24611686170101166</v>
      </c>
      <c r="E3140" s="20">
        <v>-2.8677145019173622E-4</v>
      </c>
    </row>
    <row r="3141" spans="1:5" x14ac:dyDescent="0.2">
      <c r="A3141" s="19">
        <v>79</v>
      </c>
      <c r="B3141" s="19">
        <v>10</v>
      </c>
      <c r="C3141" s="19" t="s">
        <v>112</v>
      </c>
      <c r="D3141" s="20">
        <v>0.24630637466907501</v>
      </c>
      <c r="E3141" s="20">
        <v>-9.3083050160203129E-5</v>
      </c>
    </row>
    <row r="3142" spans="1:5" x14ac:dyDescent="0.2">
      <c r="A3142" s="19">
        <v>79</v>
      </c>
      <c r="B3142" s="19">
        <v>11</v>
      </c>
      <c r="C3142" s="19" t="s">
        <v>112</v>
      </c>
      <c r="D3142" s="20">
        <v>0.24642707407474518</v>
      </c>
      <c r="E3142" s="20">
        <v>3.1791787478141487E-5</v>
      </c>
    </row>
    <row r="3143" spans="1:5" x14ac:dyDescent="0.2">
      <c r="A3143" s="19">
        <v>79</v>
      </c>
      <c r="B3143" s="19">
        <v>12</v>
      </c>
      <c r="C3143" s="19" t="s">
        <v>112</v>
      </c>
      <c r="D3143" s="20">
        <v>0.24624572694301605</v>
      </c>
      <c r="E3143" s="20">
        <v>-1.453799195587635E-4</v>
      </c>
    </row>
    <row r="3144" spans="1:5" x14ac:dyDescent="0.2">
      <c r="A3144" s="19">
        <v>79</v>
      </c>
      <c r="B3144" s="19">
        <v>13</v>
      </c>
      <c r="C3144" s="19" t="s">
        <v>112</v>
      </c>
      <c r="D3144" s="20">
        <v>0.24613896012306213</v>
      </c>
      <c r="E3144" s="20">
        <v>-2.4797130026854575E-4</v>
      </c>
    </row>
    <row r="3145" spans="1:5" x14ac:dyDescent="0.2">
      <c r="A3145" s="19">
        <v>79</v>
      </c>
      <c r="B3145" s="19">
        <v>14</v>
      </c>
      <c r="C3145" s="19" t="s">
        <v>112</v>
      </c>
      <c r="D3145" s="20">
        <v>0.24627099931240082</v>
      </c>
      <c r="E3145" s="20">
        <v>-1.1175668623764068E-4</v>
      </c>
    </row>
    <row r="3146" spans="1:5" x14ac:dyDescent="0.2">
      <c r="A3146" s="19">
        <v>79</v>
      </c>
      <c r="B3146" s="19">
        <v>15</v>
      </c>
      <c r="C3146" s="19" t="s">
        <v>112</v>
      </c>
      <c r="D3146" s="20">
        <v>0.2460722029209137</v>
      </c>
      <c r="E3146" s="20">
        <v>-3.0637765303254128E-4</v>
      </c>
    </row>
    <row r="3147" spans="1:5" x14ac:dyDescent="0.2">
      <c r="A3147" s="19">
        <v>79</v>
      </c>
      <c r="B3147" s="19">
        <v>16</v>
      </c>
      <c r="C3147" s="19" t="s">
        <v>112</v>
      </c>
      <c r="D3147" s="20">
        <v>0.24609082937240601</v>
      </c>
      <c r="E3147" s="20">
        <v>-2.8357576229609549E-4</v>
      </c>
    </row>
    <row r="3148" spans="1:5" x14ac:dyDescent="0.2">
      <c r="A3148" s="19">
        <v>79</v>
      </c>
      <c r="B3148" s="19">
        <v>17</v>
      </c>
      <c r="C3148" s="19" t="s">
        <v>112</v>
      </c>
      <c r="D3148" s="20">
        <v>0.2460821121931076</v>
      </c>
      <c r="E3148" s="20">
        <v>-2.8811750235036016E-4</v>
      </c>
    </row>
    <row r="3149" spans="1:5" x14ac:dyDescent="0.2">
      <c r="A3149" s="19">
        <v>79</v>
      </c>
      <c r="B3149" s="19">
        <v>18</v>
      </c>
      <c r="C3149" s="19" t="s">
        <v>112</v>
      </c>
      <c r="D3149" s="20">
        <v>0.24629683792591095</v>
      </c>
      <c r="E3149" s="20">
        <v>-6.9216352130752057E-5</v>
      </c>
    </row>
    <row r="3150" spans="1:5" x14ac:dyDescent="0.2">
      <c r="A3150" s="19">
        <v>79</v>
      </c>
      <c r="B3150" s="19">
        <v>19</v>
      </c>
      <c r="C3150" s="19" t="s">
        <v>112</v>
      </c>
      <c r="D3150" s="20">
        <v>0.2461056113243103</v>
      </c>
      <c r="E3150" s="20">
        <v>-2.5626752176322043E-4</v>
      </c>
    </row>
    <row r="3151" spans="1:5" x14ac:dyDescent="0.2">
      <c r="A3151" s="19">
        <v>79</v>
      </c>
      <c r="B3151" s="19">
        <v>20</v>
      </c>
      <c r="C3151" s="19" t="s">
        <v>112</v>
      </c>
      <c r="D3151" s="20">
        <v>0.24587671458721161</v>
      </c>
      <c r="E3151" s="20">
        <v>-4.8098881961777806E-4</v>
      </c>
    </row>
    <row r="3152" spans="1:5" x14ac:dyDescent="0.2">
      <c r="A3152" s="19">
        <v>79</v>
      </c>
      <c r="B3152" s="19">
        <v>21</v>
      </c>
      <c r="C3152" s="19" t="s">
        <v>112</v>
      </c>
      <c r="D3152" s="20">
        <v>0.24573145806789398</v>
      </c>
      <c r="E3152" s="20">
        <v>-6.2206992879509926E-4</v>
      </c>
    </row>
    <row r="3153" spans="1:5" x14ac:dyDescent="0.2">
      <c r="A3153" s="19">
        <v>79</v>
      </c>
      <c r="B3153" s="19">
        <v>22</v>
      </c>
      <c r="C3153" s="19" t="s">
        <v>112</v>
      </c>
      <c r="D3153" s="20">
        <v>0.2461329847574234</v>
      </c>
      <c r="E3153" s="20">
        <v>-2.163678000215441E-4</v>
      </c>
    </row>
    <row r="3154" spans="1:5" x14ac:dyDescent="0.2">
      <c r="A3154" s="19">
        <v>79</v>
      </c>
      <c r="B3154" s="19">
        <v>23</v>
      </c>
      <c r="C3154" s="19" t="s">
        <v>112</v>
      </c>
      <c r="D3154" s="20">
        <v>0.24662840366363525</v>
      </c>
      <c r="E3154" s="20">
        <v>2.8322654543444514E-4</v>
      </c>
    </row>
    <row r="3155" spans="1:5" x14ac:dyDescent="0.2">
      <c r="A3155" s="19">
        <v>79</v>
      </c>
      <c r="B3155" s="19">
        <v>24</v>
      </c>
      <c r="C3155" s="19" t="s">
        <v>112</v>
      </c>
      <c r="D3155" s="20">
        <v>0.24664615094661713</v>
      </c>
      <c r="E3155" s="20">
        <v>3.0514926766045392E-4</v>
      </c>
    </row>
    <row r="3156" spans="1:5" x14ac:dyDescent="0.2">
      <c r="A3156" s="19">
        <v>79</v>
      </c>
      <c r="B3156" s="19">
        <v>25</v>
      </c>
      <c r="C3156" s="19" t="s">
        <v>112</v>
      </c>
      <c r="D3156" s="20">
        <v>0.24620567262172699</v>
      </c>
      <c r="E3156" s="20">
        <v>-1.3115364708937705E-4</v>
      </c>
    </row>
    <row r="3157" spans="1:5" x14ac:dyDescent="0.2">
      <c r="A3157" s="19">
        <v>79</v>
      </c>
      <c r="B3157" s="19">
        <v>26</v>
      </c>
      <c r="C3157" s="19" t="s">
        <v>112</v>
      </c>
      <c r="D3157" s="20">
        <v>0.24591478705406189</v>
      </c>
      <c r="E3157" s="20">
        <v>-4.1786377551034093E-4</v>
      </c>
    </row>
    <row r="3158" spans="1:5" x14ac:dyDescent="0.2">
      <c r="A3158" s="19">
        <v>79</v>
      </c>
      <c r="B3158" s="19">
        <v>27</v>
      </c>
      <c r="C3158" s="19" t="s">
        <v>112</v>
      </c>
      <c r="D3158" s="20">
        <v>0.24649791419506073</v>
      </c>
      <c r="E3158" s="20">
        <v>1.6943879018072039E-4</v>
      </c>
    </row>
    <row r="3159" spans="1:5" x14ac:dyDescent="0.2">
      <c r="A3159" s="19">
        <v>79</v>
      </c>
      <c r="B3159" s="19">
        <v>28</v>
      </c>
      <c r="C3159" s="19" t="s">
        <v>112</v>
      </c>
      <c r="D3159" s="20">
        <v>0.24658474326133728</v>
      </c>
      <c r="E3159" s="20">
        <v>2.6044328114949167E-4</v>
      </c>
    </row>
    <row r="3160" spans="1:5" x14ac:dyDescent="0.2">
      <c r="A3160" s="19">
        <v>79</v>
      </c>
      <c r="B3160" s="19">
        <v>29</v>
      </c>
      <c r="C3160" s="19" t="s">
        <v>112</v>
      </c>
      <c r="D3160" s="20">
        <v>0.24659144878387451</v>
      </c>
      <c r="E3160" s="20">
        <v>2.7132424293085933E-4</v>
      </c>
    </row>
    <row r="3161" spans="1:5" x14ac:dyDescent="0.2">
      <c r="A3161" s="19">
        <v>79</v>
      </c>
      <c r="B3161" s="19">
        <v>30</v>
      </c>
      <c r="C3161" s="19" t="s">
        <v>112</v>
      </c>
      <c r="D3161" s="20">
        <v>0.24651840329170227</v>
      </c>
      <c r="E3161" s="20">
        <v>2.024541754508391E-4</v>
      </c>
    </row>
    <row r="3162" spans="1:5" x14ac:dyDescent="0.2">
      <c r="A3162" s="19">
        <v>79</v>
      </c>
      <c r="B3162" s="19">
        <v>31</v>
      </c>
      <c r="C3162" s="19" t="s">
        <v>112</v>
      </c>
      <c r="D3162" s="20">
        <v>0.24642692506313324</v>
      </c>
      <c r="E3162" s="20">
        <v>1.1515138612594455E-4</v>
      </c>
    </row>
    <row r="3163" spans="1:5" x14ac:dyDescent="0.2">
      <c r="A3163" s="19">
        <v>79</v>
      </c>
      <c r="B3163" s="19">
        <v>32</v>
      </c>
      <c r="C3163" s="19" t="s">
        <v>112</v>
      </c>
      <c r="D3163" s="20">
        <v>0.24630266427993774</v>
      </c>
      <c r="E3163" s="20">
        <v>-4.9339696488459595E-6</v>
      </c>
    </row>
    <row r="3164" spans="1:5" x14ac:dyDescent="0.2">
      <c r="A3164" s="19">
        <v>79</v>
      </c>
      <c r="B3164" s="19">
        <v>33</v>
      </c>
      <c r="C3164" s="19" t="s">
        <v>112</v>
      </c>
      <c r="D3164" s="20">
        <v>0.24640125036239624</v>
      </c>
      <c r="E3164" s="20">
        <v>9.7827542049344629E-5</v>
      </c>
    </row>
    <row r="3165" spans="1:5" x14ac:dyDescent="0.2">
      <c r="A3165" s="19">
        <v>79</v>
      </c>
      <c r="B3165" s="19">
        <v>34</v>
      </c>
      <c r="C3165" s="19" t="s">
        <v>112</v>
      </c>
      <c r="D3165" s="20">
        <v>0.24665288627147675</v>
      </c>
      <c r="E3165" s="20">
        <v>3.5363886854611337E-4</v>
      </c>
    </row>
    <row r="3166" spans="1:5" x14ac:dyDescent="0.2">
      <c r="A3166" s="19">
        <v>79</v>
      </c>
      <c r="B3166" s="19">
        <v>35</v>
      </c>
      <c r="C3166" s="19" t="s">
        <v>112</v>
      </c>
      <c r="D3166" s="20">
        <v>0.24627988040447235</v>
      </c>
      <c r="E3166" s="20">
        <v>-1.5191553757176735E-5</v>
      </c>
    </row>
    <row r="3167" spans="1:5" x14ac:dyDescent="0.2">
      <c r="A3167" s="19">
        <v>79</v>
      </c>
      <c r="B3167" s="19">
        <v>36</v>
      </c>
      <c r="C3167" s="19" t="s">
        <v>112</v>
      </c>
      <c r="D3167" s="20">
        <v>0.24603423476219177</v>
      </c>
      <c r="E3167" s="20">
        <v>-2.5666176225058734E-4</v>
      </c>
    </row>
    <row r="3168" spans="1:5" x14ac:dyDescent="0.2">
      <c r="A3168" s="19">
        <v>79</v>
      </c>
      <c r="B3168" s="19">
        <v>37</v>
      </c>
      <c r="C3168" s="19" t="s">
        <v>112</v>
      </c>
      <c r="D3168" s="20">
        <v>0.24644030630588531</v>
      </c>
      <c r="E3168" s="20">
        <v>1.5358520613517612E-4</v>
      </c>
    </row>
    <row r="3169" spans="1:5" x14ac:dyDescent="0.2">
      <c r="A3169" s="19">
        <v>79</v>
      </c>
      <c r="B3169" s="19">
        <v>38</v>
      </c>
      <c r="C3169" s="19" t="s">
        <v>112</v>
      </c>
      <c r="D3169" s="20">
        <v>0.24639210104942322</v>
      </c>
      <c r="E3169" s="20">
        <v>1.0955538164125755E-4</v>
      </c>
    </row>
    <row r="3170" spans="1:5" x14ac:dyDescent="0.2">
      <c r="A3170" s="19">
        <v>79</v>
      </c>
      <c r="B3170" s="19">
        <v>39</v>
      </c>
      <c r="C3170" s="19" t="s">
        <v>112</v>
      </c>
      <c r="D3170" s="20">
        <v>0.24636925756931305</v>
      </c>
      <c r="E3170" s="20">
        <v>9.0887333499267697E-5</v>
      </c>
    </row>
    <row r="3171" spans="1:5" x14ac:dyDescent="0.2">
      <c r="A3171" s="19">
        <v>79</v>
      </c>
      <c r="B3171" s="19">
        <v>40</v>
      </c>
      <c r="C3171" s="19" t="s">
        <v>112</v>
      </c>
      <c r="D3171" s="20">
        <v>0.24617302417755127</v>
      </c>
      <c r="E3171" s="20">
        <v>-1.0117062629433349E-4</v>
      </c>
    </row>
    <row r="3172" spans="1:5" x14ac:dyDescent="0.2">
      <c r="A3172" s="19">
        <v>80</v>
      </c>
      <c r="B3172" s="19">
        <v>1</v>
      </c>
      <c r="C3172" s="19" t="s">
        <v>112</v>
      </c>
      <c r="D3172" s="20">
        <v>0.24625025689601898</v>
      </c>
      <c r="E3172" s="20">
        <v>7.2154653025791049E-4</v>
      </c>
    </row>
    <row r="3173" spans="1:5" x14ac:dyDescent="0.2">
      <c r="A3173" s="19">
        <v>80</v>
      </c>
      <c r="B3173" s="19">
        <v>2</v>
      </c>
      <c r="C3173" s="19" t="s">
        <v>112</v>
      </c>
      <c r="D3173" s="20">
        <v>0.24593169987201691</v>
      </c>
      <c r="E3173" s="20">
        <v>3.945140924770385E-4</v>
      </c>
    </row>
    <row r="3174" spans="1:5" x14ac:dyDescent="0.2">
      <c r="A3174" s="19">
        <v>80</v>
      </c>
      <c r="B3174" s="19">
        <v>3</v>
      </c>
      <c r="C3174" s="19" t="s">
        <v>112</v>
      </c>
      <c r="D3174" s="20">
        <v>0.24582165479660034</v>
      </c>
      <c r="E3174" s="20">
        <v>2.7599357417784631E-4</v>
      </c>
    </row>
    <row r="3175" spans="1:5" x14ac:dyDescent="0.2">
      <c r="A3175" s="19">
        <v>80</v>
      </c>
      <c r="B3175" s="19">
        <v>4</v>
      </c>
      <c r="C3175" s="19" t="s">
        <v>112</v>
      </c>
      <c r="D3175" s="20">
        <v>0.24608141183853149</v>
      </c>
      <c r="E3175" s="20">
        <v>5.2727514412254095E-4</v>
      </c>
    </row>
    <row r="3176" spans="1:5" x14ac:dyDescent="0.2">
      <c r="A3176" s="19">
        <v>80</v>
      </c>
      <c r="B3176" s="19">
        <v>5</v>
      </c>
      <c r="C3176" s="19" t="s">
        <v>112</v>
      </c>
      <c r="D3176" s="20">
        <v>0.24638575315475464</v>
      </c>
      <c r="E3176" s="20">
        <v>8.2314101746305823E-4</v>
      </c>
    </row>
    <row r="3177" spans="1:5" x14ac:dyDescent="0.2">
      <c r="A3177" s="19">
        <v>80</v>
      </c>
      <c r="B3177" s="19">
        <v>6</v>
      </c>
      <c r="C3177" s="19" t="s">
        <v>112</v>
      </c>
      <c r="D3177" s="20">
        <v>0.24622687697410583</v>
      </c>
      <c r="E3177" s="20">
        <v>6.5578939393162727E-4</v>
      </c>
    </row>
    <row r="3178" spans="1:5" x14ac:dyDescent="0.2">
      <c r="A3178" s="19">
        <v>80</v>
      </c>
      <c r="B3178" s="19">
        <v>7</v>
      </c>
      <c r="C3178" s="19" t="s">
        <v>112</v>
      </c>
      <c r="D3178" s="20">
        <v>0.2458367794752121</v>
      </c>
      <c r="E3178" s="20">
        <v>2.5721648125909269E-4</v>
      </c>
    </row>
    <row r="3179" spans="1:5" x14ac:dyDescent="0.2">
      <c r="A3179" s="19">
        <v>80</v>
      </c>
      <c r="B3179" s="19">
        <v>8</v>
      </c>
      <c r="C3179" s="19" t="s">
        <v>112</v>
      </c>
      <c r="D3179" s="20">
        <v>0.24553416669368744</v>
      </c>
      <c r="E3179" s="20">
        <v>-5.3871757700107992E-5</v>
      </c>
    </row>
    <row r="3180" spans="1:5" x14ac:dyDescent="0.2">
      <c r="A3180" s="19">
        <v>80</v>
      </c>
      <c r="B3180" s="19">
        <v>9</v>
      </c>
      <c r="C3180" s="19" t="s">
        <v>112</v>
      </c>
      <c r="D3180" s="20">
        <v>0.24530375003814697</v>
      </c>
      <c r="E3180" s="20">
        <v>-2.9276384157128632E-4</v>
      </c>
    </row>
    <row r="3181" spans="1:5" x14ac:dyDescent="0.2">
      <c r="A3181" s="19">
        <v>80</v>
      </c>
      <c r="B3181" s="19">
        <v>10</v>
      </c>
      <c r="C3181" s="19" t="s">
        <v>112</v>
      </c>
      <c r="D3181" s="20">
        <v>0.24551555514335632</v>
      </c>
      <c r="E3181" s="20">
        <v>-8.9434193796478212E-5</v>
      </c>
    </row>
    <row r="3182" spans="1:5" x14ac:dyDescent="0.2">
      <c r="A3182" s="19">
        <v>80</v>
      </c>
      <c r="B3182" s="19">
        <v>11</v>
      </c>
      <c r="C3182" s="19" t="s">
        <v>112</v>
      </c>
      <c r="D3182" s="20">
        <v>0.24551615118980408</v>
      </c>
      <c r="E3182" s="20">
        <v>-9.7313590231351554E-5</v>
      </c>
    </row>
    <row r="3183" spans="1:5" x14ac:dyDescent="0.2">
      <c r="A3183" s="19">
        <v>80</v>
      </c>
      <c r="B3183" s="19">
        <v>12</v>
      </c>
      <c r="C3183" s="19" t="s">
        <v>112</v>
      </c>
      <c r="D3183" s="20">
        <v>0.24566799402236938</v>
      </c>
      <c r="E3183" s="20">
        <v>4.6053799451328814E-5</v>
      </c>
    </row>
    <row r="3184" spans="1:5" x14ac:dyDescent="0.2">
      <c r="A3184" s="19">
        <v>80</v>
      </c>
      <c r="B3184" s="19">
        <v>13</v>
      </c>
      <c r="C3184" s="19" t="s">
        <v>112</v>
      </c>
      <c r="D3184" s="20">
        <v>0.24567221105098724</v>
      </c>
      <c r="E3184" s="20">
        <v>4.1795381548581645E-5</v>
      </c>
    </row>
    <row r="3185" spans="1:5" x14ac:dyDescent="0.2">
      <c r="A3185" s="19">
        <v>80</v>
      </c>
      <c r="B3185" s="19">
        <v>14</v>
      </c>
      <c r="C3185" s="19" t="s">
        <v>112</v>
      </c>
      <c r="D3185" s="20">
        <v>0.24557332694530487</v>
      </c>
      <c r="E3185" s="20">
        <v>-6.5564163378439844E-5</v>
      </c>
    </row>
    <row r="3186" spans="1:5" x14ac:dyDescent="0.2">
      <c r="A3186" s="19">
        <v>80</v>
      </c>
      <c r="B3186" s="19">
        <v>15</v>
      </c>
      <c r="C3186" s="19" t="s">
        <v>112</v>
      </c>
      <c r="D3186" s="20">
        <v>0.24530203640460968</v>
      </c>
      <c r="E3186" s="20">
        <v>-3.4533016150817275E-4</v>
      </c>
    </row>
    <row r="3187" spans="1:5" x14ac:dyDescent="0.2">
      <c r="A3187" s="19">
        <v>80</v>
      </c>
      <c r="B3187" s="19">
        <v>16</v>
      </c>
      <c r="C3187" s="19" t="s">
        <v>112</v>
      </c>
      <c r="D3187" s="20">
        <v>0.24534903466701508</v>
      </c>
      <c r="E3187" s="20">
        <v>-3.0680734198540449E-4</v>
      </c>
    </row>
    <row r="3188" spans="1:5" x14ac:dyDescent="0.2">
      <c r="A3188" s="19">
        <v>80</v>
      </c>
      <c r="B3188" s="19">
        <v>17</v>
      </c>
      <c r="C3188" s="19" t="s">
        <v>112</v>
      </c>
      <c r="D3188" s="20">
        <v>0.24519109725952148</v>
      </c>
      <c r="E3188" s="20">
        <v>-4.7322019236162305E-4</v>
      </c>
    </row>
    <row r="3189" spans="1:5" x14ac:dyDescent="0.2">
      <c r="A3189" s="19">
        <v>80</v>
      </c>
      <c r="B3189" s="19">
        <v>18</v>
      </c>
      <c r="C3189" s="19" t="s">
        <v>112</v>
      </c>
      <c r="D3189" s="20">
        <v>0.24556225538253784</v>
      </c>
      <c r="E3189" s="20">
        <v>-1.1053750495193526E-4</v>
      </c>
    </row>
    <row r="3190" spans="1:5" x14ac:dyDescent="0.2">
      <c r="A3190" s="19">
        <v>80</v>
      </c>
      <c r="B3190" s="19">
        <v>19</v>
      </c>
      <c r="C3190" s="19" t="s">
        <v>112</v>
      </c>
      <c r="D3190" s="20">
        <v>0.24551182985305786</v>
      </c>
      <c r="E3190" s="20">
        <v>-1.6943847003858536E-4</v>
      </c>
    </row>
    <row r="3191" spans="1:5" x14ac:dyDescent="0.2">
      <c r="A3191" s="19">
        <v>80</v>
      </c>
      <c r="B3191" s="19">
        <v>20</v>
      </c>
      <c r="C3191" s="19" t="s">
        <v>112</v>
      </c>
      <c r="D3191" s="20">
        <v>0.24517418444156647</v>
      </c>
      <c r="E3191" s="20">
        <v>-5.1555933896452188E-4</v>
      </c>
    </row>
    <row r="3192" spans="1:5" x14ac:dyDescent="0.2">
      <c r="A3192" s="19">
        <v>80</v>
      </c>
      <c r="B3192" s="19">
        <v>21</v>
      </c>
      <c r="C3192" s="19" t="s">
        <v>112</v>
      </c>
      <c r="D3192" s="20">
        <v>0.24525706470012665</v>
      </c>
      <c r="E3192" s="20">
        <v>-4.4115452328696847E-4</v>
      </c>
    </row>
    <row r="3193" spans="1:5" x14ac:dyDescent="0.2">
      <c r="A3193" s="19">
        <v>80</v>
      </c>
      <c r="B3193" s="19">
        <v>22</v>
      </c>
      <c r="C3193" s="19" t="s">
        <v>112</v>
      </c>
      <c r="D3193" s="20">
        <v>0.24528194963932037</v>
      </c>
      <c r="E3193" s="20">
        <v>-4.2474502697587013E-4</v>
      </c>
    </row>
    <row r="3194" spans="1:5" x14ac:dyDescent="0.2">
      <c r="A3194" s="19">
        <v>80</v>
      </c>
      <c r="B3194" s="19">
        <v>23</v>
      </c>
      <c r="C3194" s="19" t="s">
        <v>112</v>
      </c>
      <c r="D3194" s="20">
        <v>0.24522314965724945</v>
      </c>
      <c r="E3194" s="20">
        <v>-4.9202045192942023E-4</v>
      </c>
    </row>
    <row r="3195" spans="1:5" x14ac:dyDescent="0.2">
      <c r="A3195" s="19">
        <v>80</v>
      </c>
      <c r="B3195" s="19">
        <v>24</v>
      </c>
      <c r="C3195" s="19" t="s">
        <v>112</v>
      </c>
      <c r="D3195" s="20">
        <v>0.24526740610599518</v>
      </c>
      <c r="E3195" s="20">
        <v>-4.5623944606631994E-4</v>
      </c>
    </row>
    <row r="3196" spans="1:5" x14ac:dyDescent="0.2">
      <c r="A3196" s="19">
        <v>80</v>
      </c>
      <c r="B3196" s="19">
        <v>25</v>
      </c>
      <c r="C3196" s="19" t="s">
        <v>112</v>
      </c>
      <c r="D3196" s="20">
        <v>0.24534213542938232</v>
      </c>
      <c r="E3196" s="20">
        <v>-3.899855655618012E-4</v>
      </c>
    </row>
    <row r="3197" spans="1:5" x14ac:dyDescent="0.2">
      <c r="A3197" s="19">
        <v>80</v>
      </c>
      <c r="B3197" s="19">
        <v>26</v>
      </c>
      <c r="C3197" s="19" t="s">
        <v>112</v>
      </c>
      <c r="D3197" s="20">
        <v>0.24578036367893219</v>
      </c>
      <c r="E3197" s="20">
        <v>3.9767244743416086E-5</v>
      </c>
    </row>
    <row r="3198" spans="1:5" x14ac:dyDescent="0.2">
      <c r="A3198" s="19">
        <v>80</v>
      </c>
      <c r="B3198" s="19">
        <v>27</v>
      </c>
      <c r="C3198" s="19" t="s">
        <v>112</v>
      </c>
      <c r="D3198" s="20">
        <v>0.24576175212860107</v>
      </c>
      <c r="E3198" s="20">
        <v>1.2680252439167816E-5</v>
      </c>
    </row>
    <row r="3199" spans="1:5" x14ac:dyDescent="0.2">
      <c r="A3199" s="19">
        <v>80</v>
      </c>
      <c r="B3199" s="19">
        <v>28</v>
      </c>
      <c r="C3199" s="19" t="s">
        <v>112</v>
      </c>
      <c r="D3199" s="20">
        <v>0.24566677212715149</v>
      </c>
      <c r="E3199" s="20">
        <v>-9.0775189164560288E-5</v>
      </c>
    </row>
    <row r="3200" spans="1:5" x14ac:dyDescent="0.2">
      <c r="A3200" s="19">
        <v>80</v>
      </c>
      <c r="B3200" s="19">
        <v>29</v>
      </c>
      <c r="C3200" s="19" t="s">
        <v>112</v>
      </c>
      <c r="D3200" s="20">
        <v>0.24561120569705963</v>
      </c>
      <c r="E3200" s="20">
        <v>-1.5481706941500306E-4</v>
      </c>
    </row>
    <row r="3201" spans="1:5" x14ac:dyDescent="0.2">
      <c r="A3201" s="19">
        <v>80</v>
      </c>
      <c r="B3201" s="19">
        <v>30</v>
      </c>
      <c r="C3201" s="19" t="s">
        <v>112</v>
      </c>
      <c r="D3201" s="20">
        <v>0.24545320868492126</v>
      </c>
      <c r="E3201" s="20">
        <v>-3.2128952443599701E-4</v>
      </c>
    </row>
    <row r="3202" spans="1:5" x14ac:dyDescent="0.2">
      <c r="A3202" s="19">
        <v>80</v>
      </c>
      <c r="B3202" s="19">
        <v>31</v>
      </c>
      <c r="C3202" s="19" t="s">
        <v>112</v>
      </c>
      <c r="D3202" s="20">
        <v>0.24566350877285004</v>
      </c>
      <c r="E3202" s="20">
        <v>-1.1946487938985229E-4</v>
      </c>
    </row>
    <row r="3203" spans="1:5" x14ac:dyDescent="0.2">
      <c r="A3203" s="19">
        <v>80</v>
      </c>
      <c r="B3203" s="19">
        <v>32</v>
      </c>
      <c r="C3203" s="19" t="s">
        <v>112</v>
      </c>
      <c r="D3203" s="20">
        <v>0.24596123397350311</v>
      </c>
      <c r="E3203" s="20">
        <v>1.6978487838059664E-4</v>
      </c>
    </row>
    <row r="3204" spans="1:5" x14ac:dyDescent="0.2">
      <c r="A3204" s="19">
        <v>80</v>
      </c>
      <c r="B3204" s="19">
        <v>33</v>
      </c>
      <c r="C3204" s="19" t="s">
        <v>112</v>
      </c>
      <c r="D3204" s="20">
        <v>0.24627357721328735</v>
      </c>
      <c r="E3204" s="20">
        <v>4.7365267528221011E-4</v>
      </c>
    </row>
    <row r="3205" spans="1:5" x14ac:dyDescent="0.2">
      <c r="A3205" s="19">
        <v>80</v>
      </c>
      <c r="B3205" s="19">
        <v>34</v>
      </c>
      <c r="C3205" s="19" t="s">
        <v>112</v>
      </c>
      <c r="D3205" s="20">
        <v>0.24632124602794647</v>
      </c>
      <c r="E3205" s="20">
        <v>5.1284604705870152E-4</v>
      </c>
    </row>
    <row r="3206" spans="1:5" x14ac:dyDescent="0.2">
      <c r="A3206" s="19">
        <v>80</v>
      </c>
      <c r="B3206" s="19">
        <v>35</v>
      </c>
      <c r="C3206" s="19" t="s">
        <v>112</v>
      </c>
      <c r="D3206" s="20">
        <v>0.24629677832126617</v>
      </c>
      <c r="E3206" s="20">
        <v>4.7990289749577641E-4</v>
      </c>
    </row>
    <row r="3207" spans="1:5" x14ac:dyDescent="0.2">
      <c r="A3207" s="19">
        <v>80</v>
      </c>
      <c r="B3207" s="19">
        <v>36</v>
      </c>
      <c r="C3207" s="19" t="s">
        <v>112</v>
      </c>
      <c r="D3207" s="20">
        <v>0.24636642634868622</v>
      </c>
      <c r="E3207" s="20">
        <v>5.4107548203319311E-4</v>
      </c>
    </row>
    <row r="3208" spans="1:5" x14ac:dyDescent="0.2">
      <c r="A3208" s="19">
        <v>80</v>
      </c>
      <c r="B3208" s="19">
        <v>37</v>
      </c>
      <c r="C3208" s="19" t="s">
        <v>112</v>
      </c>
      <c r="D3208" s="20">
        <v>0.24621231853961945</v>
      </c>
      <c r="E3208" s="20">
        <v>3.784922300837934E-4</v>
      </c>
    </row>
    <row r="3209" spans="1:5" x14ac:dyDescent="0.2">
      <c r="A3209" s="19">
        <v>80</v>
      </c>
      <c r="B3209" s="19">
        <v>38</v>
      </c>
      <c r="C3209" s="19" t="s">
        <v>112</v>
      </c>
      <c r="D3209" s="20">
        <v>0.24610202014446259</v>
      </c>
      <c r="E3209" s="20">
        <v>2.597183920443058E-4</v>
      </c>
    </row>
    <row r="3210" spans="1:5" x14ac:dyDescent="0.2">
      <c r="A3210" s="19">
        <v>80</v>
      </c>
      <c r="B3210" s="19">
        <v>39</v>
      </c>
      <c r="C3210" s="19" t="s">
        <v>112</v>
      </c>
      <c r="D3210" s="20">
        <v>0.24576592445373535</v>
      </c>
      <c r="E3210" s="20">
        <v>-8.4852741565555334E-5</v>
      </c>
    </row>
    <row r="3211" spans="1:5" x14ac:dyDescent="0.2">
      <c r="A3211" s="19">
        <v>80</v>
      </c>
      <c r="B3211" s="19">
        <v>40</v>
      </c>
      <c r="C3211" s="19" t="s">
        <v>112</v>
      </c>
      <c r="D3211" s="20">
        <v>0.24544823169708252</v>
      </c>
      <c r="E3211" s="20">
        <v>-4.1102094110101461E-4</v>
      </c>
    </row>
    <row r="3212" spans="1:5" x14ac:dyDescent="0.2">
      <c r="A3212" s="19">
        <v>81</v>
      </c>
      <c r="B3212" s="19">
        <v>1</v>
      </c>
      <c r="C3212" s="19" t="s">
        <v>112</v>
      </c>
      <c r="D3212" s="20">
        <v>0.24939219653606415</v>
      </c>
      <c r="E3212" s="20">
        <v>2.8527961694635451E-4</v>
      </c>
    </row>
    <row r="3213" spans="1:5" x14ac:dyDescent="0.2">
      <c r="A3213" s="19">
        <v>81</v>
      </c>
      <c r="B3213" s="19">
        <v>2</v>
      </c>
      <c r="C3213" s="19" t="s">
        <v>112</v>
      </c>
      <c r="D3213" s="20">
        <v>0.2493368536233902</v>
      </c>
      <c r="E3213" s="20">
        <v>2.1931313676759601E-4</v>
      </c>
    </row>
    <row r="3214" spans="1:5" x14ac:dyDescent="0.2">
      <c r="A3214" s="19">
        <v>81</v>
      </c>
      <c r="B3214" s="19">
        <v>3</v>
      </c>
      <c r="C3214" s="19" t="s">
        <v>112</v>
      </c>
      <c r="D3214" s="20">
        <v>0.24944627285003662</v>
      </c>
      <c r="E3214" s="20">
        <v>3.1810879590921104E-4</v>
      </c>
    </row>
    <row r="3215" spans="1:5" x14ac:dyDescent="0.2">
      <c r="A3215" s="19">
        <v>81</v>
      </c>
      <c r="B3215" s="19">
        <v>4</v>
      </c>
      <c r="C3215" s="19" t="s">
        <v>112</v>
      </c>
      <c r="D3215" s="20">
        <v>0.24962581694126129</v>
      </c>
      <c r="E3215" s="20">
        <v>4.8702931962907314E-4</v>
      </c>
    </row>
    <row r="3216" spans="1:5" x14ac:dyDescent="0.2">
      <c r="A3216" s="19">
        <v>81</v>
      </c>
      <c r="B3216" s="19">
        <v>5</v>
      </c>
      <c r="C3216" s="19" t="s">
        <v>112</v>
      </c>
      <c r="D3216" s="20">
        <v>0.2496073991060257</v>
      </c>
      <c r="E3216" s="20">
        <v>4.5798791688866913E-4</v>
      </c>
    </row>
    <row r="3217" spans="1:5" x14ac:dyDescent="0.2">
      <c r="A3217" s="19">
        <v>81</v>
      </c>
      <c r="B3217" s="19">
        <v>6</v>
      </c>
      <c r="C3217" s="19" t="s">
        <v>112</v>
      </c>
      <c r="D3217" s="20">
        <v>0.24946005642414093</v>
      </c>
      <c r="E3217" s="20">
        <v>3.000216674990952E-4</v>
      </c>
    </row>
    <row r="3218" spans="1:5" x14ac:dyDescent="0.2">
      <c r="A3218" s="19">
        <v>81</v>
      </c>
      <c r="B3218" s="19">
        <v>7</v>
      </c>
      <c r="C3218" s="19" t="s">
        <v>112</v>
      </c>
      <c r="D3218" s="20">
        <v>0.24911870062351227</v>
      </c>
      <c r="E3218" s="20">
        <v>-5.19576933584176E-5</v>
      </c>
    </row>
    <row r="3219" spans="1:5" x14ac:dyDescent="0.2">
      <c r="A3219" s="19">
        <v>81</v>
      </c>
      <c r="B3219" s="19">
        <v>8</v>
      </c>
      <c r="C3219" s="19" t="s">
        <v>112</v>
      </c>
      <c r="D3219" s="20">
        <v>0.24901700019836426</v>
      </c>
      <c r="E3219" s="20">
        <v>-1.6428167873527855E-4</v>
      </c>
    </row>
    <row r="3220" spans="1:5" x14ac:dyDescent="0.2">
      <c r="A3220" s="19">
        <v>81</v>
      </c>
      <c r="B3220" s="19">
        <v>9</v>
      </c>
      <c r="C3220" s="19" t="s">
        <v>112</v>
      </c>
      <c r="D3220" s="20">
        <v>0.24910247325897217</v>
      </c>
      <c r="E3220" s="20">
        <v>-8.9432192908134311E-5</v>
      </c>
    </row>
    <row r="3221" spans="1:5" x14ac:dyDescent="0.2">
      <c r="A3221" s="19">
        <v>81</v>
      </c>
      <c r="B3221" s="19">
        <v>10</v>
      </c>
      <c r="C3221" s="19" t="s">
        <v>112</v>
      </c>
      <c r="D3221" s="20">
        <v>0.24951525032520294</v>
      </c>
      <c r="E3221" s="20">
        <v>3.1272129854187369E-4</v>
      </c>
    </row>
    <row r="3222" spans="1:5" x14ac:dyDescent="0.2">
      <c r="A3222" s="19">
        <v>81</v>
      </c>
      <c r="B3222" s="19">
        <v>11</v>
      </c>
      <c r="C3222" s="19" t="s">
        <v>112</v>
      </c>
      <c r="D3222" s="20">
        <v>0.24955384433269501</v>
      </c>
      <c r="E3222" s="20">
        <v>3.4069173852913082E-4</v>
      </c>
    </row>
    <row r="3223" spans="1:5" x14ac:dyDescent="0.2">
      <c r="A3223" s="19">
        <v>81</v>
      </c>
      <c r="B3223" s="19">
        <v>12</v>
      </c>
      <c r="C3223" s="19" t="s">
        <v>112</v>
      </c>
      <c r="D3223" s="20">
        <v>0.24940994381904602</v>
      </c>
      <c r="E3223" s="20">
        <v>1.8616767192725092E-4</v>
      </c>
    </row>
    <row r="3224" spans="1:5" x14ac:dyDescent="0.2">
      <c r="A3224" s="19">
        <v>81</v>
      </c>
      <c r="B3224" s="19">
        <v>13</v>
      </c>
      <c r="C3224" s="19" t="s">
        <v>112</v>
      </c>
      <c r="D3224" s="20">
        <v>0.24905255436897278</v>
      </c>
      <c r="E3224" s="20">
        <v>-1.8184534565079957E-4</v>
      </c>
    </row>
    <row r="3225" spans="1:5" x14ac:dyDescent="0.2">
      <c r="A3225" s="19">
        <v>81</v>
      </c>
      <c r="B3225" s="19">
        <v>14</v>
      </c>
      <c r="C3225" s="19" t="s">
        <v>112</v>
      </c>
      <c r="D3225" s="20">
        <v>0.24880234897136688</v>
      </c>
      <c r="E3225" s="20">
        <v>-4.426743253134191E-4</v>
      </c>
    </row>
    <row r="3226" spans="1:5" x14ac:dyDescent="0.2">
      <c r="A3226" s="19">
        <v>81</v>
      </c>
      <c r="B3226" s="19">
        <v>15</v>
      </c>
      <c r="C3226" s="19" t="s">
        <v>112</v>
      </c>
      <c r="D3226" s="20">
        <v>0.24894700944423676</v>
      </c>
      <c r="E3226" s="20">
        <v>-3.0863741994835436E-4</v>
      </c>
    </row>
    <row r="3227" spans="1:5" x14ac:dyDescent="0.2">
      <c r="A3227" s="19">
        <v>81</v>
      </c>
      <c r="B3227" s="19">
        <v>16</v>
      </c>
      <c r="C3227" s="19" t="s">
        <v>112</v>
      </c>
      <c r="D3227" s="20">
        <v>0.24921949207782745</v>
      </c>
      <c r="E3227" s="20">
        <v>-4.6778342948528007E-5</v>
      </c>
    </row>
    <row r="3228" spans="1:5" x14ac:dyDescent="0.2">
      <c r="A3228" s="19">
        <v>81</v>
      </c>
      <c r="B3228" s="19">
        <v>17</v>
      </c>
      <c r="C3228" s="19" t="s">
        <v>112</v>
      </c>
      <c r="D3228" s="20">
        <v>0.24925187230110168</v>
      </c>
      <c r="E3228" s="20">
        <v>-2.5021685360115953E-5</v>
      </c>
    </row>
    <row r="3229" spans="1:5" x14ac:dyDescent="0.2">
      <c r="A3229" s="19">
        <v>81</v>
      </c>
      <c r="B3229" s="19">
        <v>18</v>
      </c>
      <c r="C3229" s="19" t="s">
        <v>112</v>
      </c>
      <c r="D3229" s="20">
        <v>0.24923712015151978</v>
      </c>
      <c r="E3229" s="20">
        <v>-5.0397400627844036E-5</v>
      </c>
    </row>
    <row r="3230" spans="1:5" x14ac:dyDescent="0.2">
      <c r="A3230" s="19">
        <v>81</v>
      </c>
      <c r="B3230" s="19">
        <v>19</v>
      </c>
      <c r="C3230" s="19" t="s">
        <v>112</v>
      </c>
      <c r="D3230" s="20">
        <v>0.24904222786426544</v>
      </c>
      <c r="E3230" s="20">
        <v>-2.5591326993890107E-4</v>
      </c>
    </row>
    <row r="3231" spans="1:5" x14ac:dyDescent="0.2">
      <c r="A3231" s="19">
        <v>81</v>
      </c>
      <c r="B3231" s="19">
        <v>20</v>
      </c>
      <c r="C3231" s="19" t="s">
        <v>112</v>
      </c>
      <c r="D3231" s="20">
        <v>0.24895086884498596</v>
      </c>
      <c r="E3231" s="20">
        <v>-3.5789585672318935E-4</v>
      </c>
    </row>
    <row r="3232" spans="1:5" x14ac:dyDescent="0.2">
      <c r="A3232" s="19">
        <v>81</v>
      </c>
      <c r="B3232" s="19">
        <v>21</v>
      </c>
      <c r="C3232" s="19" t="s">
        <v>112</v>
      </c>
      <c r="D3232" s="20">
        <v>0.24893100559711456</v>
      </c>
      <c r="E3232" s="20">
        <v>-3.8838264299556613E-4</v>
      </c>
    </row>
    <row r="3233" spans="1:5" x14ac:dyDescent="0.2">
      <c r="A3233" s="19">
        <v>81</v>
      </c>
      <c r="B3233" s="19">
        <v>22</v>
      </c>
      <c r="C3233" s="19" t="s">
        <v>112</v>
      </c>
      <c r="D3233" s="20">
        <v>0.24883563816547394</v>
      </c>
      <c r="E3233" s="20">
        <v>-4.9437367124482989E-4</v>
      </c>
    </row>
    <row r="3234" spans="1:5" x14ac:dyDescent="0.2">
      <c r="A3234" s="19">
        <v>81</v>
      </c>
      <c r="B3234" s="19">
        <v>23</v>
      </c>
      <c r="C3234" s="19" t="s">
        <v>112</v>
      </c>
      <c r="D3234" s="20">
        <v>0.24868164956569672</v>
      </c>
      <c r="E3234" s="20">
        <v>-6.5898580942302942E-4</v>
      </c>
    </row>
    <row r="3235" spans="1:5" x14ac:dyDescent="0.2">
      <c r="A3235" s="19">
        <v>81</v>
      </c>
      <c r="B3235" s="19">
        <v>24</v>
      </c>
      <c r="C3235" s="19" t="s">
        <v>112</v>
      </c>
      <c r="D3235" s="20">
        <v>0.24890361726284027</v>
      </c>
      <c r="E3235" s="20">
        <v>-4.4764167978428304E-4</v>
      </c>
    </row>
    <row r="3236" spans="1:5" x14ac:dyDescent="0.2">
      <c r="A3236" s="19">
        <v>81</v>
      </c>
      <c r="B3236" s="19">
        <v>25</v>
      </c>
      <c r="C3236" s="19" t="s">
        <v>112</v>
      </c>
      <c r="D3236" s="20">
        <v>0.24957701563835144</v>
      </c>
      <c r="E3236" s="20">
        <v>2.1513311367016286E-4</v>
      </c>
    </row>
    <row r="3237" spans="1:5" x14ac:dyDescent="0.2">
      <c r="A3237" s="19">
        <v>81</v>
      </c>
      <c r="B3237" s="19">
        <v>26</v>
      </c>
      <c r="C3237" s="19" t="s">
        <v>112</v>
      </c>
      <c r="D3237" s="20">
        <v>0.24929796159267426</v>
      </c>
      <c r="E3237" s="20">
        <v>-7.4544499511830509E-5</v>
      </c>
    </row>
    <row r="3238" spans="1:5" x14ac:dyDescent="0.2">
      <c r="A3238" s="19">
        <v>81</v>
      </c>
      <c r="B3238" s="19">
        <v>27</v>
      </c>
      <c r="C3238" s="19" t="s">
        <v>112</v>
      </c>
      <c r="D3238" s="20">
        <v>0.24914896488189697</v>
      </c>
      <c r="E3238" s="20">
        <v>-2.3416477779392153E-4</v>
      </c>
    </row>
    <row r="3239" spans="1:5" x14ac:dyDescent="0.2">
      <c r="A3239" s="19">
        <v>81</v>
      </c>
      <c r="B3239" s="19">
        <v>28</v>
      </c>
      <c r="C3239" s="19" t="s">
        <v>112</v>
      </c>
      <c r="D3239" s="20">
        <v>0.2497827559709549</v>
      </c>
      <c r="E3239" s="20">
        <v>3.8900275831110775E-4</v>
      </c>
    </row>
    <row r="3240" spans="1:5" x14ac:dyDescent="0.2">
      <c r="A3240" s="19">
        <v>81</v>
      </c>
      <c r="B3240" s="19">
        <v>29</v>
      </c>
      <c r="C3240" s="19" t="s">
        <v>112</v>
      </c>
      <c r="D3240" s="20">
        <v>0.24976544082164764</v>
      </c>
      <c r="E3240" s="20">
        <v>3.6106404149904847E-4</v>
      </c>
    </row>
    <row r="3241" spans="1:5" x14ac:dyDescent="0.2">
      <c r="A3241" s="19">
        <v>81</v>
      </c>
      <c r="B3241" s="19">
        <v>30</v>
      </c>
      <c r="C3241" s="19" t="s">
        <v>112</v>
      </c>
      <c r="D3241" s="20">
        <v>0.24916613101959229</v>
      </c>
      <c r="E3241" s="20">
        <v>-2.4886932806111872E-4</v>
      </c>
    </row>
    <row r="3242" spans="1:5" x14ac:dyDescent="0.2">
      <c r="A3242" s="19">
        <v>81</v>
      </c>
      <c r="B3242" s="19">
        <v>31</v>
      </c>
      <c r="C3242" s="19" t="s">
        <v>112</v>
      </c>
      <c r="D3242" s="20">
        <v>0.24887137115001678</v>
      </c>
      <c r="E3242" s="20">
        <v>-5.5425276514142752E-4</v>
      </c>
    </row>
    <row r="3243" spans="1:5" x14ac:dyDescent="0.2">
      <c r="A3243" s="19">
        <v>81</v>
      </c>
      <c r="B3243" s="19">
        <v>32</v>
      </c>
      <c r="C3243" s="19" t="s">
        <v>112</v>
      </c>
      <c r="D3243" s="20">
        <v>0.24917137622833252</v>
      </c>
      <c r="E3243" s="20">
        <v>-2.6487125433050096E-4</v>
      </c>
    </row>
    <row r="3244" spans="1:5" x14ac:dyDescent="0.2">
      <c r="A3244" s="19">
        <v>81</v>
      </c>
      <c r="B3244" s="19">
        <v>33</v>
      </c>
      <c r="C3244" s="19" t="s">
        <v>112</v>
      </c>
      <c r="D3244" s="20">
        <v>0.2492372989654541</v>
      </c>
      <c r="E3244" s="20">
        <v>-2.0957209926564246E-4</v>
      </c>
    </row>
    <row r="3245" spans="1:5" x14ac:dyDescent="0.2">
      <c r="A3245" s="19">
        <v>81</v>
      </c>
      <c r="B3245" s="19">
        <v>34</v>
      </c>
      <c r="C3245" s="19" t="s">
        <v>112</v>
      </c>
      <c r="D3245" s="20">
        <v>0.24941538274288177</v>
      </c>
      <c r="E3245" s="20">
        <v>-4.2111882066819817E-5</v>
      </c>
    </row>
    <row r="3246" spans="1:5" x14ac:dyDescent="0.2">
      <c r="A3246" s="19">
        <v>81</v>
      </c>
      <c r="B3246" s="19">
        <v>35</v>
      </c>
      <c r="C3246" s="19" t="s">
        <v>112</v>
      </c>
      <c r="D3246" s="20">
        <v>0.24976864457130432</v>
      </c>
      <c r="E3246" s="20">
        <v>3.0052638612687588E-4</v>
      </c>
    </row>
    <row r="3247" spans="1:5" x14ac:dyDescent="0.2">
      <c r="A3247" s="19">
        <v>81</v>
      </c>
      <c r="B3247" s="19">
        <v>36</v>
      </c>
      <c r="C3247" s="19" t="s">
        <v>112</v>
      </c>
      <c r="D3247" s="20">
        <v>0.25019869208335876</v>
      </c>
      <c r="E3247" s="20">
        <v>7.1995030157268047E-4</v>
      </c>
    </row>
    <row r="3248" spans="1:5" x14ac:dyDescent="0.2">
      <c r="A3248" s="19">
        <v>81</v>
      </c>
      <c r="B3248" s="19">
        <v>37</v>
      </c>
      <c r="C3248" s="19" t="s">
        <v>112</v>
      </c>
      <c r="D3248" s="20">
        <v>0.25023457407951355</v>
      </c>
      <c r="E3248" s="20">
        <v>7.4520875932648778E-4</v>
      </c>
    </row>
    <row r="3249" spans="1:5" x14ac:dyDescent="0.2">
      <c r="A3249" s="19">
        <v>81</v>
      </c>
      <c r="B3249" s="19">
        <v>38</v>
      </c>
      <c r="C3249" s="19" t="s">
        <v>112</v>
      </c>
      <c r="D3249" s="20">
        <v>0.24981313943862915</v>
      </c>
      <c r="E3249" s="20">
        <v>3.1315055093728006E-4</v>
      </c>
    </row>
    <row r="3250" spans="1:5" x14ac:dyDescent="0.2">
      <c r="A3250" s="19">
        <v>81</v>
      </c>
      <c r="B3250" s="19">
        <v>39</v>
      </c>
      <c r="C3250" s="19" t="s">
        <v>112</v>
      </c>
      <c r="D3250" s="20">
        <v>0.24965645372867584</v>
      </c>
      <c r="E3250" s="20">
        <v>1.4584127347916365E-4</v>
      </c>
    </row>
    <row r="3251" spans="1:5" x14ac:dyDescent="0.2">
      <c r="A3251" s="19">
        <v>81</v>
      </c>
      <c r="B3251" s="19">
        <v>40</v>
      </c>
      <c r="C3251" s="19" t="s">
        <v>112</v>
      </c>
      <c r="D3251" s="20">
        <v>0.24978762865066528</v>
      </c>
      <c r="E3251" s="20">
        <v>2.6639262796379626E-4</v>
      </c>
    </row>
    <row r="3252" spans="1:5" x14ac:dyDescent="0.2">
      <c r="A3252" s="19">
        <v>82</v>
      </c>
      <c r="B3252" s="19">
        <v>1</v>
      </c>
      <c r="C3252" s="19" t="s">
        <v>112</v>
      </c>
      <c r="D3252" s="20">
        <v>0.24810045957565308</v>
      </c>
      <c r="E3252" s="20">
        <v>1.4366485411301255E-3</v>
      </c>
    </row>
    <row r="3253" spans="1:5" x14ac:dyDescent="0.2">
      <c r="A3253" s="19">
        <v>82</v>
      </c>
      <c r="B3253" s="19">
        <v>2</v>
      </c>
      <c r="C3253" s="19" t="s">
        <v>112</v>
      </c>
      <c r="D3253" s="20">
        <v>0.24798236787319183</v>
      </c>
      <c r="E3253" s="20">
        <v>1.3322534505277872E-3</v>
      </c>
    </row>
    <row r="3254" spans="1:5" x14ac:dyDescent="0.2">
      <c r="A3254" s="19">
        <v>82</v>
      </c>
      <c r="B3254" s="19">
        <v>3</v>
      </c>
      <c r="C3254" s="19" t="s">
        <v>112</v>
      </c>
      <c r="D3254" s="20">
        <v>0.24714957177639008</v>
      </c>
      <c r="E3254" s="20">
        <v>5.1315408200025558E-4</v>
      </c>
    </row>
    <row r="3255" spans="1:5" x14ac:dyDescent="0.2">
      <c r="A3255" s="19">
        <v>82</v>
      </c>
      <c r="B3255" s="19">
        <v>4</v>
      </c>
      <c r="C3255" s="19" t="s">
        <v>112</v>
      </c>
      <c r="D3255" s="20">
        <v>0.24695262312889099</v>
      </c>
      <c r="E3255" s="20">
        <v>3.2990213367156684E-4</v>
      </c>
    </row>
    <row r="3256" spans="1:5" x14ac:dyDescent="0.2">
      <c r="A3256" s="19">
        <v>82</v>
      </c>
      <c r="B3256" s="19">
        <v>5</v>
      </c>
      <c r="C3256" s="19" t="s">
        <v>112</v>
      </c>
      <c r="D3256" s="20">
        <v>0.2469693124294281</v>
      </c>
      <c r="E3256" s="20">
        <v>3.6028813337907195E-4</v>
      </c>
    </row>
    <row r="3257" spans="1:5" x14ac:dyDescent="0.2">
      <c r="A3257" s="19">
        <v>82</v>
      </c>
      <c r="B3257" s="19">
        <v>6</v>
      </c>
      <c r="C3257" s="19" t="s">
        <v>112</v>
      </c>
      <c r="D3257" s="20">
        <v>0.2466934472322464</v>
      </c>
      <c r="E3257" s="20">
        <v>9.8119628091808408E-5</v>
      </c>
    </row>
    <row r="3258" spans="1:5" x14ac:dyDescent="0.2">
      <c r="A3258" s="19">
        <v>82</v>
      </c>
      <c r="B3258" s="19">
        <v>7</v>
      </c>
      <c r="C3258" s="19" t="s">
        <v>112</v>
      </c>
      <c r="D3258" s="20">
        <v>0.2466188371181488</v>
      </c>
      <c r="E3258" s="20">
        <v>3.7206213164608926E-5</v>
      </c>
    </row>
    <row r="3259" spans="1:5" x14ac:dyDescent="0.2">
      <c r="A3259" s="19">
        <v>82</v>
      </c>
      <c r="B3259" s="19">
        <v>8</v>
      </c>
      <c r="C3259" s="19" t="s">
        <v>112</v>
      </c>
      <c r="D3259" s="20">
        <v>0.24678622186183929</v>
      </c>
      <c r="E3259" s="20">
        <v>2.1828764874953777E-4</v>
      </c>
    </row>
    <row r="3260" spans="1:5" x14ac:dyDescent="0.2">
      <c r="A3260" s="19">
        <v>82</v>
      </c>
      <c r="B3260" s="19">
        <v>9</v>
      </c>
      <c r="C3260" s="19" t="s">
        <v>112</v>
      </c>
      <c r="D3260" s="20">
        <v>0.24697139859199524</v>
      </c>
      <c r="E3260" s="20">
        <v>4.1716109262779355E-4</v>
      </c>
    </row>
    <row r="3261" spans="1:5" x14ac:dyDescent="0.2">
      <c r="A3261" s="19">
        <v>82</v>
      </c>
      <c r="B3261" s="19">
        <v>10</v>
      </c>
      <c r="C3261" s="19" t="s">
        <v>112</v>
      </c>
      <c r="D3261" s="20">
        <v>0.24687713384628296</v>
      </c>
      <c r="E3261" s="20">
        <v>3.3659304608590901E-4</v>
      </c>
    </row>
    <row r="3262" spans="1:5" x14ac:dyDescent="0.2">
      <c r="A3262" s="19">
        <v>82</v>
      </c>
      <c r="B3262" s="19">
        <v>11</v>
      </c>
      <c r="C3262" s="19" t="s">
        <v>112</v>
      </c>
      <c r="D3262" s="20">
        <v>0.24633325636386871</v>
      </c>
      <c r="E3262" s="20">
        <v>-1.9358775170985609E-4</v>
      </c>
    </row>
    <row r="3263" spans="1:5" x14ac:dyDescent="0.2">
      <c r="A3263" s="19">
        <v>82</v>
      </c>
      <c r="B3263" s="19">
        <v>12</v>
      </c>
      <c r="C3263" s="19" t="s">
        <v>112</v>
      </c>
      <c r="D3263" s="20">
        <v>0.24612522125244141</v>
      </c>
      <c r="E3263" s="20">
        <v>-3.8792617851868272E-4</v>
      </c>
    </row>
    <row r="3264" spans="1:5" x14ac:dyDescent="0.2">
      <c r="A3264" s="19">
        <v>82</v>
      </c>
      <c r="B3264" s="19">
        <v>13</v>
      </c>
      <c r="C3264" s="19" t="s">
        <v>112</v>
      </c>
      <c r="D3264" s="20">
        <v>0.24628418684005737</v>
      </c>
      <c r="E3264" s="20">
        <v>-2.1526389173232019E-4</v>
      </c>
    </row>
    <row r="3265" spans="1:5" x14ac:dyDescent="0.2">
      <c r="A3265" s="19">
        <v>82</v>
      </c>
      <c r="B3265" s="19">
        <v>14</v>
      </c>
      <c r="C3265" s="19" t="s">
        <v>112</v>
      </c>
      <c r="D3265" s="20">
        <v>0.2461167573928833</v>
      </c>
      <c r="E3265" s="20">
        <v>-3.6899663973599672E-4</v>
      </c>
    </row>
    <row r="3266" spans="1:5" x14ac:dyDescent="0.2">
      <c r="A3266" s="19">
        <v>82</v>
      </c>
      <c r="B3266" s="19">
        <v>15</v>
      </c>
      <c r="C3266" s="19" t="s">
        <v>112</v>
      </c>
      <c r="D3266" s="20">
        <v>0.24599048495292664</v>
      </c>
      <c r="E3266" s="20">
        <v>-4.8157238052226603E-4</v>
      </c>
    </row>
    <row r="3267" spans="1:5" x14ac:dyDescent="0.2">
      <c r="A3267" s="19">
        <v>82</v>
      </c>
      <c r="B3267" s="19">
        <v>16</v>
      </c>
      <c r="C3267" s="19" t="s">
        <v>112</v>
      </c>
      <c r="D3267" s="20">
        <v>0.24630378186702728</v>
      </c>
      <c r="E3267" s="20">
        <v>-1.5457876725122333E-4</v>
      </c>
    </row>
    <row r="3268" spans="1:5" x14ac:dyDescent="0.2">
      <c r="A3268" s="19">
        <v>82</v>
      </c>
      <c r="B3268" s="19">
        <v>17</v>
      </c>
      <c r="C3268" s="19" t="s">
        <v>112</v>
      </c>
      <c r="D3268" s="20">
        <v>0.24606125056743622</v>
      </c>
      <c r="E3268" s="20">
        <v>-3.8341336767189205E-4</v>
      </c>
    </row>
    <row r="3269" spans="1:5" x14ac:dyDescent="0.2">
      <c r="A3269" s="19">
        <v>82</v>
      </c>
      <c r="B3269" s="19">
        <v>18</v>
      </c>
      <c r="C3269" s="19" t="s">
        <v>112</v>
      </c>
      <c r="D3269" s="20">
        <v>0.24587422609329224</v>
      </c>
      <c r="E3269" s="20">
        <v>-5.5674114264547825E-4</v>
      </c>
    </row>
    <row r="3270" spans="1:5" x14ac:dyDescent="0.2">
      <c r="A3270" s="19">
        <v>82</v>
      </c>
      <c r="B3270" s="19">
        <v>19</v>
      </c>
      <c r="C3270" s="19" t="s">
        <v>112</v>
      </c>
      <c r="D3270" s="20">
        <v>0.24627593159675598</v>
      </c>
      <c r="E3270" s="20">
        <v>-1.4133895456325263E-4</v>
      </c>
    </row>
    <row r="3271" spans="1:5" x14ac:dyDescent="0.2">
      <c r="A3271" s="19">
        <v>82</v>
      </c>
      <c r="B3271" s="19">
        <v>20</v>
      </c>
      <c r="C3271" s="19" t="s">
        <v>112</v>
      </c>
      <c r="D3271" s="20">
        <v>0.24612158536911011</v>
      </c>
      <c r="E3271" s="20">
        <v>-2.8198846848681569E-4</v>
      </c>
    </row>
    <row r="3272" spans="1:5" x14ac:dyDescent="0.2">
      <c r="A3272" s="19">
        <v>82</v>
      </c>
      <c r="B3272" s="19">
        <v>21</v>
      </c>
      <c r="C3272" s="19" t="s">
        <v>112</v>
      </c>
      <c r="D3272" s="20">
        <v>0.24613197147846222</v>
      </c>
      <c r="E3272" s="20">
        <v>-2.5790565996430814E-4</v>
      </c>
    </row>
    <row r="3273" spans="1:5" x14ac:dyDescent="0.2">
      <c r="A3273" s="19">
        <v>82</v>
      </c>
      <c r="B3273" s="19">
        <v>22</v>
      </c>
      <c r="C3273" s="19" t="s">
        <v>112</v>
      </c>
      <c r="D3273" s="20">
        <v>0.24655094742774963</v>
      </c>
      <c r="E3273" s="20">
        <v>1.7476697394158691E-4</v>
      </c>
    </row>
    <row r="3274" spans="1:5" x14ac:dyDescent="0.2">
      <c r="A3274" s="19">
        <v>82</v>
      </c>
      <c r="B3274" s="19">
        <v>23</v>
      </c>
      <c r="C3274" s="19" t="s">
        <v>112</v>
      </c>
      <c r="D3274" s="20">
        <v>0.24659723043441772</v>
      </c>
      <c r="E3274" s="20">
        <v>2.3474667978007346E-4</v>
      </c>
    </row>
    <row r="3275" spans="1:5" x14ac:dyDescent="0.2">
      <c r="A3275" s="19">
        <v>82</v>
      </c>
      <c r="B3275" s="19">
        <v>24</v>
      </c>
      <c r="C3275" s="19" t="s">
        <v>112</v>
      </c>
      <c r="D3275" s="20">
        <v>0.24626921117305756</v>
      </c>
      <c r="E3275" s="20">
        <v>-7.9575889685656875E-5</v>
      </c>
    </row>
    <row r="3276" spans="1:5" x14ac:dyDescent="0.2">
      <c r="A3276" s="19">
        <v>82</v>
      </c>
      <c r="B3276" s="19">
        <v>25</v>
      </c>
      <c r="C3276" s="19" t="s">
        <v>112</v>
      </c>
      <c r="D3276" s="20">
        <v>0.24582886695861816</v>
      </c>
      <c r="E3276" s="20">
        <v>-5.0622341223061085E-4</v>
      </c>
    </row>
    <row r="3277" spans="1:5" x14ac:dyDescent="0.2">
      <c r="A3277" s="19">
        <v>82</v>
      </c>
      <c r="B3277" s="19">
        <v>26</v>
      </c>
      <c r="C3277" s="19" t="s">
        <v>112</v>
      </c>
      <c r="D3277" s="20">
        <v>0.2457699328660965</v>
      </c>
      <c r="E3277" s="20">
        <v>-5.5146077647805214E-4</v>
      </c>
    </row>
    <row r="3278" spans="1:5" x14ac:dyDescent="0.2">
      <c r="A3278" s="19">
        <v>82</v>
      </c>
      <c r="B3278" s="19">
        <v>27</v>
      </c>
      <c r="C3278" s="19" t="s">
        <v>112</v>
      </c>
      <c r="D3278" s="20">
        <v>0.24650445580482483</v>
      </c>
      <c r="E3278" s="20">
        <v>1.9675883231684566E-4</v>
      </c>
    </row>
    <row r="3279" spans="1:5" x14ac:dyDescent="0.2">
      <c r="A3279" s="19">
        <v>82</v>
      </c>
      <c r="B3279" s="19">
        <v>28</v>
      </c>
      <c r="C3279" s="19" t="s">
        <v>112</v>
      </c>
      <c r="D3279" s="20">
        <v>0.24666038155555725</v>
      </c>
      <c r="E3279" s="20">
        <v>3.6638128221966326E-4</v>
      </c>
    </row>
    <row r="3280" spans="1:5" x14ac:dyDescent="0.2">
      <c r="A3280" s="19">
        <v>82</v>
      </c>
      <c r="B3280" s="19">
        <v>29</v>
      </c>
      <c r="C3280" s="19" t="s">
        <v>112</v>
      </c>
      <c r="D3280" s="20">
        <v>0.24655252695083618</v>
      </c>
      <c r="E3280" s="20">
        <v>2.7222337666898966E-4</v>
      </c>
    </row>
    <row r="3281" spans="1:5" x14ac:dyDescent="0.2">
      <c r="A3281" s="19">
        <v>82</v>
      </c>
      <c r="B3281" s="19">
        <v>30</v>
      </c>
      <c r="C3281" s="19" t="s">
        <v>112</v>
      </c>
      <c r="D3281" s="20">
        <v>0.24636954069137573</v>
      </c>
      <c r="E3281" s="20">
        <v>1.0293380910297856E-4</v>
      </c>
    </row>
    <row r="3282" spans="1:5" x14ac:dyDescent="0.2">
      <c r="A3282" s="19">
        <v>82</v>
      </c>
      <c r="B3282" s="19">
        <v>31</v>
      </c>
      <c r="C3282" s="19" t="s">
        <v>112</v>
      </c>
      <c r="D3282" s="20">
        <v>0.24622921645641327</v>
      </c>
      <c r="E3282" s="20">
        <v>-2.3693730327067897E-5</v>
      </c>
    </row>
    <row r="3283" spans="1:5" x14ac:dyDescent="0.2">
      <c r="A3283" s="19">
        <v>82</v>
      </c>
      <c r="B3283" s="19">
        <v>32</v>
      </c>
      <c r="C3283" s="19" t="s">
        <v>112</v>
      </c>
      <c r="D3283" s="20">
        <v>0.24623343348503113</v>
      </c>
      <c r="E3283" s="20">
        <v>-5.7800043578026816E-6</v>
      </c>
    </row>
    <row r="3284" spans="1:5" x14ac:dyDescent="0.2">
      <c r="A3284" s="19">
        <v>82</v>
      </c>
      <c r="B3284" s="19">
        <v>33</v>
      </c>
      <c r="C3284" s="19" t="s">
        <v>112</v>
      </c>
      <c r="D3284" s="20">
        <v>0.24617709219455719</v>
      </c>
      <c r="E3284" s="20">
        <v>-4.8424597480334342E-5</v>
      </c>
    </row>
    <row r="3285" spans="1:5" x14ac:dyDescent="0.2">
      <c r="A3285" s="19">
        <v>82</v>
      </c>
      <c r="B3285" s="19">
        <v>34</v>
      </c>
      <c r="C3285" s="19" t="s">
        <v>112</v>
      </c>
      <c r="D3285" s="20">
        <v>0.24629341065883636</v>
      </c>
      <c r="E3285" s="20">
        <v>8.1590565969236195E-5</v>
      </c>
    </row>
    <row r="3286" spans="1:5" x14ac:dyDescent="0.2">
      <c r="A3286" s="19">
        <v>82</v>
      </c>
      <c r="B3286" s="19">
        <v>35</v>
      </c>
      <c r="C3286" s="19" t="s">
        <v>112</v>
      </c>
      <c r="D3286" s="20">
        <v>0.24644902348518372</v>
      </c>
      <c r="E3286" s="20">
        <v>2.5090007693506777E-4</v>
      </c>
    </row>
    <row r="3287" spans="1:5" x14ac:dyDescent="0.2">
      <c r="A3287" s="19">
        <v>82</v>
      </c>
      <c r="B3287" s="19">
        <v>36</v>
      </c>
      <c r="C3287" s="19" t="s">
        <v>112</v>
      </c>
      <c r="D3287" s="20">
        <v>0.2463139146566391</v>
      </c>
      <c r="E3287" s="20">
        <v>1.2948794756084681E-4</v>
      </c>
    </row>
    <row r="3288" spans="1:5" x14ac:dyDescent="0.2">
      <c r="A3288" s="19">
        <v>82</v>
      </c>
      <c r="B3288" s="19">
        <v>37</v>
      </c>
      <c r="C3288" s="19" t="s">
        <v>112</v>
      </c>
      <c r="D3288" s="20">
        <v>0.24625715613365173</v>
      </c>
      <c r="E3288" s="20">
        <v>8.6426123743876815E-5</v>
      </c>
    </row>
    <row r="3289" spans="1:5" x14ac:dyDescent="0.2">
      <c r="A3289" s="19">
        <v>82</v>
      </c>
      <c r="B3289" s="19">
        <v>38</v>
      </c>
      <c r="C3289" s="19" t="s">
        <v>112</v>
      </c>
      <c r="D3289" s="20">
        <v>0.2464289516210556</v>
      </c>
      <c r="E3289" s="20">
        <v>2.7191831031814218E-4</v>
      </c>
    </row>
    <row r="3290" spans="1:5" x14ac:dyDescent="0.2">
      <c r="A3290" s="19">
        <v>82</v>
      </c>
      <c r="B3290" s="19">
        <v>39</v>
      </c>
      <c r="C3290" s="19" t="s">
        <v>112</v>
      </c>
      <c r="D3290" s="20">
        <v>0.24630296230316162</v>
      </c>
      <c r="E3290" s="20">
        <v>1.5962569159455597E-4</v>
      </c>
    </row>
    <row r="3291" spans="1:5" x14ac:dyDescent="0.2">
      <c r="A3291" s="19">
        <v>82</v>
      </c>
      <c r="B3291" s="19">
        <v>40</v>
      </c>
      <c r="C3291" s="19" t="s">
        <v>112</v>
      </c>
      <c r="D3291" s="20">
        <v>0.24651739001274109</v>
      </c>
      <c r="E3291" s="20">
        <v>3.8775010034441948E-4</v>
      </c>
    </row>
    <row r="3292" spans="1:5" x14ac:dyDescent="0.2">
      <c r="A3292" s="19">
        <v>83</v>
      </c>
      <c r="B3292" s="19">
        <v>1</v>
      </c>
      <c r="C3292" s="19" t="s">
        <v>112</v>
      </c>
      <c r="D3292" s="20">
        <v>0.25071743130683899</v>
      </c>
      <c r="E3292" s="20">
        <v>1.0258239926770329E-3</v>
      </c>
    </row>
    <row r="3293" spans="1:5" x14ac:dyDescent="0.2">
      <c r="A3293" s="19">
        <v>83</v>
      </c>
      <c r="B3293" s="19">
        <v>2</v>
      </c>
      <c r="C3293" s="19" t="s">
        <v>112</v>
      </c>
      <c r="D3293" s="20">
        <v>0.25090283155441284</v>
      </c>
      <c r="E3293" s="20">
        <v>1.2269738363102078E-3</v>
      </c>
    </row>
    <row r="3294" spans="1:5" x14ac:dyDescent="0.2">
      <c r="A3294" s="19">
        <v>83</v>
      </c>
      <c r="B3294" s="19">
        <v>3</v>
      </c>
      <c r="C3294" s="19" t="s">
        <v>112</v>
      </c>
      <c r="D3294" s="20">
        <v>0.25042536854743958</v>
      </c>
      <c r="E3294" s="20">
        <v>7.652604253962636E-4</v>
      </c>
    </row>
    <row r="3295" spans="1:5" x14ac:dyDescent="0.2">
      <c r="A3295" s="19">
        <v>83</v>
      </c>
      <c r="B3295" s="19">
        <v>4</v>
      </c>
      <c r="C3295" s="19" t="s">
        <v>112</v>
      </c>
      <c r="D3295" s="20">
        <v>0.25022333860397339</v>
      </c>
      <c r="E3295" s="20">
        <v>5.7898007798939943E-4</v>
      </c>
    </row>
    <row r="3296" spans="1:5" x14ac:dyDescent="0.2">
      <c r="A3296" s="19">
        <v>83</v>
      </c>
      <c r="B3296" s="19">
        <v>5</v>
      </c>
      <c r="C3296" s="19" t="s">
        <v>112</v>
      </c>
      <c r="D3296" s="20">
        <v>0.25003254413604736</v>
      </c>
      <c r="E3296" s="20">
        <v>4.0393523522652686E-4</v>
      </c>
    </row>
    <row r="3297" spans="1:5" x14ac:dyDescent="0.2">
      <c r="A3297" s="19">
        <v>83</v>
      </c>
      <c r="B3297" s="19">
        <v>6</v>
      </c>
      <c r="C3297" s="19" t="s">
        <v>112</v>
      </c>
      <c r="D3297" s="20">
        <v>0.24948868155479431</v>
      </c>
      <c r="E3297" s="20">
        <v>-1.2417773541528732E-4</v>
      </c>
    </row>
    <row r="3298" spans="1:5" x14ac:dyDescent="0.2">
      <c r="A3298" s="19">
        <v>83</v>
      </c>
      <c r="B3298" s="19">
        <v>7</v>
      </c>
      <c r="C3298" s="19" t="s">
        <v>112</v>
      </c>
      <c r="D3298" s="20">
        <v>0.24933056533336639</v>
      </c>
      <c r="E3298" s="20">
        <v>-2.6654434623196721E-4</v>
      </c>
    </row>
    <row r="3299" spans="1:5" x14ac:dyDescent="0.2">
      <c r="A3299" s="19">
        <v>83</v>
      </c>
      <c r="B3299" s="19">
        <v>8</v>
      </c>
      <c r="C3299" s="19" t="s">
        <v>112</v>
      </c>
      <c r="D3299" s="20">
        <v>0.24949410557746887</v>
      </c>
      <c r="E3299" s="20">
        <v>-8.7254491518251598E-5</v>
      </c>
    </row>
    <row r="3300" spans="1:5" x14ac:dyDescent="0.2">
      <c r="A3300" s="19">
        <v>83</v>
      </c>
      <c r="B3300" s="19">
        <v>9</v>
      </c>
      <c r="C3300" s="19" t="s">
        <v>112</v>
      </c>
      <c r="D3300" s="20">
        <v>0.24940900504589081</v>
      </c>
      <c r="E3300" s="20">
        <v>-1.5660541248507798E-4</v>
      </c>
    </row>
    <row r="3301" spans="1:5" x14ac:dyDescent="0.2">
      <c r="A3301" s="19">
        <v>83</v>
      </c>
      <c r="B3301" s="19">
        <v>10</v>
      </c>
      <c r="C3301" s="19" t="s">
        <v>112</v>
      </c>
      <c r="D3301" s="20">
        <v>0.2496279776096344</v>
      </c>
      <c r="E3301" s="20">
        <v>7.8116754593793303E-5</v>
      </c>
    </row>
    <row r="3302" spans="1:5" x14ac:dyDescent="0.2">
      <c r="A3302" s="19">
        <v>83</v>
      </c>
      <c r="B3302" s="19">
        <v>11</v>
      </c>
      <c r="C3302" s="19" t="s">
        <v>112</v>
      </c>
      <c r="D3302" s="20">
        <v>0.24956220388412476</v>
      </c>
      <c r="E3302" s="20">
        <v>2.809263787639793E-5</v>
      </c>
    </row>
    <row r="3303" spans="1:5" x14ac:dyDescent="0.2">
      <c r="A3303" s="19">
        <v>83</v>
      </c>
      <c r="B3303" s="19">
        <v>12</v>
      </c>
      <c r="C3303" s="19" t="s">
        <v>112</v>
      </c>
      <c r="D3303" s="20">
        <v>0.2495073527097702</v>
      </c>
      <c r="E3303" s="20">
        <v>-1.1008926776412409E-5</v>
      </c>
    </row>
    <row r="3304" spans="1:5" x14ac:dyDescent="0.2">
      <c r="A3304" s="19">
        <v>83</v>
      </c>
      <c r="B3304" s="19">
        <v>13</v>
      </c>
      <c r="C3304" s="19" t="s">
        <v>112</v>
      </c>
      <c r="D3304" s="20">
        <v>0.2494676411151886</v>
      </c>
      <c r="E3304" s="20">
        <v>-3.4970911656273529E-5</v>
      </c>
    </row>
    <row r="3305" spans="1:5" x14ac:dyDescent="0.2">
      <c r="A3305" s="19">
        <v>83</v>
      </c>
      <c r="B3305" s="19">
        <v>14</v>
      </c>
      <c r="C3305" s="19" t="s">
        <v>112</v>
      </c>
      <c r="D3305" s="20">
        <v>0.24919739365577698</v>
      </c>
      <c r="E3305" s="20">
        <v>-2.8946876409463584E-4</v>
      </c>
    </row>
    <row r="3306" spans="1:5" x14ac:dyDescent="0.2">
      <c r="A3306" s="19">
        <v>83</v>
      </c>
      <c r="B3306" s="19">
        <v>15</v>
      </c>
      <c r="C3306" s="19" t="s">
        <v>112</v>
      </c>
      <c r="D3306" s="20">
        <v>0.2492525726556778</v>
      </c>
      <c r="E3306" s="20">
        <v>-2.1854015358258039E-4</v>
      </c>
    </row>
    <row r="3307" spans="1:5" x14ac:dyDescent="0.2">
      <c r="A3307" s="19">
        <v>83</v>
      </c>
      <c r="B3307" s="19">
        <v>16</v>
      </c>
      <c r="C3307" s="19" t="s">
        <v>112</v>
      </c>
      <c r="D3307" s="20">
        <v>0.24937544763088226</v>
      </c>
      <c r="E3307" s="20">
        <v>-7.9915567766875029E-5</v>
      </c>
    </row>
    <row r="3308" spans="1:5" x14ac:dyDescent="0.2">
      <c r="A3308" s="19">
        <v>83</v>
      </c>
      <c r="B3308" s="19">
        <v>17</v>
      </c>
      <c r="C3308" s="19" t="s">
        <v>112</v>
      </c>
      <c r="D3308" s="20">
        <v>0.24933387339115143</v>
      </c>
      <c r="E3308" s="20">
        <v>-1.0574020416243002E-4</v>
      </c>
    </row>
    <row r="3309" spans="1:5" x14ac:dyDescent="0.2">
      <c r="A3309" s="19">
        <v>83</v>
      </c>
      <c r="B3309" s="19">
        <v>18</v>
      </c>
      <c r="C3309" s="19" t="s">
        <v>112</v>
      </c>
      <c r="D3309" s="20">
        <v>0.24954535067081451</v>
      </c>
      <c r="E3309" s="20">
        <v>1.214866861118935E-4</v>
      </c>
    </row>
    <row r="3310" spans="1:5" x14ac:dyDescent="0.2">
      <c r="A3310" s="19">
        <v>83</v>
      </c>
      <c r="B3310" s="19">
        <v>19</v>
      </c>
      <c r="C3310" s="19" t="s">
        <v>112</v>
      </c>
      <c r="D3310" s="20">
        <v>0.24953837692737579</v>
      </c>
      <c r="E3310" s="20">
        <v>1.3026254600845277E-4</v>
      </c>
    </row>
    <row r="3311" spans="1:5" x14ac:dyDescent="0.2">
      <c r="A3311" s="19">
        <v>83</v>
      </c>
      <c r="B3311" s="19">
        <v>20</v>
      </c>
      <c r="C3311" s="19" t="s">
        <v>112</v>
      </c>
      <c r="D3311" s="20">
        <v>0.2494179904460907</v>
      </c>
      <c r="E3311" s="20">
        <v>2.5625680791563354E-5</v>
      </c>
    </row>
    <row r="3312" spans="1:5" x14ac:dyDescent="0.2">
      <c r="A3312" s="19">
        <v>83</v>
      </c>
      <c r="B3312" s="19">
        <v>21</v>
      </c>
      <c r="C3312" s="19" t="s">
        <v>112</v>
      </c>
      <c r="D3312" s="20">
        <v>0.24910871684551239</v>
      </c>
      <c r="E3312" s="20">
        <v>-2.6789831463247538E-4</v>
      </c>
    </row>
    <row r="3313" spans="1:5" x14ac:dyDescent="0.2">
      <c r="A3313" s="19">
        <v>83</v>
      </c>
      <c r="B3313" s="19">
        <v>22</v>
      </c>
      <c r="C3313" s="19" t="s">
        <v>112</v>
      </c>
      <c r="D3313" s="20">
        <v>0.24899853765964508</v>
      </c>
      <c r="E3313" s="20">
        <v>-3.6232787533663213E-4</v>
      </c>
    </row>
    <row r="3314" spans="1:5" x14ac:dyDescent="0.2">
      <c r="A3314" s="19">
        <v>83</v>
      </c>
      <c r="B3314" s="19">
        <v>23</v>
      </c>
      <c r="C3314" s="19" t="s">
        <v>112</v>
      </c>
      <c r="D3314" s="20">
        <v>0.24903152883052826</v>
      </c>
      <c r="E3314" s="20">
        <v>-3.1358710839413106E-4</v>
      </c>
    </row>
    <row r="3315" spans="1:5" x14ac:dyDescent="0.2">
      <c r="A3315" s="19">
        <v>83</v>
      </c>
      <c r="B3315" s="19">
        <v>24</v>
      </c>
      <c r="C3315" s="19" t="s">
        <v>112</v>
      </c>
      <c r="D3315" s="20">
        <v>0.24895517528057098</v>
      </c>
      <c r="E3315" s="20">
        <v>-3.741910622920841E-4</v>
      </c>
    </row>
    <row r="3316" spans="1:5" x14ac:dyDescent="0.2">
      <c r="A3316" s="19">
        <v>83</v>
      </c>
      <c r="B3316" s="19">
        <v>25</v>
      </c>
      <c r="C3316" s="19" t="s">
        <v>112</v>
      </c>
      <c r="D3316" s="20">
        <v>0.24917905032634735</v>
      </c>
      <c r="E3316" s="20">
        <v>-1.345663913525641E-4</v>
      </c>
    </row>
    <row r="3317" spans="1:5" x14ac:dyDescent="0.2">
      <c r="A3317" s="19">
        <v>83</v>
      </c>
      <c r="B3317" s="19">
        <v>26</v>
      </c>
      <c r="C3317" s="19" t="s">
        <v>112</v>
      </c>
      <c r="D3317" s="20">
        <v>0.24921150505542755</v>
      </c>
      <c r="E3317" s="20">
        <v>-8.636205893708393E-5</v>
      </c>
    </row>
    <row r="3318" spans="1:5" x14ac:dyDescent="0.2">
      <c r="A3318" s="19">
        <v>83</v>
      </c>
      <c r="B3318" s="19">
        <v>27</v>
      </c>
      <c r="C3318" s="19" t="s">
        <v>112</v>
      </c>
      <c r="D3318" s="20">
        <v>0.24919998645782471</v>
      </c>
      <c r="E3318" s="20">
        <v>-8.2131045928690583E-5</v>
      </c>
    </row>
    <row r="3319" spans="1:5" x14ac:dyDescent="0.2">
      <c r="A3319" s="19">
        <v>83</v>
      </c>
      <c r="B3319" s="19">
        <v>28</v>
      </c>
      <c r="C3319" s="19" t="s">
        <v>112</v>
      </c>
      <c r="D3319" s="20">
        <v>0.24942784011363983</v>
      </c>
      <c r="E3319" s="20">
        <v>1.614722132217139E-4</v>
      </c>
    </row>
    <row r="3320" spans="1:5" x14ac:dyDescent="0.2">
      <c r="A3320" s="19">
        <v>83</v>
      </c>
      <c r="B3320" s="19">
        <v>29</v>
      </c>
      <c r="C3320" s="19" t="s">
        <v>112</v>
      </c>
      <c r="D3320" s="20">
        <v>0.24904528260231018</v>
      </c>
      <c r="E3320" s="20">
        <v>-2.0533568749669939E-4</v>
      </c>
    </row>
    <row r="3321" spans="1:5" x14ac:dyDescent="0.2">
      <c r="A3321" s="19">
        <v>83</v>
      </c>
      <c r="B3321" s="19">
        <v>30</v>
      </c>
      <c r="C3321" s="19" t="s">
        <v>112</v>
      </c>
      <c r="D3321" s="20">
        <v>0.2489282488822937</v>
      </c>
      <c r="E3321" s="20">
        <v>-3.066197969019413E-4</v>
      </c>
    </row>
    <row r="3322" spans="1:5" x14ac:dyDescent="0.2">
      <c r="A3322" s="19">
        <v>83</v>
      </c>
      <c r="B3322" s="19">
        <v>31</v>
      </c>
      <c r="C3322" s="19" t="s">
        <v>112</v>
      </c>
      <c r="D3322" s="20">
        <v>0.24902886152267456</v>
      </c>
      <c r="E3322" s="20">
        <v>-1.9025754590984434E-4</v>
      </c>
    </row>
    <row r="3323" spans="1:5" x14ac:dyDescent="0.2">
      <c r="A3323" s="19">
        <v>83</v>
      </c>
      <c r="B3323" s="19">
        <v>32</v>
      </c>
      <c r="C3323" s="19" t="s">
        <v>112</v>
      </c>
      <c r="D3323" s="20">
        <v>0.24873699247837067</v>
      </c>
      <c r="E3323" s="20">
        <v>-4.663769796025008E-4</v>
      </c>
    </row>
    <row r="3324" spans="1:5" x14ac:dyDescent="0.2">
      <c r="A3324" s="19">
        <v>83</v>
      </c>
      <c r="B3324" s="19">
        <v>33</v>
      </c>
      <c r="C3324" s="19" t="s">
        <v>112</v>
      </c>
      <c r="D3324" s="20">
        <v>0.248705193400383</v>
      </c>
      <c r="E3324" s="20">
        <v>-4.8242646153084934E-4</v>
      </c>
    </row>
    <row r="3325" spans="1:5" x14ac:dyDescent="0.2">
      <c r="A3325" s="19">
        <v>83</v>
      </c>
      <c r="B3325" s="19">
        <v>34</v>
      </c>
      <c r="C3325" s="19" t="s">
        <v>112</v>
      </c>
      <c r="D3325" s="20">
        <v>0.24951018393039703</v>
      </c>
      <c r="E3325" s="20">
        <v>3.3831369364634156E-4</v>
      </c>
    </row>
    <row r="3326" spans="1:5" x14ac:dyDescent="0.2">
      <c r="A3326" s="19">
        <v>83</v>
      </c>
      <c r="B3326" s="19">
        <v>35</v>
      </c>
      <c r="C3326" s="19" t="s">
        <v>112</v>
      </c>
      <c r="D3326" s="20">
        <v>0.24927268922328949</v>
      </c>
      <c r="E3326" s="20">
        <v>1.1656858987407759E-4</v>
      </c>
    </row>
    <row r="3327" spans="1:5" x14ac:dyDescent="0.2">
      <c r="A3327" s="19">
        <v>83</v>
      </c>
      <c r="B3327" s="19">
        <v>36</v>
      </c>
      <c r="C3327" s="19" t="s">
        <v>112</v>
      </c>
      <c r="D3327" s="20">
        <v>0.24921882152557373</v>
      </c>
      <c r="E3327" s="20">
        <v>7.8450502769555897E-5</v>
      </c>
    </row>
    <row r="3328" spans="1:5" x14ac:dyDescent="0.2">
      <c r="A3328" s="19">
        <v>83</v>
      </c>
      <c r="B3328" s="19">
        <v>37</v>
      </c>
      <c r="C3328" s="19" t="s">
        <v>112</v>
      </c>
      <c r="D3328" s="20">
        <v>0.24961251020431519</v>
      </c>
      <c r="E3328" s="20">
        <v>4.8788878484629095E-4</v>
      </c>
    </row>
    <row r="3329" spans="1:5" x14ac:dyDescent="0.2">
      <c r="A3329" s="19">
        <v>83</v>
      </c>
      <c r="B3329" s="19">
        <v>38</v>
      </c>
      <c r="C3329" s="19" t="s">
        <v>112</v>
      </c>
      <c r="D3329" s="20">
        <v>0.24970214068889618</v>
      </c>
      <c r="E3329" s="20">
        <v>5.9326889459043741E-4</v>
      </c>
    </row>
    <row r="3330" spans="1:5" x14ac:dyDescent="0.2">
      <c r="A3330" s="19">
        <v>83</v>
      </c>
      <c r="B3330" s="19">
        <v>39</v>
      </c>
      <c r="C3330" s="19" t="s">
        <v>112</v>
      </c>
      <c r="D3330" s="20">
        <v>0.24983170628547668</v>
      </c>
      <c r="E3330" s="20">
        <v>7.3858408723026514E-4</v>
      </c>
    </row>
    <row r="3331" spans="1:5" x14ac:dyDescent="0.2">
      <c r="A3331" s="19">
        <v>83</v>
      </c>
      <c r="B3331" s="19">
        <v>40</v>
      </c>
      <c r="C3331" s="19" t="s">
        <v>112</v>
      </c>
      <c r="D3331" s="20">
        <v>0.24986352026462555</v>
      </c>
      <c r="E3331" s="20">
        <v>7.8614766243845224E-4</v>
      </c>
    </row>
    <row r="3332" spans="1:5" x14ac:dyDescent="0.2">
      <c r="A3332" s="19">
        <v>84</v>
      </c>
      <c r="B3332" s="19">
        <v>1</v>
      </c>
      <c r="C3332" s="19" t="s">
        <v>112</v>
      </c>
      <c r="D3332" s="20">
        <v>0.25455945730209351</v>
      </c>
      <c r="E3332" s="20">
        <v>6.9349835393950343E-4</v>
      </c>
    </row>
    <row r="3333" spans="1:5" x14ac:dyDescent="0.2">
      <c r="A3333" s="19">
        <v>84</v>
      </c>
      <c r="B3333" s="19">
        <v>2</v>
      </c>
      <c r="C3333" s="19" t="s">
        <v>112</v>
      </c>
      <c r="D3333" s="20">
        <v>0.25449949502944946</v>
      </c>
      <c r="E3333" s="20">
        <v>6.2141817761585116E-4</v>
      </c>
    </row>
    <row r="3334" spans="1:5" x14ac:dyDescent="0.2">
      <c r="A3334" s="19">
        <v>84</v>
      </c>
      <c r="B3334" s="19">
        <v>3</v>
      </c>
      <c r="C3334" s="19" t="s">
        <v>112</v>
      </c>
      <c r="D3334" s="20">
        <v>0.25456541776657104</v>
      </c>
      <c r="E3334" s="20">
        <v>6.752230110578239E-4</v>
      </c>
    </row>
    <row r="3335" spans="1:5" x14ac:dyDescent="0.2">
      <c r="A3335" s="19">
        <v>84</v>
      </c>
      <c r="B3335" s="19">
        <v>4</v>
      </c>
      <c r="C3335" s="19" t="s">
        <v>112</v>
      </c>
      <c r="D3335" s="20">
        <v>0.2545534074306488</v>
      </c>
      <c r="E3335" s="20">
        <v>6.5109471324831247E-4</v>
      </c>
    </row>
    <row r="3336" spans="1:5" x14ac:dyDescent="0.2">
      <c r="A3336" s="19">
        <v>84</v>
      </c>
      <c r="B3336" s="19">
        <v>5</v>
      </c>
      <c r="C3336" s="19" t="s">
        <v>112</v>
      </c>
      <c r="D3336" s="20">
        <v>0.25438916683197021</v>
      </c>
      <c r="E3336" s="20">
        <v>4.7473623999394476E-4</v>
      </c>
    </row>
    <row r="3337" spans="1:5" x14ac:dyDescent="0.2">
      <c r="A3337" s="19">
        <v>84</v>
      </c>
      <c r="B3337" s="19">
        <v>6</v>
      </c>
      <c r="C3337" s="19" t="s">
        <v>112</v>
      </c>
      <c r="D3337" s="20">
        <v>0.25421315431594849</v>
      </c>
      <c r="E3337" s="20">
        <v>2.8660579118877649E-4</v>
      </c>
    </row>
    <row r="3338" spans="1:5" x14ac:dyDescent="0.2">
      <c r="A3338" s="19">
        <v>84</v>
      </c>
      <c r="B3338" s="19">
        <v>7</v>
      </c>
      <c r="C3338" s="19" t="s">
        <v>112</v>
      </c>
      <c r="D3338" s="20">
        <v>0.25395107269287109</v>
      </c>
      <c r="E3338" s="20">
        <v>1.240626625076402E-5</v>
      </c>
    </row>
    <row r="3339" spans="1:5" x14ac:dyDescent="0.2">
      <c r="A3339" s="19">
        <v>84</v>
      </c>
      <c r="B3339" s="19">
        <v>8</v>
      </c>
      <c r="C3339" s="19" t="s">
        <v>112</v>
      </c>
      <c r="D3339" s="20">
        <v>0.25393342971801758</v>
      </c>
      <c r="E3339" s="20">
        <v>-1.7354619558318518E-5</v>
      </c>
    </row>
    <row r="3340" spans="1:5" x14ac:dyDescent="0.2">
      <c r="A3340" s="19">
        <v>84</v>
      </c>
      <c r="B3340" s="19">
        <v>9</v>
      </c>
      <c r="C3340" s="19" t="s">
        <v>112</v>
      </c>
      <c r="D3340" s="20">
        <v>0.25375750660896301</v>
      </c>
      <c r="E3340" s="20">
        <v>-2.0539564138744026E-4</v>
      </c>
    </row>
    <row r="3341" spans="1:5" x14ac:dyDescent="0.2">
      <c r="A3341" s="19">
        <v>84</v>
      </c>
      <c r="B3341" s="19">
        <v>10</v>
      </c>
      <c r="C3341" s="19" t="s">
        <v>112</v>
      </c>
      <c r="D3341" s="20">
        <v>0.253834068775177</v>
      </c>
      <c r="E3341" s="20">
        <v>-1.4095137885306031E-4</v>
      </c>
    </row>
    <row r="3342" spans="1:5" x14ac:dyDescent="0.2">
      <c r="A3342" s="19">
        <v>84</v>
      </c>
      <c r="B3342" s="19">
        <v>11</v>
      </c>
      <c r="C3342" s="19" t="s">
        <v>112</v>
      </c>
      <c r="D3342" s="20">
        <v>0.25433069467544556</v>
      </c>
      <c r="E3342" s="20">
        <v>3.4355660318396986E-4</v>
      </c>
    </row>
    <row r="3343" spans="1:5" x14ac:dyDescent="0.2">
      <c r="A3343" s="19">
        <v>84</v>
      </c>
      <c r="B3343" s="19">
        <v>12</v>
      </c>
      <c r="C3343" s="19" t="s">
        <v>112</v>
      </c>
      <c r="D3343" s="20">
        <v>0.25436392426490784</v>
      </c>
      <c r="E3343" s="20">
        <v>3.6466828896664083E-4</v>
      </c>
    </row>
    <row r="3344" spans="1:5" x14ac:dyDescent="0.2">
      <c r="A3344" s="19">
        <v>84</v>
      </c>
      <c r="B3344" s="19">
        <v>13</v>
      </c>
      <c r="C3344" s="19" t="s">
        <v>112</v>
      </c>
      <c r="D3344" s="20">
        <v>0.2540079653263092</v>
      </c>
      <c r="E3344" s="20">
        <v>-3.4085676361428341E-6</v>
      </c>
    </row>
    <row r="3345" spans="1:5" x14ac:dyDescent="0.2">
      <c r="A3345" s="19">
        <v>84</v>
      </c>
      <c r="B3345" s="19">
        <v>14</v>
      </c>
      <c r="C3345" s="19" t="s">
        <v>112</v>
      </c>
      <c r="D3345" s="20">
        <v>0.25383114814758301</v>
      </c>
      <c r="E3345" s="20">
        <v>-1.923436502693221E-4</v>
      </c>
    </row>
    <row r="3346" spans="1:5" x14ac:dyDescent="0.2">
      <c r="A3346" s="19">
        <v>84</v>
      </c>
      <c r="B3346" s="19">
        <v>15</v>
      </c>
      <c r="C3346" s="19" t="s">
        <v>112</v>
      </c>
      <c r="D3346" s="20">
        <v>0.25370562076568604</v>
      </c>
      <c r="E3346" s="20">
        <v>-3.2998895039781928E-4</v>
      </c>
    </row>
    <row r="3347" spans="1:5" x14ac:dyDescent="0.2">
      <c r="A3347" s="19">
        <v>84</v>
      </c>
      <c r="B3347" s="19">
        <v>16</v>
      </c>
      <c r="C3347" s="19" t="s">
        <v>112</v>
      </c>
      <c r="D3347" s="20">
        <v>0.25361025333404541</v>
      </c>
      <c r="E3347" s="20">
        <v>-4.3747428571805358E-4</v>
      </c>
    </row>
    <row r="3348" spans="1:5" x14ac:dyDescent="0.2">
      <c r="A3348" s="19">
        <v>84</v>
      </c>
      <c r="B3348" s="19">
        <v>17</v>
      </c>
      <c r="C3348" s="19" t="s">
        <v>112</v>
      </c>
      <c r="D3348" s="20">
        <v>0.25390201807022095</v>
      </c>
      <c r="E3348" s="20">
        <v>-1.57827467774041E-4</v>
      </c>
    </row>
    <row r="3349" spans="1:5" x14ac:dyDescent="0.2">
      <c r="A3349" s="19">
        <v>84</v>
      </c>
      <c r="B3349" s="19">
        <v>18</v>
      </c>
      <c r="C3349" s="19" t="s">
        <v>112</v>
      </c>
      <c r="D3349" s="20">
        <v>0.25378215312957764</v>
      </c>
      <c r="E3349" s="20">
        <v>-2.8981032664887607E-4</v>
      </c>
    </row>
    <row r="3350" spans="1:5" x14ac:dyDescent="0.2">
      <c r="A3350" s="19">
        <v>84</v>
      </c>
      <c r="B3350" s="19">
        <v>19</v>
      </c>
      <c r="C3350" s="19" t="s">
        <v>112</v>
      </c>
      <c r="D3350" s="20">
        <v>0.25356107950210571</v>
      </c>
      <c r="E3350" s="20">
        <v>-5.2300188690423965E-4</v>
      </c>
    </row>
    <row r="3351" spans="1:5" x14ac:dyDescent="0.2">
      <c r="A3351" s="19">
        <v>84</v>
      </c>
      <c r="B3351" s="19">
        <v>20</v>
      </c>
      <c r="C3351" s="19" t="s">
        <v>112</v>
      </c>
      <c r="D3351" s="20">
        <v>0.25337675213813782</v>
      </c>
      <c r="E3351" s="20">
        <v>-7.1944715455174446E-4</v>
      </c>
    </row>
    <row r="3352" spans="1:5" x14ac:dyDescent="0.2">
      <c r="A3352" s="19">
        <v>84</v>
      </c>
      <c r="B3352" s="19">
        <v>21</v>
      </c>
      <c r="C3352" s="19" t="s">
        <v>112</v>
      </c>
      <c r="D3352" s="20">
        <v>0.25332745909690857</v>
      </c>
      <c r="E3352" s="20">
        <v>-7.8085809946060181E-4</v>
      </c>
    </row>
    <row r="3353" spans="1:5" x14ac:dyDescent="0.2">
      <c r="A3353" s="19">
        <v>84</v>
      </c>
      <c r="B3353" s="19">
        <v>22</v>
      </c>
      <c r="C3353" s="19" t="s">
        <v>112</v>
      </c>
      <c r="D3353" s="20">
        <v>0.25398907065391541</v>
      </c>
      <c r="E3353" s="20">
        <v>-1.3136444613337517E-4</v>
      </c>
    </row>
    <row r="3354" spans="1:5" x14ac:dyDescent="0.2">
      <c r="A3354" s="19">
        <v>84</v>
      </c>
      <c r="B3354" s="19">
        <v>23</v>
      </c>
      <c r="C3354" s="19" t="s">
        <v>112</v>
      </c>
      <c r="D3354" s="20">
        <v>0.25394180417060852</v>
      </c>
      <c r="E3354" s="20">
        <v>-1.9074883311986923E-4</v>
      </c>
    </row>
    <row r="3355" spans="1:5" x14ac:dyDescent="0.2">
      <c r="A3355" s="19">
        <v>84</v>
      </c>
      <c r="B3355" s="19">
        <v>24</v>
      </c>
      <c r="C3355" s="19" t="s">
        <v>112</v>
      </c>
      <c r="D3355" s="20">
        <v>0.25360593199729919</v>
      </c>
      <c r="E3355" s="20">
        <v>-5.387389101088047E-4</v>
      </c>
    </row>
    <row r="3356" spans="1:5" x14ac:dyDescent="0.2">
      <c r="A3356" s="19">
        <v>84</v>
      </c>
      <c r="B3356" s="19">
        <v>25</v>
      </c>
      <c r="C3356" s="19" t="s">
        <v>112</v>
      </c>
      <c r="D3356" s="20">
        <v>0.25358077883720398</v>
      </c>
      <c r="E3356" s="20">
        <v>-5.7600997388362885E-4</v>
      </c>
    </row>
    <row r="3357" spans="1:5" x14ac:dyDescent="0.2">
      <c r="A3357" s="19">
        <v>84</v>
      </c>
      <c r="B3357" s="19">
        <v>26</v>
      </c>
      <c r="C3357" s="19" t="s">
        <v>112</v>
      </c>
      <c r="D3357" s="20">
        <v>0.2539086639881134</v>
      </c>
      <c r="E3357" s="20">
        <v>-2.6024275575764477E-4</v>
      </c>
    </row>
    <row r="3358" spans="1:5" x14ac:dyDescent="0.2">
      <c r="A3358" s="19">
        <v>84</v>
      </c>
      <c r="B3358" s="19">
        <v>27</v>
      </c>
      <c r="C3358" s="19" t="s">
        <v>112</v>
      </c>
      <c r="D3358" s="20">
        <v>0.25408384203910828</v>
      </c>
      <c r="E3358" s="20">
        <v>-9.7182608442381024E-5</v>
      </c>
    </row>
    <row r="3359" spans="1:5" x14ac:dyDescent="0.2">
      <c r="A3359" s="19">
        <v>84</v>
      </c>
      <c r="B3359" s="19">
        <v>28</v>
      </c>
      <c r="C3359" s="19" t="s">
        <v>112</v>
      </c>
      <c r="D3359" s="20">
        <v>0.25421753525733948</v>
      </c>
      <c r="E3359" s="20">
        <v>2.4392697014263831E-5</v>
      </c>
    </row>
    <row r="3360" spans="1:5" x14ac:dyDescent="0.2">
      <c r="A3360" s="19">
        <v>84</v>
      </c>
      <c r="B3360" s="19">
        <v>29</v>
      </c>
      <c r="C3360" s="19" t="s">
        <v>112</v>
      </c>
      <c r="D3360" s="20">
        <v>0.25437754392623901</v>
      </c>
      <c r="E3360" s="20">
        <v>1.7228345677722245E-4</v>
      </c>
    </row>
    <row r="3361" spans="1:5" x14ac:dyDescent="0.2">
      <c r="A3361" s="19">
        <v>84</v>
      </c>
      <c r="B3361" s="19">
        <v>30</v>
      </c>
      <c r="C3361" s="19" t="s">
        <v>112</v>
      </c>
      <c r="D3361" s="20">
        <v>0.25445818901062012</v>
      </c>
      <c r="E3361" s="20">
        <v>2.4081062292680144E-4</v>
      </c>
    </row>
    <row r="3362" spans="1:5" x14ac:dyDescent="0.2">
      <c r="A3362" s="19">
        <v>84</v>
      </c>
      <c r="B3362" s="19">
        <v>31</v>
      </c>
      <c r="C3362" s="19" t="s">
        <v>112</v>
      </c>
      <c r="D3362" s="20">
        <v>0.25433412194252014</v>
      </c>
      <c r="E3362" s="20">
        <v>1.0462565114721656E-4</v>
      </c>
    </row>
    <row r="3363" spans="1:5" x14ac:dyDescent="0.2">
      <c r="A3363" s="19">
        <v>84</v>
      </c>
      <c r="B3363" s="19">
        <v>32</v>
      </c>
      <c r="C3363" s="19" t="s">
        <v>112</v>
      </c>
      <c r="D3363" s="20">
        <v>0.25424185395240784</v>
      </c>
      <c r="E3363" s="20">
        <v>2.3974666873982642E-7</v>
      </c>
    </row>
    <row r="3364" spans="1:5" x14ac:dyDescent="0.2">
      <c r="A3364" s="19">
        <v>84</v>
      </c>
      <c r="B3364" s="19">
        <v>33</v>
      </c>
      <c r="C3364" s="19" t="s">
        <v>112</v>
      </c>
      <c r="D3364" s="20">
        <v>0.25423601269721985</v>
      </c>
      <c r="E3364" s="20">
        <v>-1.7719419702189043E-5</v>
      </c>
    </row>
    <row r="3365" spans="1:5" x14ac:dyDescent="0.2">
      <c r="A3365" s="19">
        <v>84</v>
      </c>
      <c r="B3365" s="19">
        <v>34</v>
      </c>
      <c r="C3365" s="19" t="s">
        <v>112</v>
      </c>
      <c r="D3365" s="20">
        <v>0.25516939163208008</v>
      </c>
      <c r="E3365" s="20">
        <v>9.0354162966832519E-4</v>
      </c>
    </row>
    <row r="3366" spans="1:5" x14ac:dyDescent="0.2">
      <c r="A3366" s="19">
        <v>84</v>
      </c>
      <c r="B3366" s="19">
        <v>35</v>
      </c>
      <c r="C3366" s="19" t="s">
        <v>112</v>
      </c>
      <c r="D3366" s="20">
        <v>0.2556336522102356</v>
      </c>
      <c r="E3366" s="20">
        <v>1.3556842459365726E-3</v>
      </c>
    </row>
    <row r="3367" spans="1:5" x14ac:dyDescent="0.2">
      <c r="A3367" s="19">
        <v>84</v>
      </c>
      <c r="B3367" s="19">
        <v>36</v>
      </c>
      <c r="C3367" s="19" t="s">
        <v>112</v>
      </c>
      <c r="D3367" s="20">
        <v>0.25635400414466858</v>
      </c>
      <c r="E3367" s="20">
        <v>2.0639183931052685E-3</v>
      </c>
    </row>
    <row r="3368" spans="1:5" x14ac:dyDescent="0.2">
      <c r="A3368" s="19">
        <v>84</v>
      </c>
      <c r="B3368" s="19">
        <v>37</v>
      </c>
      <c r="C3368" s="19" t="s">
        <v>112</v>
      </c>
      <c r="D3368" s="20">
        <v>0.25776216387748718</v>
      </c>
      <c r="E3368" s="20">
        <v>3.4599602222442627E-3</v>
      </c>
    </row>
    <row r="3369" spans="1:5" x14ac:dyDescent="0.2">
      <c r="A3369" s="19">
        <v>84</v>
      </c>
      <c r="B3369" s="19">
        <v>38</v>
      </c>
      <c r="C3369" s="19" t="s">
        <v>112</v>
      </c>
      <c r="D3369" s="20">
        <v>0.2622448205947876</v>
      </c>
      <c r="E3369" s="20">
        <v>7.9304985702037811E-3</v>
      </c>
    </row>
    <row r="3370" spans="1:5" x14ac:dyDescent="0.2">
      <c r="A3370" s="19">
        <v>84</v>
      </c>
      <c r="B3370" s="19">
        <v>39</v>
      </c>
      <c r="C3370" s="19" t="s">
        <v>112</v>
      </c>
      <c r="D3370" s="20">
        <v>0.26927709579467773</v>
      </c>
      <c r="E3370" s="20">
        <v>1.4950656332075596E-2</v>
      </c>
    </row>
    <row r="3371" spans="1:5" x14ac:dyDescent="0.2">
      <c r="A3371" s="19">
        <v>84</v>
      </c>
      <c r="B3371" s="19">
        <v>40</v>
      </c>
      <c r="C3371" s="19" t="s">
        <v>112</v>
      </c>
      <c r="D3371" s="20">
        <v>0.27683702111244202</v>
      </c>
      <c r="E3371" s="20">
        <v>2.2498464211821556E-2</v>
      </c>
    </row>
    <row r="3372" spans="1:5" x14ac:dyDescent="0.2">
      <c r="A3372" s="19">
        <v>85</v>
      </c>
      <c r="B3372" s="19">
        <v>1</v>
      </c>
      <c r="C3372" s="19" t="s">
        <v>112</v>
      </c>
      <c r="D3372" s="20">
        <v>0.26440814137458801</v>
      </c>
      <c r="E3372" s="20">
        <v>1.6322855371981859E-3</v>
      </c>
    </row>
    <row r="3373" spans="1:5" x14ac:dyDescent="0.2">
      <c r="A3373" s="19">
        <v>85</v>
      </c>
      <c r="B3373" s="19">
        <v>2</v>
      </c>
      <c r="C3373" s="19" t="s">
        <v>112</v>
      </c>
      <c r="D3373" s="20">
        <v>0.26475510001182556</v>
      </c>
      <c r="E3373" s="20">
        <v>1.838213880546391E-3</v>
      </c>
    </row>
    <row r="3374" spans="1:5" x14ac:dyDescent="0.2">
      <c r="A3374" s="19">
        <v>85</v>
      </c>
      <c r="B3374" s="19">
        <v>3</v>
      </c>
      <c r="C3374" s="19" t="s">
        <v>112</v>
      </c>
      <c r="D3374" s="20">
        <v>0.26468899846076965</v>
      </c>
      <c r="E3374" s="20">
        <v>1.6310819191858172E-3</v>
      </c>
    </row>
    <row r="3375" spans="1:5" x14ac:dyDescent="0.2">
      <c r="A3375" s="19">
        <v>85</v>
      </c>
      <c r="B3375" s="19">
        <v>4</v>
      </c>
      <c r="C3375" s="19" t="s">
        <v>112</v>
      </c>
      <c r="D3375" s="20">
        <v>0.26422473788261414</v>
      </c>
      <c r="E3375" s="20">
        <v>1.0257910471409559E-3</v>
      </c>
    </row>
    <row r="3376" spans="1:5" x14ac:dyDescent="0.2">
      <c r="A3376" s="19">
        <v>85</v>
      </c>
      <c r="B3376" s="19">
        <v>5</v>
      </c>
      <c r="C3376" s="19" t="s">
        <v>112</v>
      </c>
      <c r="D3376" s="20">
        <v>0.26412627100944519</v>
      </c>
      <c r="E3376" s="20">
        <v>7.8629376366734505E-4</v>
      </c>
    </row>
    <row r="3377" spans="1:5" x14ac:dyDescent="0.2">
      <c r="A3377" s="19">
        <v>85</v>
      </c>
      <c r="B3377" s="19">
        <v>6</v>
      </c>
      <c r="C3377" s="19" t="s">
        <v>112</v>
      </c>
      <c r="D3377" s="20">
        <v>0.26414406299591064</v>
      </c>
      <c r="E3377" s="20">
        <v>6.6305545624345541E-4</v>
      </c>
    </row>
    <row r="3378" spans="1:5" x14ac:dyDescent="0.2">
      <c r="A3378" s="19">
        <v>85</v>
      </c>
      <c r="B3378" s="19">
        <v>7</v>
      </c>
      <c r="C3378" s="19" t="s">
        <v>112</v>
      </c>
      <c r="D3378" s="20">
        <v>0.26403650641441345</v>
      </c>
      <c r="E3378" s="20">
        <v>4.1446849354542792E-4</v>
      </c>
    </row>
    <row r="3379" spans="1:5" x14ac:dyDescent="0.2">
      <c r="A3379" s="19">
        <v>85</v>
      </c>
      <c r="B3379" s="19">
        <v>8</v>
      </c>
      <c r="C3379" s="19" t="s">
        <v>112</v>
      </c>
      <c r="D3379" s="20">
        <v>0.26374799013137817</v>
      </c>
      <c r="E3379" s="20">
        <v>-1.507812430645572E-5</v>
      </c>
    </row>
    <row r="3380" spans="1:5" x14ac:dyDescent="0.2">
      <c r="A3380" s="19">
        <v>85</v>
      </c>
      <c r="B3380" s="19">
        <v>9</v>
      </c>
      <c r="C3380" s="19" t="s">
        <v>112</v>
      </c>
      <c r="D3380" s="20">
        <v>0.26344338059425354</v>
      </c>
      <c r="E3380" s="20">
        <v>-4.6071800170466304E-4</v>
      </c>
    </row>
    <row r="3381" spans="1:5" x14ac:dyDescent="0.2">
      <c r="A3381" s="19">
        <v>85</v>
      </c>
      <c r="B3381" s="19">
        <v>10</v>
      </c>
      <c r="C3381" s="19" t="s">
        <v>112</v>
      </c>
      <c r="D3381" s="20">
        <v>0.26370295882225037</v>
      </c>
      <c r="E3381" s="20">
        <v>-3.4217012580484152E-4</v>
      </c>
    </row>
    <row r="3382" spans="1:5" x14ac:dyDescent="0.2">
      <c r="A3382" s="19">
        <v>85</v>
      </c>
      <c r="B3382" s="19">
        <v>11</v>
      </c>
      <c r="C3382" s="19" t="s">
        <v>112</v>
      </c>
      <c r="D3382" s="20">
        <v>0.26369589567184448</v>
      </c>
      <c r="E3382" s="20">
        <v>-4.9026362830772996E-4</v>
      </c>
    </row>
    <row r="3383" spans="1:5" x14ac:dyDescent="0.2">
      <c r="A3383" s="19">
        <v>85</v>
      </c>
      <c r="B3383" s="19">
        <v>12</v>
      </c>
      <c r="C3383" s="19" t="s">
        <v>112</v>
      </c>
      <c r="D3383" s="20">
        <v>0.26371890306472778</v>
      </c>
      <c r="E3383" s="20">
        <v>-6.0828658752143383E-4</v>
      </c>
    </row>
    <row r="3384" spans="1:5" x14ac:dyDescent="0.2">
      <c r="A3384" s="19">
        <v>85</v>
      </c>
      <c r="B3384" s="19">
        <v>13</v>
      </c>
      <c r="C3384" s="19" t="s">
        <v>112</v>
      </c>
      <c r="D3384" s="20">
        <v>0.26371791958808899</v>
      </c>
      <c r="E3384" s="20">
        <v>-7.5030041625723243E-4</v>
      </c>
    </row>
    <row r="3385" spans="1:5" x14ac:dyDescent="0.2">
      <c r="A3385" s="19">
        <v>85</v>
      </c>
      <c r="B3385" s="19">
        <v>14</v>
      </c>
      <c r="C3385" s="19" t="s">
        <v>112</v>
      </c>
      <c r="D3385" s="20">
        <v>0.26352053880691528</v>
      </c>
      <c r="E3385" s="20">
        <v>-1.0887115495279431E-3</v>
      </c>
    </row>
    <row r="3386" spans="1:5" x14ac:dyDescent="0.2">
      <c r="A3386" s="19">
        <v>85</v>
      </c>
      <c r="B3386" s="19">
        <v>15</v>
      </c>
      <c r="C3386" s="19" t="s">
        <v>112</v>
      </c>
      <c r="D3386" s="20">
        <v>0.2637881338596344</v>
      </c>
      <c r="E3386" s="20">
        <v>-9.6214679069817066E-4</v>
      </c>
    </row>
    <row r="3387" spans="1:5" x14ac:dyDescent="0.2">
      <c r="A3387" s="19">
        <v>85</v>
      </c>
      <c r="B3387" s="19">
        <v>16</v>
      </c>
      <c r="C3387" s="19" t="s">
        <v>112</v>
      </c>
      <c r="D3387" s="20">
        <v>0.26377063989639282</v>
      </c>
      <c r="E3387" s="20">
        <v>-1.1206711642444134E-3</v>
      </c>
    </row>
    <row r="3388" spans="1:5" x14ac:dyDescent="0.2">
      <c r="A3388" s="19">
        <v>85</v>
      </c>
      <c r="B3388" s="19">
        <v>17</v>
      </c>
      <c r="C3388" s="19" t="s">
        <v>112</v>
      </c>
      <c r="D3388" s="20">
        <v>0.26393404603004456</v>
      </c>
      <c r="E3388" s="20">
        <v>-1.0982953244820237E-3</v>
      </c>
    </row>
    <row r="3389" spans="1:5" x14ac:dyDescent="0.2">
      <c r="A3389" s="19">
        <v>85</v>
      </c>
      <c r="B3389" s="19">
        <v>18</v>
      </c>
      <c r="C3389" s="19" t="s">
        <v>112</v>
      </c>
      <c r="D3389" s="20">
        <v>0.26395177841186523</v>
      </c>
      <c r="E3389" s="20">
        <v>-1.2215932365506887E-3</v>
      </c>
    </row>
    <row r="3390" spans="1:5" x14ac:dyDescent="0.2">
      <c r="A3390" s="19">
        <v>85</v>
      </c>
      <c r="B3390" s="19">
        <v>19</v>
      </c>
      <c r="C3390" s="19" t="s">
        <v>112</v>
      </c>
      <c r="D3390" s="20">
        <v>0.26406764984130859</v>
      </c>
      <c r="E3390" s="20">
        <v>-1.2467522174119949E-3</v>
      </c>
    </row>
    <row r="3391" spans="1:5" x14ac:dyDescent="0.2">
      <c r="A3391" s="19">
        <v>85</v>
      </c>
      <c r="B3391" s="19">
        <v>20</v>
      </c>
      <c r="C3391" s="19" t="s">
        <v>112</v>
      </c>
      <c r="D3391" s="20">
        <v>0.26446637511253357</v>
      </c>
      <c r="E3391" s="20">
        <v>-9.8905724007636309E-4</v>
      </c>
    </row>
    <row r="3392" spans="1:5" x14ac:dyDescent="0.2">
      <c r="A3392" s="19">
        <v>85</v>
      </c>
      <c r="B3392" s="19">
        <v>21</v>
      </c>
      <c r="C3392" s="19" t="s">
        <v>112</v>
      </c>
      <c r="D3392" s="20">
        <v>0.26477435231208801</v>
      </c>
      <c r="E3392" s="20">
        <v>-8.2211045082658529E-4</v>
      </c>
    </row>
    <row r="3393" spans="1:5" x14ac:dyDescent="0.2">
      <c r="A3393" s="19">
        <v>85</v>
      </c>
      <c r="B3393" s="19">
        <v>22</v>
      </c>
      <c r="C3393" s="19" t="s">
        <v>112</v>
      </c>
      <c r="D3393" s="20">
        <v>0.26553934812545776</v>
      </c>
      <c r="E3393" s="20">
        <v>-1.9814496045000851E-4</v>
      </c>
    </row>
    <row r="3394" spans="1:5" x14ac:dyDescent="0.2">
      <c r="A3394" s="19">
        <v>85</v>
      </c>
      <c r="B3394" s="19">
        <v>23</v>
      </c>
      <c r="C3394" s="19" t="s">
        <v>112</v>
      </c>
      <c r="D3394" s="20">
        <v>0.26764005422592163</v>
      </c>
      <c r="E3394" s="20">
        <v>1.7615307588130236E-3</v>
      </c>
    </row>
    <row r="3395" spans="1:5" x14ac:dyDescent="0.2">
      <c r="A3395" s="19">
        <v>85</v>
      </c>
      <c r="B3395" s="19">
        <v>24</v>
      </c>
      <c r="C3395" s="19" t="s">
        <v>112</v>
      </c>
      <c r="D3395" s="20">
        <v>0.27115163207054138</v>
      </c>
      <c r="E3395" s="20">
        <v>5.132078193128109E-3</v>
      </c>
    </row>
    <row r="3396" spans="1:5" x14ac:dyDescent="0.2">
      <c r="A3396" s="19">
        <v>85</v>
      </c>
      <c r="B3396" s="19">
        <v>25</v>
      </c>
      <c r="C3396" s="19" t="s">
        <v>112</v>
      </c>
      <c r="D3396" s="20">
        <v>0.27717813849449158</v>
      </c>
      <c r="E3396" s="20">
        <v>1.1017554439604282E-2</v>
      </c>
    </row>
    <row r="3397" spans="1:5" x14ac:dyDescent="0.2">
      <c r="A3397" s="19">
        <v>85</v>
      </c>
      <c r="B3397" s="19">
        <v>26</v>
      </c>
      <c r="C3397" s="19" t="s">
        <v>112</v>
      </c>
      <c r="D3397" s="20">
        <v>0.28647363185882568</v>
      </c>
      <c r="E3397" s="20">
        <v>2.0172016695141792E-2</v>
      </c>
    </row>
    <row r="3398" spans="1:5" x14ac:dyDescent="0.2">
      <c r="A3398" s="19">
        <v>85</v>
      </c>
      <c r="B3398" s="19">
        <v>27</v>
      </c>
      <c r="C3398" s="19" t="s">
        <v>112</v>
      </c>
      <c r="D3398" s="20">
        <v>0.30036455392837524</v>
      </c>
      <c r="E3398" s="20">
        <v>3.3921908587217331E-2</v>
      </c>
    </row>
    <row r="3399" spans="1:5" x14ac:dyDescent="0.2">
      <c r="A3399" s="19">
        <v>85</v>
      </c>
      <c r="B3399" s="19">
        <v>28</v>
      </c>
      <c r="C3399" s="19" t="s">
        <v>112</v>
      </c>
      <c r="D3399" s="20">
        <v>0.31830701231956482</v>
      </c>
      <c r="E3399" s="20">
        <v>5.1723338663578033E-2</v>
      </c>
    </row>
    <row r="3400" spans="1:5" x14ac:dyDescent="0.2">
      <c r="A3400" s="19">
        <v>85</v>
      </c>
      <c r="B3400" s="19">
        <v>29</v>
      </c>
      <c r="C3400" s="19" t="s">
        <v>112</v>
      </c>
      <c r="D3400" s="20">
        <v>0.33609312772750854</v>
      </c>
      <c r="E3400" s="20">
        <v>6.9368422031402588E-2</v>
      </c>
    </row>
    <row r="3401" spans="1:5" x14ac:dyDescent="0.2">
      <c r="A3401" s="19">
        <v>85</v>
      </c>
      <c r="B3401" s="19">
        <v>30</v>
      </c>
      <c r="C3401" s="19" t="s">
        <v>112</v>
      </c>
      <c r="D3401" s="20">
        <v>0.35293605923652649</v>
      </c>
      <c r="E3401" s="20">
        <v>8.6070321500301361E-2</v>
      </c>
    </row>
    <row r="3402" spans="1:5" x14ac:dyDescent="0.2">
      <c r="A3402" s="19">
        <v>85</v>
      </c>
      <c r="B3402" s="19">
        <v>31</v>
      </c>
      <c r="C3402" s="19" t="s">
        <v>112</v>
      </c>
      <c r="D3402" s="20">
        <v>0.36673629283905029</v>
      </c>
      <c r="E3402" s="20">
        <v>9.9729523062705994E-2</v>
      </c>
    </row>
    <row r="3403" spans="1:5" x14ac:dyDescent="0.2">
      <c r="A3403" s="19">
        <v>85</v>
      </c>
      <c r="B3403" s="19">
        <v>32</v>
      </c>
      <c r="C3403" s="19" t="s">
        <v>112</v>
      </c>
      <c r="D3403" s="20">
        <v>0.37664347887039185</v>
      </c>
      <c r="E3403" s="20">
        <v>0.10949568450450897</v>
      </c>
    </row>
    <row r="3404" spans="1:5" x14ac:dyDescent="0.2">
      <c r="A3404" s="19">
        <v>85</v>
      </c>
      <c r="B3404" s="19">
        <v>33</v>
      </c>
      <c r="C3404" s="19" t="s">
        <v>112</v>
      </c>
      <c r="D3404" s="20">
        <v>0.38341504335403442</v>
      </c>
      <c r="E3404" s="20">
        <v>0.11612621694803238</v>
      </c>
    </row>
    <row r="3405" spans="1:5" x14ac:dyDescent="0.2">
      <c r="A3405" s="19">
        <v>85</v>
      </c>
      <c r="B3405" s="19">
        <v>34</v>
      </c>
      <c r="C3405" s="19" t="s">
        <v>112</v>
      </c>
      <c r="D3405" s="20">
        <v>0.3873295783996582</v>
      </c>
      <c r="E3405" s="20">
        <v>0.11989971995353699</v>
      </c>
    </row>
    <row r="3406" spans="1:5" x14ac:dyDescent="0.2">
      <c r="A3406" s="19">
        <v>85</v>
      </c>
      <c r="B3406" s="19">
        <v>35</v>
      </c>
      <c r="C3406" s="19" t="s">
        <v>112</v>
      </c>
      <c r="D3406" s="20">
        <v>0.38948526978492737</v>
      </c>
      <c r="E3406" s="20">
        <v>0.12191437929868698</v>
      </c>
    </row>
    <row r="3407" spans="1:5" x14ac:dyDescent="0.2">
      <c r="A3407" s="19">
        <v>85</v>
      </c>
      <c r="B3407" s="19">
        <v>36</v>
      </c>
      <c r="C3407" s="19" t="s">
        <v>112</v>
      </c>
      <c r="D3407" s="20">
        <v>0.39078837633132935</v>
      </c>
      <c r="E3407" s="20">
        <v>0.12307646125555038</v>
      </c>
    </row>
    <row r="3408" spans="1:5" x14ac:dyDescent="0.2">
      <c r="A3408" s="19">
        <v>85</v>
      </c>
      <c r="B3408" s="19">
        <v>37</v>
      </c>
      <c r="C3408" s="19" t="s">
        <v>112</v>
      </c>
      <c r="D3408" s="20">
        <v>0.39118123054504395</v>
      </c>
      <c r="E3408" s="20">
        <v>0.12332828342914581</v>
      </c>
    </row>
    <row r="3409" spans="1:5" x14ac:dyDescent="0.2">
      <c r="A3409" s="19">
        <v>85</v>
      </c>
      <c r="B3409" s="19">
        <v>38</v>
      </c>
      <c r="C3409" s="19" t="s">
        <v>112</v>
      </c>
      <c r="D3409" s="20">
        <v>0.39164534211158752</v>
      </c>
      <c r="E3409" s="20">
        <v>0.12365136295557022</v>
      </c>
    </row>
    <row r="3410" spans="1:5" x14ac:dyDescent="0.2">
      <c r="A3410" s="19">
        <v>85</v>
      </c>
      <c r="B3410" s="19">
        <v>39</v>
      </c>
      <c r="C3410" s="19" t="s">
        <v>112</v>
      </c>
      <c r="D3410" s="20">
        <v>0.39218547940254211</v>
      </c>
      <c r="E3410" s="20">
        <v>0.12405046820640564</v>
      </c>
    </row>
    <row r="3411" spans="1:5" x14ac:dyDescent="0.2">
      <c r="A3411" s="19">
        <v>85</v>
      </c>
      <c r="B3411" s="19">
        <v>40</v>
      </c>
      <c r="C3411" s="19" t="s">
        <v>112</v>
      </c>
      <c r="D3411" s="20">
        <v>0.39217191934585571</v>
      </c>
      <c r="E3411" s="20">
        <v>0.12389588356018066</v>
      </c>
    </row>
    <row r="3412" spans="1:5" x14ac:dyDescent="0.2">
      <c r="A3412" s="19">
        <v>86</v>
      </c>
      <c r="B3412" s="19">
        <v>1</v>
      </c>
      <c r="C3412" s="19" t="s">
        <v>112</v>
      </c>
      <c r="D3412" s="20">
        <v>0.25166410207748413</v>
      </c>
      <c r="E3412" s="20">
        <v>6.5192865440621972E-4</v>
      </c>
    </row>
    <row r="3413" spans="1:5" x14ac:dyDescent="0.2">
      <c r="A3413" s="19">
        <v>86</v>
      </c>
      <c r="B3413" s="19">
        <v>2</v>
      </c>
      <c r="C3413" s="19" t="s">
        <v>112</v>
      </c>
      <c r="D3413" s="20">
        <v>0.25184011459350586</v>
      </c>
      <c r="E3413" s="20">
        <v>7.3114776751026511E-4</v>
      </c>
    </row>
    <row r="3414" spans="1:5" x14ac:dyDescent="0.2">
      <c r="A3414" s="19">
        <v>86</v>
      </c>
      <c r="B3414" s="19">
        <v>3</v>
      </c>
      <c r="C3414" s="19" t="s">
        <v>112</v>
      </c>
      <c r="D3414" s="20">
        <v>0.25196373462677002</v>
      </c>
      <c r="E3414" s="20">
        <v>7.5797439785674214E-4</v>
      </c>
    </row>
    <row r="3415" spans="1:5" x14ac:dyDescent="0.2">
      <c r="A3415" s="19">
        <v>86</v>
      </c>
      <c r="B3415" s="19">
        <v>4</v>
      </c>
      <c r="C3415" s="19" t="s">
        <v>112</v>
      </c>
      <c r="D3415" s="20">
        <v>0.25197151303291321</v>
      </c>
      <c r="E3415" s="20">
        <v>6.689594010822475E-4</v>
      </c>
    </row>
    <row r="3416" spans="1:5" x14ac:dyDescent="0.2">
      <c r="A3416" s="19">
        <v>86</v>
      </c>
      <c r="B3416" s="19">
        <v>5</v>
      </c>
      <c r="C3416" s="19" t="s">
        <v>112</v>
      </c>
      <c r="D3416" s="20">
        <v>0.25189727544784546</v>
      </c>
      <c r="E3416" s="20">
        <v>4.9792841309681535E-4</v>
      </c>
    </row>
    <row r="3417" spans="1:5" x14ac:dyDescent="0.2">
      <c r="A3417" s="19">
        <v>86</v>
      </c>
      <c r="B3417" s="19">
        <v>6</v>
      </c>
      <c r="C3417" s="19" t="s">
        <v>112</v>
      </c>
      <c r="D3417" s="20">
        <v>0.25159645080566406</v>
      </c>
      <c r="E3417" s="20">
        <v>1.0031038254965097E-4</v>
      </c>
    </row>
    <row r="3418" spans="1:5" x14ac:dyDescent="0.2">
      <c r="A3418" s="19">
        <v>86</v>
      </c>
      <c r="B3418" s="19">
        <v>7</v>
      </c>
      <c r="C3418" s="19" t="s">
        <v>112</v>
      </c>
      <c r="D3418" s="20">
        <v>0.25152426958084106</v>
      </c>
      <c r="E3418" s="20">
        <v>-6.866423791507259E-5</v>
      </c>
    </row>
    <row r="3419" spans="1:5" x14ac:dyDescent="0.2">
      <c r="A3419" s="19">
        <v>86</v>
      </c>
      <c r="B3419" s="19">
        <v>8</v>
      </c>
      <c r="C3419" s="19" t="s">
        <v>112</v>
      </c>
      <c r="D3419" s="20">
        <v>0.25187531113624573</v>
      </c>
      <c r="E3419" s="20">
        <v>1.8558392184786499E-4</v>
      </c>
    </row>
    <row r="3420" spans="1:5" x14ac:dyDescent="0.2">
      <c r="A3420" s="19">
        <v>86</v>
      </c>
      <c r="B3420" s="19">
        <v>9</v>
      </c>
      <c r="C3420" s="19" t="s">
        <v>112</v>
      </c>
      <c r="D3420" s="20">
        <v>0.25208172202110291</v>
      </c>
      <c r="E3420" s="20">
        <v>2.952014037873596E-4</v>
      </c>
    </row>
    <row r="3421" spans="1:5" x14ac:dyDescent="0.2">
      <c r="A3421" s="19">
        <v>86</v>
      </c>
      <c r="B3421" s="19">
        <v>10</v>
      </c>
      <c r="C3421" s="19" t="s">
        <v>112</v>
      </c>
      <c r="D3421" s="20">
        <v>0.25166431069374084</v>
      </c>
      <c r="E3421" s="20">
        <v>-2.1900331194046885E-4</v>
      </c>
    </row>
    <row r="3422" spans="1:5" x14ac:dyDescent="0.2">
      <c r="A3422" s="19">
        <v>86</v>
      </c>
      <c r="B3422" s="19">
        <v>11</v>
      </c>
      <c r="C3422" s="19" t="s">
        <v>112</v>
      </c>
      <c r="D3422" s="20">
        <v>0.25141099095344543</v>
      </c>
      <c r="E3422" s="20">
        <v>-5.691164406016469E-4</v>
      </c>
    </row>
    <row r="3423" spans="1:5" x14ac:dyDescent="0.2">
      <c r="A3423" s="19">
        <v>86</v>
      </c>
      <c r="B3423" s="19">
        <v>12</v>
      </c>
      <c r="C3423" s="19" t="s">
        <v>112</v>
      </c>
      <c r="D3423" s="20">
        <v>0.25138425827026367</v>
      </c>
      <c r="E3423" s="20">
        <v>-6.9264252670109272E-4</v>
      </c>
    </row>
    <row r="3424" spans="1:5" x14ac:dyDescent="0.2">
      <c r="A3424" s="19">
        <v>86</v>
      </c>
      <c r="B3424" s="19">
        <v>13</v>
      </c>
      <c r="C3424" s="19" t="s">
        <v>112</v>
      </c>
      <c r="D3424" s="20">
        <v>0.25174432992935181</v>
      </c>
      <c r="E3424" s="20">
        <v>-4.2936424142681062E-4</v>
      </c>
    </row>
    <row r="3425" spans="1:5" x14ac:dyDescent="0.2">
      <c r="A3425" s="19">
        <v>86</v>
      </c>
      <c r="B3425" s="19">
        <v>14</v>
      </c>
      <c r="C3425" s="19" t="s">
        <v>112</v>
      </c>
      <c r="D3425" s="20">
        <v>0.25167572498321533</v>
      </c>
      <c r="E3425" s="20">
        <v>-5.9476261958479881E-4</v>
      </c>
    </row>
    <row r="3426" spans="1:5" x14ac:dyDescent="0.2">
      <c r="A3426" s="19">
        <v>86</v>
      </c>
      <c r="B3426" s="19">
        <v>15</v>
      </c>
      <c r="C3426" s="19" t="s">
        <v>112</v>
      </c>
      <c r="D3426" s="20">
        <v>0.25138691067695618</v>
      </c>
      <c r="E3426" s="20">
        <v>-9.8037032876163721E-4</v>
      </c>
    </row>
    <row r="3427" spans="1:5" x14ac:dyDescent="0.2">
      <c r="A3427" s="19">
        <v>86</v>
      </c>
      <c r="B3427" s="19">
        <v>16</v>
      </c>
      <c r="C3427" s="19" t="s">
        <v>112</v>
      </c>
      <c r="D3427" s="20">
        <v>0.25153955817222595</v>
      </c>
      <c r="E3427" s="20">
        <v>-9.2451617820188403E-4</v>
      </c>
    </row>
    <row r="3428" spans="1:5" x14ac:dyDescent="0.2">
      <c r="A3428" s="19">
        <v>86</v>
      </c>
      <c r="B3428" s="19">
        <v>17</v>
      </c>
      <c r="C3428" s="19" t="s">
        <v>112</v>
      </c>
      <c r="D3428" s="20">
        <v>0.25208833813667297</v>
      </c>
      <c r="E3428" s="20">
        <v>-4.7252961667254567E-4</v>
      </c>
    </row>
    <row r="3429" spans="1:5" x14ac:dyDescent="0.2">
      <c r="A3429" s="19">
        <v>86</v>
      </c>
      <c r="B3429" s="19">
        <v>18</v>
      </c>
      <c r="C3429" s="19" t="s">
        <v>112</v>
      </c>
      <c r="D3429" s="20">
        <v>0.25220885872840881</v>
      </c>
      <c r="E3429" s="20">
        <v>-4.4880242785438895E-4</v>
      </c>
    </row>
    <row r="3430" spans="1:5" x14ac:dyDescent="0.2">
      <c r="A3430" s="19">
        <v>86</v>
      </c>
      <c r="B3430" s="19">
        <v>19</v>
      </c>
      <c r="C3430" s="19" t="s">
        <v>112</v>
      </c>
      <c r="D3430" s="20">
        <v>0.25238397717475891</v>
      </c>
      <c r="E3430" s="20">
        <v>-3.7047738442197442E-4</v>
      </c>
    </row>
    <row r="3431" spans="1:5" x14ac:dyDescent="0.2">
      <c r="A3431" s="19">
        <v>86</v>
      </c>
      <c r="B3431" s="19">
        <v>20</v>
      </c>
      <c r="C3431" s="19" t="s">
        <v>112</v>
      </c>
      <c r="D3431" s="20">
        <v>0.25267735123634338</v>
      </c>
      <c r="E3431" s="20">
        <v>-1.7389671120326966E-4</v>
      </c>
    </row>
    <row r="3432" spans="1:5" x14ac:dyDescent="0.2">
      <c r="A3432" s="19">
        <v>86</v>
      </c>
      <c r="B3432" s="19">
        <v>21</v>
      </c>
      <c r="C3432" s="19" t="s">
        <v>112</v>
      </c>
      <c r="D3432" s="20">
        <v>0.25349357724189758</v>
      </c>
      <c r="E3432" s="20">
        <v>5.4553587688133121E-4</v>
      </c>
    </row>
    <row r="3433" spans="1:5" x14ac:dyDescent="0.2">
      <c r="A3433" s="19">
        <v>86</v>
      </c>
      <c r="B3433" s="19">
        <v>22</v>
      </c>
      <c r="C3433" s="19" t="s">
        <v>112</v>
      </c>
      <c r="D3433" s="20">
        <v>0.25593748688697815</v>
      </c>
      <c r="E3433" s="20">
        <v>2.8926520608365536E-3</v>
      </c>
    </row>
    <row r="3434" spans="1:5" x14ac:dyDescent="0.2">
      <c r="A3434" s="19">
        <v>86</v>
      </c>
      <c r="B3434" s="19">
        <v>23</v>
      </c>
      <c r="C3434" s="19" t="s">
        <v>112</v>
      </c>
      <c r="D3434" s="20">
        <v>0.2601393461227417</v>
      </c>
      <c r="E3434" s="20">
        <v>6.9977180100977421E-3</v>
      </c>
    </row>
    <row r="3435" spans="1:5" x14ac:dyDescent="0.2">
      <c r="A3435" s="19">
        <v>86</v>
      </c>
      <c r="B3435" s="19">
        <v>24</v>
      </c>
      <c r="C3435" s="19" t="s">
        <v>112</v>
      </c>
      <c r="D3435" s="20">
        <v>0.26735901832580566</v>
      </c>
      <c r="E3435" s="20">
        <v>1.4120596460998058E-2</v>
      </c>
    </row>
    <row r="3436" spans="1:5" x14ac:dyDescent="0.2">
      <c r="A3436" s="19">
        <v>86</v>
      </c>
      <c r="B3436" s="19">
        <v>25</v>
      </c>
      <c r="C3436" s="19" t="s">
        <v>112</v>
      </c>
      <c r="D3436" s="20">
        <v>0.27828440070152283</v>
      </c>
      <c r="E3436" s="20">
        <v>2.494918555021286E-2</v>
      </c>
    </row>
    <row r="3437" spans="1:5" x14ac:dyDescent="0.2">
      <c r="A3437" s="19">
        <v>86</v>
      </c>
      <c r="B3437" s="19">
        <v>26</v>
      </c>
      <c r="C3437" s="19" t="s">
        <v>112</v>
      </c>
      <c r="D3437" s="20">
        <v>0.29284206032752991</v>
      </c>
      <c r="E3437" s="20">
        <v>3.9410050958395004E-2</v>
      </c>
    </row>
    <row r="3438" spans="1:5" x14ac:dyDescent="0.2">
      <c r="A3438" s="19">
        <v>86</v>
      </c>
      <c r="B3438" s="19">
        <v>27</v>
      </c>
      <c r="C3438" s="19" t="s">
        <v>112</v>
      </c>
      <c r="D3438" s="20">
        <v>0.31056526303291321</v>
      </c>
      <c r="E3438" s="20">
        <v>5.7036463171243668E-2</v>
      </c>
    </row>
    <row r="3439" spans="1:5" x14ac:dyDescent="0.2">
      <c r="A3439" s="19">
        <v>86</v>
      </c>
      <c r="B3439" s="19">
        <v>28</v>
      </c>
      <c r="C3439" s="19" t="s">
        <v>112</v>
      </c>
      <c r="D3439" s="20">
        <v>0.32830649614334106</v>
      </c>
      <c r="E3439" s="20">
        <v>7.4680902063846588E-2</v>
      </c>
    </row>
    <row r="3440" spans="1:5" x14ac:dyDescent="0.2">
      <c r="A3440" s="19">
        <v>86</v>
      </c>
      <c r="B3440" s="19">
        <v>29</v>
      </c>
      <c r="C3440" s="19" t="s">
        <v>112</v>
      </c>
      <c r="D3440" s="20">
        <v>0.34361916780471802</v>
      </c>
      <c r="E3440" s="20">
        <v>8.9896775782108307E-2</v>
      </c>
    </row>
    <row r="3441" spans="1:5" x14ac:dyDescent="0.2">
      <c r="A3441" s="19">
        <v>86</v>
      </c>
      <c r="B3441" s="19">
        <v>30</v>
      </c>
      <c r="C3441" s="19" t="s">
        <v>112</v>
      </c>
      <c r="D3441" s="20">
        <v>0.35565033555030823</v>
      </c>
      <c r="E3441" s="20">
        <v>0.10183115303516388</v>
      </c>
    </row>
    <row r="3442" spans="1:5" x14ac:dyDescent="0.2">
      <c r="A3442" s="19">
        <v>86</v>
      </c>
      <c r="B3442" s="19">
        <v>31</v>
      </c>
      <c r="C3442" s="19" t="s">
        <v>112</v>
      </c>
      <c r="D3442" s="20">
        <v>0.36398690938949585</v>
      </c>
      <c r="E3442" s="20">
        <v>0.11007093638181686</v>
      </c>
    </row>
    <row r="3443" spans="1:5" x14ac:dyDescent="0.2">
      <c r="A3443" s="19">
        <v>86</v>
      </c>
      <c r="B3443" s="19">
        <v>32</v>
      </c>
      <c r="C3443" s="19" t="s">
        <v>112</v>
      </c>
      <c r="D3443" s="20">
        <v>0.36942175030708313</v>
      </c>
      <c r="E3443" s="20">
        <v>0.11540897935628891</v>
      </c>
    </row>
    <row r="3444" spans="1:5" x14ac:dyDescent="0.2">
      <c r="A3444" s="19">
        <v>86</v>
      </c>
      <c r="B3444" s="19">
        <v>33</v>
      </c>
      <c r="C3444" s="19" t="s">
        <v>112</v>
      </c>
      <c r="D3444" s="20">
        <v>0.37336596846580505</v>
      </c>
      <c r="E3444" s="20">
        <v>0.1192564070224762</v>
      </c>
    </row>
    <row r="3445" spans="1:5" x14ac:dyDescent="0.2">
      <c r="A3445" s="19">
        <v>86</v>
      </c>
      <c r="B3445" s="19">
        <v>34</v>
      </c>
      <c r="C3445" s="19" t="s">
        <v>112</v>
      </c>
      <c r="D3445" s="20">
        <v>0.37538608908653259</v>
      </c>
      <c r="E3445" s="20">
        <v>0.1211797371506691</v>
      </c>
    </row>
    <row r="3446" spans="1:5" x14ac:dyDescent="0.2">
      <c r="A3446" s="19">
        <v>86</v>
      </c>
      <c r="B3446" s="19">
        <v>35</v>
      </c>
      <c r="C3446" s="19" t="s">
        <v>112</v>
      </c>
      <c r="D3446" s="20">
        <v>0.37593010067939758</v>
      </c>
      <c r="E3446" s="20">
        <v>0.12162695080041885</v>
      </c>
    </row>
    <row r="3447" spans="1:5" x14ac:dyDescent="0.2">
      <c r="A3447" s="19">
        <v>86</v>
      </c>
      <c r="B3447" s="19">
        <v>36</v>
      </c>
      <c r="C3447" s="19" t="s">
        <v>112</v>
      </c>
      <c r="D3447" s="20">
        <v>0.37629026174545288</v>
      </c>
      <c r="E3447" s="20">
        <v>0.12189032137393951</v>
      </c>
    </row>
    <row r="3448" spans="1:5" x14ac:dyDescent="0.2">
      <c r="A3448" s="19">
        <v>86</v>
      </c>
      <c r="B3448" s="19">
        <v>37</v>
      </c>
      <c r="C3448" s="19" t="s">
        <v>112</v>
      </c>
      <c r="D3448" s="20">
        <v>0.37670373916625977</v>
      </c>
      <c r="E3448" s="20">
        <v>0.12220700085163116</v>
      </c>
    </row>
    <row r="3449" spans="1:5" x14ac:dyDescent="0.2">
      <c r="A3449" s="19">
        <v>86</v>
      </c>
      <c r="B3449" s="19">
        <v>38</v>
      </c>
      <c r="C3449" s="19" t="s">
        <v>112</v>
      </c>
      <c r="D3449" s="20">
        <v>0.37704500555992126</v>
      </c>
      <c r="E3449" s="20">
        <v>0.12245147675275803</v>
      </c>
    </row>
    <row r="3450" spans="1:5" x14ac:dyDescent="0.2">
      <c r="A3450" s="19">
        <v>86</v>
      </c>
      <c r="B3450" s="19">
        <v>39</v>
      </c>
      <c r="C3450" s="19" t="s">
        <v>112</v>
      </c>
      <c r="D3450" s="20">
        <v>0.37696251273155212</v>
      </c>
      <c r="E3450" s="20">
        <v>0.12227219343185425</v>
      </c>
    </row>
    <row r="3451" spans="1:5" x14ac:dyDescent="0.2">
      <c r="A3451" s="19">
        <v>86</v>
      </c>
      <c r="B3451" s="19">
        <v>40</v>
      </c>
      <c r="C3451" s="19" t="s">
        <v>112</v>
      </c>
      <c r="D3451" s="20">
        <v>0.37725687026977539</v>
      </c>
      <c r="E3451" s="20">
        <v>0.12246975302696228</v>
      </c>
    </row>
    <row r="3452" spans="1:5" x14ac:dyDescent="0.2">
      <c r="A3452" s="19">
        <v>87</v>
      </c>
      <c r="B3452" s="19">
        <v>1</v>
      </c>
      <c r="C3452" s="19" t="s">
        <v>112</v>
      </c>
      <c r="D3452" s="20">
        <v>0.24793361127376556</v>
      </c>
      <c r="E3452" s="20">
        <v>1.1738898465409875E-3</v>
      </c>
    </row>
    <row r="3453" spans="1:5" x14ac:dyDescent="0.2">
      <c r="A3453" s="19">
        <v>87</v>
      </c>
      <c r="B3453" s="19">
        <v>2</v>
      </c>
      <c r="C3453" s="19" t="s">
        <v>112</v>
      </c>
      <c r="D3453" s="20">
        <v>0.24804235994815826</v>
      </c>
      <c r="E3453" s="20">
        <v>1.1505510192364454E-3</v>
      </c>
    </row>
    <row r="3454" spans="1:5" x14ac:dyDescent="0.2">
      <c r="A3454" s="19">
        <v>87</v>
      </c>
      <c r="B3454" s="19">
        <v>3</v>
      </c>
      <c r="C3454" s="19" t="s">
        <v>112</v>
      </c>
      <c r="D3454" s="20">
        <v>0.24808274209499359</v>
      </c>
      <c r="E3454" s="20">
        <v>1.0588457807898521E-3</v>
      </c>
    </row>
    <row r="3455" spans="1:5" x14ac:dyDescent="0.2">
      <c r="A3455" s="19">
        <v>87</v>
      </c>
      <c r="B3455" s="19">
        <v>4</v>
      </c>
      <c r="C3455" s="19" t="s">
        <v>112</v>
      </c>
      <c r="D3455" s="20">
        <v>0.24797216057777405</v>
      </c>
      <c r="E3455" s="20">
        <v>8.1617682008072734E-4</v>
      </c>
    </row>
    <row r="3456" spans="1:5" x14ac:dyDescent="0.2">
      <c r="A3456" s="19">
        <v>87</v>
      </c>
      <c r="B3456" s="19">
        <v>5</v>
      </c>
      <c r="C3456" s="19" t="s">
        <v>112</v>
      </c>
      <c r="D3456" s="20">
        <v>0.24774797260761261</v>
      </c>
      <c r="E3456" s="20">
        <v>4.5990137732587755E-4</v>
      </c>
    </row>
    <row r="3457" spans="1:5" x14ac:dyDescent="0.2">
      <c r="A3457" s="19">
        <v>87</v>
      </c>
      <c r="B3457" s="19">
        <v>6</v>
      </c>
      <c r="C3457" s="19" t="s">
        <v>112</v>
      </c>
      <c r="D3457" s="20">
        <v>0.2478063702583313</v>
      </c>
      <c r="E3457" s="20">
        <v>3.8621158455498517E-4</v>
      </c>
    </row>
    <row r="3458" spans="1:5" x14ac:dyDescent="0.2">
      <c r="A3458" s="19">
        <v>87</v>
      </c>
      <c r="B3458" s="19">
        <v>7</v>
      </c>
      <c r="C3458" s="19" t="s">
        <v>112</v>
      </c>
      <c r="D3458" s="20">
        <v>0.24766916036605835</v>
      </c>
      <c r="E3458" s="20">
        <v>1.169142487924546E-4</v>
      </c>
    </row>
    <row r="3459" spans="1:5" x14ac:dyDescent="0.2">
      <c r="A3459" s="19">
        <v>87</v>
      </c>
      <c r="B3459" s="19">
        <v>8</v>
      </c>
      <c r="C3459" s="19" t="s">
        <v>112</v>
      </c>
      <c r="D3459" s="20">
        <v>0.24747410416603088</v>
      </c>
      <c r="E3459" s="20">
        <v>-2.1022939472459257E-4</v>
      </c>
    </row>
    <row r="3460" spans="1:5" x14ac:dyDescent="0.2">
      <c r="A3460" s="19">
        <v>87</v>
      </c>
      <c r="B3460" s="19">
        <v>9</v>
      </c>
      <c r="C3460" s="19" t="s">
        <v>112</v>
      </c>
      <c r="D3460" s="20">
        <v>0.24736189842224121</v>
      </c>
      <c r="E3460" s="20">
        <v>-4.5452258200384676E-4</v>
      </c>
    </row>
    <row r="3461" spans="1:5" x14ac:dyDescent="0.2">
      <c r="A3461" s="19">
        <v>87</v>
      </c>
      <c r="B3461" s="19">
        <v>10</v>
      </c>
      <c r="C3461" s="19" t="s">
        <v>112</v>
      </c>
      <c r="D3461" s="20">
        <v>0.2476872056722641</v>
      </c>
      <c r="E3461" s="20">
        <v>-2.6130277547053993E-4</v>
      </c>
    </row>
    <row r="3462" spans="1:5" x14ac:dyDescent="0.2">
      <c r="A3462" s="19">
        <v>87</v>
      </c>
      <c r="B3462" s="19">
        <v>11</v>
      </c>
      <c r="C3462" s="19" t="s">
        <v>112</v>
      </c>
      <c r="D3462" s="20">
        <v>0.24771389365196228</v>
      </c>
      <c r="E3462" s="20">
        <v>-3.6670226836577058E-4</v>
      </c>
    </row>
    <row r="3463" spans="1:5" x14ac:dyDescent="0.2">
      <c r="A3463" s="19">
        <v>87</v>
      </c>
      <c r="B3463" s="19">
        <v>12</v>
      </c>
      <c r="C3463" s="19" t="s">
        <v>112</v>
      </c>
      <c r="D3463" s="20">
        <v>0.2475631982088089</v>
      </c>
      <c r="E3463" s="20">
        <v>-6.4948515500873327E-4</v>
      </c>
    </row>
    <row r="3464" spans="1:5" x14ac:dyDescent="0.2">
      <c r="A3464" s="19">
        <v>87</v>
      </c>
      <c r="B3464" s="19">
        <v>13</v>
      </c>
      <c r="C3464" s="19" t="s">
        <v>112</v>
      </c>
      <c r="D3464" s="20">
        <v>0.24764442443847656</v>
      </c>
      <c r="E3464" s="20">
        <v>-7.0034636883065104E-4</v>
      </c>
    </row>
    <row r="3465" spans="1:5" x14ac:dyDescent="0.2">
      <c r="A3465" s="19">
        <v>87</v>
      </c>
      <c r="B3465" s="19">
        <v>14</v>
      </c>
      <c r="C3465" s="19" t="s">
        <v>112</v>
      </c>
      <c r="D3465" s="20">
        <v>0.24764500558376312</v>
      </c>
      <c r="E3465" s="20">
        <v>-8.3185266703367233E-4</v>
      </c>
    </row>
    <row r="3466" spans="1:5" x14ac:dyDescent="0.2">
      <c r="A3466" s="19">
        <v>87</v>
      </c>
      <c r="B3466" s="19">
        <v>15</v>
      </c>
      <c r="C3466" s="19" t="s">
        <v>112</v>
      </c>
      <c r="D3466" s="20">
        <v>0.24765996634960175</v>
      </c>
      <c r="E3466" s="20">
        <v>-9.4897934468463063E-4</v>
      </c>
    </row>
    <row r="3467" spans="1:5" x14ac:dyDescent="0.2">
      <c r="A3467" s="19">
        <v>87</v>
      </c>
      <c r="B3467" s="19">
        <v>16</v>
      </c>
      <c r="C3467" s="19" t="s">
        <v>112</v>
      </c>
      <c r="D3467" s="20">
        <v>0.24772408604621887</v>
      </c>
      <c r="E3467" s="20">
        <v>-1.0169470915570855E-3</v>
      </c>
    </row>
    <row r="3468" spans="1:5" x14ac:dyDescent="0.2">
      <c r="A3468" s="19">
        <v>87</v>
      </c>
      <c r="B3468" s="19">
        <v>17</v>
      </c>
      <c r="C3468" s="19" t="s">
        <v>112</v>
      </c>
      <c r="D3468" s="20">
        <v>0.24782977998256683</v>
      </c>
      <c r="E3468" s="20">
        <v>-1.0433406569063663E-3</v>
      </c>
    </row>
    <row r="3469" spans="1:5" x14ac:dyDescent="0.2">
      <c r="A3469" s="19">
        <v>87</v>
      </c>
      <c r="B3469" s="19">
        <v>18</v>
      </c>
      <c r="C3469" s="19" t="s">
        <v>112</v>
      </c>
      <c r="D3469" s="20">
        <v>0.24850377440452576</v>
      </c>
      <c r="E3469" s="20">
        <v>-5.0143362022936344E-4</v>
      </c>
    </row>
    <row r="3470" spans="1:5" x14ac:dyDescent="0.2">
      <c r="A3470" s="19">
        <v>87</v>
      </c>
      <c r="B3470" s="19">
        <v>19</v>
      </c>
      <c r="C3470" s="19" t="s">
        <v>112</v>
      </c>
      <c r="D3470" s="20">
        <v>0.24907416105270386</v>
      </c>
      <c r="E3470" s="20">
        <v>-6.3134444644674659E-5</v>
      </c>
    </row>
    <row r="3471" spans="1:5" x14ac:dyDescent="0.2">
      <c r="A3471" s="19">
        <v>87</v>
      </c>
      <c r="B3471" s="19">
        <v>20</v>
      </c>
      <c r="C3471" s="19" t="s">
        <v>112</v>
      </c>
      <c r="D3471" s="20">
        <v>0.25012901425361633</v>
      </c>
      <c r="E3471" s="20">
        <v>8.5963128367438912E-4</v>
      </c>
    </row>
    <row r="3472" spans="1:5" x14ac:dyDescent="0.2">
      <c r="A3472" s="19">
        <v>87</v>
      </c>
      <c r="B3472" s="19">
        <v>21</v>
      </c>
      <c r="C3472" s="19" t="s">
        <v>112</v>
      </c>
      <c r="D3472" s="20">
        <v>0.25275206565856934</v>
      </c>
      <c r="E3472" s="20">
        <v>3.3505952451378107E-3</v>
      </c>
    </row>
    <row r="3473" spans="1:5" x14ac:dyDescent="0.2">
      <c r="A3473" s="19">
        <v>87</v>
      </c>
      <c r="B3473" s="19">
        <v>22</v>
      </c>
      <c r="C3473" s="19" t="s">
        <v>112</v>
      </c>
      <c r="D3473" s="20">
        <v>0.257790207862854</v>
      </c>
      <c r="E3473" s="20">
        <v>8.2566495984792709E-3</v>
      </c>
    </row>
    <row r="3474" spans="1:5" x14ac:dyDescent="0.2">
      <c r="A3474" s="19">
        <v>87</v>
      </c>
      <c r="B3474" s="19">
        <v>23</v>
      </c>
      <c r="C3474" s="19" t="s">
        <v>112</v>
      </c>
      <c r="D3474" s="20">
        <v>0.26523938775062561</v>
      </c>
      <c r="E3474" s="20">
        <v>1.5573742799460888E-2</v>
      </c>
    </row>
    <row r="3475" spans="1:5" x14ac:dyDescent="0.2">
      <c r="A3475" s="19">
        <v>87</v>
      </c>
      <c r="B3475" s="19">
        <v>24</v>
      </c>
      <c r="C3475" s="19" t="s">
        <v>112</v>
      </c>
      <c r="D3475" s="20">
        <v>0.27687236666679382</v>
      </c>
      <c r="E3475" s="20">
        <v>2.7074633166193962E-2</v>
      </c>
    </row>
    <row r="3476" spans="1:5" x14ac:dyDescent="0.2">
      <c r="A3476" s="19">
        <v>87</v>
      </c>
      <c r="B3476" s="19">
        <v>25</v>
      </c>
      <c r="C3476" s="19" t="s">
        <v>112</v>
      </c>
      <c r="D3476" s="20">
        <v>0.29251736402511597</v>
      </c>
      <c r="E3476" s="20">
        <v>4.2587544769048691E-2</v>
      </c>
    </row>
    <row r="3477" spans="1:5" x14ac:dyDescent="0.2">
      <c r="A3477" s="19">
        <v>87</v>
      </c>
      <c r="B3477" s="19">
        <v>26</v>
      </c>
      <c r="C3477" s="19" t="s">
        <v>112</v>
      </c>
      <c r="D3477" s="20">
        <v>0.31037062406539917</v>
      </c>
      <c r="E3477" s="20">
        <v>6.030871719121933E-2</v>
      </c>
    </row>
    <row r="3478" spans="1:5" x14ac:dyDescent="0.2">
      <c r="A3478" s="19">
        <v>87</v>
      </c>
      <c r="B3478" s="19">
        <v>27</v>
      </c>
      <c r="C3478" s="19" t="s">
        <v>112</v>
      </c>
      <c r="D3478" s="20">
        <v>0.32797673344612122</v>
      </c>
      <c r="E3478" s="20">
        <v>7.7782735228538513E-2</v>
      </c>
    </row>
    <row r="3479" spans="1:5" x14ac:dyDescent="0.2">
      <c r="A3479" s="19">
        <v>87</v>
      </c>
      <c r="B3479" s="19">
        <v>28</v>
      </c>
      <c r="C3479" s="19" t="s">
        <v>112</v>
      </c>
      <c r="D3479" s="20">
        <v>0.34235590696334839</v>
      </c>
      <c r="E3479" s="20">
        <v>9.202982485294342E-2</v>
      </c>
    </row>
    <row r="3480" spans="1:5" x14ac:dyDescent="0.2">
      <c r="A3480" s="19">
        <v>87</v>
      </c>
      <c r="B3480" s="19">
        <v>29</v>
      </c>
      <c r="C3480" s="19" t="s">
        <v>112</v>
      </c>
      <c r="D3480" s="20">
        <v>0.3535454273223877</v>
      </c>
      <c r="E3480" s="20">
        <v>0.10308725386857986</v>
      </c>
    </row>
    <row r="3481" spans="1:5" x14ac:dyDescent="0.2">
      <c r="A3481" s="19">
        <v>87</v>
      </c>
      <c r="B3481" s="19">
        <v>30</v>
      </c>
      <c r="C3481" s="19" t="s">
        <v>112</v>
      </c>
      <c r="D3481" s="20">
        <v>0.36099055409431458</v>
      </c>
      <c r="E3481" s="20">
        <v>0.11040029674768448</v>
      </c>
    </row>
    <row r="3482" spans="1:5" x14ac:dyDescent="0.2">
      <c r="A3482" s="19">
        <v>87</v>
      </c>
      <c r="B3482" s="19">
        <v>31</v>
      </c>
      <c r="C3482" s="19" t="s">
        <v>112</v>
      </c>
      <c r="D3482" s="20">
        <v>0.36575654149055481</v>
      </c>
      <c r="E3482" s="20">
        <v>0.11503420025110245</v>
      </c>
    </row>
    <row r="3483" spans="1:5" x14ac:dyDescent="0.2">
      <c r="A3483" s="19">
        <v>87</v>
      </c>
      <c r="B3483" s="19">
        <v>32</v>
      </c>
      <c r="C3483" s="19" t="s">
        <v>112</v>
      </c>
      <c r="D3483" s="20">
        <v>0.36865395307540894</v>
      </c>
      <c r="E3483" s="20">
        <v>0.11779952049255371</v>
      </c>
    </row>
    <row r="3484" spans="1:5" x14ac:dyDescent="0.2">
      <c r="A3484" s="19">
        <v>87</v>
      </c>
      <c r="B3484" s="19">
        <v>33</v>
      </c>
      <c r="C3484" s="19" t="s">
        <v>112</v>
      </c>
      <c r="D3484" s="20">
        <v>0.37026768922805786</v>
      </c>
      <c r="E3484" s="20">
        <v>0.11928117275238037</v>
      </c>
    </row>
    <row r="3485" spans="1:5" x14ac:dyDescent="0.2">
      <c r="A3485" s="19">
        <v>87</v>
      </c>
      <c r="B3485" s="19">
        <v>34</v>
      </c>
      <c r="C3485" s="19" t="s">
        <v>112</v>
      </c>
      <c r="D3485" s="20">
        <v>0.37093809247016907</v>
      </c>
      <c r="E3485" s="20">
        <v>0.11981948465108871</v>
      </c>
    </row>
    <row r="3486" spans="1:5" x14ac:dyDescent="0.2">
      <c r="A3486" s="19">
        <v>87</v>
      </c>
      <c r="B3486" s="19">
        <v>35</v>
      </c>
      <c r="C3486" s="19" t="s">
        <v>112</v>
      </c>
      <c r="D3486" s="20">
        <v>0.37139487266540527</v>
      </c>
      <c r="E3486" s="20">
        <v>0.12014418095350266</v>
      </c>
    </row>
    <row r="3487" spans="1:5" x14ac:dyDescent="0.2">
      <c r="A3487" s="19">
        <v>87</v>
      </c>
      <c r="B3487" s="19">
        <v>36</v>
      </c>
      <c r="C3487" s="19" t="s">
        <v>112</v>
      </c>
      <c r="D3487" s="20">
        <v>0.3716529905796051</v>
      </c>
      <c r="E3487" s="20">
        <v>0.12027020752429962</v>
      </c>
    </row>
    <row r="3488" spans="1:5" x14ac:dyDescent="0.2">
      <c r="A3488" s="19">
        <v>87</v>
      </c>
      <c r="B3488" s="19">
        <v>37</v>
      </c>
      <c r="C3488" s="19" t="s">
        <v>112</v>
      </c>
      <c r="D3488" s="20">
        <v>0.37220972776412964</v>
      </c>
      <c r="E3488" s="20">
        <v>0.12069486081600189</v>
      </c>
    </row>
    <row r="3489" spans="1:5" x14ac:dyDescent="0.2">
      <c r="A3489" s="19">
        <v>87</v>
      </c>
      <c r="B3489" s="19">
        <v>38</v>
      </c>
      <c r="C3489" s="19" t="s">
        <v>112</v>
      </c>
      <c r="D3489" s="20">
        <v>0.37265545129776001</v>
      </c>
      <c r="E3489" s="20">
        <v>0.1210084930062294</v>
      </c>
    </row>
    <row r="3490" spans="1:5" x14ac:dyDescent="0.2">
      <c r="A3490" s="19">
        <v>87</v>
      </c>
      <c r="B3490" s="19">
        <v>39</v>
      </c>
      <c r="C3490" s="19" t="s">
        <v>112</v>
      </c>
      <c r="D3490" s="20">
        <v>0.37260225415229797</v>
      </c>
      <c r="E3490" s="20">
        <v>0.1208232119679451</v>
      </c>
    </row>
    <row r="3491" spans="1:5" x14ac:dyDescent="0.2">
      <c r="A3491" s="19">
        <v>87</v>
      </c>
      <c r="B3491" s="19">
        <v>40</v>
      </c>
      <c r="C3491" s="19" t="s">
        <v>112</v>
      </c>
      <c r="D3491" s="20">
        <v>0.37286826968193054</v>
      </c>
      <c r="E3491" s="20">
        <v>0.1209571361541748</v>
      </c>
    </row>
    <row r="3492" spans="1:5" x14ac:dyDescent="0.2">
      <c r="A3492" s="19">
        <v>88</v>
      </c>
      <c r="B3492" s="19">
        <v>1</v>
      </c>
      <c r="C3492" s="19" t="s">
        <v>112</v>
      </c>
      <c r="D3492" s="20">
        <v>0.2568480372428894</v>
      </c>
      <c r="E3492" s="20">
        <v>9.8461704328656197E-4</v>
      </c>
    </row>
    <row r="3493" spans="1:5" x14ac:dyDescent="0.2">
      <c r="A3493" s="19">
        <v>88</v>
      </c>
      <c r="B3493" s="19">
        <v>2</v>
      </c>
      <c r="C3493" s="19" t="s">
        <v>112</v>
      </c>
      <c r="D3493" s="20">
        <v>0.25723528861999512</v>
      </c>
      <c r="E3493" s="20">
        <v>1.2425276217982173E-3</v>
      </c>
    </row>
    <row r="3494" spans="1:5" x14ac:dyDescent="0.2">
      <c r="A3494" s="19">
        <v>88</v>
      </c>
      <c r="B3494" s="19">
        <v>3</v>
      </c>
      <c r="C3494" s="19" t="s">
        <v>112</v>
      </c>
      <c r="D3494" s="20">
        <v>0.25724199414253235</v>
      </c>
      <c r="E3494" s="20">
        <v>1.119892462156713E-3</v>
      </c>
    </row>
    <row r="3495" spans="1:5" x14ac:dyDescent="0.2">
      <c r="A3495" s="19">
        <v>88</v>
      </c>
      <c r="B3495" s="19">
        <v>4</v>
      </c>
      <c r="C3495" s="19" t="s">
        <v>112</v>
      </c>
      <c r="D3495" s="20">
        <v>0.25702831149101257</v>
      </c>
      <c r="E3495" s="20">
        <v>7.768691866658628E-4</v>
      </c>
    </row>
    <row r="3496" spans="1:5" x14ac:dyDescent="0.2">
      <c r="A3496" s="19">
        <v>88</v>
      </c>
      <c r="B3496" s="19">
        <v>5</v>
      </c>
      <c r="C3496" s="19" t="s">
        <v>112</v>
      </c>
      <c r="D3496" s="20">
        <v>0.25701659917831421</v>
      </c>
      <c r="E3496" s="20">
        <v>6.3581619178876281E-4</v>
      </c>
    </row>
    <row r="3497" spans="1:5" x14ac:dyDescent="0.2">
      <c r="A3497" s="19">
        <v>88</v>
      </c>
      <c r="B3497" s="19">
        <v>6</v>
      </c>
      <c r="C3497" s="19" t="s">
        <v>112</v>
      </c>
      <c r="D3497" s="20">
        <v>0.2567770779132843</v>
      </c>
      <c r="E3497" s="20">
        <v>2.6695421547628939E-4</v>
      </c>
    </row>
    <row r="3498" spans="1:5" x14ac:dyDescent="0.2">
      <c r="A3498" s="19">
        <v>88</v>
      </c>
      <c r="B3498" s="19">
        <v>7</v>
      </c>
      <c r="C3498" s="19" t="s">
        <v>112</v>
      </c>
      <c r="D3498" s="20">
        <v>0.2564660906791687</v>
      </c>
      <c r="E3498" s="20">
        <v>-1.7337371536996216E-4</v>
      </c>
    </row>
    <row r="3499" spans="1:5" x14ac:dyDescent="0.2">
      <c r="A3499" s="19">
        <v>88</v>
      </c>
      <c r="B3499" s="19">
        <v>8</v>
      </c>
      <c r="C3499" s="19" t="s">
        <v>112</v>
      </c>
      <c r="D3499" s="20">
        <v>0.25661498308181763</v>
      </c>
      <c r="E3499" s="20">
        <v>-1.5382199489977211E-4</v>
      </c>
    </row>
    <row r="3500" spans="1:5" x14ac:dyDescent="0.2">
      <c r="A3500" s="19">
        <v>88</v>
      </c>
      <c r="B3500" s="19">
        <v>9</v>
      </c>
      <c r="C3500" s="19" t="s">
        <v>112</v>
      </c>
      <c r="D3500" s="20">
        <v>0.25682666897773743</v>
      </c>
      <c r="E3500" s="20">
        <v>-7.147678843466565E-5</v>
      </c>
    </row>
    <row r="3501" spans="1:5" x14ac:dyDescent="0.2">
      <c r="A3501" s="19">
        <v>88</v>
      </c>
      <c r="B3501" s="19">
        <v>10</v>
      </c>
      <c r="C3501" s="19" t="s">
        <v>112</v>
      </c>
      <c r="D3501" s="20">
        <v>0.25669938325881958</v>
      </c>
      <c r="E3501" s="20">
        <v>-3.2810319680720568E-4</v>
      </c>
    </row>
    <row r="3502" spans="1:5" x14ac:dyDescent="0.2">
      <c r="A3502" s="19">
        <v>88</v>
      </c>
      <c r="B3502" s="19">
        <v>11</v>
      </c>
      <c r="C3502" s="19" t="s">
        <v>112</v>
      </c>
      <c r="D3502" s="20">
        <v>0.25702059268951416</v>
      </c>
      <c r="E3502" s="20">
        <v>-1.3623446284327656E-4</v>
      </c>
    </row>
    <row r="3503" spans="1:5" x14ac:dyDescent="0.2">
      <c r="A3503" s="19">
        <v>88</v>
      </c>
      <c r="B3503" s="19">
        <v>12</v>
      </c>
      <c r="C3503" s="19" t="s">
        <v>112</v>
      </c>
      <c r="D3503" s="20">
        <v>0.25702735781669617</v>
      </c>
      <c r="E3503" s="20">
        <v>-2.5881003239192069E-4</v>
      </c>
    </row>
    <row r="3504" spans="1:5" x14ac:dyDescent="0.2">
      <c r="A3504" s="19">
        <v>88</v>
      </c>
      <c r="B3504" s="19">
        <v>13</v>
      </c>
      <c r="C3504" s="19" t="s">
        <v>112</v>
      </c>
      <c r="D3504" s="20">
        <v>0.25690299272537231</v>
      </c>
      <c r="E3504" s="20">
        <v>-5.125157767906785E-4</v>
      </c>
    </row>
    <row r="3505" spans="1:5" x14ac:dyDescent="0.2">
      <c r="A3505" s="19">
        <v>88</v>
      </c>
      <c r="B3505" s="19">
        <v>14</v>
      </c>
      <c r="C3505" s="19" t="s">
        <v>112</v>
      </c>
      <c r="D3505" s="20">
        <v>0.25660309195518494</v>
      </c>
      <c r="E3505" s="20">
        <v>-9.4175728736445308E-4</v>
      </c>
    </row>
    <row r="3506" spans="1:5" x14ac:dyDescent="0.2">
      <c r="A3506" s="19">
        <v>88</v>
      </c>
      <c r="B3506" s="19">
        <v>15</v>
      </c>
      <c r="C3506" s="19" t="s">
        <v>112</v>
      </c>
      <c r="D3506" s="20">
        <v>0.25675413012504578</v>
      </c>
      <c r="E3506" s="20">
        <v>-9.2005979968234897E-4</v>
      </c>
    </row>
    <row r="3507" spans="1:5" x14ac:dyDescent="0.2">
      <c r="A3507" s="19">
        <v>88</v>
      </c>
      <c r="B3507" s="19">
        <v>16</v>
      </c>
      <c r="C3507" s="19" t="s">
        <v>112</v>
      </c>
      <c r="D3507" s="20">
        <v>0.25666549801826477</v>
      </c>
      <c r="E3507" s="20">
        <v>-1.1380325304344296E-3</v>
      </c>
    </row>
    <row r="3508" spans="1:5" x14ac:dyDescent="0.2">
      <c r="A3508" s="19">
        <v>88</v>
      </c>
      <c r="B3508" s="19">
        <v>17</v>
      </c>
      <c r="C3508" s="19" t="s">
        <v>112</v>
      </c>
      <c r="D3508" s="20">
        <v>0.25702390074729919</v>
      </c>
      <c r="E3508" s="20">
        <v>-9.0897054178640246E-4</v>
      </c>
    </row>
    <row r="3509" spans="1:5" x14ac:dyDescent="0.2">
      <c r="A3509" s="19">
        <v>88</v>
      </c>
      <c r="B3509" s="19">
        <v>18</v>
      </c>
      <c r="C3509" s="19" t="s">
        <v>112</v>
      </c>
      <c r="D3509" s="20">
        <v>0.25699517130851746</v>
      </c>
      <c r="E3509" s="20">
        <v>-1.0670407209545374E-3</v>
      </c>
    </row>
    <row r="3510" spans="1:5" x14ac:dyDescent="0.2">
      <c r="A3510" s="19">
        <v>88</v>
      </c>
      <c r="B3510" s="19">
        <v>19</v>
      </c>
      <c r="C3510" s="19" t="s">
        <v>112</v>
      </c>
      <c r="D3510" s="20">
        <v>0.25718623399734497</v>
      </c>
      <c r="E3510" s="20">
        <v>-1.0053187143057585E-3</v>
      </c>
    </row>
    <row r="3511" spans="1:5" x14ac:dyDescent="0.2">
      <c r="A3511" s="19">
        <v>88</v>
      </c>
      <c r="B3511" s="19">
        <v>20</v>
      </c>
      <c r="C3511" s="19" t="s">
        <v>112</v>
      </c>
      <c r="D3511" s="20">
        <v>0.25801727175712585</v>
      </c>
      <c r="E3511" s="20">
        <v>-3.0362160759977996E-4</v>
      </c>
    </row>
    <row r="3512" spans="1:5" x14ac:dyDescent="0.2">
      <c r="A3512" s="19">
        <v>88</v>
      </c>
      <c r="B3512" s="19">
        <v>21</v>
      </c>
      <c r="C3512" s="19" t="s">
        <v>112</v>
      </c>
      <c r="D3512" s="20">
        <v>0.25966724753379822</v>
      </c>
      <c r="E3512" s="20">
        <v>1.2170134577900171E-3</v>
      </c>
    </row>
    <row r="3513" spans="1:5" x14ac:dyDescent="0.2">
      <c r="A3513" s="19">
        <v>88</v>
      </c>
      <c r="B3513" s="19">
        <v>22</v>
      </c>
      <c r="C3513" s="19" t="s">
        <v>112</v>
      </c>
      <c r="D3513" s="20">
        <v>0.2624821662902832</v>
      </c>
      <c r="E3513" s="20">
        <v>3.9025915320962667E-3</v>
      </c>
    </row>
    <row r="3514" spans="1:5" x14ac:dyDescent="0.2">
      <c r="A3514" s="19">
        <v>88</v>
      </c>
      <c r="B3514" s="19">
        <v>23</v>
      </c>
      <c r="C3514" s="19" t="s">
        <v>112</v>
      </c>
      <c r="D3514" s="20">
        <v>0.2681196928024292</v>
      </c>
      <c r="E3514" s="20">
        <v>9.4107771292328835E-3</v>
      </c>
    </row>
    <row r="3515" spans="1:5" x14ac:dyDescent="0.2">
      <c r="A3515" s="19">
        <v>88</v>
      </c>
      <c r="B3515" s="19">
        <v>24</v>
      </c>
      <c r="C3515" s="19" t="s">
        <v>112</v>
      </c>
      <c r="D3515" s="20">
        <v>0.27624982595443726</v>
      </c>
      <c r="E3515" s="20">
        <v>1.7411569133400917E-2</v>
      </c>
    </row>
    <row r="3516" spans="1:5" x14ac:dyDescent="0.2">
      <c r="A3516" s="19">
        <v>88</v>
      </c>
      <c r="B3516" s="19">
        <v>25</v>
      </c>
      <c r="C3516" s="19" t="s">
        <v>112</v>
      </c>
      <c r="D3516" s="20">
        <v>0.28863525390625</v>
      </c>
      <c r="E3516" s="20">
        <v>2.9667656868696213E-2</v>
      </c>
    </row>
    <row r="3517" spans="1:5" x14ac:dyDescent="0.2">
      <c r="A3517" s="19">
        <v>88</v>
      </c>
      <c r="B3517" s="19">
        <v>26</v>
      </c>
      <c r="C3517" s="19" t="s">
        <v>112</v>
      </c>
      <c r="D3517" s="20">
        <v>0.30509623885154724</v>
      </c>
      <c r="E3517" s="20">
        <v>4.5999299734830856E-2</v>
      </c>
    </row>
    <row r="3518" spans="1:5" x14ac:dyDescent="0.2">
      <c r="A3518" s="19">
        <v>88</v>
      </c>
      <c r="B3518" s="19">
        <v>27</v>
      </c>
      <c r="C3518" s="19" t="s">
        <v>112</v>
      </c>
      <c r="D3518" s="20">
        <v>0.32345819473266602</v>
      </c>
      <c r="E3518" s="20">
        <v>6.4231917262077332E-2</v>
      </c>
    </row>
    <row r="3519" spans="1:5" x14ac:dyDescent="0.2">
      <c r="A3519" s="19">
        <v>88</v>
      </c>
      <c r="B3519" s="19">
        <v>28</v>
      </c>
      <c r="C3519" s="19" t="s">
        <v>112</v>
      </c>
      <c r="D3519" s="20">
        <v>0.34085166454315186</v>
      </c>
      <c r="E3519" s="20">
        <v>8.1496044993400574E-2</v>
      </c>
    </row>
    <row r="3520" spans="1:5" x14ac:dyDescent="0.2">
      <c r="A3520" s="19">
        <v>88</v>
      </c>
      <c r="B3520" s="19">
        <v>29</v>
      </c>
      <c r="C3520" s="19" t="s">
        <v>112</v>
      </c>
      <c r="D3520" s="20">
        <v>0.35503321886062622</v>
      </c>
      <c r="E3520" s="20">
        <v>9.5548257231712341E-2</v>
      </c>
    </row>
    <row r="3521" spans="1:5" x14ac:dyDescent="0.2">
      <c r="A3521" s="19">
        <v>88</v>
      </c>
      <c r="B3521" s="19">
        <v>30</v>
      </c>
      <c r="C3521" s="19" t="s">
        <v>112</v>
      </c>
      <c r="D3521" s="20">
        <v>0.36599400639533997</v>
      </c>
      <c r="E3521" s="20">
        <v>0.10637970268726349</v>
      </c>
    </row>
    <row r="3522" spans="1:5" x14ac:dyDescent="0.2">
      <c r="A3522" s="19">
        <v>88</v>
      </c>
      <c r="B3522" s="19">
        <v>31</v>
      </c>
      <c r="C3522" s="19" t="s">
        <v>112</v>
      </c>
      <c r="D3522" s="20">
        <v>0.37312975525856018</v>
      </c>
      <c r="E3522" s="20">
        <v>0.1133861169219017</v>
      </c>
    </row>
    <row r="3523" spans="1:5" x14ac:dyDescent="0.2">
      <c r="A3523" s="19">
        <v>88</v>
      </c>
      <c r="B3523" s="19">
        <v>32</v>
      </c>
      <c r="C3523" s="19" t="s">
        <v>112</v>
      </c>
      <c r="D3523" s="20">
        <v>0.37802994251251221</v>
      </c>
      <c r="E3523" s="20">
        <v>0.11815696209669113</v>
      </c>
    </row>
    <row r="3524" spans="1:5" x14ac:dyDescent="0.2">
      <c r="A3524" s="19">
        <v>88</v>
      </c>
      <c r="B3524" s="19">
        <v>33</v>
      </c>
      <c r="C3524" s="19" t="s">
        <v>112</v>
      </c>
      <c r="D3524" s="20">
        <v>0.38069188594818115</v>
      </c>
      <c r="E3524" s="20">
        <v>0.12068956345319748</v>
      </c>
    </row>
    <row r="3525" spans="1:5" x14ac:dyDescent="0.2">
      <c r="A3525" s="19">
        <v>88</v>
      </c>
      <c r="B3525" s="19">
        <v>34</v>
      </c>
      <c r="C3525" s="19" t="s">
        <v>112</v>
      </c>
      <c r="D3525" s="20">
        <v>0.38243559002876282</v>
      </c>
      <c r="E3525" s="20">
        <v>0.12230392545461655</v>
      </c>
    </row>
    <row r="3526" spans="1:5" x14ac:dyDescent="0.2">
      <c r="A3526" s="19">
        <v>88</v>
      </c>
      <c r="B3526" s="19">
        <v>35</v>
      </c>
      <c r="C3526" s="19" t="s">
        <v>112</v>
      </c>
      <c r="D3526" s="20">
        <v>0.38305854797363281</v>
      </c>
      <c r="E3526" s="20">
        <v>0.12279754132032394</v>
      </c>
    </row>
    <row r="3527" spans="1:5" x14ac:dyDescent="0.2">
      <c r="A3527" s="19">
        <v>88</v>
      </c>
      <c r="B3527" s="19">
        <v>36</v>
      </c>
      <c r="C3527" s="19" t="s">
        <v>112</v>
      </c>
      <c r="D3527" s="20">
        <v>0.38334667682647705</v>
      </c>
      <c r="E3527" s="20">
        <v>0.12295633554458618</v>
      </c>
    </row>
    <row r="3528" spans="1:5" x14ac:dyDescent="0.2">
      <c r="A3528" s="19">
        <v>88</v>
      </c>
      <c r="B3528" s="19">
        <v>37</v>
      </c>
      <c r="C3528" s="19" t="s">
        <v>112</v>
      </c>
      <c r="D3528" s="20">
        <v>0.38361823558807373</v>
      </c>
      <c r="E3528" s="20">
        <v>0.12309855222702026</v>
      </c>
    </row>
    <row r="3529" spans="1:5" x14ac:dyDescent="0.2">
      <c r="A3529" s="19">
        <v>88</v>
      </c>
      <c r="B3529" s="19">
        <v>38</v>
      </c>
      <c r="C3529" s="19" t="s">
        <v>112</v>
      </c>
      <c r="D3529" s="20">
        <v>0.38362210988998413</v>
      </c>
      <c r="E3529" s="20">
        <v>0.12297308444976807</v>
      </c>
    </row>
    <row r="3530" spans="1:5" x14ac:dyDescent="0.2">
      <c r="A3530" s="19">
        <v>88</v>
      </c>
      <c r="B3530" s="19">
        <v>39</v>
      </c>
      <c r="C3530" s="19" t="s">
        <v>112</v>
      </c>
      <c r="D3530" s="20">
        <v>0.38386577367782593</v>
      </c>
      <c r="E3530" s="20">
        <v>0.12308740615844727</v>
      </c>
    </row>
    <row r="3531" spans="1:5" x14ac:dyDescent="0.2">
      <c r="A3531" s="19">
        <v>88</v>
      </c>
      <c r="B3531" s="19">
        <v>40</v>
      </c>
      <c r="C3531" s="19" t="s">
        <v>112</v>
      </c>
      <c r="D3531" s="20">
        <v>0.38365510106086731</v>
      </c>
      <c r="E3531" s="20">
        <v>0.12274739146232605</v>
      </c>
    </row>
    <row r="3532" spans="1:5" x14ac:dyDescent="0.2">
      <c r="A3532" s="19">
        <v>89</v>
      </c>
      <c r="B3532" s="19">
        <v>1</v>
      </c>
      <c r="C3532" s="19" t="s">
        <v>112</v>
      </c>
      <c r="D3532" s="20">
        <v>0.25410640239715576</v>
      </c>
      <c r="E3532" s="20">
        <v>1.4140803832560778E-3</v>
      </c>
    </row>
    <row r="3533" spans="1:5" x14ac:dyDescent="0.2">
      <c r="A3533" s="19">
        <v>89</v>
      </c>
      <c r="B3533" s="19">
        <v>2</v>
      </c>
      <c r="C3533" s="19" t="s">
        <v>112</v>
      </c>
      <c r="D3533" s="20">
        <v>0.25412008166313171</v>
      </c>
      <c r="E3533" s="20">
        <v>1.2390678748488426E-3</v>
      </c>
    </row>
    <row r="3534" spans="1:5" x14ac:dyDescent="0.2">
      <c r="A3534" s="19">
        <v>89</v>
      </c>
      <c r="B3534" s="19">
        <v>3</v>
      </c>
      <c r="C3534" s="19" t="s">
        <v>112</v>
      </c>
      <c r="D3534" s="20">
        <v>0.25413972139358521</v>
      </c>
      <c r="E3534" s="20">
        <v>1.0700158309191465E-3</v>
      </c>
    </row>
    <row r="3535" spans="1:5" x14ac:dyDescent="0.2">
      <c r="A3535" s="19">
        <v>89</v>
      </c>
      <c r="B3535" s="19">
        <v>4</v>
      </c>
      <c r="C3535" s="19" t="s">
        <v>112</v>
      </c>
      <c r="D3535" s="20">
        <v>0.25413823127746582</v>
      </c>
      <c r="E3535" s="20">
        <v>8.7983399862423539E-4</v>
      </c>
    </row>
    <row r="3536" spans="1:5" x14ac:dyDescent="0.2">
      <c r="A3536" s="19">
        <v>89</v>
      </c>
      <c r="B3536" s="19">
        <v>5</v>
      </c>
      <c r="C3536" s="19" t="s">
        <v>112</v>
      </c>
      <c r="D3536" s="20">
        <v>0.2541995644569397</v>
      </c>
      <c r="E3536" s="20">
        <v>7.5247546192258596E-4</v>
      </c>
    </row>
    <row r="3537" spans="1:5" x14ac:dyDescent="0.2">
      <c r="A3537" s="19">
        <v>89</v>
      </c>
      <c r="B3537" s="19">
        <v>6</v>
      </c>
      <c r="C3537" s="19" t="s">
        <v>112</v>
      </c>
      <c r="D3537" s="20">
        <v>0.25443506240844727</v>
      </c>
      <c r="E3537" s="20">
        <v>7.9928169725462794E-4</v>
      </c>
    </row>
    <row r="3538" spans="1:5" x14ac:dyDescent="0.2">
      <c r="A3538" s="19">
        <v>89</v>
      </c>
      <c r="B3538" s="19">
        <v>7</v>
      </c>
      <c r="C3538" s="19" t="s">
        <v>112</v>
      </c>
      <c r="D3538" s="20">
        <v>0.25420808792114258</v>
      </c>
      <c r="E3538" s="20">
        <v>3.8361543556675315E-4</v>
      </c>
    </row>
    <row r="3539" spans="1:5" x14ac:dyDescent="0.2">
      <c r="A3539" s="19">
        <v>89</v>
      </c>
      <c r="B3539" s="19">
        <v>8</v>
      </c>
      <c r="C3539" s="19" t="s">
        <v>112</v>
      </c>
      <c r="D3539" s="20">
        <v>0.2541985809803009</v>
      </c>
      <c r="E3539" s="20">
        <v>1.8541676399763674E-4</v>
      </c>
    </row>
    <row r="3540" spans="1:5" x14ac:dyDescent="0.2">
      <c r="A3540" s="19">
        <v>89</v>
      </c>
      <c r="B3540" s="19">
        <v>9</v>
      </c>
      <c r="C3540" s="19" t="s">
        <v>112</v>
      </c>
      <c r="D3540" s="20">
        <v>0.2544669508934021</v>
      </c>
      <c r="E3540" s="20">
        <v>2.6509494637139142E-4</v>
      </c>
    </row>
    <row r="3541" spans="1:5" x14ac:dyDescent="0.2">
      <c r="A3541" s="19">
        <v>89</v>
      </c>
      <c r="B3541" s="19">
        <v>10</v>
      </c>
      <c r="C3541" s="19" t="s">
        <v>112</v>
      </c>
      <c r="D3541" s="20">
        <v>0.2543313205242157</v>
      </c>
      <c r="E3541" s="20">
        <v>-5.9227175370324403E-5</v>
      </c>
    </row>
    <row r="3542" spans="1:5" x14ac:dyDescent="0.2">
      <c r="A3542" s="19">
        <v>89</v>
      </c>
      <c r="B3542" s="19">
        <v>11</v>
      </c>
      <c r="C3542" s="19" t="s">
        <v>112</v>
      </c>
      <c r="D3542" s="20">
        <v>0.25412154197692871</v>
      </c>
      <c r="E3542" s="20">
        <v>-4.5769746066071093E-4</v>
      </c>
    </row>
    <row r="3543" spans="1:5" x14ac:dyDescent="0.2">
      <c r="A3543" s="19">
        <v>89</v>
      </c>
      <c r="B3543" s="19">
        <v>12</v>
      </c>
      <c r="C3543" s="19" t="s">
        <v>112</v>
      </c>
      <c r="D3543" s="20">
        <v>0.25380426645278931</v>
      </c>
      <c r="E3543" s="20">
        <v>-9.6366473007947206E-4</v>
      </c>
    </row>
    <row r="3544" spans="1:5" x14ac:dyDescent="0.2">
      <c r="A3544" s="19">
        <v>89</v>
      </c>
      <c r="B3544" s="19">
        <v>13</v>
      </c>
      <c r="C3544" s="19" t="s">
        <v>112</v>
      </c>
      <c r="D3544" s="20">
        <v>0.25371986627578735</v>
      </c>
      <c r="E3544" s="20">
        <v>-1.2367566814646125E-3</v>
      </c>
    </row>
    <row r="3545" spans="1:5" x14ac:dyDescent="0.2">
      <c r="A3545" s="19">
        <v>89</v>
      </c>
      <c r="B3545" s="19">
        <v>14</v>
      </c>
      <c r="C3545" s="19" t="s">
        <v>112</v>
      </c>
      <c r="D3545" s="20">
        <v>0.25395363569259644</v>
      </c>
      <c r="E3545" s="20">
        <v>-1.1916789226233959E-3</v>
      </c>
    </row>
    <row r="3546" spans="1:5" x14ac:dyDescent="0.2">
      <c r="A3546" s="19">
        <v>89</v>
      </c>
      <c r="B3546" s="19">
        <v>15</v>
      </c>
      <c r="C3546" s="19" t="s">
        <v>112</v>
      </c>
      <c r="D3546" s="20">
        <v>0.25402489304542542</v>
      </c>
      <c r="E3546" s="20">
        <v>-1.3091133441776037E-3</v>
      </c>
    </row>
    <row r="3547" spans="1:5" x14ac:dyDescent="0.2">
      <c r="A3547" s="19">
        <v>89</v>
      </c>
      <c r="B3547" s="19">
        <v>16</v>
      </c>
      <c r="C3547" s="19" t="s">
        <v>112</v>
      </c>
      <c r="D3547" s="20">
        <v>0.2544209361076355</v>
      </c>
      <c r="E3547" s="20">
        <v>-1.101762056350708E-3</v>
      </c>
    </row>
    <row r="3548" spans="1:5" x14ac:dyDescent="0.2">
      <c r="A3548" s="19">
        <v>89</v>
      </c>
      <c r="B3548" s="19">
        <v>17</v>
      </c>
      <c r="C3548" s="19" t="s">
        <v>112</v>
      </c>
      <c r="D3548" s="20">
        <v>0.2544771134853363</v>
      </c>
      <c r="E3548" s="20">
        <v>-1.2342763366177678E-3</v>
      </c>
    </row>
    <row r="3549" spans="1:5" x14ac:dyDescent="0.2">
      <c r="A3549" s="19">
        <v>89</v>
      </c>
      <c r="B3549" s="19">
        <v>18</v>
      </c>
      <c r="C3549" s="19" t="s">
        <v>112</v>
      </c>
      <c r="D3549" s="20">
        <v>0.25465646386146545</v>
      </c>
      <c r="E3549" s="20">
        <v>-1.2436177348718047E-3</v>
      </c>
    </row>
    <row r="3550" spans="1:5" x14ac:dyDescent="0.2">
      <c r="A3550" s="19">
        <v>89</v>
      </c>
      <c r="B3550" s="19">
        <v>19</v>
      </c>
      <c r="C3550" s="19" t="s">
        <v>112</v>
      </c>
      <c r="D3550" s="20">
        <v>0.25496640801429749</v>
      </c>
      <c r="E3550" s="20">
        <v>-1.1223653564229608E-3</v>
      </c>
    </row>
    <row r="3551" spans="1:5" x14ac:dyDescent="0.2">
      <c r="A3551" s="19">
        <v>89</v>
      </c>
      <c r="B3551" s="19">
        <v>20</v>
      </c>
      <c r="C3551" s="19" t="s">
        <v>112</v>
      </c>
      <c r="D3551" s="20">
        <v>0.25524222850799561</v>
      </c>
      <c r="E3551" s="20">
        <v>-1.0352366371080279E-3</v>
      </c>
    </row>
    <row r="3552" spans="1:5" x14ac:dyDescent="0.2">
      <c r="A3552" s="19">
        <v>89</v>
      </c>
      <c r="B3552" s="19">
        <v>21</v>
      </c>
      <c r="C3552" s="19" t="s">
        <v>112</v>
      </c>
      <c r="D3552" s="20">
        <v>0.25638949871063232</v>
      </c>
      <c r="E3552" s="20">
        <v>-7.6658128818962723E-5</v>
      </c>
    </row>
    <row r="3553" spans="1:5" x14ac:dyDescent="0.2">
      <c r="A3553" s="19">
        <v>89</v>
      </c>
      <c r="B3553" s="19">
        <v>22</v>
      </c>
      <c r="C3553" s="19" t="s">
        <v>112</v>
      </c>
      <c r="D3553" s="20">
        <v>0.2582876980304718</v>
      </c>
      <c r="E3553" s="20">
        <v>1.6328494530171156E-3</v>
      </c>
    </row>
    <row r="3554" spans="1:5" x14ac:dyDescent="0.2">
      <c r="A3554" s="19">
        <v>89</v>
      </c>
      <c r="B3554" s="19">
        <v>23</v>
      </c>
      <c r="C3554" s="19" t="s">
        <v>112</v>
      </c>
      <c r="D3554" s="20">
        <v>0.26190701127052307</v>
      </c>
      <c r="E3554" s="20">
        <v>5.0634709186851978E-3</v>
      </c>
    </row>
    <row r="3555" spans="1:5" x14ac:dyDescent="0.2">
      <c r="A3555" s="19">
        <v>89</v>
      </c>
      <c r="B3555" s="19">
        <v>24</v>
      </c>
      <c r="C3555" s="19" t="s">
        <v>112</v>
      </c>
      <c r="D3555" s="20">
        <v>0.2681860625743866</v>
      </c>
      <c r="E3555" s="20">
        <v>1.1153830215334892E-2</v>
      </c>
    </row>
    <row r="3556" spans="1:5" x14ac:dyDescent="0.2">
      <c r="A3556" s="19">
        <v>89</v>
      </c>
      <c r="B3556" s="19">
        <v>25</v>
      </c>
      <c r="C3556" s="19" t="s">
        <v>112</v>
      </c>
      <c r="D3556" s="20">
        <v>0.27823927998542786</v>
      </c>
      <c r="E3556" s="20">
        <v>2.1018356084823608E-2</v>
      </c>
    </row>
    <row r="3557" spans="1:5" x14ac:dyDescent="0.2">
      <c r="A3557" s="19">
        <v>89</v>
      </c>
      <c r="B3557" s="19">
        <v>26</v>
      </c>
      <c r="C3557" s="19" t="s">
        <v>112</v>
      </c>
      <c r="D3557" s="20">
        <v>0.29238814115524292</v>
      </c>
      <c r="E3557" s="20">
        <v>3.4978523850440979E-2</v>
      </c>
    </row>
    <row r="3558" spans="1:5" x14ac:dyDescent="0.2">
      <c r="A3558" s="19">
        <v>89</v>
      </c>
      <c r="B3558" s="19">
        <v>27</v>
      </c>
      <c r="C3558" s="19" t="s">
        <v>112</v>
      </c>
      <c r="D3558" s="20">
        <v>0.30936333537101746</v>
      </c>
      <c r="E3558" s="20">
        <v>5.1765028387308121E-2</v>
      </c>
    </row>
    <row r="3559" spans="1:5" x14ac:dyDescent="0.2">
      <c r="A3559" s="19">
        <v>89</v>
      </c>
      <c r="B3559" s="19">
        <v>28</v>
      </c>
      <c r="C3559" s="19" t="s">
        <v>112</v>
      </c>
      <c r="D3559" s="20">
        <v>0.32734000682830811</v>
      </c>
      <c r="E3559" s="20">
        <v>6.9553010165691376E-2</v>
      </c>
    </row>
    <row r="3560" spans="1:5" x14ac:dyDescent="0.2">
      <c r="A3560" s="19">
        <v>89</v>
      </c>
      <c r="B3560" s="19">
        <v>29</v>
      </c>
      <c r="C3560" s="19" t="s">
        <v>112</v>
      </c>
      <c r="D3560" s="20">
        <v>0.3436848521232605</v>
      </c>
      <c r="E3560" s="20">
        <v>8.5709162056446075E-2</v>
      </c>
    </row>
    <row r="3561" spans="1:5" x14ac:dyDescent="0.2">
      <c r="A3561" s="19">
        <v>89</v>
      </c>
      <c r="B3561" s="19">
        <v>30</v>
      </c>
      <c r="C3561" s="19" t="s">
        <v>112</v>
      </c>
      <c r="D3561" s="20">
        <v>0.35715404152870178</v>
      </c>
      <c r="E3561" s="20">
        <v>9.8989658057689667E-2</v>
      </c>
    </row>
    <row r="3562" spans="1:5" x14ac:dyDescent="0.2">
      <c r="A3562" s="19">
        <v>89</v>
      </c>
      <c r="B3562" s="19">
        <v>31</v>
      </c>
      <c r="C3562" s="19" t="s">
        <v>112</v>
      </c>
      <c r="D3562" s="20">
        <v>0.36623641848564148</v>
      </c>
      <c r="E3562" s="20">
        <v>0.10788334161043167</v>
      </c>
    </row>
    <row r="3563" spans="1:5" x14ac:dyDescent="0.2">
      <c r="A3563" s="19">
        <v>89</v>
      </c>
      <c r="B3563" s="19">
        <v>32</v>
      </c>
      <c r="C3563" s="19" t="s">
        <v>112</v>
      </c>
      <c r="D3563" s="20">
        <v>0.37251615524291992</v>
      </c>
      <c r="E3563" s="20">
        <v>0.11397439241409302</v>
      </c>
    </row>
    <row r="3564" spans="1:5" x14ac:dyDescent="0.2">
      <c r="A3564" s="19">
        <v>89</v>
      </c>
      <c r="B3564" s="19">
        <v>33</v>
      </c>
      <c r="C3564" s="19" t="s">
        <v>112</v>
      </c>
      <c r="D3564" s="20">
        <v>0.37645599246025085</v>
      </c>
      <c r="E3564" s="20">
        <v>0.11772553622722626</v>
      </c>
    </row>
    <row r="3565" spans="1:5" x14ac:dyDescent="0.2">
      <c r="A3565" s="19">
        <v>89</v>
      </c>
      <c r="B3565" s="19">
        <v>34</v>
      </c>
      <c r="C3565" s="19" t="s">
        <v>112</v>
      </c>
      <c r="D3565" s="20">
        <v>0.37862172722816467</v>
      </c>
      <c r="E3565" s="20">
        <v>0.11970257759094238</v>
      </c>
    </row>
    <row r="3566" spans="1:5" x14ac:dyDescent="0.2">
      <c r="A3566" s="19">
        <v>89</v>
      </c>
      <c r="B3566" s="19">
        <v>35</v>
      </c>
      <c r="C3566" s="19" t="s">
        <v>112</v>
      </c>
      <c r="D3566" s="20">
        <v>0.37999230623245239</v>
      </c>
      <c r="E3566" s="20">
        <v>0.12088446319103241</v>
      </c>
    </row>
    <row r="3567" spans="1:5" x14ac:dyDescent="0.2">
      <c r="A3567" s="19">
        <v>89</v>
      </c>
      <c r="B3567" s="19">
        <v>36</v>
      </c>
      <c r="C3567" s="19" t="s">
        <v>112</v>
      </c>
      <c r="D3567" s="20">
        <v>0.38015219569206238</v>
      </c>
      <c r="E3567" s="20">
        <v>0.1208556592464447</v>
      </c>
    </row>
    <row r="3568" spans="1:5" x14ac:dyDescent="0.2">
      <c r="A3568" s="19">
        <v>89</v>
      </c>
      <c r="B3568" s="19">
        <v>37</v>
      </c>
      <c r="C3568" s="19" t="s">
        <v>112</v>
      </c>
      <c r="D3568" s="20">
        <v>0.38059434294700623</v>
      </c>
      <c r="E3568" s="20">
        <v>0.12110912054777145</v>
      </c>
    </row>
    <row r="3569" spans="1:5" x14ac:dyDescent="0.2">
      <c r="A3569" s="19">
        <v>89</v>
      </c>
      <c r="B3569" s="19">
        <v>38</v>
      </c>
      <c r="C3569" s="19" t="s">
        <v>112</v>
      </c>
      <c r="D3569" s="20">
        <v>0.38111883401870728</v>
      </c>
      <c r="E3569" s="20">
        <v>0.12144491821527481</v>
      </c>
    </row>
    <row r="3570" spans="1:5" x14ac:dyDescent="0.2">
      <c r="A3570" s="19">
        <v>89</v>
      </c>
      <c r="B3570" s="19">
        <v>39</v>
      </c>
      <c r="C3570" s="19" t="s">
        <v>112</v>
      </c>
      <c r="D3570" s="20">
        <v>0.3815838098526001</v>
      </c>
      <c r="E3570" s="20">
        <v>0.12172120064496994</v>
      </c>
    </row>
    <row r="3571" spans="1:5" x14ac:dyDescent="0.2">
      <c r="A3571" s="19">
        <v>89</v>
      </c>
      <c r="B3571" s="19">
        <v>40</v>
      </c>
      <c r="C3571" s="19" t="s">
        <v>112</v>
      </c>
      <c r="D3571" s="20">
        <v>0.38223493099212646</v>
      </c>
      <c r="E3571" s="20">
        <v>0.12218362838029861</v>
      </c>
    </row>
    <row r="3572" spans="1:5" x14ac:dyDescent="0.2">
      <c r="A3572" s="19">
        <v>90</v>
      </c>
      <c r="B3572" s="19">
        <v>1</v>
      </c>
      <c r="C3572" s="19" t="s">
        <v>112</v>
      </c>
      <c r="D3572" s="20">
        <v>0.24943996965885162</v>
      </c>
      <c r="E3572" s="20">
        <v>1.1073336936533451E-3</v>
      </c>
    </row>
    <row r="3573" spans="1:5" x14ac:dyDescent="0.2">
      <c r="A3573" s="19">
        <v>90</v>
      </c>
      <c r="B3573" s="19">
        <v>2</v>
      </c>
      <c r="C3573" s="19" t="s">
        <v>112</v>
      </c>
      <c r="D3573" s="20">
        <v>0.24949584901332855</v>
      </c>
      <c r="E3573" s="20">
        <v>1.0203853016719222E-3</v>
      </c>
    </row>
    <row r="3574" spans="1:5" x14ac:dyDescent="0.2">
      <c r="A3574" s="19">
        <v>90</v>
      </c>
      <c r="B3574" s="19">
        <v>3</v>
      </c>
      <c r="C3574" s="19" t="s">
        <v>112</v>
      </c>
      <c r="D3574" s="20">
        <v>0.24958904087543488</v>
      </c>
      <c r="E3574" s="20">
        <v>9.7074947552755475E-4</v>
      </c>
    </row>
    <row r="3575" spans="1:5" x14ac:dyDescent="0.2">
      <c r="A3575" s="19">
        <v>90</v>
      </c>
      <c r="B3575" s="19">
        <v>4</v>
      </c>
      <c r="C3575" s="19" t="s">
        <v>112</v>
      </c>
      <c r="D3575" s="20">
        <v>0.24959780275821686</v>
      </c>
      <c r="E3575" s="20">
        <v>8.3668367005884647E-4</v>
      </c>
    </row>
    <row r="3576" spans="1:5" x14ac:dyDescent="0.2">
      <c r="A3576" s="19">
        <v>90</v>
      </c>
      <c r="B3576" s="19">
        <v>5</v>
      </c>
      <c r="C3576" s="19" t="s">
        <v>112</v>
      </c>
      <c r="D3576" s="20">
        <v>0.24919706583023071</v>
      </c>
      <c r="E3576" s="20">
        <v>2.9311908292584121E-4</v>
      </c>
    </row>
    <row r="3577" spans="1:5" x14ac:dyDescent="0.2">
      <c r="A3577" s="19">
        <v>90</v>
      </c>
      <c r="B3577" s="19">
        <v>6</v>
      </c>
      <c r="C3577" s="19" t="s">
        <v>112</v>
      </c>
      <c r="D3577" s="20">
        <v>0.24896705150604248</v>
      </c>
      <c r="E3577" s="20">
        <v>-7.9722936789039522E-5</v>
      </c>
    </row>
    <row r="3578" spans="1:5" x14ac:dyDescent="0.2">
      <c r="A3578" s="19">
        <v>90</v>
      </c>
      <c r="B3578" s="19">
        <v>7</v>
      </c>
      <c r="C3578" s="19" t="s">
        <v>112</v>
      </c>
      <c r="D3578" s="20">
        <v>0.24931499361991882</v>
      </c>
      <c r="E3578" s="20">
        <v>1.2539149611257017E-4</v>
      </c>
    </row>
    <row r="3579" spans="1:5" x14ac:dyDescent="0.2">
      <c r="A3579" s="19">
        <v>90</v>
      </c>
      <c r="B3579" s="19">
        <v>8</v>
      </c>
      <c r="C3579" s="19" t="s">
        <v>112</v>
      </c>
      <c r="D3579" s="20">
        <v>0.24930885434150696</v>
      </c>
      <c r="E3579" s="20">
        <v>-2.3575476006953977E-5</v>
      </c>
    </row>
    <row r="3580" spans="1:5" x14ac:dyDescent="0.2">
      <c r="A3580" s="19">
        <v>90</v>
      </c>
      <c r="B3580" s="19">
        <v>9</v>
      </c>
      <c r="C3580" s="19" t="s">
        <v>112</v>
      </c>
      <c r="D3580" s="20">
        <v>0.24960415065288544</v>
      </c>
      <c r="E3580" s="20">
        <v>1.2889315257780254E-4</v>
      </c>
    </row>
    <row r="3581" spans="1:5" x14ac:dyDescent="0.2">
      <c r="A3581" s="19">
        <v>90</v>
      </c>
      <c r="B3581" s="19">
        <v>10</v>
      </c>
      <c r="C3581" s="19" t="s">
        <v>112</v>
      </c>
      <c r="D3581" s="20">
        <v>0.2497217208147049</v>
      </c>
      <c r="E3581" s="20">
        <v>1.0363561887061223E-4</v>
      </c>
    </row>
    <row r="3582" spans="1:5" x14ac:dyDescent="0.2">
      <c r="A3582" s="19">
        <v>90</v>
      </c>
      <c r="B3582" s="19">
        <v>11</v>
      </c>
      <c r="C3582" s="19" t="s">
        <v>112</v>
      </c>
      <c r="D3582" s="20">
        <v>0.24966244399547577</v>
      </c>
      <c r="E3582" s="20">
        <v>-9.8468888609204441E-5</v>
      </c>
    </row>
    <row r="3583" spans="1:5" x14ac:dyDescent="0.2">
      <c r="A3583" s="19">
        <v>90</v>
      </c>
      <c r="B3583" s="19">
        <v>12</v>
      </c>
      <c r="C3583" s="19" t="s">
        <v>112</v>
      </c>
      <c r="D3583" s="20">
        <v>0.24949054419994354</v>
      </c>
      <c r="E3583" s="20">
        <v>-4.1319636511616409E-4</v>
      </c>
    </row>
    <row r="3584" spans="1:5" x14ac:dyDescent="0.2">
      <c r="A3584" s="19">
        <v>90</v>
      </c>
      <c r="B3584" s="19">
        <v>13</v>
      </c>
      <c r="C3584" s="19" t="s">
        <v>112</v>
      </c>
      <c r="D3584" s="20">
        <v>0.24954766035079956</v>
      </c>
      <c r="E3584" s="20">
        <v>-4.9890793161466718E-4</v>
      </c>
    </row>
    <row r="3585" spans="1:5" x14ac:dyDescent="0.2">
      <c r="A3585" s="19">
        <v>90</v>
      </c>
      <c r="B3585" s="19">
        <v>14</v>
      </c>
      <c r="C3585" s="19" t="s">
        <v>112</v>
      </c>
      <c r="D3585" s="20">
        <v>0.24958062171936035</v>
      </c>
      <c r="E3585" s="20">
        <v>-6.0877425130456686E-4</v>
      </c>
    </row>
    <row r="3586" spans="1:5" x14ac:dyDescent="0.2">
      <c r="A3586" s="19">
        <v>90</v>
      </c>
      <c r="B3586" s="19">
        <v>15</v>
      </c>
      <c r="C3586" s="19" t="s">
        <v>112</v>
      </c>
      <c r="D3586" s="20">
        <v>0.2497531920671463</v>
      </c>
      <c r="E3586" s="20">
        <v>-5.7903159176930785E-4</v>
      </c>
    </row>
    <row r="3587" spans="1:5" x14ac:dyDescent="0.2">
      <c r="A3587" s="19">
        <v>90</v>
      </c>
      <c r="B3587" s="19">
        <v>16</v>
      </c>
      <c r="C3587" s="19" t="s">
        <v>112</v>
      </c>
      <c r="D3587" s="20">
        <v>0.24979814887046814</v>
      </c>
      <c r="E3587" s="20">
        <v>-6.7690247669816017E-4</v>
      </c>
    </row>
    <row r="3588" spans="1:5" x14ac:dyDescent="0.2">
      <c r="A3588" s="19">
        <v>90</v>
      </c>
      <c r="B3588" s="19">
        <v>17</v>
      </c>
      <c r="C3588" s="19" t="s">
        <v>112</v>
      </c>
      <c r="D3588" s="20">
        <v>0.24966521561145782</v>
      </c>
      <c r="E3588" s="20">
        <v>-9.5266342395916581E-4</v>
      </c>
    </row>
    <row r="3589" spans="1:5" x14ac:dyDescent="0.2">
      <c r="A3589" s="19">
        <v>90</v>
      </c>
      <c r="B3589" s="19">
        <v>18</v>
      </c>
      <c r="C3589" s="19" t="s">
        <v>112</v>
      </c>
      <c r="D3589" s="20">
        <v>0.24969524145126343</v>
      </c>
      <c r="E3589" s="20">
        <v>-1.0654652724042535E-3</v>
      </c>
    </row>
    <row r="3590" spans="1:5" x14ac:dyDescent="0.2">
      <c r="A3590" s="19">
        <v>90</v>
      </c>
      <c r="B3590" s="19">
        <v>19</v>
      </c>
      <c r="C3590" s="19" t="s">
        <v>112</v>
      </c>
      <c r="D3590" s="20">
        <v>0.2497124969959259</v>
      </c>
      <c r="E3590" s="20">
        <v>-1.1910373577848077E-3</v>
      </c>
    </row>
    <row r="3591" spans="1:5" x14ac:dyDescent="0.2">
      <c r="A3591" s="19">
        <v>90</v>
      </c>
      <c r="B3591" s="19">
        <v>20</v>
      </c>
      <c r="C3591" s="19" t="s">
        <v>112</v>
      </c>
      <c r="D3591" s="20">
        <v>0.24992623925209045</v>
      </c>
      <c r="E3591" s="20">
        <v>-1.1201228480786085E-3</v>
      </c>
    </row>
    <row r="3592" spans="1:5" x14ac:dyDescent="0.2">
      <c r="A3592" s="19">
        <v>90</v>
      </c>
      <c r="B3592" s="19">
        <v>21</v>
      </c>
      <c r="C3592" s="19" t="s">
        <v>112</v>
      </c>
      <c r="D3592" s="20">
        <v>0.25099766254425049</v>
      </c>
      <c r="E3592" s="20">
        <v>-1.9152721506543458E-4</v>
      </c>
    </row>
    <row r="3593" spans="1:5" x14ac:dyDescent="0.2">
      <c r="A3593" s="19">
        <v>90</v>
      </c>
      <c r="B3593" s="19">
        <v>22</v>
      </c>
      <c r="C3593" s="19" t="s">
        <v>112</v>
      </c>
      <c r="D3593" s="20">
        <v>0.25241106748580933</v>
      </c>
      <c r="E3593" s="20">
        <v>1.0790500091388822E-3</v>
      </c>
    </row>
    <row r="3594" spans="1:5" x14ac:dyDescent="0.2">
      <c r="A3594" s="19">
        <v>90</v>
      </c>
      <c r="B3594" s="19">
        <v>23</v>
      </c>
      <c r="C3594" s="19" t="s">
        <v>112</v>
      </c>
      <c r="D3594" s="20">
        <v>0.25543671846389771</v>
      </c>
      <c r="E3594" s="20">
        <v>3.9618732407689095E-3</v>
      </c>
    </row>
    <row r="3595" spans="1:5" x14ac:dyDescent="0.2">
      <c r="A3595" s="19">
        <v>90</v>
      </c>
      <c r="B3595" s="19">
        <v>24</v>
      </c>
      <c r="C3595" s="19" t="s">
        <v>112</v>
      </c>
      <c r="D3595" s="20">
        <v>0.25997599959373474</v>
      </c>
      <c r="E3595" s="20">
        <v>8.3583267405629158E-3</v>
      </c>
    </row>
    <row r="3596" spans="1:5" x14ac:dyDescent="0.2">
      <c r="A3596" s="19">
        <v>90</v>
      </c>
      <c r="B3596" s="19">
        <v>25</v>
      </c>
      <c r="C3596" s="19" t="s">
        <v>112</v>
      </c>
      <c r="D3596" s="20">
        <v>0.2685125470161438</v>
      </c>
      <c r="E3596" s="20">
        <v>1.6752045601606369E-2</v>
      </c>
    </row>
    <row r="3597" spans="1:5" x14ac:dyDescent="0.2">
      <c r="A3597" s="19">
        <v>90</v>
      </c>
      <c r="B3597" s="19">
        <v>26</v>
      </c>
      <c r="C3597" s="19" t="s">
        <v>112</v>
      </c>
      <c r="D3597" s="20">
        <v>0.28085458278656006</v>
      </c>
      <c r="E3597" s="20">
        <v>2.8951253741979599E-2</v>
      </c>
    </row>
    <row r="3598" spans="1:5" x14ac:dyDescent="0.2">
      <c r="A3598" s="19">
        <v>90</v>
      </c>
      <c r="B3598" s="19">
        <v>27</v>
      </c>
      <c r="C3598" s="19" t="s">
        <v>112</v>
      </c>
      <c r="D3598" s="20">
        <v>0.29740872979164124</v>
      </c>
      <c r="E3598" s="20">
        <v>4.5362573117017746E-2</v>
      </c>
    </row>
    <row r="3599" spans="1:5" x14ac:dyDescent="0.2">
      <c r="A3599" s="19">
        <v>90</v>
      </c>
      <c r="B3599" s="19">
        <v>28</v>
      </c>
      <c r="C3599" s="19" t="s">
        <v>112</v>
      </c>
      <c r="D3599" s="20">
        <v>0.31562575697898865</v>
      </c>
      <c r="E3599" s="20">
        <v>6.3436776399612427E-2</v>
      </c>
    </row>
    <row r="3600" spans="1:5" x14ac:dyDescent="0.2">
      <c r="A3600" s="19">
        <v>90</v>
      </c>
      <c r="B3600" s="19">
        <v>29</v>
      </c>
      <c r="C3600" s="19" t="s">
        <v>112</v>
      </c>
      <c r="D3600" s="20">
        <v>0.33323433995246887</v>
      </c>
      <c r="E3600" s="20">
        <v>8.0902531743049622E-2</v>
      </c>
    </row>
    <row r="3601" spans="1:5" x14ac:dyDescent="0.2">
      <c r="A3601" s="19">
        <v>90</v>
      </c>
      <c r="B3601" s="19">
        <v>30</v>
      </c>
      <c r="C3601" s="19" t="s">
        <v>112</v>
      </c>
      <c r="D3601" s="20">
        <v>0.34768810868263245</v>
      </c>
      <c r="E3601" s="20">
        <v>9.5213472843170166E-2</v>
      </c>
    </row>
    <row r="3602" spans="1:5" x14ac:dyDescent="0.2">
      <c r="A3602" s="19">
        <v>90</v>
      </c>
      <c r="B3602" s="19">
        <v>31</v>
      </c>
      <c r="C3602" s="19" t="s">
        <v>112</v>
      </c>
      <c r="D3602" s="20">
        <v>0.35862720012664795</v>
      </c>
      <c r="E3602" s="20">
        <v>0.10600973665714264</v>
      </c>
    </row>
    <row r="3603" spans="1:5" x14ac:dyDescent="0.2">
      <c r="A3603" s="19">
        <v>90</v>
      </c>
      <c r="B3603" s="19">
        <v>32</v>
      </c>
      <c r="C3603" s="19" t="s">
        <v>112</v>
      </c>
      <c r="D3603" s="20">
        <v>0.36553266644477844</v>
      </c>
      <c r="E3603" s="20">
        <v>0.1127723753452301</v>
      </c>
    </row>
    <row r="3604" spans="1:5" x14ac:dyDescent="0.2">
      <c r="A3604" s="19">
        <v>90</v>
      </c>
      <c r="B3604" s="19">
        <v>33</v>
      </c>
      <c r="C3604" s="19" t="s">
        <v>112</v>
      </c>
      <c r="D3604" s="20">
        <v>0.37013456225395203</v>
      </c>
      <c r="E3604" s="20">
        <v>0.11723144352436066</v>
      </c>
    </row>
    <row r="3605" spans="1:5" x14ac:dyDescent="0.2">
      <c r="A3605" s="19">
        <v>90</v>
      </c>
      <c r="B3605" s="19">
        <v>34</v>
      </c>
      <c r="C3605" s="19" t="s">
        <v>112</v>
      </c>
      <c r="D3605" s="20">
        <v>0.37247774004936218</v>
      </c>
      <c r="E3605" s="20">
        <v>0.11943179368972778</v>
      </c>
    </row>
    <row r="3606" spans="1:5" x14ac:dyDescent="0.2">
      <c r="A3606" s="19">
        <v>90</v>
      </c>
      <c r="B3606" s="19">
        <v>35</v>
      </c>
      <c r="C3606" s="19" t="s">
        <v>112</v>
      </c>
      <c r="D3606" s="20">
        <v>0.3743121325969696</v>
      </c>
      <c r="E3606" s="20">
        <v>0.12112335860729218</v>
      </c>
    </row>
    <row r="3607" spans="1:5" x14ac:dyDescent="0.2">
      <c r="A3607" s="19">
        <v>90</v>
      </c>
      <c r="B3607" s="19">
        <v>36</v>
      </c>
      <c r="C3607" s="19" t="s">
        <v>112</v>
      </c>
      <c r="D3607" s="20">
        <v>0.37478384375572205</v>
      </c>
      <c r="E3607" s="20">
        <v>0.12145224213600159</v>
      </c>
    </row>
    <row r="3608" spans="1:5" x14ac:dyDescent="0.2">
      <c r="A3608" s="19">
        <v>90</v>
      </c>
      <c r="B3608" s="19">
        <v>37</v>
      </c>
      <c r="C3608" s="19" t="s">
        <v>112</v>
      </c>
      <c r="D3608" s="20">
        <v>0.37508690357208252</v>
      </c>
      <c r="E3608" s="20">
        <v>0.12161247432231903</v>
      </c>
    </row>
    <row r="3609" spans="1:5" x14ac:dyDescent="0.2">
      <c r="A3609" s="19">
        <v>90</v>
      </c>
      <c r="B3609" s="19">
        <v>38</v>
      </c>
      <c r="C3609" s="19" t="s">
        <v>112</v>
      </c>
      <c r="D3609" s="20">
        <v>0.37595862150192261</v>
      </c>
      <c r="E3609" s="20">
        <v>0.12234136462211609</v>
      </c>
    </row>
    <row r="3610" spans="1:5" x14ac:dyDescent="0.2">
      <c r="A3610" s="19">
        <v>90</v>
      </c>
      <c r="B3610" s="19">
        <v>39</v>
      </c>
      <c r="C3610" s="19" t="s">
        <v>112</v>
      </c>
      <c r="D3610" s="20">
        <v>0.37589368224143982</v>
      </c>
      <c r="E3610" s="20">
        <v>0.12213359773159027</v>
      </c>
    </row>
    <row r="3611" spans="1:5" x14ac:dyDescent="0.2">
      <c r="A3611" s="19">
        <v>90</v>
      </c>
      <c r="B3611" s="19">
        <v>40</v>
      </c>
      <c r="C3611" s="19" t="s">
        <v>112</v>
      </c>
      <c r="D3611" s="20">
        <v>0.37586340308189392</v>
      </c>
      <c r="E3611" s="20">
        <v>0.12196049094200134</v>
      </c>
    </row>
    <row r="3612" spans="1:5" x14ac:dyDescent="0.2">
      <c r="A3612" s="19">
        <v>91</v>
      </c>
      <c r="B3612" s="19">
        <v>1</v>
      </c>
      <c r="C3612" s="19" t="s">
        <v>112</v>
      </c>
      <c r="D3612" s="20">
        <v>0.24753153324127197</v>
      </c>
      <c r="E3612" s="20">
        <v>1.9735046662390232E-3</v>
      </c>
    </row>
    <row r="3613" spans="1:5" x14ac:dyDescent="0.2">
      <c r="A3613" s="19">
        <v>91</v>
      </c>
      <c r="B3613" s="19">
        <v>2</v>
      </c>
      <c r="C3613" s="19" t="s">
        <v>112</v>
      </c>
      <c r="D3613" s="20">
        <v>0.24753087759017944</v>
      </c>
      <c r="E3613" s="20">
        <v>1.7439720686525106E-3</v>
      </c>
    </row>
    <row r="3614" spans="1:5" x14ac:dyDescent="0.2">
      <c r="A3614" s="19">
        <v>91</v>
      </c>
      <c r="B3614" s="19">
        <v>3</v>
      </c>
      <c r="C3614" s="19" t="s">
        <v>112</v>
      </c>
      <c r="D3614" s="20">
        <v>0.247536301612854</v>
      </c>
      <c r="E3614" s="20">
        <v>1.5205191448330879E-3</v>
      </c>
    </row>
    <row r="3615" spans="1:5" x14ac:dyDescent="0.2">
      <c r="A3615" s="19">
        <v>91</v>
      </c>
      <c r="B3615" s="19">
        <v>4</v>
      </c>
      <c r="C3615" s="19" t="s">
        <v>112</v>
      </c>
      <c r="D3615" s="20">
        <v>0.24747493863105774</v>
      </c>
      <c r="E3615" s="20">
        <v>1.2302791001275182E-3</v>
      </c>
    </row>
    <row r="3616" spans="1:5" x14ac:dyDescent="0.2">
      <c r="A3616" s="19">
        <v>91</v>
      </c>
      <c r="B3616" s="19">
        <v>5</v>
      </c>
      <c r="C3616" s="19" t="s">
        <v>112</v>
      </c>
      <c r="D3616" s="20">
        <v>0.24714596569538116</v>
      </c>
      <c r="E3616" s="20">
        <v>6.7242915974929929E-4</v>
      </c>
    </row>
    <row r="3617" spans="1:5" x14ac:dyDescent="0.2">
      <c r="A3617" s="19">
        <v>91</v>
      </c>
      <c r="B3617" s="19">
        <v>6</v>
      </c>
      <c r="C3617" s="19" t="s">
        <v>112</v>
      </c>
      <c r="D3617" s="20">
        <v>0.24710053205490112</v>
      </c>
      <c r="E3617" s="20">
        <v>3.9811848546378314E-4</v>
      </c>
    </row>
    <row r="3618" spans="1:5" x14ac:dyDescent="0.2">
      <c r="A3618" s="19">
        <v>91</v>
      </c>
      <c r="B3618" s="19">
        <v>7</v>
      </c>
      <c r="C3618" s="19" t="s">
        <v>112</v>
      </c>
      <c r="D3618" s="20">
        <v>0.24701833724975586</v>
      </c>
      <c r="E3618" s="20">
        <v>8.7046653789002448E-5</v>
      </c>
    </row>
    <row r="3619" spans="1:5" x14ac:dyDescent="0.2">
      <c r="A3619" s="19">
        <v>91</v>
      </c>
      <c r="B3619" s="19">
        <v>8</v>
      </c>
      <c r="C3619" s="19" t="s">
        <v>112</v>
      </c>
      <c r="D3619" s="20">
        <v>0.24704983830451965</v>
      </c>
      <c r="E3619" s="20">
        <v>-1.1032931797672063E-4</v>
      </c>
    </row>
    <row r="3620" spans="1:5" x14ac:dyDescent="0.2">
      <c r="A3620" s="19">
        <v>91</v>
      </c>
      <c r="B3620" s="19">
        <v>9</v>
      </c>
      <c r="C3620" s="19" t="s">
        <v>112</v>
      </c>
      <c r="D3620" s="20">
        <v>0.24694317579269409</v>
      </c>
      <c r="E3620" s="20">
        <v>-4.4586884905584157E-4</v>
      </c>
    </row>
    <row r="3621" spans="1:5" x14ac:dyDescent="0.2">
      <c r="A3621" s="19">
        <v>91</v>
      </c>
      <c r="B3621" s="19">
        <v>10</v>
      </c>
      <c r="C3621" s="19" t="s">
        <v>112</v>
      </c>
      <c r="D3621" s="20">
        <v>0.24694077670574188</v>
      </c>
      <c r="E3621" s="20">
        <v>-6.7714496981352568E-4</v>
      </c>
    </row>
    <row r="3622" spans="1:5" x14ac:dyDescent="0.2">
      <c r="A3622" s="19">
        <v>91</v>
      </c>
      <c r="B3622" s="19">
        <v>11</v>
      </c>
      <c r="C3622" s="19" t="s">
        <v>112</v>
      </c>
      <c r="D3622" s="20">
        <v>0.24710337817668915</v>
      </c>
      <c r="E3622" s="20">
        <v>-7.4342050356790423E-4</v>
      </c>
    </row>
    <row r="3623" spans="1:5" x14ac:dyDescent="0.2">
      <c r="A3623" s="19">
        <v>91</v>
      </c>
      <c r="B3623" s="19">
        <v>12</v>
      </c>
      <c r="C3623" s="19" t="s">
        <v>112</v>
      </c>
      <c r="D3623" s="20">
        <v>0.24715323746204376</v>
      </c>
      <c r="E3623" s="20">
        <v>-9.2243822291493416E-4</v>
      </c>
    </row>
    <row r="3624" spans="1:5" x14ac:dyDescent="0.2">
      <c r="A3624" s="19">
        <v>91</v>
      </c>
      <c r="B3624" s="19">
        <v>13</v>
      </c>
      <c r="C3624" s="19" t="s">
        <v>112</v>
      </c>
      <c r="D3624" s="20">
        <v>0.24710564315319061</v>
      </c>
      <c r="E3624" s="20">
        <v>-1.1989095946773887E-3</v>
      </c>
    </row>
    <row r="3625" spans="1:5" x14ac:dyDescent="0.2">
      <c r="A3625" s="19">
        <v>91</v>
      </c>
      <c r="B3625" s="19">
        <v>14</v>
      </c>
      <c r="C3625" s="19" t="s">
        <v>112</v>
      </c>
      <c r="D3625" s="20">
        <v>0.24699360132217407</v>
      </c>
      <c r="E3625" s="20">
        <v>-1.5398284886032343E-3</v>
      </c>
    </row>
    <row r="3626" spans="1:5" x14ac:dyDescent="0.2">
      <c r="A3626" s="19">
        <v>91</v>
      </c>
      <c r="B3626" s="19">
        <v>15</v>
      </c>
      <c r="C3626" s="19" t="s">
        <v>112</v>
      </c>
      <c r="D3626" s="20">
        <v>0.24690161645412445</v>
      </c>
      <c r="E3626" s="20">
        <v>-1.8606903031468391E-3</v>
      </c>
    </row>
    <row r="3627" spans="1:5" x14ac:dyDescent="0.2">
      <c r="A3627" s="19">
        <v>91</v>
      </c>
      <c r="B3627" s="19">
        <v>16</v>
      </c>
      <c r="C3627" s="19" t="s">
        <v>112</v>
      </c>
      <c r="D3627" s="20">
        <v>0.24747636914253235</v>
      </c>
      <c r="E3627" s="20">
        <v>-1.5148146776482463E-3</v>
      </c>
    </row>
    <row r="3628" spans="1:5" x14ac:dyDescent="0.2">
      <c r="A3628" s="19">
        <v>91</v>
      </c>
      <c r="B3628" s="19">
        <v>17</v>
      </c>
      <c r="C3628" s="19" t="s">
        <v>112</v>
      </c>
      <c r="D3628" s="20">
        <v>0.24826078116893768</v>
      </c>
      <c r="E3628" s="20">
        <v>-9.59279655944556E-4</v>
      </c>
    </row>
    <row r="3629" spans="1:5" x14ac:dyDescent="0.2">
      <c r="A3629" s="19">
        <v>91</v>
      </c>
      <c r="B3629" s="19">
        <v>18</v>
      </c>
      <c r="C3629" s="19" t="s">
        <v>112</v>
      </c>
      <c r="D3629" s="20">
        <v>0.24905574321746826</v>
      </c>
      <c r="E3629" s="20">
        <v>-3.9319464121945202E-4</v>
      </c>
    </row>
    <row r="3630" spans="1:5" x14ac:dyDescent="0.2">
      <c r="A3630" s="19">
        <v>91</v>
      </c>
      <c r="B3630" s="19">
        <v>19</v>
      </c>
      <c r="C3630" s="19" t="s">
        <v>112</v>
      </c>
      <c r="D3630" s="20">
        <v>0.25108134746551514</v>
      </c>
      <c r="E3630" s="20">
        <v>1.4035325730219483E-3</v>
      </c>
    </row>
    <row r="3631" spans="1:5" x14ac:dyDescent="0.2">
      <c r="A3631" s="19">
        <v>91</v>
      </c>
      <c r="B3631" s="19">
        <v>20</v>
      </c>
      <c r="C3631" s="19" t="s">
        <v>112</v>
      </c>
      <c r="D3631" s="20">
        <v>0.25496068596839905</v>
      </c>
      <c r="E3631" s="20">
        <v>5.053994245827198E-3</v>
      </c>
    </row>
    <row r="3632" spans="1:5" x14ac:dyDescent="0.2">
      <c r="A3632" s="19">
        <v>91</v>
      </c>
      <c r="B3632" s="19">
        <v>21</v>
      </c>
      <c r="C3632" s="19" t="s">
        <v>112</v>
      </c>
      <c r="D3632" s="20">
        <v>0.26095050573348999</v>
      </c>
      <c r="E3632" s="20">
        <v>1.0814936831593513E-2</v>
      </c>
    </row>
    <row r="3633" spans="1:5" x14ac:dyDescent="0.2">
      <c r="A3633" s="19">
        <v>91</v>
      </c>
      <c r="B3633" s="19">
        <v>22</v>
      </c>
      <c r="C3633" s="19" t="s">
        <v>112</v>
      </c>
      <c r="D3633" s="20">
        <v>0.27039927244186401</v>
      </c>
      <c r="E3633" s="20">
        <v>2.0034827291965485E-2</v>
      </c>
    </row>
    <row r="3634" spans="1:5" x14ac:dyDescent="0.2">
      <c r="A3634" s="19">
        <v>91</v>
      </c>
      <c r="B3634" s="19">
        <v>23</v>
      </c>
      <c r="C3634" s="19" t="s">
        <v>112</v>
      </c>
      <c r="D3634" s="20">
        <v>0.28466370701789856</v>
      </c>
      <c r="E3634" s="20">
        <v>3.4070383757352829E-2</v>
      </c>
    </row>
    <row r="3635" spans="1:5" x14ac:dyDescent="0.2">
      <c r="A3635" s="19">
        <v>91</v>
      </c>
      <c r="B3635" s="19">
        <v>24</v>
      </c>
      <c r="C3635" s="19" t="s">
        <v>112</v>
      </c>
      <c r="D3635" s="20">
        <v>0.30215939879417419</v>
      </c>
      <c r="E3635" s="20">
        <v>5.1337197422981262E-2</v>
      </c>
    </row>
    <row r="3636" spans="1:5" x14ac:dyDescent="0.2">
      <c r="A3636" s="19">
        <v>91</v>
      </c>
      <c r="B3636" s="19">
        <v>25</v>
      </c>
      <c r="C3636" s="19" t="s">
        <v>112</v>
      </c>
      <c r="D3636" s="20">
        <v>0.32024863362312317</v>
      </c>
      <c r="E3636" s="20">
        <v>6.9197557866573334E-2</v>
      </c>
    </row>
    <row r="3637" spans="1:5" x14ac:dyDescent="0.2">
      <c r="A3637" s="19">
        <v>91</v>
      </c>
      <c r="B3637" s="19">
        <v>26</v>
      </c>
      <c r="C3637" s="19" t="s">
        <v>112</v>
      </c>
      <c r="D3637" s="20">
        <v>0.33680880069732666</v>
      </c>
      <c r="E3637" s="20">
        <v>8.5528843104839325E-2</v>
      </c>
    </row>
    <row r="3638" spans="1:5" x14ac:dyDescent="0.2">
      <c r="A3638" s="19">
        <v>91</v>
      </c>
      <c r="B3638" s="19">
        <v>27</v>
      </c>
      <c r="C3638" s="19" t="s">
        <v>112</v>
      </c>
      <c r="D3638" s="20">
        <v>0.35008195042610168</v>
      </c>
      <c r="E3638" s="20">
        <v>9.8573118448257446E-2</v>
      </c>
    </row>
    <row r="3639" spans="1:5" x14ac:dyDescent="0.2">
      <c r="A3639" s="19">
        <v>91</v>
      </c>
      <c r="B3639" s="19">
        <v>28</v>
      </c>
      <c r="C3639" s="19" t="s">
        <v>112</v>
      </c>
      <c r="D3639" s="20">
        <v>0.35910725593566895</v>
      </c>
      <c r="E3639" s="20">
        <v>0.1073695495724678</v>
      </c>
    </row>
    <row r="3640" spans="1:5" x14ac:dyDescent="0.2">
      <c r="A3640" s="19">
        <v>91</v>
      </c>
      <c r="B3640" s="19">
        <v>29</v>
      </c>
      <c r="C3640" s="19" t="s">
        <v>112</v>
      </c>
      <c r="D3640" s="20">
        <v>0.36529973149299622</v>
      </c>
      <c r="E3640" s="20">
        <v>0.11333314329385757</v>
      </c>
    </row>
    <row r="3641" spans="1:5" x14ac:dyDescent="0.2">
      <c r="A3641" s="19">
        <v>91</v>
      </c>
      <c r="B3641" s="19">
        <v>30</v>
      </c>
      <c r="C3641" s="19" t="s">
        <v>112</v>
      </c>
      <c r="D3641" s="20">
        <v>0.3694300651550293</v>
      </c>
      <c r="E3641" s="20">
        <v>0.11723460257053375</v>
      </c>
    </row>
    <row r="3642" spans="1:5" x14ac:dyDescent="0.2">
      <c r="A3642" s="19">
        <v>91</v>
      </c>
      <c r="B3642" s="19">
        <v>31</v>
      </c>
      <c r="C3642" s="19" t="s">
        <v>112</v>
      </c>
      <c r="D3642" s="20">
        <v>0.3717329204082489</v>
      </c>
      <c r="E3642" s="20">
        <v>0.11930858343839645</v>
      </c>
    </row>
    <row r="3643" spans="1:5" x14ac:dyDescent="0.2">
      <c r="A3643" s="19">
        <v>91</v>
      </c>
      <c r="B3643" s="19">
        <v>32</v>
      </c>
      <c r="C3643" s="19" t="s">
        <v>112</v>
      </c>
      <c r="D3643" s="20">
        <v>0.37243306636810303</v>
      </c>
      <c r="E3643" s="20">
        <v>0.11977984756231308</v>
      </c>
    </row>
    <row r="3644" spans="1:5" x14ac:dyDescent="0.2">
      <c r="A3644" s="19">
        <v>91</v>
      </c>
      <c r="B3644" s="19">
        <v>33</v>
      </c>
      <c r="C3644" s="19" t="s">
        <v>112</v>
      </c>
      <c r="D3644" s="20">
        <v>0.3732852041721344</v>
      </c>
      <c r="E3644" s="20">
        <v>0.12040311098098755</v>
      </c>
    </row>
    <row r="3645" spans="1:5" x14ac:dyDescent="0.2">
      <c r="A3645" s="19">
        <v>91</v>
      </c>
      <c r="B3645" s="19">
        <v>34</v>
      </c>
      <c r="C3645" s="19" t="s">
        <v>112</v>
      </c>
      <c r="D3645" s="20">
        <v>0.37372010946273804</v>
      </c>
      <c r="E3645" s="20">
        <v>0.12060914188623428</v>
      </c>
    </row>
    <row r="3646" spans="1:5" x14ac:dyDescent="0.2">
      <c r="A3646" s="19">
        <v>91</v>
      </c>
      <c r="B3646" s="19">
        <v>35</v>
      </c>
      <c r="C3646" s="19" t="s">
        <v>112</v>
      </c>
      <c r="D3646" s="20">
        <v>0.37431886792182922</v>
      </c>
      <c r="E3646" s="20">
        <v>0.12097901850938797</v>
      </c>
    </row>
    <row r="3647" spans="1:5" x14ac:dyDescent="0.2">
      <c r="A3647" s="19">
        <v>91</v>
      </c>
      <c r="B3647" s="19">
        <v>36</v>
      </c>
      <c r="C3647" s="19" t="s">
        <v>112</v>
      </c>
      <c r="D3647" s="20">
        <v>0.37434768676757813</v>
      </c>
      <c r="E3647" s="20">
        <v>0.12077896296977997</v>
      </c>
    </row>
    <row r="3648" spans="1:5" x14ac:dyDescent="0.2">
      <c r="A3648" s="19">
        <v>91</v>
      </c>
      <c r="B3648" s="19">
        <v>37</v>
      </c>
      <c r="C3648" s="19" t="s">
        <v>112</v>
      </c>
      <c r="D3648" s="20">
        <v>0.37460339069366455</v>
      </c>
      <c r="E3648" s="20">
        <v>0.12080579251050949</v>
      </c>
    </row>
    <row r="3649" spans="1:5" x14ac:dyDescent="0.2">
      <c r="A3649" s="19">
        <v>91</v>
      </c>
      <c r="B3649" s="19">
        <v>38</v>
      </c>
      <c r="C3649" s="19" t="s">
        <v>112</v>
      </c>
      <c r="D3649" s="20">
        <v>0.37459465861320496</v>
      </c>
      <c r="E3649" s="20">
        <v>0.1205681785941124</v>
      </c>
    </row>
    <row r="3650" spans="1:5" x14ac:dyDescent="0.2">
      <c r="A3650" s="19">
        <v>91</v>
      </c>
      <c r="B3650" s="19">
        <v>39</v>
      </c>
      <c r="C3650" s="19" t="s">
        <v>112</v>
      </c>
      <c r="D3650" s="20">
        <v>0.37441155314445496</v>
      </c>
      <c r="E3650" s="20">
        <v>0.12015619874000549</v>
      </c>
    </row>
    <row r="3651" spans="1:5" x14ac:dyDescent="0.2">
      <c r="A3651" s="19">
        <v>91</v>
      </c>
      <c r="B3651" s="19">
        <v>40</v>
      </c>
      <c r="C3651" s="19" t="s">
        <v>112</v>
      </c>
      <c r="D3651" s="20">
        <v>0.37384381890296936</v>
      </c>
      <c r="E3651" s="20">
        <v>0.11935959011316299</v>
      </c>
    </row>
    <row r="3652" spans="1:5" x14ac:dyDescent="0.2">
      <c r="A3652" s="19">
        <v>92</v>
      </c>
      <c r="B3652" s="19">
        <v>1</v>
      </c>
      <c r="C3652" s="19" t="s">
        <v>112</v>
      </c>
      <c r="D3652" s="20">
        <v>0.28132948279380798</v>
      </c>
      <c r="E3652" s="20">
        <v>8.8948215125128627E-4</v>
      </c>
    </row>
    <row r="3653" spans="1:5" x14ac:dyDescent="0.2">
      <c r="A3653" s="19">
        <v>92</v>
      </c>
      <c r="B3653" s="19">
        <v>2</v>
      </c>
      <c r="C3653" s="19" t="s">
        <v>112</v>
      </c>
      <c r="D3653" s="20">
        <v>0.28137898445129395</v>
      </c>
      <c r="E3653" s="20">
        <v>9.000165737234056E-4</v>
      </c>
    </row>
    <row r="3654" spans="1:5" x14ac:dyDescent="0.2">
      <c r="A3654" s="19">
        <v>92</v>
      </c>
      <c r="B3654" s="19">
        <v>3</v>
      </c>
      <c r="C3654" s="19" t="s">
        <v>112</v>
      </c>
      <c r="D3654" s="20">
        <v>0.28128182888031006</v>
      </c>
      <c r="E3654" s="20">
        <v>7.6389370951801538E-4</v>
      </c>
    </row>
    <row r="3655" spans="1:5" x14ac:dyDescent="0.2">
      <c r="A3655" s="19">
        <v>92</v>
      </c>
      <c r="B3655" s="19">
        <v>4</v>
      </c>
      <c r="C3655" s="19" t="s">
        <v>112</v>
      </c>
      <c r="D3655" s="20">
        <v>0.28130057454109192</v>
      </c>
      <c r="E3655" s="20">
        <v>7.4367207707837224E-4</v>
      </c>
    </row>
    <row r="3656" spans="1:5" x14ac:dyDescent="0.2">
      <c r="A3656" s="19">
        <v>92</v>
      </c>
      <c r="B3656" s="19">
        <v>5</v>
      </c>
      <c r="C3656" s="19" t="s">
        <v>112</v>
      </c>
      <c r="D3656" s="20">
        <v>0.28141218423843384</v>
      </c>
      <c r="E3656" s="20">
        <v>8.163145394064486E-4</v>
      </c>
    </row>
    <row r="3657" spans="1:5" x14ac:dyDescent="0.2">
      <c r="A3657" s="19">
        <v>92</v>
      </c>
      <c r="B3657" s="19">
        <v>6</v>
      </c>
      <c r="C3657" s="19" t="s">
        <v>112</v>
      </c>
      <c r="D3657" s="20">
        <v>0.28097823262214661</v>
      </c>
      <c r="E3657" s="20">
        <v>3.4339565900154412E-4</v>
      </c>
    </row>
    <row r="3658" spans="1:5" x14ac:dyDescent="0.2">
      <c r="A3658" s="19">
        <v>92</v>
      </c>
      <c r="B3658" s="19">
        <v>7</v>
      </c>
      <c r="C3658" s="19" t="s">
        <v>112</v>
      </c>
      <c r="D3658" s="20">
        <v>0.28050687909126282</v>
      </c>
      <c r="E3658" s="20">
        <v>-1.6692515055183321E-4</v>
      </c>
    </row>
    <row r="3659" spans="1:5" x14ac:dyDescent="0.2">
      <c r="A3659" s="19">
        <v>92</v>
      </c>
      <c r="B3659" s="19">
        <v>8</v>
      </c>
      <c r="C3659" s="19" t="s">
        <v>112</v>
      </c>
      <c r="D3659" s="20">
        <v>0.28054124116897583</v>
      </c>
      <c r="E3659" s="20">
        <v>-1.7153033695649356E-4</v>
      </c>
    </row>
    <row r="3660" spans="1:5" x14ac:dyDescent="0.2">
      <c r="A3660" s="19">
        <v>92</v>
      </c>
      <c r="B3660" s="19">
        <v>9</v>
      </c>
      <c r="C3660" s="19" t="s">
        <v>112</v>
      </c>
      <c r="D3660" s="20">
        <v>0.2804415225982666</v>
      </c>
      <c r="E3660" s="20">
        <v>-3.1021618633531034E-4</v>
      </c>
    </row>
    <row r="3661" spans="1:5" x14ac:dyDescent="0.2">
      <c r="A3661" s="19">
        <v>92</v>
      </c>
      <c r="B3661" s="19">
        <v>10</v>
      </c>
      <c r="C3661" s="19" t="s">
        <v>112</v>
      </c>
      <c r="D3661" s="20">
        <v>0.28047889471054077</v>
      </c>
      <c r="E3661" s="20">
        <v>-3.1181133817881346E-4</v>
      </c>
    </row>
    <row r="3662" spans="1:5" x14ac:dyDescent="0.2">
      <c r="A3662" s="19">
        <v>92</v>
      </c>
      <c r="B3662" s="19">
        <v>11</v>
      </c>
      <c r="C3662" s="19" t="s">
        <v>112</v>
      </c>
      <c r="D3662" s="20">
        <v>0.28042265772819519</v>
      </c>
      <c r="E3662" s="20">
        <v>-4.0701558464206755E-4</v>
      </c>
    </row>
    <row r="3663" spans="1:5" x14ac:dyDescent="0.2">
      <c r="A3663" s="19">
        <v>92</v>
      </c>
      <c r="B3663" s="19">
        <v>12</v>
      </c>
      <c r="C3663" s="19" t="s">
        <v>112</v>
      </c>
      <c r="D3663" s="20">
        <v>0.28009116649627686</v>
      </c>
      <c r="E3663" s="20">
        <v>-7.7747408067807555E-4</v>
      </c>
    </row>
    <row r="3664" spans="1:5" x14ac:dyDescent="0.2">
      <c r="A3664" s="19">
        <v>92</v>
      </c>
      <c r="B3664" s="19">
        <v>13</v>
      </c>
      <c r="C3664" s="19" t="s">
        <v>112</v>
      </c>
      <c r="D3664" s="20">
        <v>0.27967149019241333</v>
      </c>
      <c r="E3664" s="20">
        <v>-1.2361176777631044E-3</v>
      </c>
    </row>
    <row r="3665" spans="1:5" x14ac:dyDescent="0.2">
      <c r="A3665" s="19">
        <v>92</v>
      </c>
      <c r="B3665" s="19">
        <v>14</v>
      </c>
      <c r="C3665" s="19" t="s">
        <v>112</v>
      </c>
      <c r="D3665" s="20">
        <v>0.27965697646141052</v>
      </c>
      <c r="E3665" s="20">
        <v>-1.2895986437797546E-3</v>
      </c>
    </row>
    <row r="3666" spans="1:5" x14ac:dyDescent="0.2">
      <c r="A3666" s="19">
        <v>92</v>
      </c>
      <c r="B3666" s="19">
        <v>15</v>
      </c>
      <c r="C3666" s="19" t="s">
        <v>112</v>
      </c>
      <c r="D3666" s="20">
        <v>0.27993756532669067</v>
      </c>
      <c r="E3666" s="20">
        <v>-1.0479770135134459E-3</v>
      </c>
    </row>
    <row r="3667" spans="1:5" x14ac:dyDescent="0.2">
      <c r="A3667" s="19">
        <v>92</v>
      </c>
      <c r="B3667" s="19">
        <v>16</v>
      </c>
      <c r="C3667" s="19" t="s">
        <v>112</v>
      </c>
      <c r="D3667" s="20">
        <v>0.28012308478355408</v>
      </c>
      <c r="E3667" s="20">
        <v>-9.0142484987154603E-4</v>
      </c>
    </row>
    <row r="3668" spans="1:5" x14ac:dyDescent="0.2">
      <c r="A3668" s="19">
        <v>92</v>
      </c>
      <c r="B3668" s="19">
        <v>17</v>
      </c>
      <c r="C3668" s="19" t="s">
        <v>112</v>
      </c>
      <c r="D3668" s="20">
        <v>0.28064897656440735</v>
      </c>
      <c r="E3668" s="20">
        <v>-4.1450033313594759E-4</v>
      </c>
    </row>
    <row r="3669" spans="1:5" x14ac:dyDescent="0.2">
      <c r="A3669" s="19">
        <v>92</v>
      </c>
      <c r="B3669" s="19">
        <v>18</v>
      </c>
      <c r="C3669" s="19" t="s">
        <v>112</v>
      </c>
      <c r="D3669" s="20">
        <v>0.28191924095153809</v>
      </c>
      <c r="E3669" s="20">
        <v>8.1679678987711668E-4</v>
      </c>
    </row>
    <row r="3670" spans="1:5" x14ac:dyDescent="0.2">
      <c r="A3670" s="19">
        <v>92</v>
      </c>
      <c r="B3670" s="19">
        <v>19</v>
      </c>
      <c r="C3670" s="19" t="s">
        <v>112</v>
      </c>
      <c r="D3670" s="20">
        <v>0.28469192981719971</v>
      </c>
      <c r="E3670" s="20">
        <v>3.5505183041095734E-3</v>
      </c>
    </row>
    <row r="3671" spans="1:5" x14ac:dyDescent="0.2">
      <c r="A3671" s="19">
        <v>92</v>
      </c>
      <c r="B3671" s="19">
        <v>20</v>
      </c>
      <c r="C3671" s="19" t="s">
        <v>112</v>
      </c>
      <c r="D3671" s="20">
        <v>0.28913655877113342</v>
      </c>
      <c r="E3671" s="20">
        <v>7.9561797901988029E-3</v>
      </c>
    </row>
    <row r="3672" spans="1:5" x14ac:dyDescent="0.2">
      <c r="A3672" s="19">
        <v>92</v>
      </c>
      <c r="B3672" s="19">
        <v>21</v>
      </c>
      <c r="C3672" s="19" t="s">
        <v>112</v>
      </c>
      <c r="D3672" s="20">
        <v>0.2971862256526947</v>
      </c>
      <c r="E3672" s="20">
        <v>1.5966879203915596E-2</v>
      </c>
    </row>
    <row r="3673" spans="1:5" x14ac:dyDescent="0.2">
      <c r="A3673" s="19">
        <v>92</v>
      </c>
      <c r="B3673" s="19">
        <v>22</v>
      </c>
      <c r="C3673" s="19" t="s">
        <v>112</v>
      </c>
      <c r="D3673" s="20">
        <v>0.30834600329399109</v>
      </c>
      <c r="E3673" s="20">
        <v>2.7087690308690071E-2</v>
      </c>
    </row>
    <row r="3674" spans="1:5" x14ac:dyDescent="0.2">
      <c r="A3674" s="19">
        <v>92</v>
      </c>
      <c r="B3674" s="19">
        <v>23</v>
      </c>
      <c r="C3674" s="19" t="s">
        <v>112</v>
      </c>
      <c r="D3674" s="20">
        <v>0.32435604929924011</v>
      </c>
      <c r="E3674" s="20">
        <v>4.3058767914772034E-2</v>
      </c>
    </row>
    <row r="3675" spans="1:5" x14ac:dyDescent="0.2">
      <c r="A3675" s="19">
        <v>92</v>
      </c>
      <c r="B3675" s="19">
        <v>24</v>
      </c>
      <c r="C3675" s="19" t="s">
        <v>112</v>
      </c>
      <c r="D3675" s="20">
        <v>0.34270384907722473</v>
      </c>
      <c r="E3675" s="20">
        <v>6.1367601156234741E-2</v>
      </c>
    </row>
    <row r="3676" spans="1:5" x14ac:dyDescent="0.2">
      <c r="A3676" s="19">
        <v>92</v>
      </c>
      <c r="B3676" s="19">
        <v>25</v>
      </c>
      <c r="C3676" s="19" t="s">
        <v>112</v>
      </c>
      <c r="D3676" s="20">
        <v>0.35957914590835571</v>
      </c>
      <c r="E3676" s="20">
        <v>7.8203931450843811E-2</v>
      </c>
    </row>
    <row r="3677" spans="1:5" x14ac:dyDescent="0.2">
      <c r="A3677" s="19">
        <v>92</v>
      </c>
      <c r="B3677" s="19">
        <v>26</v>
      </c>
      <c r="C3677" s="19" t="s">
        <v>112</v>
      </c>
      <c r="D3677" s="20">
        <v>0.37385624647140503</v>
      </c>
      <c r="E3677" s="20">
        <v>9.2442065477371216E-2</v>
      </c>
    </row>
    <row r="3678" spans="1:5" x14ac:dyDescent="0.2">
      <c r="A3678" s="19">
        <v>92</v>
      </c>
      <c r="B3678" s="19">
        <v>27</v>
      </c>
      <c r="C3678" s="19" t="s">
        <v>112</v>
      </c>
      <c r="D3678" s="20">
        <v>0.38475370407104492</v>
      </c>
      <c r="E3678" s="20">
        <v>0.1033005565404892</v>
      </c>
    </row>
    <row r="3679" spans="1:5" x14ac:dyDescent="0.2">
      <c r="A3679" s="19">
        <v>92</v>
      </c>
      <c r="B3679" s="19">
        <v>28</v>
      </c>
      <c r="C3679" s="19" t="s">
        <v>112</v>
      </c>
      <c r="D3679" s="20">
        <v>0.39154893159866333</v>
      </c>
      <c r="E3679" s="20">
        <v>0.11005681753158569</v>
      </c>
    </row>
    <row r="3680" spans="1:5" x14ac:dyDescent="0.2">
      <c r="A3680" s="19">
        <v>92</v>
      </c>
      <c r="B3680" s="19">
        <v>29</v>
      </c>
      <c r="C3680" s="19" t="s">
        <v>112</v>
      </c>
      <c r="D3680" s="20">
        <v>0.39648035168647766</v>
      </c>
      <c r="E3680" s="20">
        <v>0.11494927108287811</v>
      </c>
    </row>
    <row r="3681" spans="1:5" x14ac:dyDescent="0.2">
      <c r="A3681" s="19">
        <v>92</v>
      </c>
      <c r="B3681" s="19">
        <v>30</v>
      </c>
      <c r="C3681" s="19" t="s">
        <v>112</v>
      </c>
      <c r="D3681" s="20">
        <v>0.39909234642982483</v>
      </c>
      <c r="E3681" s="20">
        <v>0.11752229183912277</v>
      </c>
    </row>
    <row r="3682" spans="1:5" x14ac:dyDescent="0.2">
      <c r="A3682" s="19">
        <v>92</v>
      </c>
      <c r="B3682" s="19">
        <v>31</v>
      </c>
      <c r="C3682" s="19" t="s">
        <v>112</v>
      </c>
      <c r="D3682" s="20">
        <v>0.40051537752151489</v>
      </c>
      <c r="E3682" s="20">
        <v>0.11890635639429092</v>
      </c>
    </row>
    <row r="3683" spans="1:5" x14ac:dyDescent="0.2">
      <c r="A3683" s="19">
        <v>92</v>
      </c>
      <c r="B3683" s="19">
        <v>32</v>
      </c>
      <c r="C3683" s="19" t="s">
        <v>112</v>
      </c>
      <c r="D3683" s="20">
        <v>0.40148666501045227</v>
      </c>
      <c r="E3683" s="20">
        <v>0.11983867734670639</v>
      </c>
    </row>
    <row r="3684" spans="1:5" x14ac:dyDescent="0.2">
      <c r="A3684" s="19">
        <v>92</v>
      </c>
      <c r="B3684" s="19">
        <v>33</v>
      </c>
      <c r="C3684" s="19" t="s">
        <v>112</v>
      </c>
      <c r="D3684" s="20">
        <v>0.4012865424156189</v>
      </c>
      <c r="E3684" s="20">
        <v>0.1195995882153511</v>
      </c>
    </row>
    <row r="3685" spans="1:5" x14ac:dyDescent="0.2">
      <c r="A3685" s="19">
        <v>92</v>
      </c>
      <c r="B3685" s="19">
        <v>34</v>
      </c>
      <c r="C3685" s="19" t="s">
        <v>112</v>
      </c>
      <c r="D3685" s="20">
        <v>0.4015982449054718</v>
      </c>
      <c r="E3685" s="20">
        <v>0.1198723241686821</v>
      </c>
    </row>
    <row r="3686" spans="1:5" x14ac:dyDescent="0.2">
      <c r="A3686" s="19">
        <v>92</v>
      </c>
      <c r="B3686" s="19">
        <v>35</v>
      </c>
      <c r="C3686" s="19" t="s">
        <v>112</v>
      </c>
      <c r="D3686" s="20">
        <v>0.40211254358291626</v>
      </c>
      <c r="E3686" s="20">
        <v>0.12034765630960464</v>
      </c>
    </row>
    <row r="3687" spans="1:5" x14ac:dyDescent="0.2">
      <c r="A3687" s="19">
        <v>92</v>
      </c>
      <c r="B3687" s="19">
        <v>36</v>
      </c>
      <c r="C3687" s="19" t="s">
        <v>112</v>
      </c>
      <c r="D3687" s="20">
        <v>0.40177106857299805</v>
      </c>
      <c r="E3687" s="20">
        <v>0.11996721476316452</v>
      </c>
    </row>
    <row r="3688" spans="1:5" x14ac:dyDescent="0.2">
      <c r="A3688" s="19">
        <v>92</v>
      </c>
      <c r="B3688" s="19">
        <v>37</v>
      </c>
      <c r="C3688" s="19" t="s">
        <v>112</v>
      </c>
      <c r="D3688" s="20">
        <v>0.40154874324798584</v>
      </c>
      <c r="E3688" s="20">
        <v>0.1197059229016304</v>
      </c>
    </row>
    <row r="3689" spans="1:5" x14ac:dyDescent="0.2">
      <c r="A3689" s="19">
        <v>92</v>
      </c>
      <c r="B3689" s="19">
        <v>38</v>
      </c>
      <c r="C3689" s="19" t="s">
        <v>112</v>
      </c>
      <c r="D3689" s="20">
        <v>0.40238970518112183</v>
      </c>
      <c r="E3689" s="20">
        <v>0.12050791829824448</v>
      </c>
    </row>
    <row r="3690" spans="1:5" x14ac:dyDescent="0.2">
      <c r="A3690" s="19">
        <v>92</v>
      </c>
      <c r="B3690" s="19">
        <v>39</v>
      </c>
      <c r="C3690" s="19" t="s">
        <v>112</v>
      </c>
      <c r="D3690" s="20">
        <v>0.40230149030685425</v>
      </c>
      <c r="E3690" s="20">
        <v>0.12038073688745499</v>
      </c>
    </row>
    <row r="3691" spans="1:5" x14ac:dyDescent="0.2">
      <c r="A3691" s="19">
        <v>92</v>
      </c>
      <c r="B3691" s="19">
        <v>40</v>
      </c>
      <c r="C3691" s="19" t="s">
        <v>112</v>
      </c>
      <c r="D3691" s="20">
        <v>0.40220603346824646</v>
      </c>
      <c r="E3691" s="20">
        <v>0.12024630606174469</v>
      </c>
    </row>
    <row r="3692" spans="1:5" x14ac:dyDescent="0.2">
      <c r="A3692" s="19">
        <v>93</v>
      </c>
      <c r="B3692" s="19">
        <v>1</v>
      </c>
      <c r="C3692" s="19" t="s">
        <v>112</v>
      </c>
      <c r="D3692" s="20">
        <v>0.25593277812004089</v>
      </c>
      <c r="E3692" s="20">
        <v>1.8363231793045998E-3</v>
      </c>
    </row>
    <row r="3693" spans="1:5" x14ac:dyDescent="0.2">
      <c r="A3693" s="19">
        <v>93</v>
      </c>
      <c r="B3693" s="19">
        <v>2</v>
      </c>
      <c r="C3693" s="19" t="s">
        <v>112</v>
      </c>
      <c r="D3693" s="20">
        <v>0.2557755708694458</v>
      </c>
      <c r="E3693" s="20">
        <v>1.4734183205291629E-3</v>
      </c>
    </row>
    <row r="3694" spans="1:5" x14ac:dyDescent="0.2">
      <c r="A3694" s="19">
        <v>93</v>
      </c>
      <c r="B3694" s="19">
        <v>3</v>
      </c>
      <c r="C3694" s="19" t="s">
        <v>112</v>
      </c>
      <c r="D3694" s="20">
        <v>0.2556857168674469</v>
      </c>
      <c r="E3694" s="20">
        <v>1.1778667103499174E-3</v>
      </c>
    </row>
    <row r="3695" spans="1:5" x14ac:dyDescent="0.2">
      <c r="A3695" s="19">
        <v>93</v>
      </c>
      <c r="B3695" s="19">
        <v>4</v>
      </c>
      <c r="C3695" s="19" t="s">
        <v>112</v>
      </c>
      <c r="D3695" s="20">
        <v>0.25567054748535156</v>
      </c>
      <c r="E3695" s="20">
        <v>9.5699966186657548E-4</v>
      </c>
    </row>
    <row r="3696" spans="1:5" x14ac:dyDescent="0.2">
      <c r="A3696" s="19">
        <v>93</v>
      </c>
      <c r="B3696" s="19">
        <v>5</v>
      </c>
      <c r="C3696" s="19" t="s">
        <v>112</v>
      </c>
      <c r="D3696" s="20">
        <v>0.25560006499290466</v>
      </c>
      <c r="E3696" s="20">
        <v>6.8081961944699287E-4</v>
      </c>
    </row>
    <row r="3697" spans="1:5" x14ac:dyDescent="0.2">
      <c r="A3697" s="19">
        <v>93</v>
      </c>
      <c r="B3697" s="19">
        <v>6</v>
      </c>
      <c r="C3697" s="19" t="s">
        <v>112</v>
      </c>
      <c r="D3697" s="20">
        <v>0.2554919421672821</v>
      </c>
      <c r="E3697" s="20">
        <v>3.6699915654025972E-4</v>
      </c>
    </row>
    <row r="3698" spans="1:5" x14ac:dyDescent="0.2">
      <c r="A3698" s="19">
        <v>93</v>
      </c>
      <c r="B3698" s="19">
        <v>7</v>
      </c>
      <c r="C3698" s="19" t="s">
        <v>112</v>
      </c>
      <c r="D3698" s="20">
        <v>0.25550013780593872</v>
      </c>
      <c r="E3698" s="20">
        <v>1.6949720156844705E-4</v>
      </c>
    </row>
    <row r="3699" spans="1:5" x14ac:dyDescent="0.2">
      <c r="A3699" s="19">
        <v>93</v>
      </c>
      <c r="B3699" s="19">
        <v>8</v>
      </c>
      <c r="C3699" s="19" t="s">
        <v>112</v>
      </c>
      <c r="D3699" s="20">
        <v>0.25551944971084595</v>
      </c>
      <c r="E3699" s="20">
        <v>-1.6888494428712875E-5</v>
      </c>
    </row>
    <row r="3700" spans="1:5" x14ac:dyDescent="0.2">
      <c r="A3700" s="19">
        <v>93</v>
      </c>
      <c r="B3700" s="19">
        <v>9</v>
      </c>
      <c r="C3700" s="19" t="s">
        <v>112</v>
      </c>
      <c r="D3700" s="20">
        <v>0.25540375709533691</v>
      </c>
      <c r="E3700" s="20">
        <v>-3.3827871084213257E-4</v>
      </c>
    </row>
    <row r="3701" spans="1:5" x14ac:dyDescent="0.2">
      <c r="A3701" s="19">
        <v>93</v>
      </c>
      <c r="B3701" s="19">
        <v>10</v>
      </c>
      <c r="C3701" s="19" t="s">
        <v>112</v>
      </c>
      <c r="D3701" s="20">
        <v>0.25526443123817444</v>
      </c>
      <c r="E3701" s="20">
        <v>-6.8330217618495226E-4</v>
      </c>
    </row>
    <row r="3702" spans="1:5" x14ac:dyDescent="0.2">
      <c r="A3702" s="19">
        <v>93</v>
      </c>
      <c r="B3702" s="19">
        <v>11</v>
      </c>
      <c r="C3702" s="19" t="s">
        <v>112</v>
      </c>
      <c r="D3702" s="20">
        <v>0.25510630011558533</v>
      </c>
      <c r="E3702" s="20">
        <v>-1.0471309069544077E-3</v>
      </c>
    </row>
    <row r="3703" spans="1:5" x14ac:dyDescent="0.2">
      <c r="A3703" s="19">
        <v>93</v>
      </c>
      <c r="B3703" s="19">
        <v>12</v>
      </c>
      <c r="C3703" s="19" t="s">
        <v>112</v>
      </c>
      <c r="D3703" s="20">
        <v>0.25503242015838623</v>
      </c>
      <c r="E3703" s="20">
        <v>-1.3267084723338485E-3</v>
      </c>
    </row>
    <row r="3704" spans="1:5" x14ac:dyDescent="0.2">
      <c r="A3704" s="19">
        <v>93</v>
      </c>
      <c r="B3704" s="19">
        <v>13</v>
      </c>
      <c r="C3704" s="19" t="s">
        <v>112</v>
      </c>
      <c r="D3704" s="20">
        <v>0.25526398420333862</v>
      </c>
      <c r="E3704" s="20">
        <v>-1.3008420355618E-3</v>
      </c>
    </row>
    <row r="3705" spans="1:5" x14ac:dyDescent="0.2">
      <c r="A3705" s="19">
        <v>93</v>
      </c>
      <c r="B3705" s="19">
        <v>14</v>
      </c>
      <c r="C3705" s="19" t="s">
        <v>112</v>
      </c>
      <c r="D3705" s="20">
        <v>0.25549614429473877</v>
      </c>
      <c r="E3705" s="20">
        <v>-1.2743795523419976E-3</v>
      </c>
    </row>
    <row r="3706" spans="1:5" x14ac:dyDescent="0.2">
      <c r="A3706" s="19">
        <v>93</v>
      </c>
      <c r="B3706" s="19">
        <v>15</v>
      </c>
      <c r="C3706" s="19" t="s">
        <v>112</v>
      </c>
      <c r="D3706" s="20">
        <v>0.25555238127708435</v>
      </c>
      <c r="E3706" s="20">
        <v>-1.4238401781767607E-3</v>
      </c>
    </row>
    <row r="3707" spans="1:5" x14ac:dyDescent="0.2">
      <c r="A3707" s="19">
        <v>93</v>
      </c>
      <c r="B3707" s="19">
        <v>16</v>
      </c>
      <c r="C3707" s="19" t="s">
        <v>112</v>
      </c>
      <c r="D3707" s="20">
        <v>0.25628533959388733</v>
      </c>
      <c r="E3707" s="20">
        <v>-8.9657941134646535E-4</v>
      </c>
    </row>
    <row r="3708" spans="1:5" x14ac:dyDescent="0.2">
      <c r="A3708" s="19">
        <v>93</v>
      </c>
      <c r="B3708" s="19">
        <v>17</v>
      </c>
      <c r="C3708" s="19" t="s">
        <v>112</v>
      </c>
      <c r="D3708" s="20">
        <v>0.25698137283325195</v>
      </c>
      <c r="E3708" s="20">
        <v>-4.0624378016218543E-4</v>
      </c>
    </row>
    <row r="3709" spans="1:5" x14ac:dyDescent="0.2">
      <c r="A3709" s="19">
        <v>93</v>
      </c>
      <c r="B3709" s="19">
        <v>18</v>
      </c>
      <c r="C3709" s="19" t="s">
        <v>112</v>
      </c>
      <c r="D3709" s="20">
        <v>0.25881284475326538</v>
      </c>
      <c r="E3709" s="20">
        <v>1.2195305898785591E-3</v>
      </c>
    </row>
    <row r="3710" spans="1:5" x14ac:dyDescent="0.2">
      <c r="A3710" s="19">
        <v>93</v>
      </c>
      <c r="B3710" s="19">
        <v>19</v>
      </c>
      <c r="C3710" s="19" t="s">
        <v>112</v>
      </c>
      <c r="D3710" s="20">
        <v>0.26194149255752563</v>
      </c>
      <c r="E3710" s="20">
        <v>4.1424809023737907E-3</v>
      </c>
    </row>
    <row r="3711" spans="1:5" x14ac:dyDescent="0.2">
      <c r="A3711" s="19">
        <v>93</v>
      </c>
      <c r="B3711" s="19">
        <v>20</v>
      </c>
      <c r="C3711" s="19" t="s">
        <v>112</v>
      </c>
      <c r="D3711" s="20">
        <v>0.26664537191390991</v>
      </c>
      <c r="E3711" s="20">
        <v>8.6406627669930458E-3</v>
      </c>
    </row>
    <row r="3712" spans="1:5" x14ac:dyDescent="0.2">
      <c r="A3712" s="19">
        <v>93</v>
      </c>
      <c r="B3712" s="19">
        <v>21</v>
      </c>
      <c r="C3712" s="19" t="s">
        <v>112</v>
      </c>
      <c r="D3712" s="20">
        <v>0.27514556050300598</v>
      </c>
      <c r="E3712" s="20">
        <v>1.6935152933001518E-2</v>
      </c>
    </row>
    <row r="3713" spans="1:5" x14ac:dyDescent="0.2">
      <c r="A3713" s="19">
        <v>93</v>
      </c>
      <c r="B3713" s="19">
        <v>22</v>
      </c>
      <c r="C3713" s="19" t="s">
        <v>112</v>
      </c>
      <c r="D3713" s="20">
        <v>0.2875334620475769</v>
      </c>
      <c r="E3713" s="20">
        <v>2.9117356985807419E-2</v>
      </c>
    </row>
    <row r="3714" spans="1:5" x14ac:dyDescent="0.2">
      <c r="A3714" s="19">
        <v>93</v>
      </c>
      <c r="B3714" s="19">
        <v>23</v>
      </c>
      <c r="C3714" s="19" t="s">
        <v>112</v>
      </c>
      <c r="D3714" s="20">
        <v>0.30367651581764221</v>
      </c>
      <c r="E3714" s="20">
        <v>4.5054715126752853E-2</v>
      </c>
    </row>
    <row r="3715" spans="1:5" x14ac:dyDescent="0.2">
      <c r="A3715" s="19">
        <v>93</v>
      </c>
      <c r="B3715" s="19">
        <v>24</v>
      </c>
      <c r="C3715" s="19" t="s">
        <v>112</v>
      </c>
      <c r="D3715" s="20">
        <v>0.32145169377326965</v>
      </c>
      <c r="E3715" s="20">
        <v>6.2624193727970123E-2</v>
      </c>
    </row>
    <row r="3716" spans="1:5" x14ac:dyDescent="0.2">
      <c r="A3716" s="19">
        <v>93</v>
      </c>
      <c r="B3716" s="19">
        <v>25</v>
      </c>
      <c r="C3716" s="19" t="s">
        <v>112</v>
      </c>
      <c r="D3716" s="20">
        <v>0.33958467841148376</v>
      </c>
      <c r="E3716" s="20">
        <v>8.0551482737064362E-2</v>
      </c>
    </row>
    <row r="3717" spans="1:5" x14ac:dyDescent="0.2">
      <c r="A3717" s="19">
        <v>93</v>
      </c>
      <c r="B3717" s="19">
        <v>26</v>
      </c>
      <c r="C3717" s="19" t="s">
        <v>112</v>
      </c>
      <c r="D3717" s="20">
        <v>0.35351178050041199</v>
      </c>
      <c r="E3717" s="20">
        <v>9.4272881746292114E-2</v>
      </c>
    </row>
    <row r="3718" spans="1:5" x14ac:dyDescent="0.2">
      <c r="A3718" s="19">
        <v>93</v>
      </c>
      <c r="B3718" s="19">
        <v>27</v>
      </c>
      <c r="C3718" s="19" t="s">
        <v>112</v>
      </c>
      <c r="D3718" s="20">
        <v>0.36424770951271057</v>
      </c>
      <c r="E3718" s="20">
        <v>0.10480311512947083</v>
      </c>
    </row>
    <row r="3719" spans="1:5" x14ac:dyDescent="0.2">
      <c r="A3719" s="19">
        <v>93</v>
      </c>
      <c r="B3719" s="19">
        <v>28</v>
      </c>
      <c r="C3719" s="19" t="s">
        <v>112</v>
      </c>
      <c r="D3719" s="20">
        <v>0.37135455012321472</v>
      </c>
      <c r="E3719" s="20">
        <v>0.1117042601108551</v>
      </c>
    </row>
    <row r="3720" spans="1:5" x14ac:dyDescent="0.2">
      <c r="A3720" s="19">
        <v>93</v>
      </c>
      <c r="B3720" s="19">
        <v>29</v>
      </c>
      <c r="C3720" s="19" t="s">
        <v>112</v>
      </c>
      <c r="D3720" s="20">
        <v>0.37626197934150696</v>
      </c>
      <c r="E3720" s="20">
        <v>0.11640599370002747</v>
      </c>
    </row>
    <row r="3721" spans="1:5" x14ac:dyDescent="0.2">
      <c r="A3721" s="19">
        <v>93</v>
      </c>
      <c r="B3721" s="19">
        <v>30</v>
      </c>
      <c r="C3721" s="19" t="s">
        <v>112</v>
      </c>
      <c r="D3721" s="20">
        <v>0.37950652837753296</v>
      </c>
      <c r="E3721" s="20">
        <v>0.119444839656353</v>
      </c>
    </row>
    <row r="3722" spans="1:5" x14ac:dyDescent="0.2">
      <c r="A3722" s="19">
        <v>93</v>
      </c>
      <c r="B3722" s="19">
        <v>31</v>
      </c>
      <c r="C3722" s="19" t="s">
        <v>112</v>
      </c>
      <c r="D3722" s="20">
        <v>0.38120409846305847</v>
      </c>
      <c r="E3722" s="20">
        <v>0.12093671411275864</v>
      </c>
    </row>
    <row r="3723" spans="1:5" x14ac:dyDescent="0.2">
      <c r="A3723" s="19">
        <v>93</v>
      </c>
      <c r="B3723" s="19">
        <v>32</v>
      </c>
      <c r="C3723" s="19" t="s">
        <v>112</v>
      </c>
      <c r="D3723" s="20">
        <v>0.38171565532684326</v>
      </c>
      <c r="E3723" s="20">
        <v>0.12124257534742355</v>
      </c>
    </row>
    <row r="3724" spans="1:5" x14ac:dyDescent="0.2">
      <c r="A3724" s="19">
        <v>93</v>
      </c>
      <c r="B3724" s="19">
        <v>33</v>
      </c>
      <c r="C3724" s="19" t="s">
        <v>112</v>
      </c>
      <c r="D3724" s="20">
        <v>0.38229689002037048</v>
      </c>
      <c r="E3724" s="20">
        <v>0.1216181144118309</v>
      </c>
    </row>
    <row r="3725" spans="1:5" x14ac:dyDescent="0.2">
      <c r="A3725" s="19">
        <v>93</v>
      </c>
      <c r="B3725" s="19">
        <v>34</v>
      </c>
      <c r="C3725" s="19" t="s">
        <v>112</v>
      </c>
      <c r="D3725" s="20">
        <v>0.38264504075050354</v>
      </c>
      <c r="E3725" s="20">
        <v>0.12176056206226349</v>
      </c>
    </row>
    <row r="3726" spans="1:5" x14ac:dyDescent="0.2">
      <c r="A3726" s="19">
        <v>93</v>
      </c>
      <c r="B3726" s="19">
        <v>35</v>
      </c>
      <c r="C3726" s="19" t="s">
        <v>112</v>
      </c>
      <c r="D3726" s="20">
        <v>0.38224253058433533</v>
      </c>
      <c r="E3726" s="20">
        <v>0.1211523562669754</v>
      </c>
    </row>
    <row r="3727" spans="1:5" x14ac:dyDescent="0.2">
      <c r="A3727" s="19">
        <v>93</v>
      </c>
      <c r="B3727" s="19">
        <v>36</v>
      </c>
      <c r="C3727" s="19" t="s">
        <v>112</v>
      </c>
      <c r="D3727" s="20">
        <v>0.38248163461685181</v>
      </c>
      <c r="E3727" s="20">
        <v>0.12118576467037201</v>
      </c>
    </row>
    <row r="3728" spans="1:5" x14ac:dyDescent="0.2">
      <c r="A3728" s="19">
        <v>93</v>
      </c>
      <c r="B3728" s="19">
        <v>37</v>
      </c>
      <c r="C3728" s="19" t="s">
        <v>112</v>
      </c>
      <c r="D3728" s="20">
        <v>0.38269147276878357</v>
      </c>
      <c r="E3728" s="20">
        <v>0.1211899071931839</v>
      </c>
    </row>
    <row r="3729" spans="1:5" x14ac:dyDescent="0.2">
      <c r="A3729" s="19">
        <v>93</v>
      </c>
      <c r="B3729" s="19">
        <v>38</v>
      </c>
      <c r="C3729" s="19" t="s">
        <v>112</v>
      </c>
      <c r="D3729" s="20">
        <v>0.38253062963485718</v>
      </c>
      <c r="E3729" s="20">
        <v>0.12082336097955704</v>
      </c>
    </row>
    <row r="3730" spans="1:5" x14ac:dyDescent="0.2">
      <c r="A3730" s="19">
        <v>93</v>
      </c>
      <c r="B3730" s="19">
        <v>39</v>
      </c>
      <c r="C3730" s="19" t="s">
        <v>112</v>
      </c>
      <c r="D3730" s="20">
        <v>0.38345098495483398</v>
      </c>
      <c r="E3730" s="20">
        <v>0.12153802067041397</v>
      </c>
    </row>
    <row r="3731" spans="1:5" x14ac:dyDescent="0.2">
      <c r="A3731" s="19">
        <v>93</v>
      </c>
      <c r="B3731" s="19">
        <v>40</v>
      </c>
      <c r="C3731" s="19" t="s">
        <v>112</v>
      </c>
      <c r="D3731" s="20">
        <v>0.3834671676158905</v>
      </c>
      <c r="E3731" s="20">
        <v>0.12134850770235062</v>
      </c>
    </row>
    <row r="3732" spans="1:5" x14ac:dyDescent="0.2">
      <c r="A3732" s="19">
        <v>94</v>
      </c>
      <c r="B3732" s="19">
        <v>1</v>
      </c>
      <c r="C3732" s="19" t="s">
        <v>112</v>
      </c>
      <c r="D3732" s="20">
        <v>0.24692252278327942</v>
      </c>
      <c r="E3732" s="20">
        <v>2.0538722164928913E-3</v>
      </c>
    </row>
    <row r="3733" spans="1:5" x14ac:dyDescent="0.2">
      <c r="A3733" s="19">
        <v>94</v>
      </c>
      <c r="B3733" s="19">
        <v>2</v>
      </c>
      <c r="C3733" s="19" t="s">
        <v>112</v>
      </c>
      <c r="D3733" s="20">
        <v>0.24723777174949646</v>
      </c>
      <c r="E3733" s="20">
        <v>2.0969631150364876E-3</v>
      </c>
    </row>
    <row r="3734" spans="1:5" x14ac:dyDescent="0.2">
      <c r="A3734" s="19">
        <v>94</v>
      </c>
      <c r="B3734" s="19">
        <v>3</v>
      </c>
      <c r="C3734" s="19" t="s">
        <v>112</v>
      </c>
      <c r="D3734" s="20">
        <v>0.24730806052684784</v>
      </c>
      <c r="E3734" s="20">
        <v>1.8950937082991004E-3</v>
      </c>
    </row>
    <row r="3735" spans="1:5" x14ac:dyDescent="0.2">
      <c r="A3735" s="19">
        <v>94</v>
      </c>
      <c r="B3735" s="19">
        <v>4</v>
      </c>
      <c r="C3735" s="19" t="s">
        <v>112</v>
      </c>
      <c r="D3735" s="20">
        <v>0.24701783061027527</v>
      </c>
      <c r="E3735" s="20">
        <v>1.3327057240530849E-3</v>
      </c>
    </row>
    <row r="3736" spans="1:5" x14ac:dyDescent="0.2">
      <c r="A3736" s="19">
        <v>94</v>
      </c>
      <c r="B3736" s="19">
        <v>5</v>
      </c>
      <c r="C3736" s="19" t="s">
        <v>112</v>
      </c>
      <c r="D3736" s="20">
        <v>0.246607705950737</v>
      </c>
      <c r="E3736" s="20">
        <v>6.5042299684137106E-4</v>
      </c>
    </row>
    <row r="3737" spans="1:5" x14ac:dyDescent="0.2">
      <c r="A3737" s="19">
        <v>94</v>
      </c>
      <c r="B3737" s="19">
        <v>6</v>
      </c>
      <c r="C3737" s="19" t="s">
        <v>112</v>
      </c>
      <c r="D3737" s="20">
        <v>0.24635951220989227</v>
      </c>
      <c r="E3737" s="20">
        <v>1.3007114466745406E-4</v>
      </c>
    </row>
    <row r="3738" spans="1:5" x14ac:dyDescent="0.2">
      <c r="A3738" s="19">
        <v>94</v>
      </c>
      <c r="B3738" s="19">
        <v>7</v>
      </c>
      <c r="C3738" s="19" t="s">
        <v>112</v>
      </c>
      <c r="D3738" s="20">
        <v>0.2462146133184433</v>
      </c>
      <c r="E3738" s="20">
        <v>-2.8698585811071098E-4</v>
      </c>
    </row>
    <row r="3739" spans="1:5" x14ac:dyDescent="0.2">
      <c r="A3739" s="19">
        <v>94</v>
      </c>
      <c r="B3739" s="19">
        <v>8</v>
      </c>
      <c r="C3739" s="19" t="s">
        <v>112</v>
      </c>
      <c r="D3739" s="20">
        <v>0.24616622924804688</v>
      </c>
      <c r="E3739" s="20">
        <v>-6.0752802528440952E-4</v>
      </c>
    </row>
    <row r="3740" spans="1:5" x14ac:dyDescent="0.2">
      <c r="A3740" s="19">
        <v>94</v>
      </c>
      <c r="B3740" s="19">
        <v>9</v>
      </c>
      <c r="C3740" s="19" t="s">
        <v>112</v>
      </c>
      <c r="D3740" s="20">
        <v>0.24631518125534058</v>
      </c>
      <c r="E3740" s="20">
        <v>-7.307340856641531E-4</v>
      </c>
    </row>
    <row r="3741" spans="1:5" x14ac:dyDescent="0.2">
      <c r="A3741" s="19">
        <v>94</v>
      </c>
      <c r="B3741" s="19">
        <v>10</v>
      </c>
      <c r="C3741" s="19" t="s">
        <v>112</v>
      </c>
      <c r="D3741" s="20">
        <v>0.24662163853645325</v>
      </c>
      <c r="E3741" s="20">
        <v>-6.9643493043258786E-4</v>
      </c>
    </row>
    <row r="3742" spans="1:5" x14ac:dyDescent="0.2">
      <c r="A3742" s="19">
        <v>94</v>
      </c>
      <c r="B3742" s="19">
        <v>11</v>
      </c>
      <c r="C3742" s="19" t="s">
        <v>112</v>
      </c>
      <c r="D3742" s="20">
        <v>0.24677339196205139</v>
      </c>
      <c r="E3742" s="20">
        <v>-8.1683957250788808E-4</v>
      </c>
    </row>
    <row r="3743" spans="1:5" x14ac:dyDescent="0.2">
      <c r="A3743" s="19">
        <v>94</v>
      </c>
      <c r="B3743" s="19">
        <v>12</v>
      </c>
      <c r="C3743" s="19" t="s">
        <v>112</v>
      </c>
      <c r="D3743" s="20">
        <v>0.24687512218952179</v>
      </c>
      <c r="E3743" s="20">
        <v>-9.8726747091859579E-4</v>
      </c>
    </row>
    <row r="3744" spans="1:5" x14ac:dyDescent="0.2">
      <c r="A3744" s="19">
        <v>94</v>
      </c>
      <c r="B3744" s="19">
        <v>13</v>
      </c>
      <c r="C3744" s="19" t="s">
        <v>112</v>
      </c>
      <c r="D3744" s="20">
        <v>0.24678477644920349</v>
      </c>
      <c r="E3744" s="20">
        <v>-1.3497712789103389E-3</v>
      </c>
    </row>
    <row r="3745" spans="1:5" x14ac:dyDescent="0.2">
      <c r="A3745" s="19">
        <v>94</v>
      </c>
      <c r="B3745" s="19">
        <v>14</v>
      </c>
      <c r="C3745" s="19" t="s">
        <v>112</v>
      </c>
      <c r="D3745" s="20">
        <v>0.24676215648651123</v>
      </c>
      <c r="E3745" s="20">
        <v>-1.6445493092760444E-3</v>
      </c>
    </row>
    <row r="3746" spans="1:5" x14ac:dyDescent="0.2">
      <c r="A3746" s="19">
        <v>94</v>
      </c>
      <c r="B3746" s="19">
        <v>15</v>
      </c>
      <c r="C3746" s="19" t="s">
        <v>112</v>
      </c>
      <c r="D3746" s="20">
        <v>0.2474759966135025</v>
      </c>
      <c r="E3746" s="20">
        <v>-1.202867366373539E-3</v>
      </c>
    </row>
    <row r="3747" spans="1:5" x14ac:dyDescent="0.2">
      <c r="A3747" s="19">
        <v>94</v>
      </c>
      <c r="B3747" s="19">
        <v>16</v>
      </c>
      <c r="C3747" s="19" t="s">
        <v>112</v>
      </c>
      <c r="D3747" s="20">
        <v>0.24798312783241272</v>
      </c>
      <c r="E3747" s="20">
        <v>-9.6789421513676643E-4</v>
      </c>
    </row>
    <row r="3748" spans="1:5" x14ac:dyDescent="0.2">
      <c r="A3748" s="19">
        <v>94</v>
      </c>
      <c r="B3748" s="19">
        <v>17</v>
      </c>
      <c r="C3748" s="19" t="s">
        <v>112</v>
      </c>
      <c r="D3748" s="20">
        <v>0.24868375062942505</v>
      </c>
      <c r="E3748" s="20">
        <v>-5.3942948579788208E-4</v>
      </c>
    </row>
    <row r="3749" spans="1:5" x14ac:dyDescent="0.2">
      <c r="A3749" s="19">
        <v>94</v>
      </c>
      <c r="B3749" s="19">
        <v>18</v>
      </c>
      <c r="C3749" s="19" t="s">
        <v>112</v>
      </c>
      <c r="D3749" s="20">
        <v>0.25064927339553833</v>
      </c>
      <c r="E3749" s="20">
        <v>1.1539352126419544E-3</v>
      </c>
    </row>
    <row r="3750" spans="1:5" x14ac:dyDescent="0.2">
      <c r="A3750" s="19">
        <v>94</v>
      </c>
      <c r="B3750" s="19">
        <v>19</v>
      </c>
      <c r="C3750" s="19" t="s">
        <v>112</v>
      </c>
      <c r="D3750" s="20">
        <v>0.25443556904792786</v>
      </c>
      <c r="E3750" s="20">
        <v>4.668072797358036E-3</v>
      </c>
    </row>
    <row r="3751" spans="1:5" x14ac:dyDescent="0.2">
      <c r="A3751" s="19">
        <v>94</v>
      </c>
      <c r="B3751" s="19">
        <v>20</v>
      </c>
      <c r="C3751" s="19" t="s">
        <v>112</v>
      </c>
      <c r="D3751" s="20">
        <v>0.26056656241416931</v>
      </c>
      <c r="E3751" s="20">
        <v>1.0526907630264759E-2</v>
      </c>
    </row>
    <row r="3752" spans="1:5" x14ac:dyDescent="0.2">
      <c r="A3752" s="19">
        <v>94</v>
      </c>
      <c r="B3752" s="19">
        <v>21</v>
      </c>
      <c r="C3752" s="19" t="s">
        <v>112</v>
      </c>
      <c r="D3752" s="20">
        <v>0.27045676112174988</v>
      </c>
      <c r="E3752" s="20">
        <v>2.0144948735833168E-2</v>
      </c>
    </row>
    <row r="3753" spans="1:5" x14ac:dyDescent="0.2">
      <c r="A3753" s="19">
        <v>94</v>
      </c>
      <c r="B3753" s="19">
        <v>22</v>
      </c>
      <c r="C3753" s="19" t="s">
        <v>112</v>
      </c>
      <c r="D3753" s="20">
        <v>0.28423985838890076</v>
      </c>
      <c r="E3753" s="20">
        <v>3.3655889332294464E-2</v>
      </c>
    </row>
    <row r="3754" spans="1:5" x14ac:dyDescent="0.2">
      <c r="A3754" s="19">
        <v>94</v>
      </c>
      <c r="B3754" s="19">
        <v>23</v>
      </c>
      <c r="C3754" s="19" t="s">
        <v>112</v>
      </c>
      <c r="D3754" s="20">
        <v>0.30141094326972961</v>
      </c>
      <c r="E3754" s="20">
        <v>5.0554815679788589E-2</v>
      </c>
    </row>
    <row r="3755" spans="1:5" x14ac:dyDescent="0.2">
      <c r="A3755" s="19">
        <v>94</v>
      </c>
      <c r="B3755" s="19">
        <v>24</v>
      </c>
      <c r="C3755" s="19" t="s">
        <v>112</v>
      </c>
      <c r="D3755" s="20">
        <v>0.31941387057304382</v>
      </c>
      <c r="E3755" s="20">
        <v>6.8285584449768066E-2</v>
      </c>
    </row>
    <row r="3756" spans="1:5" x14ac:dyDescent="0.2">
      <c r="A3756" s="19">
        <v>94</v>
      </c>
      <c r="B3756" s="19">
        <v>25</v>
      </c>
      <c r="C3756" s="19" t="s">
        <v>112</v>
      </c>
      <c r="D3756" s="20">
        <v>0.33546185493469238</v>
      </c>
      <c r="E3756" s="20">
        <v>8.4061406552791595E-2</v>
      </c>
    </row>
    <row r="3757" spans="1:5" x14ac:dyDescent="0.2">
      <c r="A3757" s="19">
        <v>94</v>
      </c>
      <c r="B3757" s="19">
        <v>26</v>
      </c>
      <c r="C3757" s="19" t="s">
        <v>112</v>
      </c>
      <c r="D3757" s="20">
        <v>0.34756237268447876</v>
      </c>
      <c r="E3757" s="20">
        <v>9.5889769494533539E-2</v>
      </c>
    </row>
    <row r="3758" spans="1:5" x14ac:dyDescent="0.2">
      <c r="A3758" s="19">
        <v>94</v>
      </c>
      <c r="B3758" s="19">
        <v>27</v>
      </c>
      <c r="C3758" s="19" t="s">
        <v>112</v>
      </c>
      <c r="D3758" s="20">
        <v>0.35539817810058594</v>
      </c>
      <c r="E3758" s="20">
        <v>0.10345342010259628</v>
      </c>
    </row>
    <row r="3759" spans="1:5" x14ac:dyDescent="0.2">
      <c r="A3759" s="19">
        <v>94</v>
      </c>
      <c r="B3759" s="19">
        <v>28</v>
      </c>
      <c r="C3759" s="19" t="s">
        <v>112</v>
      </c>
      <c r="D3759" s="20">
        <v>0.36147814989089966</v>
      </c>
      <c r="E3759" s="20">
        <v>0.10926122963428497</v>
      </c>
    </row>
    <row r="3760" spans="1:5" x14ac:dyDescent="0.2">
      <c r="A3760" s="19">
        <v>94</v>
      </c>
      <c r="B3760" s="19">
        <v>29</v>
      </c>
      <c r="C3760" s="19" t="s">
        <v>112</v>
      </c>
      <c r="D3760" s="20">
        <v>0.36521589756011963</v>
      </c>
      <c r="E3760" s="20">
        <v>0.11272682249546051</v>
      </c>
    </row>
    <row r="3761" spans="1:5" x14ac:dyDescent="0.2">
      <c r="A3761" s="19">
        <v>94</v>
      </c>
      <c r="B3761" s="19">
        <v>30</v>
      </c>
      <c r="C3761" s="19" t="s">
        <v>112</v>
      </c>
      <c r="D3761" s="20">
        <v>0.3673463761806488</v>
      </c>
      <c r="E3761" s="20">
        <v>0.11458513885736465</v>
      </c>
    </row>
    <row r="3762" spans="1:5" x14ac:dyDescent="0.2">
      <c r="A3762" s="19">
        <v>94</v>
      </c>
      <c r="B3762" s="19">
        <v>31</v>
      </c>
      <c r="C3762" s="19" t="s">
        <v>112</v>
      </c>
      <c r="D3762" s="20">
        <v>0.36849713325500488</v>
      </c>
      <c r="E3762" s="20">
        <v>0.1154637411236763</v>
      </c>
    </row>
    <row r="3763" spans="1:5" x14ac:dyDescent="0.2">
      <c r="A3763" s="19">
        <v>94</v>
      </c>
      <c r="B3763" s="19">
        <v>32</v>
      </c>
      <c r="C3763" s="19" t="s">
        <v>112</v>
      </c>
      <c r="D3763" s="20">
        <v>0.36918154358863831</v>
      </c>
      <c r="E3763" s="20">
        <v>0.11587598919868469</v>
      </c>
    </row>
    <row r="3764" spans="1:5" x14ac:dyDescent="0.2">
      <c r="A3764" s="19">
        <v>94</v>
      </c>
      <c r="B3764" s="19">
        <v>33</v>
      </c>
      <c r="C3764" s="19" t="s">
        <v>112</v>
      </c>
      <c r="D3764" s="20">
        <v>0.36948475241661072</v>
      </c>
      <c r="E3764" s="20">
        <v>0.11590704321861267</v>
      </c>
    </row>
    <row r="3765" spans="1:5" x14ac:dyDescent="0.2">
      <c r="A3765" s="19">
        <v>94</v>
      </c>
      <c r="B3765" s="19">
        <v>34</v>
      </c>
      <c r="C3765" s="19" t="s">
        <v>112</v>
      </c>
      <c r="D3765" s="20">
        <v>0.36959636211395264</v>
      </c>
      <c r="E3765" s="20">
        <v>0.11574649065732956</v>
      </c>
    </row>
    <row r="3766" spans="1:5" x14ac:dyDescent="0.2">
      <c r="A3766" s="19">
        <v>94</v>
      </c>
      <c r="B3766" s="19">
        <v>35</v>
      </c>
      <c r="C3766" s="19" t="s">
        <v>112</v>
      </c>
      <c r="D3766" s="20">
        <v>0.37007087469100952</v>
      </c>
      <c r="E3766" s="20">
        <v>0.11594884842634201</v>
      </c>
    </row>
    <row r="3767" spans="1:5" x14ac:dyDescent="0.2">
      <c r="A3767" s="19">
        <v>94</v>
      </c>
      <c r="B3767" s="19">
        <v>36</v>
      </c>
      <c r="C3767" s="19" t="s">
        <v>112</v>
      </c>
      <c r="D3767" s="20">
        <v>0.37035265564918518</v>
      </c>
      <c r="E3767" s="20">
        <v>0.11595847457647324</v>
      </c>
    </row>
    <row r="3768" spans="1:5" x14ac:dyDescent="0.2">
      <c r="A3768" s="19">
        <v>94</v>
      </c>
      <c r="B3768" s="19">
        <v>37</v>
      </c>
      <c r="C3768" s="19" t="s">
        <v>112</v>
      </c>
      <c r="D3768" s="20">
        <v>0.37012320756912231</v>
      </c>
      <c r="E3768" s="20">
        <v>0.11545686423778534</v>
      </c>
    </row>
    <row r="3769" spans="1:5" x14ac:dyDescent="0.2">
      <c r="A3769" s="19">
        <v>94</v>
      </c>
      <c r="B3769" s="19">
        <v>38</v>
      </c>
      <c r="C3769" s="19" t="s">
        <v>112</v>
      </c>
      <c r="D3769" s="20">
        <v>0.37018305063247681</v>
      </c>
      <c r="E3769" s="20">
        <v>0.1152445524930954</v>
      </c>
    </row>
    <row r="3770" spans="1:5" x14ac:dyDescent="0.2">
      <c r="A3770" s="19">
        <v>94</v>
      </c>
      <c r="B3770" s="19">
        <v>39</v>
      </c>
      <c r="C3770" s="19" t="s">
        <v>112</v>
      </c>
      <c r="D3770" s="20">
        <v>0.37038308382034302</v>
      </c>
      <c r="E3770" s="20">
        <v>0.11517242342233658</v>
      </c>
    </row>
    <row r="3771" spans="1:5" x14ac:dyDescent="0.2">
      <c r="A3771" s="19">
        <v>94</v>
      </c>
      <c r="B3771" s="19">
        <v>40</v>
      </c>
      <c r="C3771" s="19" t="s">
        <v>112</v>
      </c>
      <c r="D3771" s="20">
        <v>0.36989852786064148</v>
      </c>
      <c r="E3771" s="20">
        <v>0.11441571265459061</v>
      </c>
    </row>
    <row r="3772" spans="1:5" x14ac:dyDescent="0.2">
      <c r="A3772" s="19">
        <v>95</v>
      </c>
      <c r="B3772" s="19">
        <v>1</v>
      </c>
      <c r="C3772" s="19" t="s">
        <v>112</v>
      </c>
      <c r="D3772" s="20">
        <v>0.24929498136043549</v>
      </c>
      <c r="E3772" s="20">
        <v>1.7947026062756777E-3</v>
      </c>
    </row>
    <row r="3773" spans="1:5" x14ac:dyDescent="0.2">
      <c r="A3773" s="19">
        <v>95</v>
      </c>
      <c r="B3773" s="19">
        <v>2</v>
      </c>
      <c r="C3773" s="19" t="s">
        <v>112</v>
      </c>
      <c r="D3773" s="20">
        <v>0.24930086731910706</v>
      </c>
      <c r="E3773" s="20">
        <v>1.6596178757026792E-3</v>
      </c>
    </row>
    <row r="3774" spans="1:5" x14ac:dyDescent="0.2">
      <c r="A3774" s="19">
        <v>95</v>
      </c>
      <c r="B3774" s="19">
        <v>3</v>
      </c>
      <c r="C3774" s="19" t="s">
        <v>112</v>
      </c>
      <c r="D3774" s="20">
        <v>0.24912028014659882</v>
      </c>
      <c r="E3774" s="20">
        <v>1.3380598975345492E-3</v>
      </c>
    </row>
    <row r="3775" spans="1:5" x14ac:dyDescent="0.2">
      <c r="A3775" s="19">
        <v>95</v>
      </c>
      <c r="B3775" s="19">
        <v>4</v>
      </c>
      <c r="C3775" s="19" t="s">
        <v>112</v>
      </c>
      <c r="D3775" s="20">
        <v>0.24868148565292358</v>
      </c>
      <c r="E3775" s="20">
        <v>7.5829465640708804E-4</v>
      </c>
    </row>
    <row r="3776" spans="1:5" x14ac:dyDescent="0.2">
      <c r="A3776" s="19">
        <v>95</v>
      </c>
      <c r="B3776" s="19">
        <v>5</v>
      </c>
      <c r="C3776" s="19" t="s">
        <v>112</v>
      </c>
      <c r="D3776" s="20">
        <v>0.24867689609527588</v>
      </c>
      <c r="E3776" s="20">
        <v>6.127343513071537E-4</v>
      </c>
    </row>
    <row r="3777" spans="1:5" x14ac:dyDescent="0.2">
      <c r="A3777" s="19">
        <v>95</v>
      </c>
      <c r="B3777" s="19">
        <v>6</v>
      </c>
      <c r="C3777" s="19" t="s">
        <v>112</v>
      </c>
      <c r="D3777" s="20">
        <v>0.24903765320777893</v>
      </c>
      <c r="E3777" s="20">
        <v>8.325207163579762E-4</v>
      </c>
    </row>
    <row r="3778" spans="1:5" x14ac:dyDescent="0.2">
      <c r="A3778" s="19">
        <v>95</v>
      </c>
      <c r="B3778" s="19">
        <v>7</v>
      </c>
      <c r="C3778" s="19" t="s">
        <v>112</v>
      </c>
      <c r="D3778" s="20">
        <v>0.24893240630626678</v>
      </c>
      <c r="E3778" s="20">
        <v>5.8630306739360094E-4</v>
      </c>
    </row>
    <row r="3779" spans="1:5" x14ac:dyDescent="0.2">
      <c r="A3779" s="19">
        <v>95</v>
      </c>
      <c r="B3779" s="19">
        <v>8</v>
      </c>
      <c r="C3779" s="19" t="s">
        <v>112</v>
      </c>
      <c r="D3779" s="20">
        <v>0.24866625666618347</v>
      </c>
      <c r="E3779" s="20">
        <v>1.7918265075422823E-4</v>
      </c>
    </row>
    <row r="3780" spans="1:5" x14ac:dyDescent="0.2">
      <c r="A3780" s="19">
        <v>95</v>
      </c>
      <c r="B3780" s="19">
        <v>9</v>
      </c>
      <c r="C3780" s="19" t="s">
        <v>112</v>
      </c>
      <c r="D3780" s="20">
        <v>0.24839185178279877</v>
      </c>
      <c r="E3780" s="20">
        <v>-2.3619298008270562E-4</v>
      </c>
    </row>
    <row r="3781" spans="1:5" x14ac:dyDescent="0.2">
      <c r="A3781" s="19">
        <v>95</v>
      </c>
      <c r="B3781" s="19">
        <v>10</v>
      </c>
      <c r="C3781" s="19" t="s">
        <v>112</v>
      </c>
      <c r="D3781" s="20">
        <v>0.24819187819957733</v>
      </c>
      <c r="E3781" s="20">
        <v>-5.7713733986020088E-4</v>
      </c>
    </row>
    <row r="3782" spans="1:5" x14ac:dyDescent="0.2">
      <c r="A3782" s="19">
        <v>95</v>
      </c>
      <c r="B3782" s="19">
        <v>11</v>
      </c>
      <c r="C3782" s="19" t="s">
        <v>112</v>
      </c>
      <c r="D3782" s="20">
        <v>0.24827012419700623</v>
      </c>
      <c r="E3782" s="20">
        <v>-6.398620898835361E-4</v>
      </c>
    </row>
    <row r="3783" spans="1:5" x14ac:dyDescent="0.2">
      <c r="A3783" s="19">
        <v>95</v>
      </c>
      <c r="B3783" s="19">
        <v>12</v>
      </c>
      <c r="C3783" s="19" t="s">
        <v>112</v>
      </c>
      <c r="D3783" s="20">
        <v>0.24852830171585083</v>
      </c>
      <c r="E3783" s="20">
        <v>-5.2265531849116087E-4</v>
      </c>
    </row>
    <row r="3784" spans="1:5" x14ac:dyDescent="0.2">
      <c r="A3784" s="19">
        <v>95</v>
      </c>
      <c r="B3784" s="19">
        <v>13</v>
      </c>
      <c r="C3784" s="19" t="s">
        <v>112</v>
      </c>
      <c r="D3784" s="20">
        <v>0.24838851392269135</v>
      </c>
      <c r="E3784" s="20">
        <v>-8.0341385910287499E-4</v>
      </c>
    </row>
    <row r="3785" spans="1:5" x14ac:dyDescent="0.2">
      <c r="A3785" s="19">
        <v>95</v>
      </c>
      <c r="B3785" s="19">
        <v>14</v>
      </c>
      <c r="C3785" s="19" t="s">
        <v>112</v>
      </c>
      <c r="D3785" s="20">
        <v>0.24837261438369751</v>
      </c>
      <c r="E3785" s="20">
        <v>-9.602841455489397E-4</v>
      </c>
    </row>
    <row r="3786" spans="1:5" x14ac:dyDescent="0.2">
      <c r="A3786" s="19">
        <v>95</v>
      </c>
      <c r="B3786" s="19">
        <v>15</v>
      </c>
      <c r="C3786" s="19" t="s">
        <v>112</v>
      </c>
      <c r="D3786" s="20">
        <v>0.24855834245681763</v>
      </c>
      <c r="E3786" s="20">
        <v>-9.1552681988105178E-4</v>
      </c>
    </row>
    <row r="3787" spans="1:5" x14ac:dyDescent="0.2">
      <c r="A3787" s="19">
        <v>95</v>
      </c>
      <c r="B3787" s="19">
        <v>16</v>
      </c>
      <c r="C3787" s="19" t="s">
        <v>112</v>
      </c>
      <c r="D3787" s="20">
        <v>0.24852900207042694</v>
      </c>
      <c r="E3787" s="20">
        <v>-1.0858379537239671E-3</v>
      </c>
    </row>
    <row r="3788" spans="1:5" x14ac:dyDescent="0.2">
      <c r="A3788" s="19">
        <v>95</v>
      </c>
      <c r="B3788" s="19">
        <v>17</v>
      </c>
      <c r="C3788" s="19" t="s">
        <v>112</v>
      </c>
      <c r="D3788" s="20">
        <v>0.24837003648281097</v>
      </c>
      <c r="E3788" s="20">
        <v>-1.385774346999824E-3</v>
      </c>
    </row>
    <row r="3789" spans="1:5" x14ac:dyDescent="0.2">
      <c r="A3789" s="19">
        <v>95</v>
      </c>
      <c r="B3789" s="19">
        <v>18</v>
      </c>
      <c r="C3789" s="19" t="s">
        <v>112</v>
      </c>
      <c r="D3789" s="20">
        <v>0.24825826287269592</v>
      </c>
      <c r="E3789" s="20">
        <v>-1.6385186463594437E-3</v>
      </c>
    </row>
    <row r="3790" spans="1:5" x14ac:dyDescent="0.2">
      <c r="A3790" s="19">
        <v>95</v>
      </c>
      <c r="B3790" s="19">
        <v>19</v>
      </c>
      <c r="C3790" s="19" t="s">
        <v>112</v>
      </c>
      <c r="D3790" s="20">
        <v>0.24855804443359375</v>
      </c>
      <c r="E3790" s="20">
        <v>-1.4797078911215067E-3</v>
      </c>
    </row>
    <row r="3791" spans="1:5" x14ac:dyDescent="0.2">
      <c r="A3791" s="19">
        <v>95</v>
      </c>
      <c r="B3791" s="19">
        <v>20</v>
      </c>
      <c r="C3791" s="19" t="s">
        <v>112</v>
      </c>
      <c r="D3791" s="20">
        <v>0.24951767921447754</v>
      </c>
      <c r="E3791" s="20">
        <v>-6.6104379948228598E-4</v>
      </c>
    </row>
    <row r="3792" spans="1:5" x14ac:dyDescent="0.2">
      <c r="A3792" s="19">
        <v>95</v>
      </c>
      <c r="B3792" s="19">
        <v>21</v>
      </c>
      <c r="C3792" s="19" t="s">
        <v>112</v>
      </c>
      <c r="D3792" s="20">
        <v>0.25047150254249573</v>
      </c>
      <c r="E3792" s="20">
        <v>1.5180876653175801E-4</v>
      </c>
    </row>
    <row r="3793" spans="1:5" x14ac:dyDescent="0.2">
      <c r="A3793" s="19">
        <v>95</v>
      </c>
      <c r="B3793" s="19">
        <v>22</v>
      </c>
      <c r="C3793" s="19" t="s">
        <v>112</v>
      </c>
      <c r="D3793" s="20">
        <v>0.25198560953140259</v>
      </c>
      <c r="E3793" s="20">
        <v>1.5249450225383043E-3</v>
      </c>
    </row>
    <row r="3794" spans="1:5" x14ac:dyDescent="0.2">
      <c r="A3794" s="19">
        <v>95</v>
      </c>
      <c r="B3794" s="19">
        <v>23</v>
      </c>
      <c r="C3794" s="19" t="s">
        <v>112</v>
      </c>
      <c r="D3794" s="20">
        <v>0.25552374124526978</v>
      </c>
      <c r="E3794" s="20">
        <v>4.9221059307456017E-3</v>
      </c>
    </row>
    <row r="3795" spans="1:5" x14ac:dyDescent="0.2">
      <c r="A3795" s="19">
        <v>95</v>
      </c>
      <c r="B3795" s="19">
        <v>24</v>
      </c>
      <c r="C3795" s="19" t="s">
        <v>112</v>
      </c>
      <c r="D3795" s="20">
        <v>0.2610795795917511</v>
      </c>
      <c r="E3795" s="20">
        <v>1.0336973704397678E-2</v>
      </c>
    </row>
    <row r="3796" spans="1:5" x14ac:dyDescent="0.2">
      <c r="A3796" s="19">
        <v>95</v>
      </c>
      <c r="B3796" s="19">
        <v>25</v>
      </c>
      <c r="C3796" s="19" t="s">
        <v>112</v>
      </c>
      <c r="D3796" s="20">
        <v>0.27054452896118164</v>
      </c>
      <c r="E3796" s="20">
        <v>1.9660951569676399E-2</v>
      </c>
    </row>
    <row r="3797" spans="1:5" x14ac:dyDescent="0.2">
      <c r="A3797" s="19">
        <v>95</v>
      </c>
      <c r="B3797" s="19">
        <v>26</v>
      </c>
      <c r="C3797" s="19" t="s">
        <v>112</v>
      </c>
      <c r="D3797" s="20">
        <v>0.28379914164543152</v>
      </c>
      <c r="E3797" s="20">
        <v>3.2774593681097031E-2</v>
      </c>
    </row>
    <row r="3798" spans="1:5" x14ac:dyDescent="0.2">
      <c r="A3798" s="19">
        <v>95</v>
      </c>
      <c r="B3798" s="19">
        <v>27</v>
      </c>
      <c r="C3798" s="19" t="s">
        <v>112</v>
      </c>
      <c r="D3798" s="20">
        <v>0.30012211203575134</v>
      </c>
      <c r="E3798" s="20">
        <v>4.8956595361232758E-2</v>
      </c>
    </row>
    <row r="3799" spans="1:5" x14ac:dyDescent="0.2">
      <c r="A3799" s="19">
        <v>95</v>
      </c>
      <c r="B3799" s="19">
        <v>28</v>
      </c>
      <c r="C3799" s="19" t="s">
        <v>112</v>
      </c>
      <c r="D3799" s="20">
        <v>0.31765276193618774</v>
      </c>
      <c r="E3799" s="20">
        <v>6.6346272826194763E-2</v>
      </c>
    </row>
    <row r="3800" spans="1:5" x14ac:dyDescent="0.2">
      <c r="A3800" s="19">
        <v>95</v>
      </c>
      <c r="B3800" s="19">
        <v>29</v>
      </c>
      <c r="C3800" s="19" t="s">
        <v>112</v>
      </c>
      <c r="D3800" s="20">
        <v>0.33404591679573059</v>
      </c>
      <c r="E3800" s="20">
        <v>8.2598455250263214E-2</v>
      </c>
    </row>
    <row r="3801" spans="1:5" x14ac:dyDescent="0.2">
      <c r="A3801" s="19">
        <v>95</v>
      </c>
      <c r="B3801" s="19">
        <v>30</v>
      </c>
      <c r="C3801" s="19" t="s">
        <v>112</v>
      </c>
      <c r="D3801" s="20">
        <v>0.34696158766746521</v>
      </c>
      <c r="E3801" s="20">
        <v>9.5373153686523438E-2</v>
      </c>
    </row>
    <row r="3802" spans="1:5" x14ac:dyDescent="0.2">
      <c r="A3802" s="19">
        <v>95</v>
      </c>
      <c r="B3802" s="19">
        <v>31</v>
      </c>
      <c r="C3802" s="19" t="s">
        <v>112</v>
      </c>
      <c r="D3802" s="20">
        <v>0.35622516274452209</v>
      </c>
      <c r="E3802" s="20">
        <v>0.10449576377868652</v>
      </c>
    </row>
    <row r="3803" spans="1:5" x14ac:dyDescent="0.2">
      <c r="A3803" s="19">
        <v>95</v>
      </c>
      <c r="B3803" s="19">
        <v>32</v>
      </c>
      <c r="C3803" s="19" t="s">
        <v>112</v>
      </c>
      <c r="D3803" s="20">
        <v>0.36232990026473999</v>
      </c>
      <c r="E3803" s="20">
        <v>0.11045952886343002</v>
      </c>
    </row>
    <row r="3804" spans="1:5" x14ac:dyDescent="0.2">
      <c r="A3804" s="19">
        <v>95</v>
      </c>
      <c r="B3804" s="19">
        <v>33</v>
      </c>
      <c r="C3804" s="19" t="s">
        <v>112</v>
      </c>
      <c r="D3804" s="20">
        <v>0.36607071757316589</v>
      </c>
      <c r="E3804" s="20">
        <v>0.11405937373638153</v>
      </c>
    </row>
    <row r="3805" spans="1:5" x14ac:dyDescent="0.2">
      <c r="A3805" s="19">
        <v>95</v>
      </c>
      <c r="B3805" s="19">
        <v>34</v>
      </c>
      <c r="C3805" s="19" t="s">
        <v>112</v>
      </c>
      <c r="D3805" s="20">
        <v>0.36846697330474854</v>
      </c>
      <c r="E3805" s="20">
        <v>0.11631465703248978</v>
      </c>
    </row>
    <row r="3806" spans="1:5" x14ac:dyDescent="0.2">
      <c r="A3806" s="19">
        <v>95</v>
      </c>
      <c r="B3806" s="19">
        <v>35</v>
      </c>
      <c r="C3806" s="19" t="s">
        <v>112</v>
      </c>
      <c r="D3806" s="20">
        <v>0.37005642056465149</v>
      </c>
      <c r="E3806" s="20">
        <v>0.11776313930749893</v>
      </c>
    </row>
    <row r="3807" spans="1:5" x14ac:dyDescent="0.2">
      <c r="A3807" s="19">
        <v>95</v>
      </c>
      <c r="B3807" s="19">
        <v>36</v>
      </c>
      <c r="C3807" s="19" t="s">
        <v>112</v>
      </c>
      <c r="D3807" s="20">
        <v>0.37053033709526062</v>
      </c>
      <c r="E3807" s="20">
        <v>0.11809608340263367</v>
      </c>
    </row>
    <row r="3808" spans="1:5" x14ac:dyDescent="0.2">
      <c r="A3808" s="19">
        <v>95</v>
      </c>
      <c r="B3808" s="19">
        <v>37</v>
      </c>
      <c r="C3808" s="19" t="s">
        <v>112</v>
      </c>
      <c r="D3808" s="20">
        <v>0.37138012051582336</v>
      </c>
      <c r="E3808" s="20">
        <v>0.11880489438772202</v>
      </c>
    </row>
    <row r="3809" spans="1:5" x14ac:dyDescent="0.2">
      <c r="A3809" s="19">
        <v>95</v>
      </c>
      <c r="B3809" s="19">
        <v>38</v>
      </c>
      <c r="C3809" s="19" t="s">
        <v>112</v>
      </c>
      <c r="D3809" s="20">
        <v>0.37105923891067505</v>
      </c>
      <c r="E3809" s="20">
        <v>0.1183430403470993</v>
      </c>
    </row>
    <row r="3810" spans="1:5" x14ac:dyDescent="0.2">
      <c r="A3810" s="19">
        <v>95</v>
      </c>
      <c r="B3810" s="19">
        <v>39</v>
      </c>
      <c r="C3810" s="19" t="s">
        <v>112</v>
      </c>
      <c r="D3810" s="20">
        <v>0.37104010581970215</v>
      </c>
      <c r="E3810" s="20">
        <v>0.11818293482065201</v>
      </c>
    </row>
    <row r="3811" spans="1:5" x14ac:dyDescent="0.2">
      <c r="A3811" s="19">
        <v>95</v>
      </c>
      <c r="B3811" s="19">
        <v>40</v>
      </c>
      <c r="C3811" s="19" t="s">
        <v>112</v>
      </c>
      <c r="D3811" s="20">
        <v>0.37126469612121582</v>
      </c>
      <c r="E3811" s="20">
        <v>0.11826656013727188</v>
      </c>
    </row>
    <row r="3812" spans="1:5" x14ac:dyDescent="0.2">
      <c r="A3812" s="19">
        <v>96</v>
      </c>
      <c r="B3812" s="19">
        <v>1</v>
      </c>
      <c r="C3812" s="19" t="s">
        <v>112</v>
      </c>
      <c r="D3812" s="20">
        <v>0.30973801016807556</v>
      </c>
      <c r="E3812" s="20">
        <v>1.9724708981812E-3</v>
      </c>
    </row>
    <row r="3813" spans="1:5" x14ac:dyDescent="0.2">
      <c r="A3813" s="19">
        <v>96</v>
      </c>
      <c r="B3813" s="19">
        <v>2</v>
      </c>
      <c r="C3813" s="19" t="s">
        <v>112</v>
      </c>
      <c r="D3813" s="20">
        <v>0.30980417132377625</v>
      </c>
      <c r="E3813" s="20">
        <v>2.7213306166231632E-3</v>
      </c>
    </row>
    <row r="3814" spans="1:5" x14ac:dyDescent="0.2">
      <c r="A3814" s="19">
        <v>96</v>
      </c>
      <c r="B3814" s="19">
        <v>3</v>
      </c>
      <c r="C3814" s="19" t="s">
        <v>112</v>
      </c>
      <c r="D3814" s="20">
        <v>0.3089292049407959</v>
      </c>
      <c r="E3814" s="20">
        <v>2.5290627963840961E-3</v>
      </c>
    </row>
    <row r="3815" spans="1:5" x14ac:dyDescent="0.2">
      <c r="A3815" s="19">
        <v>96</v>
      </c>
      <c r="B3815" s="19">
        <v>4</v>
      </c>
      <c r="C3815" s="19" t="s">
        <v>112</v>
      </c>
      <c r="D3815" s="20">
        <v>0.3079511821269989</v>
      </c>
      <c r="E3815" s="20">
        <v>2.2337385453283787E-3</v>
      </c>
    </row>
    <row r="3816" spans="1:5" x14ac:dyDescent="0.2">
      <c r="A3816" s="19">
        <v>96</v>
      </c>
      <c r="B3816" s="19">
        <v>5</v>
      </c>
      <c r="C3816" s="19" t="s">
        <v>112</v>
      </c>
      <c r="D3816" s="20">
        <v>0.30602815747261047</v>
      </c>
      <c r="E3816" s="20">
        <v>9.9341245368123055E-4</v>
      </c>
    </row>
    <row r="3817" spans="1:5" x14ac:dyDescent="0.2">
      <c r="A3817" s="19">
        <v>96</v>
      </c>
      <c r="B3817" s="19">
        <v>6</v>
      </c>
      <c r="C3817" s="19" t="s">
        <v>112</v>
      </c>
      <c r="D3817" s="20">
        <v>0.30516514182090759</v>
      </c>
      <c r="E3817" s="20">
        <v>8.130954229272902E-4</v>
      </c>
    </row>
    <row r="3818" spans="1:5" x14ac:dyDescent="0.2">
      <c r="A3818" s="19">
        <v>96</v>
      </c>
      <c r="B3818" s="19">
        <v>7</v>
      </c>
      <c r="C3818" s="19" t="s">
        <v>112</v>
      </c>
      <c r="D3818" s="20">
        <v>0.30431139469146729</v>
      </c>
      <c r="E3818" s="20">
        <v>6.420469144359231E-4</v>
      </c>
    </row>
    <row r="3819" spans="1:5" x14ac:dyDescent="0.2">
      <c r="A3819" s="19">
        <v>96</v>
      </c>
      <c r="B3819" s="19">
        <v>8</v>
      </c>
      <c r="C3819" s="19" t="s">
        <v>112</v>
      </c>
      <c r="D3819" s="20">
        <v>0.3025035560131073</v>
      </c>
      <c r="E3819" s="20">
        <v>-4.8309320118278265E-4</v>
      </c>
    </row>
    <row r="3820" spans="1:5" x14ac:dyDescent="0.2">
      <c r="A3820" s="19">
        <v>96</v>
      </c>
      <c r="B3820" s="19">
        <v>9</v>
      </c>
      <c r="C3820" s="19" t="s">
        <v>112</v>
      </c>
      <c r="D3820" s="20">
        <v>0.30176073312759399</v>
      </c>
      <c r="E3820" s="20">
        <v>-5.432174657471478E-4</v>
      </c>
    </row>
    <row r="3821" spans="1:5" x14ac:dyDescent="0.2">
      <c r="A3821" s="19">
        <v>96</v>
      </c>
      <c r="B3821" s="19">
        <v>10</v>
      </c>
      <c r="C3821" s="19" t="s">
        <v>112</v>
      </c>
      <c r="D3821" s="20">
        <v>0.30111449956893921</v>
      </c>
      <c r="E3821" s="20">
        <v>-5.0675246166065335E-4</v>
      </c>
    </row>
    <row r="3822" spans="1:5" x14ac:dyDescent="0.2">
      <c r="A3822" s="19">
        <v>96</v>
      </c>
      <c r="B3822" s="19">
        <v>11</v>
      </c>
      <c r="C3822" s="19" t="s">
        <v>112</v>
      </c>
      <c r="D3822" s="20">
        <v>0.29975441098213196</v>
      </c>
      <c r="E3822" s="20">
        <v>-1.1841424275189638E-3</v>
      </c>
    </row>
    <row r="3823" spans="1:5" x14ac:dyDescent="0.2">
      <c r="A3823" s="19">
        <v>96</v>
      </c>
      <c r="B3823" s="19">
        <v>12</v>
      </c>
      <c r="C3823" s="19" t="s">
        <v>112</v>
      </c>
      <c r="D3823" s="20">
        <v>0.29882282018661499</v>
      </c>
      <c r="E3823" s="20">
        <v>-1.433034660294652E-3</v>
      </c>
    </row>
    <row r="3824" spans="1:5" x14ac:dyDescent="0.2">
      <c r="A3824" s="19">
        <v>96</v>
      </c>
      <c r="B3824" s="19">
        <v>13</v>
      </c>
      <c r="C3824" s="19" t="s">
        <v>112</v>
      </c>
      <c r="D3824" s="20">
        <v>0.29809340834617615</v>
      </c>
      <c r="E3824" s="20">
        <v>-1.4797479379922152E-3</v>
      </c>
    </row>
    <row r="3825" spans="1:5" x14ac:dyDescent="0.2">
      <c r="A3825" s="19">
        <v>96</v>
      </c>
      <c r="B3825" s="19">
        <v>14</v>
      </c>
      <c r="C3825" s="19" t="s">
        <v>112</v>
      </c>
      <c r="D3825" s="20">
        <v>0.2972261905670166</v>
      </c>
      <c r="E3825" s="20">
        <v>-1.6642670379951596E-3</v>
      </c>
    </row>
    <row r="3826" spans="1:5" x14ac:dyDescent="0.2">
      <c r="A3826" s="19">
        <v>96</v>
      </c>
      <c r="B3826" s="19">
        <v>15</v>
      </c>
      <c r="C3826" s="19" t="s">
        <v>112</v>
      </c>
      <c r="D3826" s="20">
        <v>0.29656985402107239</v>
      </c>
      <c r="E3826" s="20">
        <v>-1.6379050211980939E-3</v>
      </c>
    </row>
    <row r="3827" spans="1:5" x14ac:dyDescent="0.2">
      <c r="A3827" s="19">
        <v>96</v>
      </c>
      <c r="B3827" s="19">
        <v>16</v>
      </c>
      <c r="C3827" s="19" t="s">
        <v>112</v>
      </c>
      <c r="D3827" s="20">
        <v>0.29554805159568787</v>
      </c>
      <c r="E3827" s="20">
        <v>-1.9770087674260139E-3</v>
      </c>
    </row>
    <row r="3828" spans="1:5" x14ac:dyDescent="0.2">
      <c r="A3828" s="19">
        <v>96</v>
      </c>
      <c r="B3828" s="19">
        <v>17</v>
      </c>
      <c r="C3828" s="19" t="s">
        <v>112</v>
      </c>
      <c r="D3828" s="20">
        <v>0.29510283470153809</v>
      </c>
      <c r="E3828" s="20">
        <v>-1.7395272152498364E-3</v>
      </c>
    </row>
    <row r="3829" spans="1:5" x14ac:dyDescent="0.2">
      <c r="A3829" s="19">
        <v>96</v>
      </c>
      <c r="B3829" s="19">
        <v>18</v>
      </c>
      <c r="C3829" s="19" t="s">
        <v>112</v>
      </c>
      <c r="D3829" s="20">
        <v>0.29492080211639404</v>
      </c>
      <c r="E3829" s="20">
        <v>-1.238861121237278E-3</v>
      </c>
    </row>
    <row r="3830" spans="1:5" x14ac:dyDescent="0.2">
      <c r="A3830" s="19">
        <v>96</v>
      </c>
      <c r="B3830" s="19">
        <v>19</v>
      </c>
      <c r="C3830" s="19" t="s">
        <v>112</v>
      </c>
      <c r="D3830" s="20">
        <v>0.29457703232765198</v>
      </c>
      <c r="E3830" s="20">
        <v>-8.9993234723806381E-4</v>
      </c>
    </row>
    <row r="3831" spans="1:5" x14ac:dyDescent="0.2">
      <c r="A3831" s="19">
        <v>96</v>
      </c>
      <c r="B3831" s="19">
        <v>20</v>
      </c>
      <c r="C3831" s="19" t="s">
        <v>112</v>
      </c>
      <c r="D3831" s="20">
        <v>0.29417151212692261</v>
      </c>
      <c r="E3831" s="20">
        <v>-6.2275398522615433E-4</v>
      </c>
    </row>
    <row r="3832" spans="1:5" x14ac:dyDescent="0.2">
      <c r="A3832" s="19">
        <v>96</v>
      </c>
      <c r="B3832" s="19">
        <v>21</v>
      </c>
      <c r="C3832" s="19" t="s">
        <v>112</v>
      </c>
      <c r="D3832" s="20">
        <v>0.29387900233268738</v>
      </c>
      <c r="E3832" s="20">
        <v>-2.325651585124433E-4</v>
      </c>
    </row>
    <row r="3833" spans="1:5" x14ac:dyDescent="0.2">
      <c r="A3833" s="19">
        <v>96</v>
      </c>
      <c r="B3833" s="19">
        <v>22</v>
      </c>
      <c r="C3833" s="19" t="s">
        <v>112</v>
      </c>
      <c r="D3833" s="20">
        <v>0.29418966174125671</v>
      </c>
      <c r="E3833" s="20">
        <v>7.6079287100583315E-4</v>
      </c>
    </row>
    <row r="3834" spans="1:5" x14ac:dyDescent="0.2">
      <c r="A3834" s="19">
        <v>96</v>
      </c>
      <c r="B3834" s="19">
        <v>23</v>
      </c>
      <c r="C3834" s="19" t="s">
        <v>112</v>
      </c>
      <c r="D3834" s="20">
        <v>0.29535204172134399</v>
      </c>
      <c r="E3834" s="20">
        <v>2.6058715302497149E-3</v>
      </c>
    </row>
    <row r="3835" spans="1:5" x14ac:dyDescent="0.2">
      <c r="A3835" s="19">
        <v>96</v>
      </c>
      <c r="B3835" s="19">
        <v>24</v>
      </c>
      <c r="C3835" s="19" t="s">
        <v>112</v>
      </c>
      <c r="D3835" s="20">
        <v>0.29712826013565063</v>
      </c>
      <c r="E3835" s="20">
        <v>5.0647882744669914E-3</v>
      </c>
    </row>
    <row r="3836" spans="1:5" x14ac:dyDescent="0.2">
      <c r="A3836" s="19">
        <v>96</v>
      </c>
      <c r="B3836" s="19">
        <v>25</v>
      </c>
      <c r="C3836" s="19" t="s">
        <v>112</v>
      </c>
      <c r="D3836" s="20">
        <v>0.30064576864242554</v>
      </c>
      <c r="E3836" s="20">
        <v>9.2649953439831734E-3</v>
      </c>
    </row>
    <row r="3837" spans="1:5" x14ac:dyDescent="0.2">
      <c r="A3837" s="19">
        <v>96</v>
      </c>
      <c r="B3837" s="19">
        <v>26</v>
      </c>
      <c r="C3837" s="19" t="s">
        <v>112</v>
      </c>
      <c r="D3837" s="20">
        <v>0.30788400769233704</v>
      </c>
      <c r="E3837" s="20">
        <v>1.7185933887958527E-2</v>
      </c>
    </row>
    <row r="3838" spans="1:5" x14ac:dyDescent="0.2">
      <c r="A3838" s="19">
        <v>96</v>
      </c>
      <c r="B3838" s="19">
        <v>27</v>
      </c>
      <c r="C3838" s="19" t="s">
        <v>112</v>
      </c>
      <c r="D3838" s="20">
        <v>0.31931161880493164</v>
      </c>
      <c r="E3838" s="20">
        <v>2.9296243563294411E-2</v>
      </c>
    </row>
    <row r="3839" spans="1:5" x14ac:dyDescent="0.2">
      <c r="A3839" s="19">
        <v>96</v>
      </c>
      <c r="B3839" s="19">
        <v>28</v>
      </c>
      <c r="C3839" s="19" t="s">
        <v>112</v>
      </c>
      <c r="D3839" s="20">
        <v>0.33505266904830933</v>
      </c>
      <c r="E3839" s="20">
        <v>4.5719992369413376E-2</v>
      </c>
    </row>
    <row r="3840" spans="1:5" x14ac:dyDescent="0.2">
      <c r="A3840" s="19">
        <v>96</v>
      </c>
      <c r="B3840" s="19">
        <v>29</v>
      </c>
      <c r="C3840" s="19" t="s">
        <v>112</v>
      </c>
      <c r="D3840" s="20">
        <v>0.35276606678962708</v>
      </c>
      <c r="E3840" s="20">
        <v>6.4116090536117554E-2</v>
      </c>
    </row>
    <row r="3841" spans="1:5" x14ac:dyDescent="0.2">
      <c r="A3841" s="19">
        <v>96</v>
      </c>
      <c r="B3841" s="19">
        <v>30</v>
      </c>
      <c r="C3841" s="19" t="s">
        <v>112</v>
      </c>
      <c r="D3841" s="20">
        <v>0.36918717622756958</v>
      </c>
      <c r="E3841" s="20">
        <v>8.1219896674156189E-2</v>
      </c>
    </row>
    <row r="3842" spans="1:5" x14ac:dyDescent="0.2">
      <c r="A3842" s="19">
        <v>96</v>
      </c>
      <c r="B3842" s="19">
        <v>31</v>
      </c>
      <c r="C3842" s="19" t="s">
        <v>112</v>
      </c>
      <c r="D3842" s="20">
        <v>0.38394826650619507</v>
      </c>
      <c r="E3842" s="20">
        <v>9.6663683652877808E-2</v>
      </c>
    </row>
    <row r="3843" spans="1:5" x14ac:dyDescent="0.2">
      <c r="A3843" s="19">
        <v>96</v>
      </c>
      <c r="B3843" s="19">
        <v>32</v>
      </c>
      <c r="C3843" s="19" t="s">
        <v>112</v>
      </c>
      <c r="D3843" s="20">
        <v>0.3945581316947937</v>
      </c>
      <c r="E3843" s="20">
        <v>0.10795624554157257</v>
      </c>
    </row>
    <row r="3844" spans="1:5" x14ac:dyDescent="0.2">
      <c r="A3844" s="19">
        <v>96</v>
      </c>
      <c r="B3844" s="19">
        <v>33</v>
      </c>
      <c r="C3844" s="19" t="s">
        <v>112</v>
      </c>
      <c r="D3844" s="20">
        <v>0.40093237161636353</v>
      </c>
      <c r="E3844" s="20">
        <v>0.11501318961381912</v>
      </c>
    </row>
    <row r="3845" spans="1:5" x14ac:dyDescent="0.2">
      <c r="A3845" s="19">
        <v>96</v>
      </c>
      <c r="B3845" s="19">
        <v>34</v>
      </c>
      <c r="C3845" s="19" t="s">
        <v>112</v>
      </c>
      <c r="D3845" s="20">
        <v>0.4055938720703125</v>
      </c>
      <c r="E3845" s="20">
        <v>0.12035738676786423</v>
      </c>
    </row>
    <row r="3846" spans="1:5" x14ac:dyDescent="0.2">
      <c r="A3846" s="19">
        <v>96</v>
      </c>
      <c r="B3846" s="19">
        <v>35</v>
      </c>
      <c r="C3846" s="19" t="s">
        <v>112</v>
      </c>
      <c r="D3846" s="20">
        <v>0.4087071418762207</v>
      </c>
      <c r="E3846" s="20">
        <v>0.12415335327386856</v>
      </c>
    </row>
    <row r="3847" spans="1:5" x14ac:dyDescent="0.2">
      <c r="A3847" s="19">
        <v>96</v>
      </c>
      <c r="B3847" s="19">
        <v>36</v>
      </c>
      <c r="C3847" s="19" t="s">
        <v>112</v>
      </c>
      <c r="D3847" s="20">
        <v>0.40951010584831238</v>
      </c>
      <c r="E3847" s="20">
        <v>0.12563902139663696</v>
      </c>
    </row>
    <row r="3848" spans="1:5" x14ac:dyDescent="0.2">
      <c r="A3848" s="19">
        <v>96</v>
      </c>
      <c r="B3848" s="19">
        <v>37</v>
      </c>
      <c r="C3848" s="19" t="s">
        <v>112</v>
      </c>
      <c r="D3848" s="20">
        <v>0.41029134392738342</v>
      </c>
      <c r="E3848" s="20">
        <v>0.12710295617580414</v>
      </c>
    </row>
    <row r="3849" spans="1:5" x14ac:dyDescent="0.2">
      <c r="A3849" s="19">
        <v>96</v>
      </c>
      <c r="B3849" s="19">
        <v>38</v>
      </c>
      <c r="C3849" s="19" t="s">
        <v>112</v>
      </c>
      <c r="D3849" s="20">
        <v>0.41070640087127686</v>
      </c>
      <c r="E3849" s="20">
        <v>0.1282007098197937</v>
      </c>
    </row>
    <row r="3850" spans="1:5" x14ac:dyDescent="0.2">
      <c r="A3850" s="19">
        <v>96</v>
      </c>
      <c r="B3850" s="19">
        <v>39</v>
      </c>
      <c r="C3850" s="19" t="s">
        <v>112</v>
      </c>
      <c r="D3850" s="20">
        <v>0.41049841046333313</v>
      </c>
      <c r="E3850" s="20">
        <v>0.12867541611194611</v>
      </c>
    </row>
    <row r="3851" spans="1:5" x14ac:dyDescent="0.2">
      <c r="A3851" s="19">
        <v>96</v>
      </c>
      <c r="B3851" s="19">
        <v>40</v>
      </c>
      <c r="C3851" s="19" t="s">
        <v>112</v>
      </c>
      <c r="D3851" s="20">
        <v>0.41049516201019287</v>
      </c>
      <c r="E3851" s="20">
        <v>0.12935486435890198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4"/>
  <sheetViews>
    <sheetView tabSelected="1" workbookViewId="0">
      <selection activeCell="C13" sqref="C13"/>
    </sheetView>
  </sheetViews>
  <sheetFormatPr defaultRowHeight="15" x14ac:dyDescent="0.25"/>
  <cols>
    <col min="1" max="1" width="12" customWidth="1"/>
    <col min="2" max="4" width="13.140625" customWidth="1"/>
  </cols>
  <sheetData>
    <row r="1" spans="1:4" ht="18.75" x14ac:dyDescent="0.35">
      <c r="A1" s="31" t="s">
        <v>2</v>
      </c>
      <c r="B1" s="29" t="s">
        <v>259</v>
      </c>
      <c r="C1" s="30"/>
      <c r="D1" s="30"/>
    </row>
    <row r="2" spans="1:4" ht="15.75" x14ac:dyDescent="0.25">
      <c r="A2" s="32"/>
      <c r="B2" s="28" t="s">
        <v>256</v>
      </c>
      <c r="C2" s="28" t="s">
        <v>257</v>
      </c>
      <c r="D2" s="28" t="s">
        <v>258</v>
      </c>
    </row>
    <row r="3" spans="1:4" x14ac:dyDescent="0.25">
      <c r="A3" s="24" t="s">
        <v>113</v>
      </c>
      <c r="B3" s="23">
        <v>3.81</v>
      </c>
      <c r="C3" s="23">
        <v>3.64</v>
      </c>
      <c r="D3" s="23">
        <v>3.33</v>
      </c>
    </row>
    <row r="4" spans="1:4" x14ac:dyDescent="0.25">
      <c r="A4" s="24" t="s">
        <v>114</v>
      </c>
      <c r="B4" s="23">
        <v>3.72</v>
      </c>
      <c r="C4" s="23">
        <v>3.23</v>
      </c>
      <c r="D4" s="23">
        <v>3.04</v>
      </c>
    </row>
    <row r="5" spans="1:4" x14ac:dyDescent="0.25">
      <c r="A5" s="24" t="s">
        <v>115</v>
      </c>
      <c r="B5" s="23">
        <v>3.24</v>
      </c>
      <c r="C5" s="23">
        <v>1.83</v>
      </c>
      <c r="D5" s="23">
        <v>1.53</v>
      </c>
    </row>
    <row r="6" spans="1:4" x14ac:dyDescent="0.25">
      <c r="A6" s="24" t="s">
        <v>116</v>
      </c>
      <c r="B6" s="23">
        <v>2.11</v>
      </c>
      <c r="C6" s="23">
        <v>1.63</v>
      </c>
      <c r="D6" s="23">
        <v>2.1</v>
      </c>
    </row>
    <row r="7" spans="1:4" x14ac:dyDescent="0.25">
      <c r="A7" s="24" t="s">
        <v>117</v>
      </c>
      <c r="B7" s="23">
        <v>1.53</v>
      </c>
      <c r="C7" s="23">
        <v>1.77</v>
      </c>
      <c r="D7" s="23">
        <v>2.17</v>
      </c>
    </row>
    <row r="8" spans="1:4" x14ac:dyDescent="0.25">
      <c r="A8" s="24" t="s">
        <v>118</v>
      </c>
      <c r="B8" s="23">
        <v>1.78</v>
      </c>
      <c r="C8" s="23">
        <v>2.44</v>
      </c>
      <c r="D8" s="23">
        <v>1.9</v>
      </c>
    </row>
    <row r="9" spans="1:4" x14ac:dyDescent="0.25">
      <c r="A9" s="24" t="s">
        <v>119</v>
      </c>
      <c r="B9" s="23">
        <v>2.33</v>
      </c>
      <c r="C9" s="23">
        <v>2.64</v>
      </c>
      <c r="D9" s="23">
        <v>2.58</v>
      </c>
    </row>
    <row r="10" spans="1:4" x14ac:dyDescent="0.25">
      <c r="A10" s="24" t="s">
        <v>120</v>
      </c>
      <c r="B10" s="23">
        <v>2.5499999999999998</v>
      </c>
      <c r="C10" s="23">
        <v>2.41</v>
      </c>
      <c r="D10" s="23">
        <v>2.42</v>
      </c>
    </row>
    <row r="11" spans="1:4" x14ac:dyDescent="0.25">
      <c r="A11" s="24" t="s">
        <v>121</v>
      </c>
      <c r="B11" s="23">
        <v>1.57</v>
      </c>
      <c r="C11" s="23">
        <v>1.37</v>
      </c>
      <c r="D11" s="23">
        <v>0.98</v>
      </c>
    </row>
    <row r="12" spans="1:4" x14ac:dyDescent="0.25">
      <c r="A12" s="24" t="s">
        <v>122</v>
      </c>
      <c r="B12" s="23">
        <v>2.36</v>
      </c>
      <c r="C12" s="23">
        <v>2.2000000000000002</v>
      </c>
      <c r="D12" s="23">
        <v>1.1499999999999999</v>
      </c>
    </row>
    <row r="13" spans="1:4" x14ac:dyDescent="0.25">
      <c r="A13" s="24" t="s">
        <v>123</v>
      </c>
      <c r="B13" s="23">
        <v>2.46</v>
      </c>
      <c r="C13" s="23">
        <v>1.88</v>
      </c>
      <c r="D13" s="23">
        <v>2.27</v>
      </c>
    </row>
    <row r="14" spans="1:4" x14ac:dyDescent="0.25">
      <c r="A14" s="24" t="s">
        <v>124</v>
      </c>
      <c r="B14" s="23">
        <v>3.08</v>
      </c>
      <c r="C14" s="23">
        <v>2.2599999999999998</v>
      </c>
      <c r="D14" s="23">
        <v>3.75</v>
      </c>
    </row>
    <row r="15" spans="1:4" x14ac:dyDescent="0.25">
      <c r="A15" s="24" t="s">
        <v>125</v>
      </c>
      <c r="B15" s="23">
        <v>2.39</v>
      </c>
      <c r="C15" s="23">
        <v>2.12</v>
      </c>
      <c r="D15" s="23">
        <v>3.37</v>
      </c>
    </row>
    <row r="16" spans="1:4" x14ac:dyDescent="0.25">
      <c r="A16" s="24" t="s">
        <v>126</v>
      </c>
      <c r="B16" s="23">
        <v>2.25</v>
      </c>
      <c r="C16" s="23">
        <v>2.25</v>
      </c>
      <c r="D16" s="23">
        <v>2.2000000000000002</v>
      </c>
    </row>
    <row r="17" spans="1:4" x14ac:dyDescent="0.25">
      <c r="A17" s="24" t="s">
        <v>127</v>
      </c>
      <c r="B17" s="23">
        <v>3.12</v>
      </c>
      <c r="C17" s="23">
        <v>2.6</v>
      </c>
      <c r="D17" s="23">
        <v>1.63</v>
      </c>
    </row>
    <row r="18" spans="1:4" x14ac:dyDescent="0.25">
      <c r="A18" s="24" t="s">
        <v>128</v>
      </c>
      <c r="B18" s="23">
        <v>1.44</v>
      </c>
      <c r="C18" s="23">
        <v>2.44</v>
      </c>
      <c r="D18" s="23">
        <v>2.34</v>
      </c>
    </row>
    <row r="19" spans="1:4" x14ac:dyDescent="0.25">
      <c r="A19" s="24" t="s">
        <v>129</v>
      </c>
      <c r="B19" s="23">
        <v>2.48</v>
      </c>
      <c r="C19" s="23">
        <v>2.87</v>
      </c>
      <c r="D19" s="23">
        <v>2.6</v>
      </c>
    </row>
    <row r="20" spans="1:4" x14ac:dyDescent="0.25">
      <c r="A20" s="24" t="s">
        <v>130</v>
      </c>
      <c r="B20" s="23">
        <v>2.46</v>
      </c>
      <c r="C20" s="23">
        <v>2.67</v>
      </c>
      <c r="D20" s="23">
        <v>3.1</v>
      </c>
    </row>
    <row r="21" spans="1:4" x14ac:dyDescent="0.25">
      <c r="A21" s="24" t="s">
        <v>131</v>
      </c>
      <c r="B21" s="23">
        <v>2.79</v>
      </c>
      <c r="C21" s="23">
        <v>2.59</v>
      </c>
      <c r="D21" s="23">
        <v>3.47</v>
      </c>
    </row>
    <row r="22" spans="1:4" x14ac:dyDescent="0.25">
      <c r="A22" s="24" t="s">
        <v>132</v>
      </c>
      <c r="B22" s="23">
        <v>2.5299999999999998</v>
      </c>
      <c r="C22" s="23">
        <v>2.54</v>
      </c>
      <c r="D22" s="23">
        <v>2.4900000000000002</v>
      </c>
    </row>
    <row r="23" spans="1:4" x14ac:dyDescent="0.25">
      <c r="A23" s="24" t="s">
        <v>133</v>
      </c>
      <c r="B23" s="23">
        <v>3</v>
      </c>
      <c r="C23" s="23">
        <v>2.92</v>
      </c>
      <c r="D23" s="23">
        <v>2.83</v>
      </c>
    </row>
    <row r="24" spans="1:4" x14ac:dyDescent="0.25">
      <c r="A24" s="24" t="s">
        <v>134</v>
      </c>
      <c r="B24" s="23">
        <v>2.92</v>
      </c>
      <c r="C24" s="23">
        <v>2.78</v>
      </c>
      <c r="D24" s="23">
        <v>2.84</v>
      </c>
    </row>
    <row r="25" spans="1:4" x14ac:dyDescent="0.25">
      <c r="A25" s="24" t="s">
        <v>135</v>
      </c>
      <c r="B25" s="23">
        <v>3.29</v>
      </c>
      <c r="C25" s="23">
        <v>3.51</v>
      </c>
      <c r="D25" s="23">
        <v>3.49</v>
      </c>
    </row>
    <row r="26" spans="1:4" x14ac:dyDescent="0.25">
      <c r="A26" s="24" t="s">
        <v>136</v>
      </c>
      <c r="B26" s="23">
        <v>3.47</v>
      </c>
      <c r="C26" s="23">
        <v>3.48</v>
      </c>
      <c r="D26" s="23">
        <v>3.62</v>
      </c>
    </row>
    <row r="27" spans="1:4" x14ac:dyDescent="0.25">
      <c r="A27" s="24" t="s">
        <v>137</v>
      </c>
      <c r="B27" s="23">
        <v>3.43</v>
      </c>
      <c r="C27" s="23">
        <v>3.5</v>
      </c>
      <c r="D27" s="23">
        <v>3.64</v>
      </c>
    </row>
    <row r="28" spans="1:4" x14ac:dyDescent="0.25">
      <c r="A28" s="24" t="s">
        <v>138</v>
      </c>
      <c r="B28" s="23">
        <v>3.52</v>
      </c>
      <c r="C28" s="23">
        <v>3.84</v>
      </c>
      <c r="D28" s="23">
        <v>3.68</v>
      </c>
    </row>
    <row r="29" spans="1:4" x14ac:dyDescent="0.25">
      <c r="A29" s="24" t="s">
        <v>139</v>
      </c>
      <c r="B29" s="23">
        <v>3.57</v>
      </c>
      <c r="C29" s="23">
        <v>3.59</v>
      </c>
      <c r="D29" s="23">
        <v>3.8</v>
      </c>
    </row>
    <row r="30" spans="1:4" x14ac:dyDescent="0.25">
      <c r="A30" s="24" t="s">
        <v>140</v>
      </c>
      <c r="B30" s="23">
        <v>3.67</v>
      </c>
      <c r="C30" s="23">
        <v>3.68</v>
      </c>
      <c r="D30" s="23">
        <v>3.8</v>
      </c>
    </row>
    <row r="31" spans="1:4" x14ac:dyDescent="0.25">
      <c r="A31" s="24" t="s">
        <v>141</v>
      </c>
      <c r="B31" s="23">
        <v>3.54</v>
      </c>
      <c r="C31" s="23">
        <v>3.65</v>
      </c>
      <c r="D31" s="23">
        <v>4.0599999999999996</v>
      </c>
    </row>
    <row r="32" spans="1:4" x14ac:dyDescent="0.25">
      <c r="A32" s="24" t="s">
        <v>142</v>
      </c>
      <c r="B32" s="23">
        <v>3.44</v>
      </c>
      <c r="C32" s="23">
        <v>3.52</v>
      </c>
      <c r="D32" s="23">
        <v>3.92</v>
      </c>
    </row>
    <row r="33" spans="1:4" x14ac:dyDescent="0.25">
      <c r="A33" s="24" t="s">
        <v>143</v>
      </c>
      <c r="B33" s="23">
        <v>3.76</v>
      </c>
      <c r="C33" s="23">
        <v>3.81</v>
      </c>
      <c r="D33" s="23">
        <v>4.01</v>
      </c>
    </row>
    <row r="34" spans="1:4" x14ac:dyDescent="0.25">
      <c r="A34" s="24" t="s">
        <v>144</v>
      </c>
      <c r="B34" s="23">
        <v>3.65</v>
      </c>
      <c r="C34" s="23">
        <v>3.76</v>
      </c>
      <c r="D34" s="23">
        <v>4.3099999999999996</v>
      </c>
    </row>
    <row r="35" spans="1:4" x14ac:dyDescent="0.25">
      <c r="A35" s="24" t="s">
        <v>145</v>
      </c>
      <c r="B35" s="23">
        <v>3.85</v>
      </c>
      <c r="C35" s="23">
        <v>3.91</v>
      </c>
      <c r="D35" s="23">
        <v>4.24</v>
      </c>
    </row>
    <row r="36" spans="1:4" x14ac:dyDescent="0.25">
      <c r="A36" s="24" t="s">
        <v>146</v>
      </c>
      <c r="B36" s="23">
        <v>3.74</v>
      </c>
      <c r="C36" s="23">
        <v>3.86</v>
      </c>
      <c r="D36" s="23">
        <v>4.2699999999999996</v>
      </c>
    </row>
    <row r="37" spans="1:4" x14ac:dyDescent="0.25">
      <c r="A37" s="24" t="s">
        <v>147</v>
      </c>
      <c r="B37" s="23">
        <v>3.83</v>
      </c>
      <c r="C37" s="23">
        <v>3.9</v>
      </c>
      <c r="D37" s="23">
        <v>4.5</v>
      </c>
    </row>
    <row r="38" spans="1:4" x14ac:dyDescent="0.25">
      <c r="A38" s="24" t="s">
        <v>148</v>
      </c>
      <c r="B38" s="23">
        <v>3.65</v>
      </c>
      <c r="C38" s="23">
        <v>3.99</v>
      </c>
      <c r="D38" s="23">
        <v>4.5199999999999996</v>
      </c>
    </row>
    <row r="39" spans="1:4" x14ac:dyDescent="0.25">
      <c r="A39" s="24" t="s">
        <v>149</v>
      </c>
      <c r="B39" s="23">
        <v>3.85</v>
      </c>
      <c r="C39" s="23">
        <v>4.3899999999999997</v>
      </c>
      <c r="D39" s="23">
        <v>4.4800000000000004</v>
      </c>
    </row>
    <row r="40" spans="1:4" x14ac:dyDescent="0.25">
      <c r="A40" s="24" t="s">
        <v>150</v>
      </c>
      <c r="B40" s="23">
        <v>3.37</v>
      </c>
      <c r="C40" s="23">
        <v>4.07</v>
      </c>
      <c r="D40" s="23">
        <v>4.47</v>
      </c>
    </row>
    <row r="41" spans="1:4" x14ac:dyDescent="0.25">
      <c r="A41" s="24" t="s">
        <v>151</v>
      </c>
      <c r="B41" s="23">
        <v>3.39</v>
      </c>
      <c r="C41" s="23">
        <v>3.86</v>
      </c>
      <c r="D41" s="23">
        <v>4.3</v>
      </c>
    </row>
    <row r="42" spans="1:4" x14ac:dyDescent="0.25">
      <c r="A42" s="24" t="s">
        <v>152</v>
      </c>
      <c r="B42" s="23">
        <v>3.48</v>
      </c>
      <c r="C42" s="23">
        <v>3.72</v>
      </c>
      <c r="D42" s="23">
        <v>4.3099999999999996</v>
      </c>
    </row>
    <row r="43" spans="1:4" x14ac:dyDescent="0.25">
      <c r="A43" s="24" t="s">
        <v>153</v>
      </c>
      <c r="B43" s="23">
        <v>3.44</v>
      </c>
      <c r="C43" s="23">
        <v>3.89</v>
      </c>
      <c r="D43" s="23">
        <v>4.47</v>
      </c>
    </row>
    <row r="44" spans="1:4" x14ac:dyDescent="0.25">
      <c r="A44" s="24" t="s">
        <v>154</v>
      </c>
      <c r="B44" s="23">
        <v>4.87</v>
      </c>
      <c r="C44" s="23">
        <v>4.25</v>
      </c>
      <c r="D44" s="23">
        <v>4.7</v>
      </c>
    </row>
    <row r="45" spans="1:4" x14ac:dyDescent="0.25">
      <c r="A45" s="24" t="s">
        <v>155</v>
      </c>
      <c r="B45" s="23">
        <v>3.18</v>
      </c>
      <c r="C45" s="23">
        <v>3.7</v>
      </c>
      <c r="D45" s="23">
        <v>4.3600000000000003</v>
      </c>
    </row>
    <row r="46" spans="1:4" x14ac:dyDescent="0.25">
      <c r="A46" s="24" t="s">
        <v>156</v>
      </c>
      <c r="B46" s="23">
        <v>3.77</v>
      </c>
      <c r="C46" s="23">
        <v>3.99</v>
      </c>
      <c r="D46" s="23">
        <v>4.59</v>
      </c>
    </row>
    <row r="47" spans="1:4" x14ac:dyDescent="0.25">
      <c r="A47" s="24" t="s">
        <v>157</v>
      </c>
      <c r="B47" s="23">
        <v>3.02</v>
      </c>
      <c r="C47" s="23">
        <v>3.8</v>
      </c>
      <c r="D47" s="23">
        <v>4.4800000000000004</v>
      </c>
    </row>
    <row r="48" spans="1:4" x14ac:dyDescent="0.25">
      <c r="A48" s="24" t="s">
        <v>158</v>
      </c>
      <c r="B48" s="23">
        <v>3.35</v>
      </c>
      <c r="C48" s="23">
        <v>3.86</v>
      </c>
      <c r="D48" s="23">
        <v>4.33</v>
      </c>
    </row>
    <row r="49" spans="1:4" x14ac:dyDescent="0.25">
      <c r="A49" s="24" t="s">
        <v>159</v>
      </c>
      <c r="B49" s="23">
        <v>3.34</v>
      </c>
      <c r="C49" s="23">
        <v>4.03</v>
      </c>
      <c r="D49" s="23">
        <v>4.49</v>
      </c>
    </row>
    <row r="50" spans="1:4" x14ac:dyDescent="0.25">
      <c r="A50" s="24" t="s">
        <v>160</v>
      </c>
      <c r="B50" s="23">
        <v>3.86</v>
      </c>
      <c r="C50" s="23">
        <v>4.1100000000000003</v>
      </c>
      <c r="D50" s="23">
        <v>4.5199999999999996</v>
      </c>
    </row>
    <row r="51" spans="1:4" x14ac:dyDescent="0.25">
      <c r="A51" s="24" t="s">
        <v>161</v>
      </c>
      <c r="B51" s="23">
        <v>3.51</v>
      </c>
      <c r="C51" s="23">
        <v>3.91</v>
      </c>
      <c r="D51" s="23">
        <v>4.8</v>
      </c>
    </row>
    <row r="52" spans="1:4" x14ac:dyDescent="0.25">
      <c r="A52" s="24" t="s">
        <v>162</v>
      </c>
      <c r="B52" s="23">
        <v>3.37</v>
      </c>
      <c r="C52" s="23">
        <v>3.99</v>
      </c>
      <c r="D52" s="23">
        <v>4.55</v>
      </c>
    </row>
    <row r="53" spans="1:4" x14ac:dyDescent="0.25">
      <c r="A53" s="24" t="s">
        <v>163</v>
      </c>
      <c r="B53" s="23">
        <v>3.82</v>
      </c>
      <c r="C53" s="23">
        <v>4.2699999999999996</v>
      </c>
      <c r="D53" s="23">
        <v>4.59</v>
      </c>
    </row>
    <row r="54" spans="1:4" x14ac:dyDescent="0.25">
      <c r="A54" s="24" t="s">
        <v>164</v>
      </c>
      <c r="B54" s="23">
        <v>3.62</v>
      </c>
      <c r="C54" s="23">
        <v>4.3600000000000003</v>
      </c>
      <c r="D54" s="23">
        <v>4.82</v>
      </c>
    </row>
    <row r="55" spans="1:4" x14ac:dyDescent="0.25">
      <c r="A55" s="24" t="s">
        <v>165</v>
      </c>
      <c r="B55" s="23">
        <v>3.18</v>
      </c>
      <c r="C55" s="23">
        <v>4.22</v>
      </c>
      <c r="D55" s="23">
        <v>4.8899999999999997</v>
      </c>
    </row>
    <row r="56" spans="1:4" x14ac:dyDescent="0.25">
      <c r="A56" s="24" t="s">
        <v>166</v>
      </c>
      <c r="B56" s="23">
        <v>3.45</v>
      </c>
      <c r="C56" s="23">
        <v>4.34</v>
      </c>
      <c r="D56" s="23">
        <v>5.0599999999999996</v>
      </c>
    </row>
    <row r="57" spans="1:4" x14ac:dyDescent="0.25">
      <c r="A57" s="24" t="s">
        <v>167</v>
      </c>
      <c r="B57" s="23">
        <v>3.43</v>
      </c>
      <c r="C57" s="23">
        <v>4.55</v>
      </c>
      <c r="D57" s="23">
        <v>4.68</v>
      </c>
    </row>
    <row r="58" spans="1:4" x14ac:dyDescent="0.25">
      <c r="A58" s="24" t="s">
        <v>168</v>
      </c>
      <c r="B58" s="23">
        <v>3.45</v>
      </c>
      <c r="C58" s="23">
        <v>4.34</v>
      </c>
      <c r="D58" s="23">
        <v>4.6900000000000004</v>
      </c>
    </row>
    <row r="59" spans="1:4" x14ac:dyDescent="0.25">
      <c r="A59" s="24" t="s">
        <v>169</v>
      </c>
      <c r="B59" s="23">
        <v>3.32</v>
      </c>
      <c r="C59" s="23">
        <v>4.24</v>
      </c>
      <c r="D59" s="23">
        <v>4.49</v>
      </c>
    </row>
    <row r="60" spans="1:4" x14ac:dyDescent="0.25">
      <c r="A60" s="24" t="s">
        <v>170</v>
      </c>
      <c r="B60" s="23">
        <v>3.36</v>
      </c>
      <c r="C60" s="23">
        <v>4.09</v>
      </c>
      <c r="D60" s="23">
        <v>4.3</v>
      </c>
    </row>
    <row r="61" spans="1:4" x14ac:dyDescent="0.25">
      <c r="A61" s="24" t="s">
        <v>171</v>
      </c>
      <c r="B61" s="23">
        <v>3.21</v>
      </c>
      <c r="C61" s="23">
        <v>3.97</v>
      </c>
      <c r="D61" s="23">
        <v>4.08</v>
      </c>
    </row>
    <row r="62" spans="1:4" x14ac:dyDescent="0.25">
      <c r="A62" s="24" t="s">
        <v>172</v>
      </c>
      <c r="B62" s="23">
        <v>3.38</v>
      </c>
      <c r="C62" s="23">
        <v>4.28</v>
      </c>
      <c r="D62" s="23">
        <v>4.24</v>
      </c>
    </row>
    <row r="63" spans="1:4" x14ac:dyDescent="0.25">
      <c r="A63" s="24" t="s">
        <v>173</v>
      </c>
      <c r="B63" s="23">
        <v>3.57</v>
      </c>
      <c r="C63" s="23">
        <v>4.3099999999999996</v>
      </c>
      <c r="D63" s="23">
        <v>4.09</v>
      </c>
    </row>
    <row r="64" spans="1:4" x14ac:dyDescent="0.25">
      <c r="A64" s="24" t="s">
        <v>174</v>
      </c>
      <c r="B64" s="23">
        <v>3.26</v>
      </c>
      <c r="C64" s="23">
        <v>4.12</v>
      </c>
      <c r="D64" s="23">
        <v>3.95</v>
      </c>
    </row>
    <row r="65" spans="1:4" x14ac:dyDescent="0.25">
      <c r="A65" s="24" t="s">
        <v>175</v>
      </c>
      <c r="B65" s="23">
        <v>3.33</v>
      </c>
      <c r="C65" s="23">
        <v>4.03</v>
      </c>
      <c r="D65" s="23">
        <v>3.6</v>
      </c>
    </row>
    <row r="66" spans="1:4" x14ac:dyDescent="0.25">
      <c r="A66" s="24" t="s">
        <v>176</v>
      </c>
      <c r="B66" s="23">
        <v>3.23</v>
      </c>
      <c r="C66" s="23">
        <v>4.03</v>
      </c>
      <c r="D66" s="23">
        <v>3.56</v>
      </c>
    </row>
    <row r="67" spans="1:4" x14ac:dyDescent="0.25">
      <c r="A67" s="24" t="s">
        <v>177</v>
      </c>
      <c r="B67" s="23">
        <v>3.82</v>
      </c>
      <c r="C67" s="23">
        <v>3.97</v>
      </c>
      <c r="D67" s="23">
        <v>3.77</v>
      </c>
    </row>
    <row r="68" spans="1:4" x14ac:dyDescent="0.25">
      <c r="A68" s="24" t="s">
        <v>178</v>
      </c>
      <c r="B68" s="23">
        <v>3.59</v>
      </c>
      <c r="C68" s="23">
        <v>3.94</v>
      </c>
      <c r="D68" s="23">
        <v>3.69</v>
      </c>
    </row>
    <row r="69" spans="1:4" x14ac:dyDescent="0.25">
      <c r="A69" s="24" t="s">
        <v>179</v>
      </c>
      <c r="B69" s="23">
        <v>3.8</v>
      </c>
      <c r="C69" s="23">
        <v>4.07</v>
      </c>
      <c r="D69" s="23">
        <v>3.45</v>
      </c>
    </row>
    <row r="70" spans="1:4" x14ac:dyDescent="0.25">
      <c r="A70" s="24" t="s">
        <v>180</v>
      </c>
      <c r="B70" s="23">
        <v>3.8</v>
      </c>
      <c r="C70" s="23">
        <v>4.2300000000000004</v>
      </c>
      <c r="D70" s="23">
        <v>3.6</v>
      </c>
    </row>
    <row r="71" spans="1:4" x14ac:dyDescent="0.25">
      <c r="A71" s="24" t="s">
        <v>181</v>
      </c>
      <c r="B71" s="23">
        <v>3.36</v>
      </c>
      <c r="C71" s="23">
        <v>3.95</v>
      </c>
      <c r="D71" s="23">
        <v>3.5</v>
      </c>
    </row>
    <row r="72" spans="1:4" x14ac:dyDescent="0.25">
      <c r="A72" s="24" t="s">
        <v>182</v>
      </c>
      <c r="B72" s="23">
        <v>3.56</v>
      </c>
      <c r="C72" s="23">
        <v>4.3099999999999996</v>
      </c>
      <c r="D72" s="23">
        <v>4.41</v>
      </c>
    </row>
    <row r="73" spans="1:4" x14ac:dyDescent="0.25">
      <c r="A73" s="24" t="s">
        <v>183</v>
      </c>
      <c r="B73" s="23">
        <v>3.51</v>
      </c>
      <c r="C73" s="23">
        <v>4</v>
      </c>
      <c r="D73" s="23">
        <v>3.63</v>
      </c>
    </row>
    <row r="74" spans="1:4" x14ac:dyDescent="0.25">
      <c r="A74" s="24" t="s">
        <v>184</v>
      </c>
      <c r="B74" s="23">
        <v>3.86</v>
      </c>
      <c r="C74" s="23">
        <v>4.1100000000000003</v>
      </c>
      <c r="D74" s="23">
        <v>3.86</v>
      </c>
    </row>
    <row r="75" spans="1:4" x14ac:dyDescent="0.25">
      <c r="A75" s="24" t="s">
        <v>185</v>
      </c>
      <c r="B75" s="23">
        <v>3.65</v>
      </c>
      <c r="C75" s="23">
        <v>3.96</v>
      </c>
      <c r="D75" s="23">
        <v>3.67</v>
      </c>
    </row>
    <row r="76" spans="1:4" x14ac:dyDescent="0.25">
      <c r="A76" s="24" t="s">
        <v>186</v>
      </c>
      <c r="B76" s="23">
        <v>4.28</v>
      </c>
      <c r="C76" s="23">
        <v>4.55</v>
      </c>
      <c r="D76" s="23">
        <v>4.32</v>
      </c>
    </row>
    <row r="77" spans="1:4" x14ac:dyDescent="0.25">
      <c r="A77" s="24" t="s">
        <v>187</v>
      </c>
      <c r="B77" s="23">
        <v>4.24</v>
      </c>
      <c r="C77" s="23">
        <v>4.29</v>
      </c>
      <c r="D77" s="23">
        <v>4.16</v>
      </c>
    </row>
    <row r="78" spans="1:4" x14ac:dyDescent="0.25">
      <c r="A78" s="24" t="s">
        <v>188</v>
      </c>
      <c r="B78" s="23">
        <v>4.09</v>
      </c>
      <c r="C78" s="23">
        <v>4.16</v>
      </c>
      <c r="D78" s="23">
        <v>4.08</v>
      </c>
    </row>
    <row r="79" spans="1:4" x14ac:dyDescent="0.25">
      <c r="A79" s="24" t="s">
        <v>189</v>
      </c>
      <c r="B79" s="23">
        <v>3.95</v>
      </c>
      <c r="C79" s="23">
        <v>4.08</v>
      </c>
      <c r="D79" s="23">
        <v>4.0199999999999996</v>
      </c>
    </row>
    <row r="80" spans="1:4" x14ac:dyDescent="0.25">
      <c r="A80" s="24" t="s">
        <v>190</v>
      </c>
      <c r="B80" s="23">
        <v>4.01</v>
      </c>
      <c r="C80" s="23">
        <v>4.24</v>
      </c>
      <c r="D80" s="23">
        <v>4.0999999999999996</v>
      </c>
    </row>
    <row r="81" spans="1:4" x14ac:dyDescent="0.25">
      <c r="A81" s="24" t="s">
        <v>191</v>
      </c>
      <c r="B81" s="23">
        <v>3.41</v>
      </c>
      <c r="C81" s="23">
        <v>3.66</v>
      </c>
      <c r="D81" s="23">
        <v>3.58</v>
      </c>
    </row>
    <row r="82" spans="1:4" x14ac:dyDescent="0.25">
      <c r="A82" s="24" t="s">
        <v>192</v>
      </c>
      <c r="B82" s="23">
        <v>3.72</v>
      </c>
      <c r="C82" s="23">
        <v>3.88</v>
      </c>
      <c r="D82" s="23">
        <v>3.73</v>
      </c>
    </row>
    <row r="83" spans="1:4" x14ac:dyDescent="0.25">
      <c r="A83" s="24" t="s">
        <v>193</v>
      </c>
      <c r="B83" s="23">
        <v>4.12</v>
      </c>
      <c r="C83" s="23">
        <v>3.84</v>
      </c>
      <c r="D83" s="23">
        <v>3.68</v>
      </c>
    </row>
    <row r="84" spans="1:4" x14ac:dyDescent="0.25">
      <c r="A84" s="24" t="s">
        <v>194</v>
      </c>
      <c r="B84" s="23">
        <v>4.13</v>
      </c>
      <c r="C84" s="23">
        <v>3.99</v>
      </c>
      <c r="D84" s="23">
        <v>3.74</v>
      </c>
    </row>
    <row r="85" spans="1:4" x14ac:dyDescent="0.25">
      <c r="A85" s="24" t="s">
        <v>195</v>
      </c>
      <c r="B85" s="23">
        <v>4.26</v>
      </c>
      <c r="C85" s="23">
        <v>4.07</v>
      </c>
      <c r="D85" s="23">
        <v>3.86</v>
      </c>
    </row>
    <row r="86" spans="1:4" x14ac:dyDescent="0.25">
      <c r="A86" s="24" t="s">
        <v>196</v>
      </c>
      <c r="B86" s="23">
        <v>4.3899999999999997</v>
      </c>
      <c r="C86" s="23">
        <v>4.2699999999999996</v>
      </c>
      <c r="D86" s="23">
        <v>4.0199999999999996</v>
      </c>
    </row>
    <row r="87" spans="1:4" x14ac:dyDescent="0.25">
      <c r="A87" s="24" t="s">
        <v>197</v>
      </c>
      <c r="B87" s="23">
        <v>4.2699999999999996</v>
      </c>
      <c r="C87" s="23">
        <v>4.09</v>
      </c>
      <c r="D87" s="23">
        <v>3.75</v>
      </c>
    </row>
    <row r="88" spans="1:4" x14ac:dyDescent="0.25">
      <c r="A88" s="24" t="s">
        <v>198</v>
      </c>
      <c r="B88" s="23">
        <v>4.3499999999999996</v>
      </c>
      <c r="C88" s="23">
        <v>4.4000000000000004</v>
      </c>
      <c r="D88" s="23">
        <v>4.13</v>
      </c>
    </row>
    <row r="89" spans="1:4" x14ac:dyDescent="0.25">
      <c r="A89" s="24" t="s">
        <v>199</v>
      </c>
      <c r="B89" s="23">
        <v>4.3499999999999996</v>
      </c>
      <c r="C89" s="23">
        <v>4.16</v>
      </c>
      <c r="D89" s="23">
        <v>4.09</v>
      </c>
    </row>
    <row r="90" spans="1:4" x14ac:dyDescent="0.25">
      <c r="A90" s="24" t="s">
        <v>200</v>
      </c>
      <c r="B90" s="23">
        <v>4.46</v>
      </c>
      <c r="C90" s="23">
        <v>4.3</v>
      </c>
      <c r="D90" s="23">
        <v>4.2</v>
      </c>
    </row>
    <row r="91" spans="1:4" x14ac:dyDescent="0.25">
      <c r="A91" s="24" t="s">
        <v>201</v>
      </c>
      <c r="B91" s="23">
        <v>4.57</v>
      </c>
      <c r="C91" s="23">
        <v>4.49</v>
      </c>
      <c r="D91" s="23">
        <v>4.1900000000000004</v>
      </c>
    </row>
    <row r="92" spans="1:4" x14ac:dyDescent="0.25">
      <c r="A92" s="24" t="s">
        <v>202</v>
      </c>
      <c r="B92" s="23">
        <v>0</v>
      </c>
      <c r="C92" s="23">
        <v>0</v>
      </c>
      <c r="D92" s="23">
        <v>0</v>
      </c>
    </row>
    <row r="93" spans="1:4" x14ac:dyDescent="0.25">
      <c r="A93" s="24" t="s">
        <v>203</v>
      </c>
      <c r="B93" s="23">
        <v>4.54</v>
      </c>
      <c r="C93" s="23">
        <v>4.47</v>
      </c>
      <c r="D93" s="23">
        <v>4.24</v>
      </c>
    </row>
    <row r="94" spans="1:4" x14ac:dyDescent="0.25">
      <c r="A94" s="24" t="s">
        <v>204</v>
      </c>
      <c r="B94" s="23">
        <v>4.5999999999999996</v>
      </c>
      <c r="C94" s="23">
        <v>4.3600000000000003</v>
      </c>
      <c r="D94" s="23">
        <v>4.4000000000000004</v>
      </c>
    </row>
    <row r="95" spans="1:4" x14ac:dyDescent="0.25">
      <c r="A95" s="24" t="s">
        <v>205</v>
      </c>
      <c r="B95" s="23">
        <v>4.4400000000000004</v>
      </c>
      <c r="C95" s="23">
        <v>4.45</v>
      </c>
      <c r="D95" s="23">
        <v>4.0999999999999996</v>
      </c>
    </row>
    <row r="96" spans="1:4" x14ac:dyDescent="0.25">
      <c r="A96" s="24" t="s">
        <v>206</v>
      </c>
      <c r="B96" s="23">
        <v>4.51</v>
      </c>
      <c r="C96" s="23">
        <v>4.41</v>
      </c>
      <c r="D96" s="23">
        <v>4.07</v>
      </c>
    </row>
    <row r="97" spans="1:4" x14ac:dyDescent="0.25">
      <c r="A97" s="24" t="s">
        <v>207</v>
      </c>
      <c r="B97" s="23">
        <v>4.38</v>
      </c>
      <c r="C97" s="23">
        <v>4.37</v>
      </c>
      <c r="D97" s="23">
        <v>4.16</v>
      </c>
    </row>
    <row r="98" spans="1:4" x14ac:dyDescent="0.25">
      <c r="A98" s="24" t="s">
        <v>208</v>
      </c>
      <c r="B98" s="23">
        <v>4.46</v>
      </c>
      <c r="C98" s="23">
        <v>4.3499999999999996</v>
      </c>
      <c r="D98" s="23">
        <v>3.92</v>
      </c>
    </row>
    <row r="99" spans="1:4" x14ac:dyDescent="0.25">
      <c r="A99" s="24" t="s">
        <v>209</v>
      </c>
      <c r="B99" s="23">
        <v>4.43</v>
      </c>
      <c r="C99" s="23">
        <v>4.3</v>
      </c>
      <c r="D99" s="23">
        <v>4.08</v>
      </c>
    </row>
    <row r="100" spans="1:4" x14ac:dyDescent="0.25">
      <c r="A100" s="24" t="s">
        <v>210</v>
      </c>
      <c r="B100" s="23">
        <v>4.4400000000000004</v>
      </c>
      <c r="C100" s="23">
        <v>4.37</v>
      </c>
      <c r="D100" s="23">
        <v>3.93</v>
      </c>
    </row>
    <row r="101" spans="1:4" x14ac:dyDescent="0.25">
      <c r="A101" s="24" t="s">
        <v>211</v>
      </c>
      <c r="B101" s="23">
        <v>4.2699999999999996</v>
      </c>
      <c r="C101" s="23">
        <v>4.29</v>
      </c>
      <c r="D101" s="23">
        <v>3.86</v>
      </c>
    </row>
    <row r="102" spans="1:4" x14ac:dyDescent="0.25">
      <c r="A102" s="24" t="s">
        <v>212</v>
      </c>
      <c r="B102" s="23">
        <v>4.2</v>
      </c>
      <c r="C102" s="23">
        <v>4.22</v>
      </c>
      <c r="D102" s="23">
        <v>3.99</v>
      </c>
    </row>
    <row r="103" spans="1:4" x14ac:dyDescent="0.25">
      <c r="A103" s="24" t="s">
        <v>213</v>
      </c>
      <c r="B103" s="23">
        <v>4.26</v>
      </c>
      <c r="C103" s="23">
        <v>4.24</v>
      </c>
      <c r="D103" s="23">
        <v>3.87</v>
      </c>
    </row>
    <row r="104" spans="1:4" x14ac:dyDescent="0.25">
      <c r="A104" s="24" t="s">
        <v>214</v>
      </c>
      <c r="B104" s="23">
        <v>4.17</v>
      </c>
      <c r="C104" s="23">
        <v>4.2</v>
      </c>
      <c r="D104" s="23">
        <v>3.71</v>
      </c>
    </row>
    <row r="105" spans="1:4" x14ac:dyDescent="0.25">
      <c r="A105" s="24" t="s">
        <v>215</v>
      </c>
      <c r="B105" s="23">
        <v>4.08</v>
      </c>
      <c r="C105" s="23">
        <v>4.12</v>
      </c>
      <c r="D105" s="23">
        <v>3.7</v>
      </c>
    </row>
    <row r="106" spans="1:4" x14ac:dyDescent="0.25">
      <c r="A106" s="24" t="s">
        <v>216</v>
      </c>
      <c r="B106" s="23">
        <v>4.1399999999999997</v>
      </c>
      <c r="C106" s="23">
        <v>4.1100000000000003</v>
      </c>
      <c r="D106" s="23">
        <v>3.68</v>
      </c>
    </row>
    <row r="107" spans="1:4" x14ac:dyDescent="0.25">
      <c r="A107" s="24" t="s">
        <v>217</v>
      </c>
      <c r="B107" s="23">
        <v>4.1500000000000004</v>
      </c>
      <c r="C107" s="23">
        <v>4.09</v>
      </c>
      <c r="D107" s="23">
        <v>3.76</v>
      </c>
    </row>
    <row r="108" spans="1:4" x14ac:dyDescent="0.25">
      <c r="A108" s="24" t="s">
        <v>218</v>
      </c>
      <c r="B108" s="23">
        <v>4.2300000000000004</v>
      </c>
      <c r="C108" s="23">
        <v>4.2</v>
      </c>
      <c r="D108" s="23">
        <v>3.72</v>
      </c>
    </row>
    <row r="109" spans="1:4" x14ac:dyDescent="0.25">
      <c r="A109" s="24" t="s">
        <v>219</v>
      </c>
      <c r="B109" s="23">
        <v>4.1900000000000004</v>
      </c>
      <c r="C109" s="23">
        <v>4.16</v>
      </c>
      <c r="D109" s="23">
        <v>3.82</v>
      </c>
    </row>
    <row r="110" spans="1:4" x14ac:dyDescent="0.25">
      <c r="A110" s="24" t="s">
        <v>220</v>
      </c>
      <c r="B110" s="23">
        <v>4.2</v>
      </c>
      <c r="C110" s="23">
        <v>4.0999999999999996</v>
      </c>
      <c r="D110" s="23">
        <v>3.77</v>
      </c>
    </row>
    <row r="111" spans="1:4" x14ac:dyDescent="0.25">
      <c r="A111" s="24" t="s">
        <v>221</v>
      </c>
      <c r="B111" s="23">
        <v>4.25</v>
      </c>
      <c r="C111" s="23">
        <v>4.29</v>
      </c>
      <c r="D111" s="23">
        <v>3.78</v>
      </c>
    </row>
    <row r="112" spans="1:4" x14ac:dyDescent="0.25">
      <c r="A112" s="24" t="s">
        <v>222</v>
      </c>
      <c r="B112" s="23">
        <v>4.16</v>
      </c>
      <c r="C112" s="23">
        <v>4.07</v>
      </c>
      <c r="D112" s="23">
        <v>3.7</v>
      </c>
    </row>
    <row r="113" spans="1:4" x14ac:dyDescent="0.25">
      <c r="A113" s="24" t="s">
        <v>223</v>
      </c>
      <c r="B113" s="23">
        <v>4.17</v>
      </c>
      <c r="C113" s="23">
        <v>3.93</v>
      </c>
      <c r="D113" s="23">
        <v>3.56</v>
      </c>
    </row>
    <row r="114" spans="1:4" x14ac:dyDescent="0.25">
      <c r="A114" s="24" t="s">
        <v>224</v>
      </c>
      <c r="B114" s="23">
        <v>4.0199999999999996</v>
      </c>
      <c r="C114" s="23">
        <v>3.98</v>
      </c>
      <c r="D114" s="23">
        <v>3.66</v>
      </c>
    </row>
    <row r="115" spans="1:4" x14ac:dyDescent="0.25">
      <c r="A115" s="24" t="s">
        <v>225</v>
      </c>
      <c r="B115" s="23">
        <v>4.16</v>
      </c>
      <c r="C115" s="23">
        <v>3.96</v>
      </c>
      <c r="D115" s="23">
        <v>3.78</v>
      </c>
    </row>
    <row r="116" spans="1:4" x14ac:dyDescent="0.25">
      <c r="A116" s="24" t="s">
        <v>226</v>
      </c>
      <c r="B116" s="23">
        <v>4.17</v>
      </c>
      <c r="C116" s="23">
        <v>3.86</v>
      </c>
      <c r="D116" s="23">
        <v>3.54</v>
      </c>
    </row>
    <row r="117" spans="1:4" x14ac:dyDescent="0.25">
      <c r="A117" s="24" t="s">
        <v>227</v>
      </c>
      <c r="B117" s="23">
        <v>3.94</v>
      </c>
      <c r="C117" s="23">
        <v>3.87</v>
      </c>
      <c r="D117" s="23">
        <v>3.45</v>
      </c>
    </row>
    <row r="118" spans="1:4" x14ac:dyDescent="0.25">
      <c r="A118" s="24" t="s">
        <v>228</v>
      </c>
      <c r="B118" s="23">
        <v>4.01</v>
      </c>
      <c r="C118" s="23">
        <v>3.94</v>
      </c>
      <c r="D118" s="23">
        <v>3.74</v>
      </c>
    </row>
    <row r="119" spans="1:4" x14ac:dyDescent="0.25">
      <c r="A119" s="24" t="s">
        <v>229</v>
      </c>
      <c r="B119" s="23">
        <v>4.0599999999999996</v>
      </c>
      <c r="C119" s="23">
        <v>3.98</v>
      </c>
      <c r="D119" s="23">
        <v>3.69</v>
      </c>
    </row>
    <row r="120" spans="1:4" x14ac:dyDescent="0.25">
      <c r="A120" s="24" t="s">
        <v>230</v>
      </c>
      <c r="B120" s="23">
        <v>3.96</v>
      </c>
      <c r="C120" s="23">
        <v>4</v>
      </c>
      <c r="D120" s="23">
        <v>3.66</v>
      </c>
    </row>
    <row r="121" spans="1:4" x14ac:dyDescent="0.25">
      <c r="A121" s="24" t="s">
        <v>231</v>
      </c>
      <c r="B121" s="23">
        <v>3.88</v>
      </c>
      <c r="C121" s="23">
        <v>3.95</v>
      </c>
      <c r="D121" s="23">
        <v>3.76</v>
      </c>
    </row>
    <row r="122" spans="1:4" x14ac:dyDescent="0.25">
      <c r="A122" s="24" t="s">
        <v>232</v>
      </c>
      <c r="B122" s="23">
        <v>3.69</v>
      </c>
      <c r="C122" s="23">
        <v>3.5</v>
      </c>
      <c r="D122" s="23">
        <v>3.62</v>
      </c>
    </row>
    <row r="123" spans="1:4" x14ac:dyDescent="0.25">
      <c r="A123" s="24" t="s">
        <v>233</v>
      </c>
      <c r="B123" s="23">
        <v>3.56</v>
      </c>
      <c r="C123" s="23">
        <v>3.76</v>
      </c>
      <c r="D123" s="23">
        <v>3.11</v>
      </c>
    </row>
    <row r="124" spans="1:4" x14ac:dyDescent="0.25">
      <c r="A124" s="24" t="s">
        <v>234</v>
      </c>
      <c r="B124" s="23">
        <v>3.48</v>
      </c>
      <c r="C124" s="23">
        <v>3.79</v>
      </c>
      <c r="D124" s="23">
        <v>3.68</v>
      </c>
    </row>
    <row r="125" spans="1:4" x14ac:dyDescent="0.25">
      <c r="A125" s="24" t="s">
        <v>235</v>
      </c>
      <c r="B125" s="23">
        <v>3.27</v>
      </c>
      <c r="C125" s="23">
        <v>3.46</v>
      </c>
      <c r="D125" s="23">
        <v>3.06</v>
      </c>
    </row>
    <row r="126" spans="1:4" x14ac:dyDescent="0.25">
      <c r="A126" s="24" t="s">
        <v>236</v>
      </c>
      <c r="B126" s="23">
        <v>3.61</v>
      </c>
      <c r="C126" s="23">
        <v>3.67</v>
      </c>
      <c r="D126" s="23">
        <v>3.3</v>
      </c>
    </row>
    <row r="127" spans="1:4" x14ac:dyDescent="0.25">
      <c r="A127" s="24" t="s">
        <v>237</v>
      </c>
      <c r="B127" s="23">
        <v>3.6</v>
      </c>
      <c r="C127" s="23">
        <v>3.68</v>
      </c>
      <c r="D127" s="23">
        <v>3.57</v>
      </c>
    </row>
    <row r="128" spans="1:4" x14ac:dyDescent="0.25">
      <c r="A128" s="24" t="s">
        <v>238</v>
      </c>
      <c r="B128" s="23">
        <v>3.67</v>
      </c>
      <c r="C128" s="23">
        <v>3.71</v>
      </c>
      <c r="D128" s="23">
        <v>3.35</v>
      </c>
    </row>
    <row r="129" spans="1:4" x14ac:dyDescent="0.25">
      <c r="A129" s="24" t="s">
        <v>239</v>
      </c>
      <c r="B129" s="23">
        <v>3.74</v>
      </c>
      <c r="C129" s="23">
        <v>3.86</v>
      </c>
      <c r="D129" s="23">
        <v>3.56</v>
      </c>
    </row>
    <row r="130" spans="1:4" x14ac:dyDescent="0.25">
      <c r="A130" s="24" t="s">
        <v>240</v>
      </c>
      <c r="B130" s="23">
        <v>3.65</v>
      </c>
      <c r="C130" s="23">
        <v>3.82</v>
      </c>
      <c r="D130" s="23">
        <v>3.31</v>
      </c>
    </row>
    <row r="131" spans="1:4" x14ac:dyDescent="0.25">
      <c r="A131" s="24" t="s">
        <v>241</v>
      </c>
      <c r="B131" s="23">
        <v>3.82</v>
      </c>
      <c r="C131" s="23">
        <v>3.75</v>
      </c>
      <c r="D131" s="23">
        <v>3.45</v>
      </c>
    </row>
    <row r="132" spans="1:4" x14ac:dyDescent="0.25">
      <c r="A132" s="24" t="s">
        <v>242</v>
      </c>
      <c r="B132" s="23">
        <v>3.84</v>
      </c>
      <c r="C132" s="23">
        <v>3.81</v>
      </c>
      <c r="D132" s="23">
        <v>3.52</v>
      </c>
    </row>
    <row r="133" spans="1:4" x14ac:dyDescent="0.25">
      <c r="A133" s="24" t="s">
        <v>243</v>
      </c>
      <c r="B133" s="23">
        <v>3.78</v>
      </c>
      <c r="C133" s="23">
        <v>3.76</v>
      </c>
      <c r="D133" s="23">
        <v>3.42</v>
      </c>
    </row>
    <row r="134" spans="1:4" x14ac:dyDescent="0.25">
      <c r="A134" s="24" t="s">
        <v>244</v>
      </c>
      <c r="B134" s="23">
        <v>3.77</v>
      </c>
      <c r="C134" s="23">
        <v>3.72</v>
      </c>
      <c r="D134" s="23">
        <v>3.19</v>
      </c>
    </row>
    <row r="135" spans="1:4" x14ac:dyDescent="0.25">
      <c r="A135" s="24" t="s">
        <v>245</v>
      </c>
      <c r="B135" s="23">
        <v>3.58</v>
      </c>
      <c r="C135" s="23">
        <v>3.67</v>
      </c>
      <c r="D135" s="23">
        <v>3.2</v>
      </c>
    </row>
    <row r="136" spans="1:4" x14ac:dyDescent="0.25">
      <c r="A136" s="24" t="s">
        <v>246</v>
      </c>
      <c r="B136" s="23">
        <v>3.66</v>
      </c>
      <c r="C136" s="23">
        <v>3.56</v>
      </c>
      <c r="D136" s="23">
        <v>3.14</v>
      </c>
    </row>
    <row r="137" spans="1:4" x14ac:dyDescent="0.25">
      <c r="A137" s="24" t="s">
        <v>247</v>
      </c>
      <c r="B137" s="23">
        <v>3.53</v>
      </c>
      <c r="C137" s="23">
        <v>3.51</v>
      </c>
      <c r="D137" s="23">
        <v>3.19</v>
      </c>
    </row>
    <row r="138" spans="1:4" x14ac:dyDescent="0.25">
      <c r="A138" s="24" t="s">
        <v>248</v>
      </c>
      <c r="B138" s="23">
        <v>3.69</v>
      </c>
      <c r="C138" s="23">
        <v>3.58</v>
      </c>
      <c r="D138" s="23">
        <v>2.94</v>
      </c>
    </row>
    <row r="139" spans="1:4" x14ac:dyDescent="0.25">
      <c r="A139" s="24" t="s">
        <v>249</v>
      </c>
      <c r="B139" s="23">
        <v>3.54</v>
      </c>
      <c r="C139" s="23">
        <v>3.41</v>
      </c>
      <c r="D139" s="23">
        <v>3.35</v>
      </c>
    </row>
    <row r="140" spans="1:4" x14ac:dyDescent="0.25">
      <c r="A140" s="24" t="s">
        <v>250</v>
      </c>
      <c r="B140" s="23">
        <v>3.3</v>
      </c>
      <c r="C140" s="23">
        <v>3.32</v>
      </c>
      <c r="D140" s="23">
        <v>3.11</v>
      </c>
    </row>
    <row r="141" spans="1:4" x14ac:dyDescent="0.25">
      <c r="A141" s="24" t="s">
        <v>251</v>
      </c>
      <c r="B141" s="23">
        <v>3.31</v>
      </c>
      <c r="C141" s="23">
        <v>3.38</v>
      </c>
      <c r="D141" s="23">
        <v>3.17</v>
      </c>
    </row>
    <row r="142" spans="1:4" x14ac:dyDescent="0.25">
      <c r="A142" s="24" t="s">
        <v>252</v>
      </c>
      <c r="B142" s="23">
        <v>3.45</v>
      </c>
      <c r="C142" s="23">
        <v>3.44</v>
      </c>
      <c r="D142" s="23">
        <v>3.13</v>
      </c>
    </row>
    <row r="143" spans="1:4" x14ac:dyDescent="0.25">
      <c r="A143" s="24" t="s">
        <v>253</v>
      </c>
      <c r="B143" s="23">
        <v>3.39</v>
      </c>
      <c r="C143" s="23">
        <v>3.55</v>
      </c>
      <c r="D143" s="23">
        <v>3.13</v>
      </c>
    </row>
    <row r="144" spans="1:4" x14ac:dyDescent="0.25">
      <c r="A144" s="24" t="s">
        <v>254</v>
      </c>
      <c r="B144" s="23">
        <v>3.46</v>
      </c>
      <c r="C144" s="23">
        <v>3.35</v>
      </c>
      <c r="D144" s="23">
        <v>3.09</v>
      </c>
    </row>
  </sheetData>
  <mergeCells count="1">
    <mergeCell ref="A1:A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Influent Tap WQ</vt:lpstr>
      <vt:lpstr>Disinfectant level</vt:lpstr>
      <vt:lpstr>FA PVC I Amplification Data</vt:lpstr>
      <vt:lpstr>FA PVC II Amplification Data</vt:lpstr>
      <vt:lpstr>MA Cu I Amplification Data</vt:lpstr>
      <vt:lpstr>MA CU II Amplification Data</vt:lpstr>
      <vt:lpstr>MA PVC I amplification data</vt:lpstr>
      <vt:lpstr>MA PVC II amplification data</vt:lpstr>
      <vt:lpstr>CFU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Buse, Helen L.</dc:creator>
  <cp:lastModifiedBy>Buse, Helen L.</cp:lastModifiedBy>
  <dcterms:created xsi:type="dcterms:W3CDTF">2018-08-17T16:51:00Z</dcterms:created>
  <dcterms:modified xsi:type="dcterms:W3CDTF">2018-09-25T14:07:32Z</dcterms:modified>
</cp:coreProperties>
</file>