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.ad.epa.gov\ord\RTP\Users\E-J\EMedlock\Net MyDocuments\LabBookData\CV-1a Transduction Assay\Mifpristone\"/>
    </mc:Choice>
  </mc:AlternateContent>
  <bookViews>
    <workbookView xWindow="165" yWindow="105" windowWidth="16215" windowHeight="5790" activeTab="1"/>
  </bookViews>
  <sheets>
    <sheet name="Raw Data" sheetId="1" r:id="rId1"/>
    <sheet name="Analysis" sheetId="2" r:id="rId2"/>
  </sheets>
  <calcPr calcId="171027"/>
</workbook>
</file>

<file path=xl/calcChain.xml><?xml version="1.0" encoding="utf-8"?>
<calcChain xmlns="http://schemas.openxmlformats.org/spreadsheetml/2006/main">
  <c r="D9" i="2" l="1"/>
  <c r="E9" i="2"/>
  <c r="F9" i="2"/>
  <c r="H9" i="2"/>
  <c r="I9" i="2"/>
  <c r="J9" i="2"/>
  <c r="L9" i="2"/>
  <c r="M9" i="2"/>
  <c r="N9" i="2"/>
  <c r="P9" i="2"/>
  <c r="Q9" i="2"/>
  <c r="R9" i="2"/>
  <c r="T9" i="2"/>
  <c r="U9" i="2"/>
  <c r="V9" i="2"/>
  <c r="X9" i="2"/>
  <c r="Y9" i="2"/>
  <c r="C10" i="2"/>
  <c r="E10" i="2"/>
  <c r="F10" i="2"/>
  <c r="G10" i="2"/>
  <c r="I10" i="2"/>
  <c r="J10" i="2"/>
  <c r="K10" i="2"/>
  <c r="M10" i="2"/>
  <c r="N10" i="2"/>
  <c r="O10" i="2"/>
  <c r="Q10" i="2"/>
  <c r="R10" i="2"/>
  <c r="S10" i="2"/>
  <c r="U10" i="2"/>
  <c r="V10" i="2"/>
  <c r="W10" i="2"/>
  <c r="Y10" i="2"/>
  <c r="C11" i="2"/>
  <c r="D11" i="2"/>
  <c r="F11" i="2"/>
  <c r="G11" i="2"/>
  <c r="H11" i="2"/>
  <c r="J11" i="2"/>
  <c r="K11" i="2"/>
  <c r="L11" i="2"/>
  <c r="N11" i="2"/>
  <c r="O11" i="2"/>
  <c r="P11" i="2"/>
  <c r="R11" i="2"/>
  <c r="S11" i="2"/>
  <c r="T11" i="2"/>
  <c r="V11" i="2"/>
  <c r="W11" i="2"/>
  <c r="X11" i="2"/>
  <c r="C12" i="2"/>
  <c r="D12" i="2"/>
  <c r="E12" i="2"/>
  <c r="G12" i="2"/>
  <c r="H12" i="2"/>
  <c r="I12" i="2"/>
  <c r="K12" i="2"/>
  <c r="L12" i="2"/>
  <c r="M12" i="2"/>
  <c r="O12" i="2"/>
  <c r="P12" i="2"/>
  <c r="Q12" i="2"/>
  <c r="S12" i="2"/>
  <c r="T12" i="2"/>
  <c r="U12" i="2"/>
  <c r="W12" i="2"/>
  <c r="X12" i="2"/>
  <c r="Y12" i="2"/>
  <c r="B11" i="2"/>
  <c r="B12" i="2"/>
  <c r="B9" i="2"/>
  <c r="B7" i="2"/>
  <c r="C9" i="2" s="1"/>
  <c r="R15" i="2" l="1"/>
  <c r="I15" i="2"/>
  <c r="P15" i="2"/>
  <c r="C14" i="2"/>
  <c r="C15" i="2"/>
  <c r="Y14" i="2"/>
  <c r="R14" i="2"/>
  <c r="P14" i="2"/>
  <c r="B10" i="2"/>
  <c r="B15" i="2" s="1"/>
  <c r="V12" i="2"/>
  <c r="V15" i="2" s="1"/>
  <c r="R12" i="2"/>
  <c r="N12" i="2"/>
  <c r="N14" i="2" s="1"/>
  <c r="J12" i="2"/>
  <c r="J15" i="2" s="1"/>
  <c r="F12" i="2"/>
  <c r="F15" i="2" s="1"/>
  <c r="Y11" i="2"/>
  <c r="Y15" i="2" s="1"/>
  <c r="U11" i="2"/>
  <c r="U14" i="2" s="1"/>
  <c r="Q11" i="2"/>
  <c r="Q15" i="2" s="1"/>
  <c r="M11" i="2"/>
  <c r="M14" i="2" s="1"/>
  <c r="I11" i="2"/>
  <c r="I14" i="2" s="1"/>
  <c r="E11" i="2"/>
  <c r="E15" i="2" s="1"/>
  <c r="X10" i="2"/>
  <c r="X14" i="2" s="1"/>
  <c r="T10" i="2"/>
  <c r="T14" i="2" s="1"/>
  <c r="P10" i="2"/>
  <c r="L10" i="2"/>
  <c r="L14" i="2" s="1"/>
  <c r="H10" i="2"/>
  <c r="H14" i="2" s="1"/>
  <c r="D10" i="2"/>
  <c r="D15" i="2" s="1"/>
  <c r="W9" i="2"/>
  <c r="S9" i="2"/>
  <c r="O9" i="2"/>
  <c r="K9" i="2"/>
  <c r="G9" i="2"/>
  <c r="V14" i="2" l="1"/>
  <c r="N15" i="2"/>
  <c r="L15" i="2"/>
  <c r="K14" i="2"/>
  <c r="K15" i="2"/>
  <c r="U15" i="2"/>
  <c r="O14" i="2"/>
  <c r="O15" i="2"/>
  <c r="B14" i="2"/>
  <c r="T15" i="2"/>
  <c r="Q14" i="2"/>
  <c r="X15" i="2"/>
  <c r="S14" i="2"/>
  <c r="S15" i="2"/>
  <c r="D14" i="2"/>
  <c r="F14" i="2"/>
  <c r="E14" i="2"/>
  <c r="H15" i="2"/>
  <c r="G14" i="2"/>
  <c r="G15" i="2"/>
  <c r="W14" i="2"/>
  <c r="W15" i="2"/>
  <c r="J14" i="2"/>
  <c r="M15" i="2"/>
</calcChain>
</file>

<file path=xl/sharedStrings.xml><?xml version="1.0" encoding="utf-8"?>
<sst xmlns="http://schemas.openxmlformats.org/spreadsheetml/2006/main" count="81" uniqueCount="62">
  <si>
    <t>User: HARTIG</t>
  </si>
  <si>
    <t>Path: C:\Program Files\BMG\Omega\P Hartig\Data\</t>
  </si>
  <si>
    <t>Test ID: 701</t>
  </si>
  <si>
    <t>Test Name: LUCIFERASE</t>
  </si>
  <si>
    <t>Date: 4/20/2017</t>
  </si>
  <si>
    <t>Time: 3:31:53 PM</t>
  </si>
  <si>
    <t>ID1: elizabeth</t>
  </si>
  <si>
    <t>ID2: CV1a-hGR Dex std curve and Mif+ 1pMDex</t>
  </si>
  <si>
    <t>ID3: 4-20-2017</t>
  </si>
  <si>
    <t>Luminescence</t>
  </si>
  <si>
    <t>1. Sum of Range 1 based on Raw Data (lens)</t>
  </si>
  <si>
    <t>A</t>
  </si>
  <si>
    <t>B</t>
  </si>
  <si>
    <t>C</t>
  </si>
  <si>
    <t>D</t>
  </si>
  <si>
    <t>E</t>
  </si>
  <si>
    <t>F</t>
  </si>
  <si>
    <t>G</t>
  </si>
  <si>
    <t>H</t>
  </si>
  <si>
    <t>Range (1):</t>
  </si>
  <si>
    <t xml:space="preserve">          Startinterval: </t>
  </si>
  <si>
    <t xml:space="preserve">          9 (1.6 s)</t>
  </si>
  <si>
    <t xml:space="preserve">          Stopinterval: </t>
  </si>
  <si>
    <t xml:space="preserve">          25 (4.8 s)</t>
  </si>
  <si>
    <t>2. Average based on Sum of Range 1 (lens)</t>
  </si>
  <si>
    <t>DMSO</t>
  </si>
  <si>
    <t>1pM DEX</t>
  </si>
  <si>
    <t>3pM DEX</t>
  </si>
  <si>
    <t>10pM DEX</t>
  </si>
  <si>
    <t>30pM DEX</t>
  </si>
  <si>
    <t>100pM DEX</t>
  </si>
  <si>
    <t>300pM DEX</t>
  </si>
  <si>
    <t>1nM DEX</t>
  </si>
  <si>
    <t>3nM DEX</t>
  </si>
  <si>
    <t>10nM DEX</t>
  </si>
  <si>
    <t>30nM DEX</t>
  </si>
  <si>
    <t>100nM DEX</t>
  </si>
  <si>
    <t>3pM Mifepristone</t>
  </si>
  <si>
    <t>10pM Mifepristone</t>
  </si>
  <si>
    <t>30pM Mifepristone</t>
  </si>
  <si>
    <t>100pM Mifepristone</t>
  </si>
  <si>
    <t>300pM Mifepristone</t>
  </si>
  <si>
    <t>1nM Mifepristone</t>
  </si>
  <si>
    <t>3nM Mifepristone</t>
  </si>
  <si>
    <t>10nM Mifepristone</t>
  </si>
  <si>
    <t>30nM Mifepristone</t>
  </si>
  <si>
    <t>100nM Mifepristone</t>
  </si>
  <si>
    <t>300nM Mifepristone</t>
  </si>
  <si>
    <t>1uM Mifepristone</t>
  </si>
  <si>
    <t>1pM</t>
  </si>
  <si>
    <t>3pM</t>
  </si>
  <si>
    <t>10pM</t>
  </si>
  <si>
    <t>30pM</t>
  </si>
  <si>
    <t>100pM</t>
  </si>
  <si>
    <t>300pM</t>
  </si>
  <si>
    <t>1nM</t>
  </si>
  <si>
    <t>3nM</t>
  </si>
  <si>
    <t>10nM</t>
  </si>
  <si>
    <t>30nM</t>
  </si>
  <si>
    <t>100nM</t>
  </si>
  <si>
    <t>300nM</t>
  </si>
  <si>
    <t>1uM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</si>
</sst>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0"/>
      <color theme="1"/>
      <name val="Calibri"/>
      <family val="2"/>
      <scheme val="minor"/>
    </font>
    <font>
      <sz val="8.5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3" fillId="0" borderId="1" xfId="0" applyFont="1" applyBorder="1"/>
    <xf numFmtId="0" fontId="3" fillId="0" borderId="0" xfId="0" applyFont="1" applyBorder="1"/>
    <xf numFmtId="0" fontId="2" fillId="0" borderId="2" xfId="0" applyFont="1" applyBorder="1"/>
    <xf numFmtId="0" fontId="4" fillId="2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right"/>
    </xf>
    <xf numFmtId="0" fontId="4" fillId="4" borderId="9" xfId="0" applyFont="1" applyFill="1" applyBorder="1" applyAlignment="1">
      <alignment horizontal="center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CV1a-hGR Transactivational Bioassay:</a:t>
            </a:r>
          </a:p>
          <a:p>
            <a:pPr>
              <a:defRPr/>
            </a:pPr>
            <a:r>
              <a:rPr lang="en-US"/>
              <a:t>Mifepristone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Analysis!$C$18:$C$42</c:f>
                <c:numCache>
                  <c:formatCode>General</c:formatCode>
                  <c:ptCount val="25"/>
                  <c:pt idx="0">
                    <c:v>4.3740010572257036E-2</c:v>
                  </c:pt>
                  <c:pt idx="1">
                    <c:v>6.6681573772661401E-2</c:v>
                  </c:pt>
                  <c:pt idx="2">
                    <c:v>4.3374817877224678E-2</c:v>
                  </c:pt>
                  <c:pt idx="3">
                    <c:v>2.0519835841313269E-2</c:v>
                  </c:pt>
                  <c:pt idx="4">
                    <c:v>0.14160283729113696</c:v>
                  </c:pt>
                  <c:pt idx="5">
                    <c:v>0.43491654597803309</c:v>
                  </c:pt>
                  <c:pt idx="6">
                    <c:v>0.23887637766335809</c:v>
                  </c:pt>
                  <c:pt idx="7">
                    <c:v>1.1033038813721237</c:v>
                  </c:pt>
                  <c:pt idx="8">
                    <c:v>0.31320277985040401</c:v>
                  </c:pt>
                  <c:pt idx="9">
                    <c:v>0.22845007655428828</c:v>
                  </c:pt>
                  <c:pt idx="10">
                    <c:v>1.0611936484358435</c:v>
                  </c:pt>
                  <c:pt idx="11">
                    <c:v>1.4229091987407383</c:v>
                  </c:pt>
                  <c:pt idx="13">
                    <c:v>0.52955844088804294</c:v>
                  </c:pt>
                  <c:pt idx="14">
                    <c:v>0.5701128925956982</c:v>
                  </c:pt>
                  <c:pt idx="15">
                    <c:v>0.30146601336480411</c:v>
                  </c:pt>
                  <c:pt idx="16">
                    <c:v>0.2830415308938628</c:v>
                  </c:pt>
                  <c:pt idx="17">
                    <c:v>0.52506252348829741</c:v>
                  </c:pt>
                  <c:pt idx="18">
                    <c:v>0.71046455983774681</c:v>
                  </c:pt>
                  <c:pt idx="19">
                    <c:v>0.82861563777064628</c:v>
                  </c:pt>
                  <c:pt idx="20">
                    <c:v>0.31305137598660027</c:v>
                  </c:pt>
                  <c:pt idx="21">
                    <c:v>3.4490329406932363E-2</c:v>
                  </c:pt>
                  <c:pt idx="22">
                    <c:v>0.10084841548037636</c:v>
                  </c:pt>
                  <c:pt idx="23">
                    <c:v>0.13655016144868212</c:v>
                  </c:pt>
                  <c:pt idx="24">
                    <c:v>9.2673896692824415E-2</c:v>
                  </c:pt>
                </c:numCache>
              </c:numRef>
            </c:plus>
            <c:minus>
              <c:numRef>
                <c:f>Analysis!$C$18:$C$42</c:f>
                <c:numCache>
                  <c:formatCode>General</c:formatCode>
                  <c:ptCount val="25"/>
                  <c:pt idx="0">
                    <c:v>4.3740010572257036E-2</c:v>
                  </c:pt>
                  <c:pt idx="1">
                    <c:v>6.6681573772661401E-2</c:v>
                  </c:pt>
                  <c:pt idx="2">
                    <c:v>4.3374817877224678E-2</c:v>
                  </c:pt>
                  <c:pt idx="3">
                    <c:v>2.0519835841313269E-2</c:v>
                  </c:pt>
                  <c:pt idx="4">
                    <c:v>0.14160283729113696</c:v>
                  </c:pt>
                  <c:pt idx="5">
                    <c:v>0.43491654597803309</c:v>
                  </c:pt>
                  <c:pt idx="6">
                    <c:v>0.23887637766335809</c:v>
                  </c:pt>
                  <c:pt idx="7">
                    <c:v>1.1033038813721237</c:v>
                  </c:pt>
                  <c:pt idx="8">
                    <c:v>0.31320277985040401</c:v>
                  </c:pt>
                  <c:pt idx="9">
                    <c:v>0.22845007655428828</c:v>
                  </c:pt>
                  <c:pt idx="10">
                    <c:v>1.0611936484358435</c:v>
                  </c:pt>
                  <c:pt idx="11">
                    <c:v>1.4229091987407383</c:v>
                  </c:pt>
                  <c:pt idx="13">
                    <c:v>0.52955844088804294</c:v>
                  </c:pt>
                  <c:pt idx="14">
                    <c:v>0.5701128925956982</c:v>
                  </c:pt>
                  <c:pt idx="15">
                    <c:v>0.30146601336480411</c:v>
                  </c:pt>
                  <c:pt idx="16">
                    <c:v>0.2830415308938628</c:v>
                  </c:pt>
                  <c:pt idx="17">
                    <c:v>0.52506252348829741</c:v>
                  </c:pt>
                  <c:pt idx="18">
                    <c:v>0.71046455983774681</c:v>
                  </c:pt>
                  <c:pt idx="19">
                    <c:v>0.82861563777064628</c:v>
                  </c:pt>
                  <c:pt idx="20">
                    <c:v>0.31305137598660027</c:v>
                  </c:pt>
                  <c:pt idx="21">
                    <c:v>3.4490329406932363E-2</c:v>
                  </c:pt>
                  <c:pt idx="22">
                    <c:v>0.10084841548037636</c:v>
                  </c:pt>
                  <c:pt idx="23">
                    <c:v>0.13655016144868212</c:v>
                  </c:pt>
                  <c:pt idx="24">
                    <c:v>9.2673896692824415E-2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Analysis!$A$18:$A$42</c:f>
              <c:strCache>
                <c:ptCount val="25"/>
                <c:pt idx="0">
                  <c:v>DMSO</c:v>
                </c:pt>
                <c:pt idx="1">
                  <c:v>1pM</c:v>
                </c:pt>
                <c:pt idx="2">
                  <c:v>3pM</c:v>
                </c:pt>
                <c:pt idx="3">
                  <c:v>10pM</c:v>
                </c:pt>
                <c:pt idx="4">
                  <c:v>30pM</c:v>
                </c:pt>
                <c:pt idx="5">
                  <c:v>100pM</c:v>
                </c:pt>
                <c:pt idx="6">
                  <c:v>300pM</c:v>
                </c:pt>
                <c:pt idx="7">
                  <c:v>1nM</c:v>
                </c:pt>
                <c:pt idx="8">
                  <c:v>3nM</c:v>
                </c:pt>
                <c:pt idx="9">
                  <c:v>10nM</c:v>
                </c:pt>
                <c:pt idx="10">
                  <c:v>30nM</c:v>
                </c:pt>
                <c:pt idx="11">
                  <c:v>100nM</c:v>
                </c:pt>
                <c:pt idx="13">
                  <c:v>3pM</c:v>
                </c:pt>
                <c:pt idx="14">
                  <c:v>10pM</c:v>
                </c:pt>
                <c:pt idx="15">
                  <c:v>30pM</c:v>
                </c:pt>
                <c:pt idx="16">
                  <c:v>100pM</c:v>
                </c:pt>
                <c:pt idx="17">
                  <c:v>300pM</c:v>
                </c:pt>
                <c:pt idx="18">
                  <c:v>1nM</c:v>
                </c:pt>
                <c:pt idx="19">
                  <c:v>3nM</c:v>
                </c:pt>
                <c:pt idx="20">
                  <c:v>10nM</c:v>
                </c:pt>
                <c:pt idx="21">
                  <c:v>30nM</c:v>
                </c:pt>
                <c:pt idx="22">
                  <c:v>100nM</c:v>
                </c:pt>
                <c:pt idx="23">
                  <c:v>300nM</c:v>
                </c:pt>
                <c:pt idx="24">
                  <c:v>1uM</c:v>
                </c:pt>
              </c:strCache>
            </c:strRef>
          </c:cat>
          <c:val>
            <c:numRef>
              <c:f>Analysis!$B$18:$B$42</c:f>
              <c:numCache>
                <c:formatCode>General</c:formatCode>
                <c:ptCount val="25"/>
                <c:pt idx="0">
                  <c:v>1</c:v>
                </c:pt>
                <c:pt idx="1">
                  <c:v>0.83173734610123129</c:v>
                </c:pt>
                <c:pt idx="2">
                  <c:v>0.70041039671682626</c:v>
                </c:pt>
                <c:pt idx="3">
                  <c:v>0.7674418604651162</c:v>
                </c:pt>
                <c:pt idx="4">
                  <c:v>1.6361149110807114</c:v>
                </c:pt>
                <c:pt idx="5">
                  <c:v>8.4172366621067027</c:v>
                </c:pt>
                <c:pt idx="6">
                  <c:v>17.418604651162795</c:v>
                </c:pt>
                <c:pt idx="7">
                  <c:v>18.002735978112177</c:v>
                </c:pt>
                <c:pt idx="8">
                  <c:v>21.444596443228455</c:v>
                </c:pt>
                <c:pt idx="9">
                  <c:v>27.157318741450069</c:v>
                </c:pt>
                <c:pt idx="10">
                  <c:v>29.506155950752397</c:v>
                </c:pt>
                <c:pt idx="11">
                  <c:v>19.798905608755131</c:v>
                </c:pt>
                <c:pt idx="13">
                  <c:v>35.03967168262654</c:v>
                </c:pt>
                <c:pt idx="14">
                  <c:v>34.528043775649792</c:v>
                </c:pt>
                <c:pt idx="15">
                  <c:v>19.506155950752394</c:v>
                </c:pt>
                <c:pt idx="16">
                  <c:v>22.335157318741448</c:v>
                </c:pt>
                <c:pt idx="17">
                  <c:v>20.69357045143639</c:v>
                </c:pt>
                <c:pt idx="18">
                  <c:v>21.813953488372093</c:v>
                </c:pt>
                <c:pt idx="19">
                  <c:v>16.737346101231189</c:v>
                </c:pt>
                <c:pt idx="20">
                  <c:v>5.9699042407660743</c:v>
                </c:pt>
                <c:pt idx="21">
                  <c:v>3.3748290013679889</c:v>
                </c:pt>
                <c:pt idx="22">
                  <c:v>1.8002735978112174</c:v>
                </c:pt>
                <c:pt idx="23">
                  <c:v>1.9767441860465116</c:v>
                </c:pt>
                <c:pt idx="24">
                  <c:v>1.4610123119015048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0-4C23-BEF5-ADC182EEB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8437640"/>
        <c:axId val="368437968"/>
      </c:barChart>
      <c:catAx>
        <c:axId val="368437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437968"/>
        <c:crosses val="autoZero"/>
        <c:auto val="1"/>
        <c:lblAlgn val="ctr"/>
        <c:lblOffset val="100"/>
        <c:noMultiLvlLbl val="0"/>
      </c:catAx>
      <c:valAx>
        <c:axId val="368437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437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16</xdr:row>
      <xdr:rowOff>171450</xdr:rowOff>
    </xdr:from>
    <xdr:to>
      <xdr:col>11</xdr:col>
      <xdr:colOff>695325</xdr:colOff>
      <xdr:row>37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2"/>
  <sheetViews>
    <sheetView topLeftCell="A13" workbookViewId="0">
      <selection activeCell="B14" sqref="B14:M21"/>
    </sheetView>
  </sheetViews>
  <sheetFormatPr defaultRowHeight="15" x14ac:dyDescent="0.25"/>
  <cols>
    <col min="1" max="1" width="4.140625" customWidth="1"/>
  </cols>
  <sheetData>
    <row r="3" spans="1:19" x14ac:dyDescent="0.25">
      <c r="A3" s="1" t="s">
        <v>0</v>
      </c>
      <c r="D3" s="1" t="s">
        <v>1</v>
      </c>
      <c r="K3" s="1" t="s">
        <v>2</v>
      </c>
    </row>
    <row r="4" spans="1:19" x14ac:dyDescent="0.25">
      <c r="A4" s="1" t="s">
        <v>3</v>
      </c>
      <c r="I4" s="1" t="s">
        <v>4</v>
      </c>
      <c r="K4" s="1" t="s">
        <v>5</v>
      </c>
    </row>
    <row r="5" spans="1:19" x14ac:dyDescent="0.25">
      <c r="A5" s="1" t="s">
        <v>6</v>
      </c>
    </row>
    <row r="6" spans="1:19" x14ac:dyDescent="0.25">
      <c r="A6" s="1" t="s">
        <v>7</v>
      </c>
    </row>
    <row r="7" spans="1:19" x14ac:dyDescent="0.25">
      <c r="A7" s="1" t="s">
        <v>8</v>
      </c>
    </row>
    <row r="8" spans="1:19" x14ac:dyDescent="0.25">
      <c r="A8" s="1" t="s">
        <v>9</v>
      </c>
    </row>
    <row r="12" spans="1:19" x14ac:dyDescent="0.25">
      <c r="B12" t="s">
        <v>10</v>
      </c>
      <c r="O12" s="21" t="s">
        <v>19</v>
      </c>
      <c r="P12" s="4"/>
      <c r="Q12" s="4"/>
      <c r="R12" s="4"/>
      <c r="S12" s="5"/>
    </row>
    <row r="13" spans="1:19" x14ac:dyDescent="0.25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  <c r="O13" s="19" t="s">
        <v>20</v>
      </c>
      <c r="P13" s="20" t="s">
        <v>21</v>
      </c>
      <c r="Q13" s="3"/>
      <c r="R13" s="3"/>
      <c r="S13" s="6"/>
    </row>
    <row r="14" spans="1:19" x14ac:dyDescent="0.25">
      <c r="A14" s="2" t="s">
        <v>11</v>
      </c>
      <c r="B14" s="10">
        <v>204</v>
      </c>
      <c r="C14" s="11">
        <v>121</v>
      </c>
      <c r="D14" s="11">
        <v>132</v>
      </c>
      <c r="E14" s="11">
        <v>150</v>
      </c>
      <c r="F14" s="11">
        <v>280</v>
      </c>
      <c r="G14" s="11">
        <v>1509</v>
      </c>
      <c r="H14" s="11">
        <v>3086</v>
      </c>
      <c r="I14" s="11">
        <v>3819</v>
      </c>
      <c r="J14" s="11">
        <v>3975</v>
      </c>
      <c r="K14" s="11">
        <v>4948</v>
      </c>
      <c r="L14" s="11">
        <v>5017</v>
      </c>
      <c r="M14" s="12">
        <v>3646</v>
      </c>
      <c r="O14" s="19" t="s">
        <v>22</v>
      </c>
      <c r="P14" s="20" t="s">
        <v>23</v>
      </c>
      <c r="Q14" s="3"/>
      <c r="R14" s="3"/>
      <c r="S14" s="6"/>
    </row>
    <row r="15" spans="1:19" x14ac:dyDescent="0.25">
      <c r="A15" s="2" t="s">
        <v>12</v>
      </c>
      <c r="B15" s="13">
        <v>184</v>
      </c>
      <c r="C15" s="14">
        <v>176</v>
      </c>
      <c r="D15" s="14">
        <v>147</v>
      </c>
      <c r="E15" s="14">
        <v>138</v>
      </c>
      <c r="F15" s="14">
        <v>362</v>
      </c>
      <c r="G15" s="14">
        <v>1761</v>
      </c>
      <c r="H15" s="14">
        <v>3133</v>
      </c>
      <c r="I15" s="14">
        <v>3116</v>
      </c>
      <c r="J15" s="14">
        <v>4004</v>
      </c>
      <c r="K15" s="14">
        <v>4942</v>
      </c>
      <c r="L15" s="14">
        <v>5878</v>
      </c>
      <c r="M15" s="15">
        <v>3074</v>
      </c>
      <c r="O15" s="7"/>
      <c r="P15" s="8"/>
      <c r="Q15" s="8"/>
      <c r="R15" s="8"/>
      <c r="S15" s="9"/>
    </row>
    <row r="16" spans="1:19" x14ac:dyDescent="0.25">
      <c r="A16" s="2" t="s">
        <v>13</v>
      </c>
      <c r="B16" s="13">
        <v>166</v>
      </c>
      <c r="C16" s="14">
        <v>145</v>
      </c>
      <c r="D16" s="14">
        <v>124</v>
      </c>
      <c r="E16" s="14">
        <v>132</v>
      </c>
      <c r="F16" s="14">
        <v>314</v>
      </c>
      <c r="G16" s="14">
        <v>1499</v>
      </c>
      <c r="H16" s="14">
        <v>3255</v>
      </c>
      <c r="I16" s="14">
        <v>3352</v>
      </c>
      <c r="J16" s="14">
        <v>3751</v>
      </c>
      <c r="K16" s="14">
        <v>4882</v>
      </c>
      <c r="L16" s="14">
        <v>5522</v>
      </c>
      <c r="M16" s="15">
        <v>4313</v>
      </c>
    </row>
    <row r="17" spans="1:13" x14ac:dyDescent="0.25">
      <c r="A17" s="2" t="s">
        <v>14</v>
      </c>
      <c r="B17" s="13">
        <v>177</v>
      </c>
      <c r="C17" s="14">
        <v>166</v>
      </c>
      <c r="D17" s="14">
        <v>109</v>
      </c>
      <c r="E17" s="14">
        <v>141</v>
      </c>
      <c r="F17" s="14">
        <v>240</v>
      </c>
      <c r="G17" s="14">
        <v>1384</v>
      </c>
      <c r="H17" s="14">
        <v>3259</v>
      </c>
      <c r="I17" s="14">
        <v>2873</v>
      </c>
      <c r="J17" s="14">
        <v>3946</v>
      </c>
      <c r="K17" s="14">
        <v>5080</v>
      </c>
      <c r="L17" s="14">
        <v>5152</v>
      </c>
      <c r="M17" s="15">
        <v>3440</v>
      </c>
    </row>
    <row r="18" spans="1:13" x14ac:dyDescent="0.25">
      <c r="A18" s="2" t="s">
        <v>15</v>
      </c>
      <c r="B18" s="13">
        <v>6514</v>
      </c>
      <c r="C18" s="14">
        <v>6514</v>
      </c>
      <c r="D18" s="14">
        <v>3540</v>
      </c>
      <c r="E18" s="14">
        <v>4143</v>
      </c>
      <c r="F18" s="14">
        <v>3557</v>
      </c>
      <c r="G18" s="14">
        <v>4201</v>
      </c>
      <c r="H18" s="14">
        <v>2846</v>
      </c>
      <c r="I18" s="14">
        <v>1000</v>
      </c>
      <c r="J18" s="14">
        <v>630</v>
      </c>
      <c r="K18" s="14">
        <v>288</v>
      </c>
      <c r="L18" s="14">
        <v>311</v>
      </c>
      <c r="M18" s="15">
        <v>278</v>
      </c>
    </row>
    <row r="19" spans="1:13" x14ac:dyDescent="0.25">
      <c r="A19" s="2" t="s">
        <v>16</v>
      </c>
      <c r="B19" s="13">
        <v>6516</v>
      </c>
      <c r="C19" s="14">
        <v>6459</v>
      </c>
      <c r="D19" s="14">
        <v>3422</v>
      </c>
      <c r="E19" s="14">
        <v>4155</v>
      </c>
      <c r="F19" s="14">
        <v>3780</v>
      </c>
      <c r="G19" s="14">
        <v>4211</v>
      </c>
      <c r="H19" s="14">
        <v>2795</v>
      </c>
      <c r="I19" s="14">
        <v>988</v>
      </c>
      <c r="J19" s="14">
        <v>601</v>
      </c>
      <c r="K19" s="14">
        <v>356</v>
      </c>
      <c r="L19" s="14">
        <v>326</v>
      </c>
      <c r="M19" s="15">
        <v>307</v>
      </c>
    </row>
    <row r="20" spans="1:13" x14ac:dyDescent="0.25">
      <c r="A20" s="2" t="s">
        <v>17</v>
      </c>
      <c r="B20" s="13">
        <v>6115</v>
      </c>
      <c r="C20" s="14">
        <v>6088</v>
      </c>
      <c r="D20" s="14">
        <v>3622</v>
      </c>
      <c r="E20" s="14">
        <v>3931</v>
      </c>
      <c r="F20" s="14">
        <v>3764</v>
      </c>
      <c r="G20" s="14">
        <v>3698</v>
      </c>
      <c r="H20" s="14">
        <v>3450</v>
      </c>
      <c r="I20" s="14">
        <v>1160</v>
      </c>
      <c r="J20" s="14">
        <v>613</v>
      </c>
      <c r="K20" s="14">
        <v>308</v>
      </c>
      <c r="L20" s="14">
        <v>409</v>
      </c>
      <c r="M20" s="15">
        <v>227</v>
      </c>
    </row>
    <row r="21" spans="1:13" x14ac:dyDescent="0.25">
      <c r="A21" s="2" t="s">
        <v>18</v>
      </c>
      <c r="B21" s="16">
        <v>6469</v>
      </c>
      <c r="C21" s="17">
        <v>6179</v>
      </c>
      <c r="D21" s="17">
        <v>3675</v>
      </c>
      <c r="E21" s="17">
        <v>4098</v>
      </c>
      <c r="F21" s="17">
        <v>4026</v>
      </c>
      <c r="G21" s="17">
        <v>3836</v>
      </c>
      <c r="H21" s="17">
        <v>3144</v>
      </c>
      <c r="I21" s="17">
        <v>1216</v>
      </c>
      <c r="J21" s="17">
        <v>623</v>
      </c>
      <c r="K21" s="17">
        <v>364</v>
      </c>
      <c r="L21" s="17">
        <v>399</v>
      </c>
      <c r="M21" s="18">
        <v>256</v>
      </c>
    </row>
    <row r="23" spans="1:13" x14ac:dyDescent="0.25">
      <c r="B23" t="s">
        <v>24</v>
      </c>
    </row>
    <row r="24" spans="1:13" x14ac:dyDescent="0.25"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  <c r="J24" s="2">
        <v>9</v>
      </c>
      <c r="K24" s="2">
        <v>10</v>
      </c>
      <c r="L24" s="2">
        <v>11</v>
      </c>
      <c r="M24" s="2">
        <v>12</v>
      </c>
    </row>
    <row r="25" spans="1:13" x14ac:dyDescent="0.25">
      <c r="A25" s="2" t="s">
        <v>11</v>
      </c>
      <c r="B25" s="10">
        <v>183</v>
      </c>
      <c r="C25" s="11">
        <v>152</v>
      </c>
      <c r="D25" s="11">
        <v>128</v>
      </c>
      <c r="E25" s="11">
        <v>140</v>
      </c>
      <c r="F25" s="11">
        <v>299</v>
      </c>
      <c r="G25" s="11">
        <v>1538</v>
      </c>
      <c r="H25" s="11">
        <v>3183</v>
      </c>
      <c r="I25" s="11">
        <v>3290</v>
      </c>
      <c r="J25" s="11">
        <v>3919</v>
      </c>
      <c r="K25" s="11">
        <v>4963</v>
      </c>
      <c r="L25" s="11">
        <v>5392</v>
      </c>
      <c r="M25" s="12">
        <v>3618</v>
      </c>
    </row>
    <row r="26" spans="1:13" x14ac:dyDescent="0.25">
      <c r="A26" s="2" t="s">
        <v>12</v>
      </c>
      <c r="B26" s="13">
        <v>183</v>
      </c>
      <c r="C26" s="14">
        <v>152</v>
      </c>
      <c r="D26" s="14">
        <v>128</v>
      </c>
      <c r="E26" s="14">
        <v>140</v>
      </c>
      <c r="F26" s="14">
        <v>299</v>
      </c>
      <c r="G26" s="14">
        <v>1538</v>
      </c>
      <c r="H26" s="14">
        <v>3183</v>
      </c>
      <c r="I26" s="14">
        <v>3290</v>
      </c>
      <c r="J26" s="14">
        <v>3919</v>
      </c>
      <c r="K26" s="14">
        <v>4963</v>
      </c>
      <c r="L26" s="14">
        <v>5392</v>
      </c>
      <c r="M26" s="15">
        <v>3618</v>
      </c>
    </row>
    <row r="27" spans="1:13" x14ac:dyDescent="0.25">
      <c r="A27" s="2" t="s">
        <v>13</v>
      </c>
      <c r="B27" s="13">
        <v>183</v>
      </c>
      <c r="C27" s="14">
        <v>152</v>
      </c>
      <c r="D27" s="14">
        <v>128</v>
      </c>
      <c r="E27" s="14">
        <v>140</v>
      </c>
      <c r="F27" s="14">
        <v>299</v>
      </c>
      <c r="G27" s="14">
        <v>1538</v>
      </c>
      <c r="H27" s="14">
        <v>3183</v>
      </c>
      <c r="I27" s="14">
        <v>3290</v>
      </c>
      <c r="J27" s="14">
        <v>3919</v>
      </c>
      <c r="K27" s="14">
        <v>4963</v>
      </c>
      <c r="L27" s="14">
        <v>5392</v>
      </c>
      <c r="M27" s="15">
        <v>3618</v>
      </c>
    </row>
    <row r="28" spans="1:13" x14ac:dyDescent="0.25">
      <c r="A28" s="2" t="s">
        <v>14</v>
      </c>
      <c r="B28" s="13">
        <v>183</v>
      </c>
      <c r="C28" s="14">
        <v>152</v>
      </c>
      <c r="D28" s="14">
        <v>128</v>
      </c>
      <c r="E28" s="14">
        <v>140</v>
      </c>
      <c r="F28" s="14">
        <v>299</v>
      </c>
      <c r="G28" s="14">
        <v>1538</v>
      </c>
      <c r="H28" s="14">
        <v>3183</v>
      </c>
      <c r="I28" s="14">
        <v>3290</v>
      </c>
      <c r="J28" s="14">
        <v>3919</v>
      </c>
      <c r="K28" s="14">
        <v>4963</v>
      </c>
      <c r="L28" s="14">
        <v>5392</v>
      </c>
      <c r="M28" s="15">
        <v>3618</v>
      </c>
    </row>
    <row r="29" spans="1:13" x14ac:dyDescent="0.25">
      <c r="A29" s="2" t="s">
        <v>15</v>
      </c>
      <c r="B29" s="13">
        <v>6404</v>
      </c>
      <c r="C29" s="14">
        <v>6310</v>
      </c>
      <c r="D29" s="14">
        <v>3565</v>
      </c>
      <c r="E29" s="14">
        <v>4082</v>
      </c>
      <c r="F29" s="14">
        <v>3782</v>
      </c>
      <c r="G29" s="14">
        <v>3987</v>
      </c>
      <c r="H29" s="14">
        <v>3059</v>
      </c>
      <c r="I29" s="14">
        <v>1091</v>
      </c>
      <c r="J29" s="14">
        <v>617</v>
      </c>
      <c r="K29" s="14">
        <v>329</v>
      </c>
      <c r="L29" s="14">
        <v>361</v>
      </c>
      <c r="M29" s="15">
        <v>267</v>
      </c>
    </row>
    <row r="30" spans="1:13" x14ac:dyDescent="0.25">
      <c r="A30" s="2" t="s">
        <v>16</v>
      </c>
      <c r="B30" s="13">
        <v>6404</v>
      </c>
      <c r="C30" s="14">
        <v>6310</v>
      </c>
      <c r="D30" s="14">
        <v>3565</v>
      </c>
      <c r="E30" s="14">
        <v>4082</v>
      </c>
      <c r="F30" s="14">
        <v>3782</v>
      </c>
      <c r="G30" s="14">
        <v>3987</v>
      </c>
      <c r="H30" s="14">
        <v>3059</v>
      </c>
      <c r="I30" s="14">
        <v>1091</v>
      </c>
      <c r="J30" s="14">
        <v>617</v>
      </c>
      <c r="K30" s="14">
        <v>329</v>
      </c>
      <c r="L30" s="14">
        <v>361</v>
      </c>
      <c r="M30" s="15">
        <v>267</v>
      </c>
    </row>
    <row r="31" spans="1:13" x14ac:dyDescent="0.25">
      <c r="A31" s="2" t="s">
        <v>17</v>
      </c>
      <c r="B31" s="13">
        <v>6404</v>
      </c>
      <c r="C31" s="14">
        <v>6310</v>
      </c>
      <c r="D31" s="14">
        <v>3565</v>
      </c>
      <c r="E31" s="14">
        <v>4082</v>
      </c>
      <c r="F31" s="14">
        <v>3782</v>
      </c>
      <c r="G31" s="14">
        <v>3987</v>
      </c>
      <c r="H31" s="14">
        <v>3059</v>
      </c>
      <c r="I31" s="14">
        <v>1091</v>
      </c>
      <c r="J31" s="14">
        <v>617</v>
      </c>
      <c r="K31" s="14">
        <v>329</v>
      </c>
      <c r="L31" s="14">
        <v>361</v>
      </c>
      <c r="M31" s="15">
        <v>267</v>
      </c>
    </row>
    <row r="32" spans="1:13" x14ac:dyDescent="0.25">
      <c r="A32" s="2" t="s">
        <v>18</v>
      </c>
      <c r="B32" s="16">
        <v>6404</v>
      </c>
      <c r="C32" s="17">
        <v>6310</v>
      </c>
      <c r="D32" s="17">
        <v>3565</v>
      </c>
      <c r="E32" s="17">
        <v>4082</v>
      </c>
      <c r="F32" s="17">
        <v>3782</v>
      </c>
      <c r="G32" s="17">
        <v>3987</v>
      </c>
      <c r="H32" s="17">
        <v>3059</v>
      </c>
      <c r="I32" s="17">
        <v>1091</v>
      </c>
      <c r="J32" s="17">
        <v>617</v>
      </c>
      <c r="K32" s="17">
        <v>329</v>
      </c>
      <c r="L32" s="17">
        <v>361</v>
      </c>
      <c r="M32" s="18">
        <v>267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tabSelected="1" workbookViewId="0">
      <selection activeCell="A30" sqref="A30:C30"/>
    </sheetView>
  </sheetViews>
  <sheetFormatPr defaultRowHeight="15" x14ac:dyDescent="0.25"/>
  <cols>
    <col min="2" max="25" width="10.7109375" customWidth="1"/>
  </cols>
  <sheetData>
    <row r="1" spans="2:25" ht="33.75" x14ac:dyDescent="0.25">
      <c r="B1" s="22" t="s">
        <v>25</v>
      </c>
      <c r="C1" s="23" t="s">
        <v>26</v>
      </c>
      <c r="D1" s="23" t="s">
        <v>27</v>
      </c>
      <c r="E1" s="23" t="s">
        <v>28</v>
      </c>
      <c r="F1" s="23" t="s">
        <v>29</v>
      </c>
      <c r="G1" s="23" t="s">
        <v>30</v>
      </c>
      <c r="H1" s="23" t="s">
        <v>31</v>
      </c>
      <c r="I1" s="23" t="s">
        <v>32</v>
      </c>
      <c r="J1" s="23" t="s">
        <v>33</v>
      </c>
      <c r="K1" s="23" t="s">
        <v>34</v>
      </c>
      <c r="L1" s="23" t="s">
        <v>35</v>
      </c>
      <c r="M1" s="23" t="s">
        <v>36</v>
      </c>
      <c r="N1" s="24" t="s">
        <v>37</v>
      </c>
      <c r="O1" s="24" t="s">
        <v>38</v>
      </c>
      <c r="P1" s="24" t="s">
        <v>39</v>
      </c>
      <c r="Q1" s="24" t="s">
        <v>40</v>
      </c>
      <c r="R1" s="24" t="s">
        <v>41</v>
      </c>
      <c r="S1" s="24" t="s">
        <v>42</v>
      </c>
      <c r="T1" s="24" t="s">
        <v>43</v>
      </c>
      <c r="U1" s="24" t="s">
        <v>44</v>
      </c>
      <c r="V1" s="24" t="s">
        <v>45</v>
      </c>
      <c r="W1" s="24" t="s">
        <v>46</v>
      </c>
      <c r="X1" s="24" t="s">
        <v>47</v>
      </c>
      <c r="Y1" s="24" t="s">
        <v>48</v>
      </c>
    </row>
    <row r="2" spans="2:25" x14ac:dyDescent="0.25">
      <c r="B2" s="25">
        <v>204</v>
      </c>
      <c r="C2" s="25">
        <v>121</v>
      </c>
      <c r="D2" s="25">
        <v>132</v>
      </c>
      <c r="E2" s="25">
        <v>150</v>
      </c>
      <c r="F2" s="25">
        <v>280</v>
      </c>
      <c r="G2" s="25">
        <v>1509</v>
      </c>
      <c r="H2" s="25">
        <v>3086</v>
      </c>
      <c r="I2" s="25">
        <v>3819</v>
      </c>
      <c r="J2" s="25">
        <v>3975</v>
      </c>
      <c r="K2" s="25">
        <v>4948</v>
      </c>
      <c r="L2" s="25">
        <v>5017</v>
      </c>
      <c r="M2" s="25">
        <v>3646</v>
      </c>
      <c r="N2" s="25">
        <v>6514</v>
      </c>
      <c r="O2" s="25">
        <v>6514</v>
      </c>
      <c r="P2" s="25">
        <v>3540</v>
      </c>
      <c r="Q2" s="25">
        <v>4143</v>
      </c>
      <c r="R2" s="25">
        <v>3557</v>
      </c>
      <c r="S2" s="25">
        <v>4201</v>
      </c>
      <c r="T2" s="25">
        <v>2846</v>
      </c>
      <c r="U2" s="25">
        <v>1000</v>
      </c>
      <c r="V2" s="25">
        <v>630</v>
      </c>
      <c r="W2" s="25">
        <v>288</v>
      </c>
      <c r="X2" s="25">
        <v>311</v>
      </c>
      <c r="Y2" s="25">
        <v>278</v>
      </c>
    </row>
    <row r="3" spans="2:25" x14ac:dyDescent="0.25">
      <c r="B3" s="25">
        <v>184</v>
      </c>
      <c r="C3" s="25">
        <v>176</v>
      </c>
      <c r="D3" s="25">
        <v>147</v>
      </c>
      <c r="E3" s="25">
        <v>138</v>
      </c>
      <c r="F3" s="25">
        <v>362</v>
      </c>
      <c r="G3" s="25">
        <v>1761</v>
      </c>
      <c r="H3" s="25">
        <v>3133</v>
      </c>
      <c r="I3" s="25">
        <v>3116</v>
      </c>
      <c r="J3" s="25">
        <v>4004</v>
      </c>
      <c r="K3" s="25">
        <v>4942</v>
      </c>
      <c r="L3" s="25">
        <v>5878</v>
      </c>
      <c r="M3" s="25">
        <v>3074</v>
      </c>
      <c r="N3" s="25">
        <v>6516</v>
      </c>
      <c r="O3" s="25">
        <v>6459</v>
      </c>
      <c r="P3" s="25">
        <v>3422</v>
      </c>
      <c r="Q3" s="25">
        <v>4155</v>
      </c>
      <c r="R3" s="25">
        <v>3780</v>
      </c>
      <c r="S3" s="25">
        <v>4211</v>
      </c>
      <c r="T3" s="25">
        <v>2795</v>
      </c>
      <c r="U3" s="25">
        <v>988</v>
      </c>
      <c r="V3" s="25">
        <v>601</v>
      </c>
      <c r="W3" s="25">
        <v>356</v>
      </c>
      <c r="X3" s="25">
        <v>326</v>
      </c>
      <c r="Y3" s="25">
        <v>307</v>
      </c>
    </row>
    <row r="4" spans="2:25" x14ac:dyDescent="0.25">
      <c r="B4" s="25">
        <v>166</v>
      </c>
      <c r="C4" s="25">
        <v>145</v>
      </c>
      <c r="D4" s="25">
        <v>124</v>
      </c>
      <c r="E4" s="25">
        <v>132</v>
      </c>
      <c r="F4" s="25">
        <v>314</v>
      </c>
      <c r="G4" s="25">
        <v>1499</v>
      </c>
      <c r="H4" s="25">
        <v>3255</v>
      </c>
      <c r="I4" s="25">
        <v>3352</v>
      </c>
      <c r="J4" s="25">
        <v>3751</v>
      </c>
      <c r="K4" s="25">
        <v>4882</v>
      </c>
      <c r="L4" s="25">
        <v>5522</v>
      </c>
      <c r="M4" s="25">
        <v>4313</v>
      </c>
      <c r="N4" s="25">
        <v>6115</v>
      </c>
      <c r="O4" s="25">
        <v>6088</v>
      </c>
      <c r="P4" s="25">
        <v>3622</v>
      </c>
      <c r="Q4" s="25">
        <v>3931</v>
      </c>
      <c r="R4" s="25">
        <v>3764</v>
      </c>
      <c r="S4" s="25">
        <v>3698</v>
      </c>
      <c r="T4" s="25">
        <v>3450</v>
      </c>
      <c r="U4" s="25">
        <v>1160</v>
      </c>
      <c r="V4" s="25">
        <v>613</v>
      </c>
      <c r="W4" s="25">
        <v>308</v>
      </c>
      <c r="X4" s="25">
        <v>409</v>
      </c>
      <c r="Y4" s="25">
        <v>227</v>
      </c>
    </row>
    <row r="5" spans="2:25" x14ac:dyDescent="0.25">
      <c r="B5" s="25">
        <v>177</v>
      </c>
      <c r="C5" s="25">
        <v>166</v>
      </c>
      <c r="D5" s="25">
        <v>109</v>
      </c>
      <c r="E5" s="25">
        <v>141</v>
      </c>
      <c r="F5" s="25">
        <v>240</v>
      </c>
      <c r="G5" s="25">
        <v>1384</v>
      </c>
      <c r="H5" s="25">
        <v>3259</v>
      </c>
      <c r="I5" s="25">
        <v>2873</v>
      </c>
      <c r="J5" s="25">
        <v>3946</v>
      </c>
      <c r="K5" s="25">
        <v>5080</v>
      </c>
      <c r="L5" s="25">
        <v>5152</v>
      </c>
      <c r="M5" s="25">
        <v>3440</v>
      </c>
      <c r="N5" s="25">
        <v>6469</v>
      </c>
      <c r="O5" s="25">
        <v>6179</v>
      </c>
      <c r="P5" s="25">
        <v>3675</v>
      </c>
      <c r="Q5" s="25">
        <v>4098</v>
      </c>
      <c r="R5" s="25">
        <v>4026</v>
      </c>
      <c r="S5" s="25">
        <v>3836</v>
      </c>
      <c r="T5" s="25">
        <v>3144</v>
      </c>
      <c r="U5" s="25">
        <v>1216</v>
      </c>
      <c r="V5" s="25">
        <v>623</v>
      </c>
      <c r="W5" s="25">
        <v>364</v>
      </c>
      <c r="X5" s="25">
        <v>399</v>
      </c>
      <c r="Y5" s="25">
        <v>256</v>
      </c>
    </row>
    <row r="7" spans="2:25" x14ac:dyDescent="0.25">
      <c r="B7">
        <f>AVERAGE(B2:B5)</f>
        <v>182.75</v>
      </c>
    </row>
    <row r="9" spans="2:25" x14ac:dyDescent="0.25">
      <c r="B9">
        <f>B2/$B$7</f>
        <v>1.1162790697674418</v>
      </c>
      <c r="C9">
        <f t="shared" ref="C9:Y12" si="0">C2/$B$7</f>
        <v>0.66210670314637488</v>
      </c>
      <c r="D9">
        <f t="shared" si="0"/>
        <v>0.72229822161422708</v>
      </c>
      <c r="E9">
        <f t="shared" si="0"/>
        <v>0.82079343365253077</v>
      </c>
      <c r="F9">
        <f t="shared" si="0"/>
        <v>1.5321477428180574</v>
      </c>
      <c r="G9">
        <f t="shared" si="0"/>
        <v>8.2571819425444595</v>
      </c>
      <c r="H9">
        <f t="shared" si="0"/>
        <v>16.886456908344734</v>
      </c>
      <c r="I9">
        <f t="shared" si="0"/>
        <v>20.897400820793433</v>
      </c>
      <c r="J9">
        <f t="shared" si="0"/>
        <v>21.751025991792066</v>
      </c>
      <c r="K9">
        <f t="shared" si="0"/>
        <v>27.075239398084815</v>
      </c>
      <c r="L9">
        <f t="shared" si="0"/>
        <v>27.452804377564981</v>
      </c>
      <c r="M9">
        <f t="shared" si="0"/>
        <v>19.950752393980849</v>
      </c>
      <c r="N9">
        <f t="shared" si="0"/>
        <v>35.644322845417236</v>
      </c>
      <c r="O9">
        <f t="shared" si="0"/>
        <v>35.644322845417236</v>
      </c>
      <c r="P9">
        <f t="shared" si="0"/>
        <v>19.370725034199726</v>
      </c>
      <c r="Q9">
        <f t="shared" si="0"/>
        <v>22.6703146374829</v>
      </c>
      <c r="R9">
        <f t="shared" si="0"/>
        <v>19.46374829001368</v>
      </c>
      <c r="S9">
        <f t="shared" si="0"/>
        <v>22.987688098495212</v>
      </c>
      <c r="T9">
        <f t="shared" si="0"/>
        <v>15.573187414500683</v>
      </c>
      <c r="U9">
        <f t="shared" si="0"/>
        <v>5.4719562243502056</v>
      </c>
      <c r="V9">
        <f t="shared" si="0"/>
        <v>3.4473324213406293</v>
      </c>
      <c r="W9">
        <f t="shared" si="0"/>
        <v>1.5759233926128591</v>
      </c>
      <c r="X9">
        <f t="shared" si="0"/>
        <v>1.7017783857729138</v>
      </c>
      <c r="Y9">
        <f t="shared" si="0"/>
        <v>1.5212038303693571</v>
      </c>
    </row>
    <row r="10" spans="2:25" x14ac:dyDescent="0.25">
      <c r="B10">
        <f t="shared" ref="B10:Q12" si="1">B3/$B$7</f>
        <v>1.0068399452804377</v>
      </c>
      <c r="C10">
        <f t="shared" si="1"/>
        <v>0.9630642954856361</v>
      </c>
      <c r="D10">
        <f t="shared" si="1"/>
        <v>0.80437756497948021</v>
      </c>
      <c r="E10">
        <f t="shared" si="1"/>
        <v>0.75512995896032831</v>
      </c>
      <c r="F10">
        <f t="shared" si="1"/>
        <v>1.9808481532147744</v>
      </c>
      <c r="G10">
        <f t="shared" si="1"/>
        <v>9.6361149110807105</v>
      </c>
      <c r="H10">
        <f t="shared" si="1"/>
        <v>17.143638850889193</v>
      </c>
      <c r="I10">
        <f t="shared" si="1"/>
        <v>17.050615595075239</v>
      </c>
      <c r="J10">
        <f t="shared" si="1"/>
        <v>21.90971272229822</v>
      </c>
      <c r="K10">
        <f t="shared" si="1"/>
        <v>27.042407660738714</v>
      </c>
      <c r="L10">
        <f t="shared" si="1"/>
        <v>32.164158686730509</v>
      </c>
      <c r="M10">
        <f t="shared" si="1"/>
        <v>16.820793433652529</v>
      </c>
      <c r="N10">
        <f t="shared" si="1"/>
        <v>35.655266757865938</v>
      </c>
      <c r="O10">
        <f t="shared" si="1"/>
        <v>35.343365253077977</v>
      </c>
      <c r="P10">
        <f t="shared" si="1"/>
        <v>18.725034199726402</v>
      </c>
      <c r="Q10">
        <f t="shared" si="1"/>
        <v>22.735978112175104</v>
      </c>
      <c r="R10">
        <f t="shared" si="0"/>
        <v>20.683994528043776</v>
      </c>
      <c r="S10">
        <f t="shared" si="0"/>
        <v>23.042407660738714</v>
      </c>
      <c r="T10">
        <f t="shared" si="0"/>
        <v>15.294117647058824</v>
      </c>
      <c r="U10">
        <f t="shared" si="0"/>
        <v>5.4062927496580029</v>
      </c>
      <c r="V10">
        <f t="shared" si="0"/>
        <v>3.2886456908344734</v>
      </c>
      <c r="W10">
        <f t="shared" si="0"/>
        <v>1.948016415868673</v>
      </c>
      <c r="X10">
        <f t="shared" si="0"/>
        <v>1.783857729138167</v>
      </c>
      <c r="Y10">
        <f t="shared" si="0"/>
        <v>1.679890560875513</v>
      </c>
    </row>
    <row r="11" spans="2:25" x14ac:dyDescent="0.25">
      <c r="B11">
        <f t="shared" si="1"/>
        <v>0.90834473324213405</v>
      </c>
      <c r="C11">
        <f t="shared" si="0"/>
        <v>0.7934336525307798</v>
      </c>
      <c r="D11">
        <f t="shared" si="0"/>
        <v>0.67852257181942544</v>
      </c>
      <c r="E11">
        <f t="shared" si="0"/>
        <v>0.72229822161422708</v>
      </c>
      <c r="F11">
        <f t="shared" si="0"/>
        <v>1.7181942544459645</v>
      </c>
      <c r="G11">
        <f t="shared" si="0"/>
        <v>8.2024623803009575</v>
      </c>
      <c r="H11">
        <f t="shared" si="0"/>
        <v>17.811217510259919</v>
      </c>
      <c r="I11">
        <f t="shared" si="0"/>
        <v>18.341997264021888</v>
      </c>
      <c r="J11">
        <f t="shared" si="0"/>
        <v>20.525307797537621</v>
      </c>
      <c r="K11">
        <f t="shared" si="0"/>
        <v>26.714090287277703</v>
      </c>
      <c r="L11">
        <f t="shared" si="0"/>
        <v>30.216142270861834</v>
      </c>
      <c r="M11">
        <f t="shared" si="0"/>
        <v>23.600547195622436</v>
      </c>
      <c r="N11">
        <f t="shared" si="0"/>
        <v>33.461012311901506</v>
      </c>
      <c r="O11">
        <f t="shared" si="0"/>
        <v>33.313269493844047</v>
      </c>
      <c r="P11">
        <f t="shared" si="0"/>
        <v>19.819425444596444</v>
      </c>
      <c r="Q11">
        <f t="shared" si="0"/>
        <v>21.510259917920656</v>
      </c>
      <c r="R11">
        <f t="shared" si="0"/>
        <v>20.596443228454174</v>
      </c>
      <c r="S11">
        <f t="shared" si="0"/>
        <v>20.235294117647058</v>
      </c>
      <c r="T11">
        <f t="shared" si="0"/>
        <v>18.878248974008208</v>
      </c>
      <c r="U11">
        <f t="shared" si="0"/>
        <v>6.3474692202462384</v>
      </c>
      <c r="V11">
        <f t="shared" si="0"/>
        <v>3.3543091655266757</v>
      </c>
      <c r="W11">
        <f t="shared" si="0"/>
        <v>1.6853625170998632</v>
      </c>
      <c r="X11">
        <f t="shared" si="0"/>
        <v>2.2380300957592341</v>
      </c>
      <c r="Y11">
        <f t="shared" si="0"/>
        <v>1.2421340629274966</v>
      </c>
    </row>
    <row r="12" spans="2:25" x14ac:dyDescent="0.25">
      <c r="B12">
        <f t="shared" si="1"/>
        <v>0.96853625170998636</v>
      </c>
      <c r="C12">
        <f t="shared" si="0"/>
        <v>0.90834473324213405</v>
      </c>
      <c r="D12">
        <f t="shared" si="0"/>
        <v>0.59644322845417241</v>
      </c>
      <c r="E12">
        <f t="shared" si="0"/>
        <v>0.77154582763337898</v>
      </c>
      <c r="F12">
        <f t="shared" si="0"/>
        <v>1.3132694938440492</v>
      </c>
      <c r="G12">
        <f t="shared" si="0"/>
        <v>7.5731874145006843</v>
      </c>
      <c r="H12">
        <f t="shared" si="0"/>
        <v>17.83310533515732</v>
      </c>
      <c r="I12">
        <f t="shared" si="0"/>
        <v>15.720930232558139</v>
      </c>
      <c r="J12">
        <f t="shared" si="0"/>
        <v>21.592339261285911</v>
      </c>
      <c r="K12">
        <f t="shared" si="0"/>
        <v>27.797537619699042</v>
      </c>
      <c r="L12">
        <f t="shared" si="0"/>
        <v>28.191518467852259</v>
      </c>
      <c r="M12">
        <f t="shared" si="0"/>
        <v>18.823529411764707</v>
      </c>
      <c r="N12">
        <f t="shared" si="0"/>
        <v>35.398084815321475</v>
      </c>
      <c r="O12">
        <f t="shared" si="0"/>
        <v>33.811217510259915</v>
      </c>
      <c r="P12">
        <f t="shared" si="0"/>
        <v>20.109439124487004</v>
      </c>
      <c r="Q12">
        <f t="shared" si="0"/>
        <v>22.424076607387139</v>
      </c>
      <c r="R12">
        <f t="shared" si="0"/>
        <v>22.030095759233927</v>
      </c>
      <c r="S12">
        <f t="shared" si="0"/>
        <v>20.990424076607386</v>
      </c>
      <c r="T12">
        <f t="shared" si="0"/>
        <v>17.203830369357046</v>
      </c>
      <c r="U12">
        <f t="shared" si="0"/>
        <v>6.6538987688098494</v>
      </c>
      <c r="V12">
        <f t="shared" si="0"/>
        <v>3.4090287277701776</v>
      </c>
      <c r="W12">
        <f t="shared" si="0"/>
        <v>1.9917920656634747</v>
      </c>
      <c r="X12">
        <f t="shared" si="0"/>
        <v>2.1833105335157317</v>
      </c>
      <c r="Y12">
        <f t="shared" si="0"/>
        <v>1.4008207934336525</v>
      </c>
    </row>
    <row r="14" spans="2:25" x14ac:dyDescent="0.25">
      <c r="B14">
        <f>AVERAGE(B9:B12)</f>
        <v>1</v>
      </c>
      <c r="C14">
        <f t="shared" ref="C14:Y14" si="2">AVERAGE(C9:C12)</f>
        <v>0.83173734610123129</v>
      </c>
      <c r="D14">
        <f t="shared" si="2"/>
        <v>0.70041039671682626</v>
      </c>
      <c r="E14">
        <f t="shared" si="2"/>
        <v>0.7674418604651162</v>
      </c>
      <c r="F14">
        <f t="shared" si="2"/>
        <v>1.6361149110807114</v>
      </c>
      <c r="G14">
        <f t="shared" si="2"/>
        <v>8.4172366621067027</v>
      </c>
      <c r="H14">
        <f t="shared" si="2"/>
        <v>17.418604651162795</v>
      </c>
      <c r="I14">
        <f t="shared" si="2"/>
        <v>18.002735978112177</v>
      </c>
      <c r="J14">
        <f t="shared" si="2"/>
        <v>21.444596443228455</v>
      </c>
      <c r="K14">
        <f t="shared" si="2"/>
        <v>27.157318741450069</v>
      </c>
      <c r="L14">
        <f t="shared" si="2"/>
        <v>29.506155950752397</v>
      </c>
      <c r="M14">
        <f t="shared" si="2"/>
        <v>19.798905608755131</v>
      </c>
      <c r="N14">
        <f t="shared" si="2"/>
        <v>35.03967168262654</v>
      </c>
      <c r="O14">
        <f t="shared" si="2"/>
        <v>34.528043775649792</v>
      </c>
      <c r="P14">
        <f t="shared" si="2"/>
        <v>19.506155950752394</v>
      </c>
      <c r="Q14">
        <f t="shared" si="2"/>
        <v>22.335157318741448</v>
      </c>
      <c r="R14">
        <f t="shared" si="2"/>
        <v>20.69357045143639</v>
      </c>
      <c r="S14">
        <f t="shared" si="2"/>
        <v>21.813953488372093</v>
      </c>
      <c r="T14">
        <f t="shared" si="2"/>
        <v>16.737346101231189</v>
      </c>
      <c r="U14">
        <f t="shared" si="2"/>
        <v>5.9699042407660743</v>
      </c>
      <c r="V14">
        <f t="shared" si="2"/>
        <v>3.3748290013679889</v>
      </c>
      <c r="W14">
        <f t="shared" si="2"/>
        <v>1.8002735978112174</v>
      </c>
      <c r="X14">
        <f t="shared" si="2"/>
        <v>1.9767441860465116</v>
      </c>
      <c r="Y14">
        <f t="shared" si="2"/>
        <v>1.4610123119015048</v>
      </c>
    </row>
    <row r="15" spans="2:25" x14ac:dyDescent="0.25">
      <c r="B15">
        <f>STDEV(B9:B12)/SQRT(4)</f>
        <v>4.3740010572257036E-2</v>
      </c>
      <c r="C15">
        <f t="shared" ref="C15:Y15" si="3">STDEV(C9:C12)/SQRT(4)</f>
        <v>6.6681573772661401E-2</v>
      </c>
      <c r="D15">
        <f t="shared" si="3"/>
        <v>4.3374817877224678E-2</v>
      </c>
      <c r="E15">
        <f t="shared" si="3"/>
        <v>2.0519835841313269E-2</v>
      </c>
      <c r="F15">
        <f t="shared" si="3"/>
        <v>0.14160283729113696</v>
      </c>
      <c r="G15">
        <f t="shared" si="3"/>
        <v>0.43491654597803309</v>
      </c>
      <c r="H15">
        <f t="shared" si="3"/>
        <v>0.23887637766335809</v>
      </c>
      <c r="I15">
        <f t="shared" si="3"/>
        <v>1.1033038813721237</v>
      </c>
      <c r="J15">
        <f t="shared" si="3"/>
        <v>0.31320277985040401</v>
      </c>
      <c r="K15">
        <f t="shared" si="3"/>
        <v>0.22845007655428828</v>
      </c>
      <c r="L15">
        <f t="shared" si="3"/>
        <v>1.0611936484358435</v>
      </c>
      <c r="M15">
        <f t="shared" si="3"/>
        <v>1.4229091987407383</v>
      </c>
      <c r="N15">
        <f t="shared" si="3"/>
        <v>0.52955844088804294</v>
      </c>
      <c r="O15">
        <f t="shared" si="3"/>
        <v>0.5701128925956982</v>
      </c>
      <c r="P15">
        <f t="shared" si="3"/>
        <v>0.30146601336480411</v>
      </c>
      <c r="Q15">
        <f t="shared" si="3"/>
        <v>0.2830415308938628</v>
      </c>
      <c r="R15">
        <f t="shared" si="3"/>
        <v>0.52506252348829741</v>
      </c>
      <c r="S15">
        <f t="shared" si="3"/>
        <v>0.71046455983774681</v>
      </c>
      <c r="T15">
        <f t="shared" si="3"/>
        <v>0.82861563777064628</v>
      </c>
      <c r="U15">
        <f t="shared" si="3"/>
        <v>0.31305137598660027</v>
      </c>
      <c r="V15">
        <f t="shared" si="3"/>
        <v>3.4490329406932363E-2</v>
      </c>
      <c r="W15">
        <f t="shared" si="3"/>
        <v>0.10084841548037636</v>
      </c>
      <c r="X15">
        <f t="shared" si="3"/>
        <v>0.13655016144868212</v>
      </c>
      <c r="Y15">
        <f t="shared" si="3"/>
        <v>9.2673896692824415E-2</v>
      </c>
    </row>
    <row r="18" spans="1:3" x14ac:dyDescent="0.25">
      <c r="A18" s="22" t="s">
        <v>25</v>
      </c>
      <c r="B18" s="27">
        <v>1</v>
      </c>
      <c r="C18" s="27">
        <v>4.3740010572257036E-2</v>
      </c>
    </row>
    <row r="19" spans="1:3" x14ac:dyDescent="0.25">
      <c r="A19" s="23" t="s">
        <v>49</v>
      </c>
      <c r="B19" s="27">
        <v>0.83173734610123129</v>
      </c>
      <c r="C19" s="27">
        <v>6.6681573772661401E-2</v>
      </c>
    </row>
    <row r="20" spans="1:3" x14ac:dyDescent="0.25">
      <c r="A20" s="23" t="s">
        <v>50</v>
      </c>
      <c r="B20" s="27">
        <v>0.70041039671682626</v>
      </c>
      <c r="C20" s="27">
        <v>4.3374817877224678E-2</v>
      </c>
    </row>
    <row r="21" spans="1:3" x14ac:dyDescent="0.25">
      <c r="A21" s="23" t="s">
        <v>51</v>
      </c>
      <c r="B21" s="27">
        <v>0.7674418604651162</v>
      </c>
      <c r="C21" s="27">
        <v>2.0519835841313269E-2</v>
      </c>
    </row>
    <row r="22" spans="1:3" x14ac:dyDescent="0.25">
      <c r="A22" s="23" t="s">
        <v>52</v>
      </c>
      <c r="B22" s="27">
        <v>1.6361149110807114</v>
      </c>
      <c r="C22" s="27">
        <v>0.14160283729113696</v>
      </c>
    </row>
    <row r="23" spans="1:3" x14ac:dyDescent="0.25">
      <c r="A23" s="23" t="s">
        <v>53</v>
      </c>
      <c r="B23" s="27">
        <v>8.4172366621067027</v>
      </c>
      <c r="C23" s="27">
        <v>0.43491654597803309</v>
      </c>
    </row>
    <row r="24" spans="1:3" x14ac:dyDescent="0.25">
      <c r="A24" s="23" t="s">
        <v>54</v>
      </c>
      <c r="B24" s="27">
        <v>17.418604651162795</v>
      </c>
      <c r="C24" s="27">
        <v>0.23887637766335809</v>
      </c>
    </row>
    <row r="25" spans="1:3" x14ac:dyDescent="0.25">
      <c r="A25" s="23" t="s">
        <v>55</v>
      </c>
      <c r="B25" s="27">
        <v>18.002735978112177</v>
      </c>
      <c r="C25" s="27">
        <v>1.1033038813721237</v>
      </c>
    </row>
    <row r="26" spans="1:3" x14ac:dyDescent="0.25">
      <c r="A26" s="23" t="s">
        <v>56</v>
      </c>
      <c r="B26" s="27">
        <v>21.444596443228455</v>
      </c>
      <c r="C26" s="27">
        <v>0.31320277985040401</v>
      </c>
    </row>
    <row r="27" spans="1:3" x14ac:dyDescent="0.25">
      <c r="A27" s="23" t="s">
        <v>57</v>
      </c>
      <c r="B27" s="27">
        <v>27.157318741450069</v>
      </c>
      <c r="C27" s="27">
        <v>0.22845007655428828</v>
      </c>
    </row>
    <row r="28" spans="1:3" x14ac:dyDescent="0.25">
      <c r="A28" s="23" t="s">
        <v>58</v>
      </c>
      <c r="B28" s="27">
        <v>29.506155950752397</v>
      </c>
      <c r="C28" s="27">
        <v>1.0611936484358435</v>
      </c>
    </row>
    <row r="29" spans="1:3" x14ac:dyDescent="0.25">
      <c r="A29" s="23" t="s">
        <v>59</v>
      </c>
      <c r="B29" s="27">
        <v>19.798905608755131</v>
      </c>
      <c r="C29" s="27">
        <v>1.4229091987407383</v>
      </c>
    </row>
    <row r="30" spans="1:3" x14ac:dyDescent="0.25">
      <c r="A30" s="23"/>
      <c r="B30" s="27"/>
      <c r="C30" s="27"/>
    </row>
    <row r="31" spans="1:3" x14ac:dyDescent="0.25">
      <c r="A31" s="26" t="s">
        <v>50</v>
      </c>
      <c r="B31" s="27">
        <v>35.03967168262654</v>
      </c>
      <c r="C31" s="27">
        <v>0.52955844088804294</v>
      </c>
    </row>
    <row r="32" spans="1:3" x14ac:dyDescent="0.25">
      <c r="A32" s="26" t="s">
        <v>51</v>
      </c>
      <c r="B32" s="27">
        <v>34.528043775649792</v>
      </c>
      <c r="C32" s="27">
        <v>0.5701128925956982</v>
      </c>
    </row>
    <row r="33" spans="1:3" x14ac:dyDescent="0.25">
      <c r="A33" s="26" t="s">
        <v>52</v>
      </c>
      <c r="B33" s="27">
        <v>19.506155950752394</v>
      </c>
      <c r="C33" s="27">
        <v>0.30146601336480411</v>
      </c>
    </row>
    <row r="34" spans="1:3" x14ac:dyDescent="0.25">
      <c r="A34" s="26" t="s">
        <v>53</v>
      </c>
      <c r="B34" s="27">
        <v>22.335157318741448</v>
      </c>
      <c r="C34" s="27">
        <v>0.2830415308938628</v>
      </c>
    </row>
    <row r="35" spans="1:3" x14ac:dyDescent="0.25">
      <c r="A35" s="26" t="s">
        <v>54</v>
      </c>
      <c r="B35" s="27">
        <v>20.69357045143639</v>
      </c>
      <c r="C35" s="27">
        <v>0.52506252348829741</v>
      </c>
    </row>
    <row r="36" spans="1:3" x14ac:dyDescent="0.25">
      <c r="A36" s="26" t="s">
        <v>55</v>
      </c>
      <c r="B36" s="27">
        <v>21.813953488372093</v>
      </c>
      <c r="C36" s="27">
        <v>0.71046455983774681</v>
      </c>
    </row>
    <row r="37" spans="1:3" x14ac:dyDescent="0.25">
      <c r="A37" s="26" t="s">
        <v>56</v>
      </c>
      <c r="B37" s="27">
        <v>16.737346101231189</v>
      </c>
      <c r="C37" s="27">
        <v>0.82861563777064628</v>
      </c>
    </row>
    <row r="38" spans="1:3" x14ac:dyDescent="0.25">
      <c r="A38" s="26" t="s">
        <v>57</v>
      </c>
      <c r="B38" s="27">
        <v>5.9699042407660743</v>
      </c>
      <c r="C38" s="27">
        <v>0.31305137598660027</v>
      </c>
    </row>
    <row r="39" spans="1:3" x14ac:dyDescent="0.25">
      <c r="A39" s="26" t="s">
        <v>58</v>
      </c>
      <c r="B39" s="27">
        <v>3.3748290013679889</v>
      </c>
      <c r="C39" s="27">
        <v>3.4490329406932363E-2</v>
      </c>
    </row>
    <row r="40" spans="1:3" x14ac:dyDescent="0.25">
      <c r="A40" s="26" t="s">
        <v>59</v>
      </c>
      <c r="B40" s="27">
        <v>1.8002735978112174</v>
      </c>
      <c r="C40" s="27">
        <v>0.10084841548037636</v>
      </c>
    </row>
    <row r="41" spans="1:3" x14ac:dyDescent="0.25">
      <c r="A41" s="26" t="s">
        <v>60</v>
      </c>
      <c r="B41" s="27">
        <v>1.9767441860465116</v>
      </c>
      <c r="C41" s="27">
        <v>0.13655016144868212</v>
      </c>
    </row>
    <row r="42" spans="1:3" x14ac:dyDescent="0.25">
      <c r="A42" s="26" t="s">
        <v>61</v>
      </c>
      <c r="B42" s="27">
        <v>1.4610123119015048</v>
      </c>
      <c r="C42" s="27">
        <v>9.2673896692824415E-2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Analysis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</dc:creator>
  <cp:lastModifiedBy>MedlockKakaley, Elizabeth</cp:lastModifiedBy>
  <dcterms:created xsi:type="dcterms:W3CDTF">2017-04-20T20:07:09Z</dcterms:created>
  <dcterms:modified xsi:type="dcterms:W3CDTF">2017-04-24T12:05:46Z</dcterms:modified>
</cp:coreProperties>
</file>