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Triamcinalone acetonid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Top of Curve" sheetId="3" r:id="rId3"/>
  </sheets>
  <calcPr calcId="171027"/>
</workbook>
</file>

<file path=xl/calcChain.xml><?xml version="1.0" encoding="utf-8"?>
<calcChain xmlns="http://schemas.openxmlformats.org/spreadsheetml/2006/main">
  <c r="G22" i="3" l="1"/>
  <c r="G23" i="3"/>
  <c r="G24" i="3"/>
  <c r="G25" i="3"/>
  <c r="G26" i="3"/>
  <c r="G27" i="3"/>
  <c r="G28" i="3"/>
  <c r="G29" i="3"/>
  <c r="G30" i="3"/>
  <c r="G31" i="3"/>
  <c r="G32" i="3"/>
  <c r="G21" i="3"/>
  <c r="M22" i="3" l="1"/>
  <c r="N22" i="3"/>
  <c r="O22" i="3"/>
  <c r="P22" i="3"/>
  <c r="M23" i="3"/>
  <c r="N23" i="3"/>
  <c r="O23" i="3"/>
  <c r="P23" i="3"/>
  <c r="M24" i="3"/>
  <c r="N24" i="3"/>
  <c r="O24" i="3"/>
  <c r="P24" i="3"/>
  <c r="M25" i="3"/>
  <c r="N25" i="3"/>
  <c r="O25" i="3"/>
  <c r="P25" i="3"/>
  <c r="M26" i="3"/>
  <c r="N26" i="3"/>
  <c r="O26" i="3"/>
  <c r="P26" i="3"/>
  <c r="M27" i="3"/>
  <c r="N27" i="3"/>
  <c r="O27" i="3"/>
  <c r="P27" i="3"/>
  <c r="M28" i="3"/>
  <c r="N28" i="3"/>
  <c r="O28" i="3"/>
  <c r="P28" i="3"/>
  <c r="M29" i="3"/>
  <c r="N29" i="3"/>
  <c r="O29" i="3"/>
  <c r="P29" i="3"/>
  <c r="M30" i="3"/>
  <c r="N30" i="3"/>
  <c r="O30" i="3"/>
  <c r="P30" i="3"/>
  <c r="M31" i="3"/>
  <c r="N31" i="3"/>
  <c r="O31" i="3"/>
  <c r="P31" i="3"/>
  <c r="M32" i="3"/>
  <c r="N32" i="3"/>
  <c r="O32" i="3"/>
  <c r="P32" i="3"/>
  <c r="M33" i="3"/>
  <c r="N33" i="3"/>
  <c r="O33" i="3"/>
  <c r="P33" i="3"/>
  <c r="N21" i="3"/>
  <c r="O21" i="3"/>
  <c r="P21" i="3"/>
  <c r="M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D21" i="3"/>
  <c r="E21" i="3"/>
  <c r="F21" i="3"/>
  <c r="C21" i="3"/>
  <c r="D9" i="2" l="1"/>
  <c r="E9" i="2"/>
  <c r="H9" i="2"/>
  <c r="I9" i="2"/>
  <c r="L9" i="2"/>
  <c r="M9" i="2"/>
  <c r="P9" i="2"/>
  <c r="Q9" i="2"/>
  <c r="T9" i="2"/>
  <c r="U9" i="2"/>
  <c r="X9" i="2"/>
  <c r="Y9" i="2"/>
  <c r="E10" i="2"/>
  <c r="F10" i="2"/>
  <c r="I10" i="2"/>
  <c r="J10" i="2"/>
  <c r="M10" i="2"/>
  <c r="N10" i="2"/>
  <c r="Q10" i="2"/>
  <c r="R10" i="2"/>
  <c r="U10" i="2"/>
  <c r="V10" i="2"/>
  <c r="Y10" i="2"/>
  <c r="C11" i="2"/>
  <c r="F11" i="2"/>
  <c r="G11" i="2"/>
  <c r="J11" i="2"/>
  <c r="K11" i="2"/>
  <c r="N11" i="2"/>
  <c r="O11" i="2"/>
  <c r="R11" i="2"/>
  <c r="S11" i="2"/>
  <c r="V11" i="2"/>
  <c r="W11" i="2"/>
  <c r="C12" i="2"/>
  <c r="D12" i="2"/>
  <c r="G12" i="2"/>
  <c r="H12" i="2"/>
  <c r="K12" i="2"/>
  <c r="L12" i="2"/>
  <c r="O12" i="2"/>
  <c r="P12" i="2"/>
  <c r="S12" i="2"/>
  <c r="T12" i="2"/>
  <c r="W12" i="2"/>
  <c r="X12" i="2"/>
  <c r="B11" i="2"/>
  <c r="B12" i="2"/>
  <c r="B7" i="2"/>
  <c r="F9" i="2" s="1"/>
  <c r="Y15" i="2" l="1"/>
  <c r="Y14" i="2"/>
  <c r="I14" i="2"/>
  <c r="P14" i="2"/>
  <c r="B10" i="2"/>
  <c r="V12" i="2"/>
  <c r="R12" i="2"/>
  <c r="N12" i="2"/>
  <c r="J12" i="2"/>
  <c r="F12" i="2"/>
  <c r="F15" i="2" s="1"/>
  <c r="Y11" i="2"/>
  <c r="U11" i="2"/>
  <c r="U14" i="2" s="1"/>
  <c r="Q11" i="2"/>
  <c r="Q15" i="2" s="1"/>
  <c r="M11" i="2"/>
  <c r="I11" i="2"/>
  <c r="I15" i="2" s="1"/>
  <c r="E11" i="2"/>
  <c r="E15" i="2" s="1"/>
  <c r="X10" i="2"/>
  <c r="X14" i="2" s="1"/>
  <c r="T10" i="2"/>
  <c r="P10" i="2"/>
  <c r="P15" i="2" s="1"/>
  <c r="L10" i="2"/>
  <c r="L14" i="2" s="1"/>
  <c r="H10" i="2"/>
  <c r="H15" i="2" s="1"/>
  <c r="D10" i="2"/>
  <c r="W9" i="2"/>
  <c r="S9" i="2"/>
  <c r="O9" i="2"/>
  <c r="K9" i="2"/>
  <c r="G9" i="2"/>
  <c r="C9" i="2"/>
  <c r="B9" i="2"/>
  <c r="Y12" i="2"/>
  <c r="U12" i="2"/>
  <c r="Q12" i="2"/>
  <c r="M12" i="2"/>
  <c r="M15" i="2" s="1"/>
  <c r="I12" i="2"/>
  <c r="E12" i="2"/>
  <c r="X11" i="2"/>
  <c r="T11" i="2"/>
  <c r="T15" i="2" s="1"/>
  <c r="P11" i="2"/>
  <c r="L11" i="2"/>
  <c r="H11" i="2"/>
  <c r="D11" i="2"/>
  <c r="D14" i="2" s="1"/>
  <c r="W10" i="2"/>
  <c r="S10" i="2"/>
  <c r="O10" i="2"/>
  <c r="K10" i="2"/>
  <c r="G10" i="2"/>
  <c r="C10" i="2"/>
  <c r="V9" i="2"/>
  <c r="R9" i="2"/>
  <c r="N9" i="2"/>
  <c r="J9" i="2"/>
  <c r="R14" i="2" l="1"/>
  <c r="R15" i="2"/>
  <c r="B14" i="2"/>
  <c r="B15" i="2"/>
  <c r="O15" i="2"/>
  <c r="O14" i="2"/>
  <c r="D15" i="2"/>
  <c r="X15" i="2"/>
  <c r="V14" i="2"/>
  <c r="V15" i="2"/>
  <c r="C15" i="2"/>
  <c r="C14" i="2"/>
  <c r="S15" i="2"/>
  <c r="S14" i="2"/>
  <c r="T14" i="2"/>
  <c r="L15" i="2"/>
  <c r="U15" i="2"/>
  <c r="Q14" i="2"/>
  <c r="J14" i="2"/>
  <c r="J15" i="2"/>
  <c r="G15" i="2"/>
  <c r="G14" i="2"/>
  <c r="W15" i="2"/>
  <c r="W14" i="2"/>
  <c r="H14" i="2"/>
  <c r="E14" i="2"/>
  <c r="N14" i="2"/>
  <c r="N15" i="2"/>
  <c r="K15" i="2"/>
  <c r="K14" i="2"/>
  <c r="M14" i="2"/>
  <c r="F14" i="2"/>
</calcChain>
</file>

<file path=xl/sharedStrings.xml><?xml version="1.0" encoding="utf-8"?>
<sst xmlns="http://schemas.openxmlformats.org/spreadsheetml/2006/main" count="138" uniqueCount="69">
  <si>
    <t>User: HARTIG</t>
  </si>
  <si>
    <t>Path: C:\Program Files\BMG\Omega\P Hartig\Data\</t>
  </si>
  <si>
    <t>Test ID: 678</t>
  </si>
  <si>
    <t>Test Name: LUCIFERASE</t>
  </si>
  <si>
    <t>Date: 3/30/2017</t>
  </si>
  <si>
    <t>Time: 1:34:56 PM</t>
  </si>
  <si>
    <t>ID1: elizabeth</t>
  </si>
  <si>
    <t>ID2: CV1a-hGR Dex and triamcinalone acetonide</t>
  </si>
  <si>
    <t>ID3: 3-30-2017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</si>
  <si>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</si>
  <si>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</si>
  <si>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</si>
  <si>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</si>
  <si>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</si>
  <si>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</si>
  <si>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</si>
  <si>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</si>
  <si>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</si>
  <si>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</si>
  <si>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</si>
  <si>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</si>
  <si>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</si>
  <si>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</si>
  <si>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</si>
  <si>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</si>
  <si>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</si>
  <si>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</si>
  <si>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</si>
  <si>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</si>
  <si>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</si>
  <si>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</si>
  <si>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</si>
  <si>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</si>
  <si>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</si>
  <si>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</si>
  <si>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</si>
  <si>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</si>
  <si>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300fM Triamcin act</t>
  </si>
  <si>
    <t>1pM Triamcin act</t>
  </si>
  <si>
    <t>3pM Triamcin act</t>
  </si>
  <si>
    <t>10pM Triamcin act</t>
  </si>
  <si>
    <t>30pM Triamcin act</t>
  </si>
  <si>
    <t>100pM Triamcin act</t>
  </si>
  <si>
    <t>300pM Triamcin act</t>
  </si>
  <si>
    <t>1nM Triamcin act</t>
  </si>
  <si>
    <t>3nM Triamcin act</t>
  </si>
  <si>
    <t>10nM Triamcin act</t>
  </si>
  <si>
    <t>30nM Triamcin act</t>
  </si>
  <si>
    <t>100nM Triamcin act</t>
  </si>
  <si>
    <t>1pM</t>
  </si>
  <si>
    <t>3pM</t>
  </si>
  <si>
    <t>10pM</t>
  </si>
  <si>
    <t>30pM</t>
  </si>
  <si>
    <t>100pM</t>
  </si>
  <si>
    <t>300pM</t>
  </si>
  <si>
    <t>1nM</t>
  </si>
  <si>
    <t>3nM</t>
  </si>
  <si>
    <t>10nM</t>
  </si>
  <si>
    <t xml:space="preserve">30nM </t>
  </si>
  <si>
    <t>100nM</t>
  </si>
  <si>
    <t>300fM</t>
  </si>
  <si>
    <t xml:space="preserve">30pM </t>
  </si>
  <si>
    <t>30nM</t>
  </si>
  <si>
    <t>Average</t>
  </si>
  <si>
    <t>Fold Induction</t>
  </si>
  <si>
    <t>Avg Fold Ind</t>
  </si>
  <si>
    <t>Std Error</t>
  </si>
  <si>
    <t>&lt;-- not enough cells for these wells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</si>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</sst>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/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0" fillId="5" borderId="0" xfId="0" applyFill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</a:t>
            </a:r>
            <a:r>
              <a:rPr lang="en-US" baseline="0"/>
              <a:t> Transactivation Bioassay:</a:t>
            </a:r>
          </a:p>
          <a:p>
            <a:pPr>
              <a:defRPr/>
            </a:pPr>
            <a:r>
              <a:rPr lang="en-US" baseline="0"/>
              <a:t>Triamcinalone Acetonide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77584013654736"/>
          <c:y val="0.12238390004549848"/>
          <c:w val="0.86072927233789032"/>
          <c:h val="0.571975690097799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5.7592814122322679E-2</c:v>
                  </c:pt>
                  <c:pt idx="1">
                    <c:v>5.9190333911016024E-2</c:v>
                  </c:pt>
                  <c:pt idx="2">
                    <c:v>2.1413578496380356E-2</c:v>
                  </c:pt>
                  <c:pt idx="3">
                    <c:v>8.2057996574493391E-2</c:v>
                  </c:pt>
                  <c:pt idx="4">
                    <c:v>0.24295104452062724</c:v>
                  </c:pt>
                  <c:pt idx="5">
                    <c:v>0.62829622405820462</c:v>
                  </c:pt>
                  <c:pt idx="6">
                    <c:v>0.86104278057559436</c:v>
                  </c:pt>
                  <c:pt idx="7">
                    <c:v>0.82720587484207131</c:v>
                  </c:pt>
                  <c:pt idx="8">
                    <c:v>0.51783566812491189</c:v>
                  </c:pt>
                  <c:pt idx="9">
                    <c:v>1.8040935211010438</c:v>
                  </c:pt>
                  <c:pt idx="10">
                    <c:v>1.9666467866629269</c:v>
                  </c:pt>
                  <c:pt idx="13">
                    <c:v>7.6838105322468472E-2</c:v>
                  </c:pt>
                  <c:pt idx="14">
                    <c:v>7.9219459152161373E-2</c:v>
                  </c:pt>
                  <c:pt idx="15">
                    <c:v>0.41384651532243338</c:v>
                  </c:pt>
                  <c:pt idx="16">
                    <c:v>0.10025939128815907</c:v>
                  </c:pt>
                  <c:pt idx="17">
                    <c:v>0.39703724260872386</c:v>
                  </c:pt>
                  <c:pt idx="18">
                    <c:v>0.78090462638627056</c:v>
                  </c:pt>
                  <c:pt idx="19">
                    <c:v>0.62820320126381546</c:v>
                  </c:pt>
                  <c:pt idx="20">
                    <c:v>1.1575077066495161</c:v>
                  </c:pt>
                  <c:pt idx="21">
                    <c:v>0.77856145584018854</c:v>
                  </c:pt>
                  <c:pt idx="22">
                    <c:v>1.3685016386785049</c:v>
                  </c:pt>
                  <c:pt idx="23">
                    <c:v>1.9981918029373598</c:v>
                  </c:pt>
                  <c:pt idx="24">
                    <c:v>0.8043600519407148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5.7592814122322679E-2</c:v>
                  </c:pt>
                  <c:pt idx="1">
                    <c:v>5.9190333911016024E-2</c:v>
                  </c:pt>
                  <c:pt idx="2">
                    <c:v>2.1413578496380356E-2</c:v>
                  </c:pt>
                  <c:pt idx="3">
                    <c:v>8.2057996574493391E-2</c:v>
                  </c:pt>
                  <c:pt idx="4">
                    <c:v>0.24295104452062724</c:v>
                  </c:pt>
                  <c:pt idx="5">
                    <c:v>0.62829622405820462</c:v>
                  </c:pt>
                  <c:pt idx="6">
                    <c:v>0.86104278057559436</c:v>
                  </c:pt>
                  <c:pt idx="7">
                    <c:v>0.82720587484207131</c:v>
                  </c:pt>
                  <c:pt idx="8">
                    <c:v>0.51783566812491189</c:v>
                  </c:pt>
                  <c:pt idx="9">
                    <c:v>1.8040935211010438</c:v>
                  </c:pt>
                  <c:pt idx="10">
                    <c:v>1.9666467866629269</c:v>
                  </c:pt>
                  <c:pt idx="13">
                    <c:v>7.6838105322468472E-2</c:v>
                  </c:pt>
                  <c:pt idx="14">
                    <c:v>7.9219459152161373E-2</c:v>
                  </c:pt>
                  <c:pt idx="15">
                    <c:v>0.41384651532243338</c:v>
                  </c:pt>
                  <c:pt idx="16">
                    <c:v>0.10025939128815907</c:v>
                  </c:pt>
                  <c:pt idx="17">
                    <c:v>0.39703724260872386</c:v>
                  </c:pt>
                  <c:pt idx="18">
                    <c:v>0.78090462638627056</c:v>
                  </c:pt>
                  <c:pt idx="19">
                    <c:v>0.62820320126381546</c:v>
                  </c:pt>
                  <c:pt idx="20">
                    <c:v>1.1575077066495161</c:v>
                  </c:pt>
                  <c:pt idx="21">
                    <c:v>0.77856145584018854</c:v>
                  </c:pt>
                  <c:pt idx="22">
                    <c:v>1.3685016386785049</c:v>
                  </c:pt>
                  <c:pt idx="23">
                    <c:v>1.9981918029373598</c:v>
                  </c:pt>
                  <c:pt idx="24">
                    <c:v>0.8043600519407148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 </c:v>
                </c:pt>
                <c:pt idx="11">
                  <c:v>100nM</c:v>
                </c:pt>
                <c:pt idx="13">
                  <c:v>300fM</c:v>
                </c:pt>
                <c:pt idx="14">
                  <c:v>1pM</c:v>
                </c:pt>
                <c:pt idx="15">
                  <c:v>3pM</c:v>
                </c:pt>
                <c:pt idx="16">
                  <c:v>10pM</c:v>
                </c:pt>
                <c:pt idx="17">
                  <c:v>30pM </c:v>
                </c:pt>
                <c:pt idx="18">
                  <c:v>100pM</c:v>
                </c:pt>
                <c:pt idx="19">
                  <c:v>300pM</c:v>
                </c:pt>
                <c:pt idx="20">
                  <c:v>1nM</c:v>
                </c:pt>
                <c:pt idx="21">
                  <c:v>3nM</c:v>
                </c:pt>
                <c:pt idx="22">
                  <c:v>10nM</c:v>
                </c:pt>
                <c:pt idx="23">
                  <c:v>30nM</c:v>
                </c:pt>
                <c:pt idx="24">
                  <c:v>100nM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1</c:v>
                </c:pt>
                <c:pt idx="1">
                  <c:v>0.89655172413793105</c:v>
                </c:pt>
                <c:pt idx="2">
                  <c:v>1.214392803598201</c:v>
                </c:pt>
                <c:pt idx="3">
                  <c:v>1.2098950524737631</c:v>
                </c:pt>
                <c:pt idx="4">
                  <c:v>4.3103448275862064</c:v>
                </c:pt>
                <c:pt idx="5">
                  <c:v>16.170914542728635</c:v>
                </c:pt>
                <c:pt idx="6">
                  <c:v>35.410794602698651</c:v>
                </c:pt>
                <c:pt idx="7">
                  <c:v>43.190404797601204</c:v>
                </c:pt>
                <c:pt idx="8">
                  <c:v>49.601199400299855</c:v>
                </c:pt>
                <c:pt idx="9">
                  <c:v>55.349325337331337</c:v>
                </c:pt>
                <c:pt idx="10">
                  <c:v>56.892053973013489</c:v>
                </c:pt>
                <c:pt idx="13">
                  <c:v>1.2233883058470765</c:v>
                </c:pt>
                <c:pt idx="14">
                  <c:v>1.0194902548725637</c:v>
                </c:pt>
                <c:pt idx="15">
                  <c:v>15.374812593703149</c:v>
                </c:pt>
                <c:pt idx="16">
                  <c:v>1.2893553223388305</c:v>
                </c:pt>
                <c:pt idx="17">
                  <c:v>8.9100449775112445</c:v>
                </c:pt>
                <c:pt idx="18">
                  <c:v>32.413793103448278</c:v>
                </c:pt>
                <c:pt idx="19">
                  <c:v>39.694152923538226</c:v>
                </c:pt>
                <c:pt idx="20">
                  <c:v>49.527736131934034</c:v>
                </c:pt>
                <c:pt idx="21">
                  <c:v>52.817091454272862</c:v>
                </c:pt>
                <c:pt idx="22">
                  <c:v>55.094452773613192</c:v>
                </c:pt>
                <c:pt idx="23">
                  <c:v>56.727136431784103</c:v>
                </c:pt>
                <c:pt idx="24">
                  <c:v>48.874062968515737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6-4053-A301-7FA51A70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505328"/>
        <c:axId val="477505656"/>
      </c:barChart>
      <c:catAx>
        <c:axId val="47750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layout>
            <c:manualLayout>
              <c:xMode val="edge"/>
              <c:yMode val="edge"/>
              <c:x val="0.44984493502729339"/>
              <c:y val="0.90684148960717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05656"/>
        <c:crosses val="autoZero"/>
        <c:auto val="1"/>
        <c:lblAlgn val="ctr"/>
        <c:lblOffset val="100"/>
        <c:noMultiLvlLbl val="0"/>
      </c:catAx>
      <c:valAx>
        <c:axId val="477505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0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16</xdr:row>
      <xdr:rowOff>176212</xdr:rowOff>
    </xdr:from>
    <xdr:to>
      <xdr:col>13</xdr:col>
      <xdr:colOff>285750</xdr:colOff>
      <xdr:row>37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0.49233</cdr:x>
      <cdr:y>0.69487</cdr:y>
    </cdr:from>
    <cdr:to>
      <cdr:x>0.54755</cdr:x>
      <cdr:y>0.88558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3057525" y="2776538"/>
          <a:ext cx="342901" cy="762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0.19939</cdr:x>
      <cdr:y>0.84267</cdr:y>
    </cdr:from>
    <cdr:to>
      <cdr:x>0.46012</cdr:x>
      <cdr:y>0.94517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38250" y="3367088"/>
          <a:ext cx="16192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Dexamethasone</a:t>
          </a:r>
        </a:p>
      </cdr:txBody>
    </cdr:sp>
  </cdr:relSizeAnchor>
  <cdr:relSizeAnchor xmlns:cdr="http://schemas.openxmlformats.org/drawingml/2006/chartDrawing">
    <cdr:from>
      <cdr:x>0.69376</cdr:x>
      <cdr:y>0.85181</cdr:y>
    </cdr:from>
    <cdr:to>
      <cdr:x>0.9545</cdr:x>
      <cdr:y>0.95431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08475" y="3403600"/>
          <a:ext cx="16192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Triamcinalone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156</v>
      </c>
      <c r="C14" s="11">
        <v>172</v>
      </c>
      <c r="D14" s="11">
        <v>195</v>
      </c>
      <c r="E14" s="11">
        <v>183</v>
      </c>
      <c r="F14" s="11">
        <v>604</v>
      </c>
      <c r="G14" s="11">
        <v>2683</v>
      </c>
      <c r="H14" s="11">
        <v>5758</v>
      </c>
      <c r="I14" s="11">
        <v>6997</v>
      </c>
      <c r="J14" s="11">
        <v>8124</v>
      </c>
      <c r="K14" s="11">
        <v>9137</v>
      </c>
      <c r="L14" s="11">
        <v>9026</v>
      </c>
      <c r="M14" s="12">
        <v>4526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151</v>
      </c>
      <c r="C15" s="14">
        <v>160</v>
      </c>
      <c r="D15" s="14">
        <v>200</v>
      </c>
      <c r="E15" s="14">
        <v>240</v>
      </c>
      <c r="F15" s="14">
        <v>794</v>
      </c>
      <c r="G15" s="14">
        <v>2653</v>
      </c>
      <c r="H15" s="14">
        <v>5720</v>
      </c>
      <c r="I15" s="14">
        <v>7090</v>
      </c>
      <c r="J15" s="14">
        <v>8511</v>
      </c>
      <c r="K15" s="14">
        <v>9897</v>
      </c>
      <c r="L15" s="14">
        <v>9446</v>
      </c>
      <c r="M15" s="15">
        <v>5443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166</v>
      </c>
      <c r="C16" s="14">
        <v>135</v>
      </c>
      <c r="D16" s="14">
        <v>212</v>
      </c>
      <c r="E16" s="14">
        <v>181</v>
      </c>
      <c r="F16" s="14">
        <v>732</v>
      </c>
      <c r="G16" s="14">
        <v>2472</v>
      </c>
      <c r="H16" s="14">
        <v>6332</v>
      </c>
      <c r="I16" s="14">
        <v>7609</v>
      </c>
      <c r="J16" s="14">
        <v>8279</v>
      </c>
      <c r="K16" s="14">
        <v>8459</v>
      </c>
      <c r="L16" s="14">
        <v>9048</v>
      </c>
      <c r="M16" s="15">
        <v>5672</v>
      </c>
    </row>
    <row r="17" spans="1:13" x14ac:dyDescent="0.25">
      <c r="A17" s="2" t="s">
        <v>14</v>
      </c>
      <c r="B17" s="13">
        <v>194</v>
      </c>
      <c r="C17" s="14">
        <v>131</v>
      </c>
      <c r="D17" s="14">
        <v>203</v>
      </c>
      <c r="E17" s="14">
        <v>203</v>
      </c>
      <c r="F17" s="14">
        <v>745</v>
      </c>
      <c r="G17" s="14">
        <v>2978</v>
      </c>
      <c r="H17" s="14">
        <v>5809</v>
      </c>
      <c r="I17" s="14">
        <v>7112</v>
      </c>
      <c r="J17" s="14">
        <v>8170</v>
      </c>
      <c r="K17" s="14">
        <v>9425</v>
      </c>
      <c r="L17" s="14">
        <v>10427</v>
      </c>
      <c r="M17" s="15">
        <v>7052</v>
      </c>
    </row>
    <row r="18" spans="1:13" x14ac:dyDescent="0.25">
      <c r="A18" s="2" t="s">
        <v>15</v>
      </c>
      <c r="B18" s="13">
        <v>168</v>
      </c>
      <c r="C18" s="14">
        <v>204</v>
      </c>
      <c r="D18" s="14">
        <v>2683</v>
      </c>
      <c r="E18" s="14">
        <v>247</v>
      </c>
      <c r="F18" s="14">
        <v>1455</v>
      </c>
      <c r="G18" s="14">
        <v>5236</v>
      </c>
      <c r="H18" s="14">
        <v>6844</v>
      </c>
      <c r="I18" s="14">
        <v>7718</v>
      </c>
      <c r="J18" s="14">
        <v>8954</v>
      </c>
      <c r="K18" s="14">
        <v>9319</v>
      </c>
      <c r="L18" s="14">
        <v>9814</v>
      </c>
      <c r="M18" s="15">
        <v>8146</v>
      </c>
    </row>
    <row r="19" spans="1:13" x14ac:dyDescent="0.25">
      <c r="A19" s="2" t="s">
        <v>16</v>
      </c>
      <c r="B19" s="13">
        <v>216</v>
      </c>
      <c r="C19" s="14">
        <v>141</v>
      </c>
      <c r="D19" s="14">
        <v>2615</v>
      </c>
      <c r="E19" s="14">
        <v>232</v>
      </c>
      <c r="F19" s="14">
        <v>1588</v>
      </c>
      <c r="G19" s="14">
        <v>5517</v>
      </c>
      <c r="H19" s="14">
        <v>6727</v>
      </c>
      <c r="I19" s="14">
        <v>8368</v>
      </c>
      <c r="J19" s="14">
        <v>9098</v>
      </c>
      <c r="K19" s="14">
        <v>9771</v>
      </c>
      <c r="L19" s="14">
        <v>9644</v>
      </c>
      <c r="M19" s="15">
        <v>7825</v>
      </c>
    </row>
    <row r="20" spans="1:13" x14ac:dyDescent="0.25">
      <c r="A20" s="2" t="s">
        <v>17</v>
      </c>
      <c r="B20" s="13">
        <v>205</v>
      </c>
      <c r="C20" s="14">
        <v>161</v>
      </c>
      <c r="D20" s="14">
        <v>2592</v>
      </c>
      <c r="E20" s="14">
        <v>170</v>
      </c>
      <c r="F20" s="14">
        <v>1311</v>
      </c>
      <c r="G20" s="14">
        <v>5717</v>
      </c>
      <c r="H20" s="14">
        <v>6536</v>
      </c>
      <c r="I20" s="14">
        <v>8632</v>
      </c>
      <c r="J20" s="14">
        <v>8604</v>
      </c>
      <c r="K20" s="14">
        <v>8900</v>
      </c>
      <c r="L20" s="14">
        <v>9906</v>
      </c>
      <c r="M20" s="15">
        <v>8146</v>
      </c>
    </row>
    <row r="21" spans="1:13" x14ac:dyDescent="0.25">
      <c r="A21" s="2" t="s">
        <v>18</v>
      </c>
      <c r="B21" s="16">
        <v>227</v>
      </c>
      <c r="C21" s="17">
        <v>174</v>
      </c>
      <c r="D21" s="17">
        <v>2365</v>
      </c>
      <c r="E21" s="17">
        <v>211</v>
      </c>
      <c r="F21" s="17">
        <v>1589</v>
      </c>
      <c r="G21" s="17">
        <v>5150</v>
      </c>
      <c r="H21" s="17">
        <v>6369</v>
      </c>
      <c r="I21" s="17">
        <v>8317</v>
      </c>
      <c r="J21" s="17">
        <v>8573</v>
      </c>
      <c r="K21" s="17">
        <v>8758</v>
      </c>
      <c r="L21" s="17">
        <v>8473</v>
      </c>
      <c r="M21" s="18">
        <v>8482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167</v>
      </c>
      <c r="C25" s="11">
        <v>150</v>
      </c>
      <c r="D25" s="11">
        <v>203</v>
      </c>
      <c r="E25" s="11">
        <v>202</v>
      </c>
      <c r="F25" s="11">
        <v>719</v>
      </c>
      <c r="G25" s="11">
        <v>2697</v>
      </c>
      <c r="H25" s="11">
        <v>5905</v>
      </c>
      <c r="I25" s="11">
        <v>7202</v>
      </c>
      <c r="J25" s="11">
        <v>8271</v>
      </c>
      <c r="K25" s="11">
        <v>9230</v>
      </c>
      <c r="L25" s="11">
        <v>9487</v>
      </c>
      <c r="M25" s="12">
        <v>5673</v>
      </c>
    </row>
    <row r="26" spans="1:13" x14ac:dyDescent="0.25">
      <c r="A26" s="2" t="s">
        <v>12</v>
      </c>
      <c r="B26" s="13">
        <v>167</v>
      </c>
      <c r="C26" s="14">
        <v>150</v>
      </c>
      <c r="D26" s="14">
        <v>203</v>
      </c>
      <c r="E26" s="14">
        <v>202</v>
      </c>
      <c r="F26" s="14">
        <v>719</v>
      </c>
      <c r="G26" s="14">
        <v>2697</v>
      </c>
      <c r="H26" s="14">
        <v>5905</v>
      </c>
      <c r="I26" s="14">
        <v>7202</v>
      </c>
      <c r="J26" s="14">
        <v>8271</v>
      </c>
      <c r="K26" s="14">
        <v>9230</v>
      </c>
      <c r="L26" s="14">
        <v>9487</v>
      </c>
      <c r="M26" s="15">
        <v>5673</v>
      </c>
    </row>
    <row r="27" spans="1:13" x14ac:dyDescent="0.25">
      <c r="A27" s="2" t="s">
        <v>13</v>
      </c>
      <c r="B27" s="13">
        <v>167</v>
      </c>
      <c r="C27" s="14">
        <v>150</v>
      </c>
      <c r="D27" s="14">
        <v>203</v>
      </c>
      <c r="E27" s="14">
        <v>202</v>
      </c>
      <c r="F27" s="14">
        <v>719</v>
      </c>
      <c r="G27" s="14">
        <v>2697</v>
      </c>
      <c r="H27" s="14">
        <v>5905</v>
      </c>
      <c r="I27" s="14">
        <v>7202</v>
      </c>
      <c r="J27" s="14">
        <v>8271</v>
      </c>
      <c r="K27" s="14">
        <v>9230</v>
      </c>
      <c r="L27" s="14">
        <v>9487</v>
      </c>
      <c r="M27" s="15">
        <v>5673</v>
      </c>
    </row>
    <row r="28" spans="1:13" x14ac:dyDescent="0.25">
      <c r="A28" s="2" t="s">
        <v>14</v>
      </c>
      <c r="B28" s="13">
        <v>167</v>
      </c>
      <c r="C28" s="14">
        <v>150</v>
      </c>
      <c r="D28" s="14">
        <v>203</v>
      </c>
      <c r="E28" s="14">
        <v>202</v>
      </c>
      <c r="F28" s="14">
        <v>719</v>
      </c>
      <c r="G28" s="14">
        <v>2697</v>
      </c>
      <c r="H28" s="14">
        <v>5905</v>
      </c>
      <c r="I28" s="14">
        <v>7202</v>
      </c>
      <c r="J28" s="14">
        <v>8271</v>
      </c>
      <c r="K28" s="14">
        <v>9230</v>
      </c>
      <c r="L28" s="14">
        <v>9487</v>
      </c>
      <c r="M28" s="15">
        <v>5673</v>
      </c>
    </row>
    <row r="29" spans="1:13" x14ac:dyDescent="0.25">
      <c r="A29" s="2" t="s">
        <v>15</v>
      </c>
      <c r="B29" s="13">
        <v>204</v>
      </c>
      <c r="C29" s="14">
        <v>170</v>
      </c>
      <c r="D29" s="14">
        <v>2564</v>
      </c>
      <c r="E29" s="14">
        <v>215</v>
      </c>
      <c r="F29" s="14">
        <v>1486</v>
      </c>
      <c r="G29" s="14">
        <v>5405</v>
      </c>
      <c r="H29" s="14">
        <v>6619</v>
      </c>
      <c r="I29" s="14">
        <v>8259</v>
      </c>
      <c r="J29" s="14">
        <v>8807</v>
      </c>
      <c r="K29" s="14">
        <v>9187</v>
      </c>
      <c r="L29" s="14">
        <v>9459</v>
      </c>
      <c r="M29" s="15">
        <v>8150</v>
      </c>
    </row>
    <row r="30" spans="1:13" x14ac:dyDescent="0.25">
      <c r="A30" s="2" t="s">
        <v>16</v>
      </c>
      <c r="B30" s="13">
        <v>204</v>
      </c>
      <c r="C30" s="14">
        <v>170</v>
      </c>
      <c r="D30" s="14">
        <v>2564</v>
      </c>
      <c r="E30" s="14">
        <v>215</v>
      </c>
      <c r="F30" s="14">
        <v>1486</v>
      </c>
      <c r="G30" s="14">
        <v>5405</v>
      </c>
      <c r="H30" s="14">
        <v>6619</v>
      </c>
      <c r="I30" s="14">
        <v>8259</v>
      </c>
      <c r="J30" s="14">
        <v>8807</v>
      </c>
      <c r="K30" s="14">
        <v>9187</v>
      </c>
      <c r="L30" s="14">
        <v>9459</v>
      </c>
      <c r="M30" s="15">
        <v>8150</v>
      </c>
    </row>
    <row r="31" spans="1:13" x14ac:dyDescent="0.25">
      <c r="A31" s="2" t="s">
        <v>17</v>
      </c>
      <c r="B31" s="13">
        <v>204</v>
      </c>
      <c r="C31" s="14">
        <v>170</v>
      </c>
      <c r="D31" s="14">
        <v>2564</v>
      </c>
      <c r="E31" s="14">
        <v>215</v>
      </c>
      <c r="F31" s="14">
        <v>1486</v>
      </c>
      <c r="G31" s="14">
        <v>5405</v>
      </c>
      <c r="H31" s="14">
        <v>6619</v>
      </c>
      <c r="I31" s="14">
        <v>8259</v>
      </c>
      <c r="J31" s="14">
        <v>8807</v>
      </c>
      <c r="K31" s="14">
        <v>9187</v>
      </c>
      <c r="L31" s="14">
        <v>9459</v>
      </c>
      <c r="M31" s="15">
        <v>8150</v>
      </c>
    </row>
    <row r="32" spans="1:13" x14ac:dyDescent="0.25">
      <c r="A32" s="2" t="s">
        <v>18</v>
      </c>
      <c r="B32" s="16">
        <v>204</v>
      </c>
      <c r="C32" s="17">
        <v>170</v>
      </c>
      <c r="D32" s="17">
        <v>2564</v>
      </c>
      <c r="E32" s="17">
        <v>215</v>
      </c>
      <c r="F32" s="17">
        <v>1486</v>
      </c>
      <c r="G32" s="17">
        <v>5405</v>
      </c>
      <c r="H32" s="17">
        <v>6619</v>
      </c>
      <c r="I32" s="17">
        <v>8259</v>
      </c>
      <c r="J32" s="17">
        <v>8807</v>
      </c>
      <c r="K32" s="17">
        <v>9187</v>
      </c>
      <c r="L32" s="17">
        <v>9459</v>
      </c>
      <c r="M32" s="18">
        <v>8150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P34" sqref="P34"/>
    </sheetView>
  </sheetViews>
  <sheetFormatPr defaultRowHeight="15" x14ac:dyDescent="0.25"/>
  <cols>
    <col min="1" max="1" width="13.42578125" customWidth="1"/>
  </cols>
  <sheetData>
    <row r="1" spans="1:25" ht="36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7" t="s">
        <v>37</v>
      </c>
      <c r="O1" s="27" t="s">
        <v>38</v>
      </c>
      <c r="P1" s="27" t="s">
        <v>39</v>
      </c>
      <c r="Q1" s="27" t="s">
        <v>40</v>
      </c>
      <c r="R1" s="27" t="s">
        <v>41</v>
      </c>
      <c r="S1" s="27" t="s">
        <v>42</v>
      </c>
      <c r="T1" s="27" t="s">
        <v>43</v>
      </c>
      <c r="U1" s="27" t="s">
        <v>44</v>
      </c>
      <c r="V1" s="27" t="s">
        <v>45</v>
      </c>
      <c r="W1" s="27" t="s">
        <v>46</v>
      </c>
      <c r="X1" s="27" t="s">
        <v>47</v>
      </c>
      <c r="Y1" s="27" t="s">
        <v>48</v>
      </c>
    </row>
    <row r="2" spans="1:25" x14ac:dyDescent="0.25">
      <c r="B2" s="24">
        <v>156</v>
      </c>
      <c r="C2" s="24">
        <v>172</v>
      </c>
      <c r="D2" s="24">
        <v>195</v>
      </c>
      <c r="E2" s="24">
        <v>183</v>
      </c>
      <c r="F2" s="24">
        <v>604</v>
      </c>
      <c r="G2" s="24">
        <v>2683</v>
      </c>
      <c r="H2" s="24">
        <v>5758</v>
      </c>
      <c r="I2" s="24">
        <v>6997</v>
      </c>
      <c r="J2" s="24">
        <v>8124</v>
      </c>
      <c r="K2" s="24">
        <v>9137</v>
      </c>
      <c r="L2" s="24">
        <v>9026</v>
      </c>
      <c r="M2" s="28">
        <v>4526</v>
      </c>
      <c r="N2" s="24">
        <v>168</v>
      </c>
      <c r="O2" s="24">
        <v>204</v>
      </c>
      <c r="P2" s="24">
        <v>2683</v>
      </c>
      <c r="Q2" s="24">
        <v>247</v>
      </c>
      <c r="R2" s="24">
        <v>1455</v>
      </c>
      <c r="S2" s="24">
        <v>5236</v>
      </c>
      <c r="T2" s="24">
        <v>6844</v>
      </c>
      <c r="U2" s="24">
        <v>7718</v>
      </c>
      <c r="V2" s="24">
        <v>8954</v>
      </c>
      <c r="W2" s="24">
        <v>9319</v>
      </c>
      <c r="X2" s="24">
        <v>9814</v>
      </c>
      <c r="Y2" s="24">
        <v>8146</v>
      </c>
    </row>
    <row r="3" spans="1:25" x14ac:dyDescent="0.25">
      <c r="B3" s="24">
        <v>151</v>
      </c>
      <c r="C3" s="24">
        <v>160</v>
      </c>
      <c r="D3" s="24">
        <v>200</v>
      </c>
      <c r="E3" s="24">
        <v>240</v>
      </c>
      <c r="F3" s="24">
        <v>794</v>
      </c>
      <c r="G3" s="24">
        <v>2653</v>
      </c>
      <c r="H3" s="24">
        <v>5720</v>
      </c>
      <c r="I3" s="24">
        <v>7090</v>
      </c>
      <c r="J3" s="24">
        <v>8511</v>
      </c>
      <c r="K3" s="24">
        <v>9897</v>
      </c>
      <c r="L3" s="24">
        <v>9446</v>
      </c>
      <c r="M3" s="28">
        <v>5443</v>
      </c>
      <c r="N3" s="24">
        <v>216</v>
      </c>
      <c r="O3" s="24">
        <v>141</v>
      </c>
      <c r="P3" s="24">
        <v>2615</v>
      </c>
      <c r="Q3" s="24">
        <v>232</v>
      </c>
      <c r="R3" s="24">
        <v>1588</v>
      </c>
      <c r="S3" s="24">
        <v>5517</v>
      </c>
      <c r="T3" s="24">
        <v>6727</v>
      </c>
      <c r="U3" s="24">
        <v>8368</v>
      </c>
      <c r="V3" s="24">
        <v>9098</v>
      </c>
      <c r="W3" s="24">
        <v>9771</v>
      </c>
      <c r="X3" s="24">
        <v>9644</v>
      </c>
      <c r="Y3" s="24">
        <v>7825</v>
      </c>
    </row>
    <row r="4" spans="1:25" x14ac:dyDescent="0.25">
      <c r="B4" s="24">
        <v>166</v>
      </c>
      <c r="C4" s="24">
        <v>135</v>
      </c>
      <c r="D4" s="24">
        <v>212</v>
      </c>
      <c r="E4" s="24">
        <v>181</v>
      </c>
      <c r="F4" s="24">
        <v>732</v>
      </c>
      <c r="G4" s="24">
        <v>2472</v>
      </c>
      <c r="H4" s="24">
        <v>6332</v>
      </c>
      <c r="I4" s="24">
        <v>7609</v>
      </c>
      <c r="J4" s="24">
        <v>8279</v>
      </c>
      <c r="K4" s="24">
        <v>8459</v>
      </c>
      <c r="L4" s="24">
        <v>9048</v>
      </c>
      <c r="M4" s="28">
        <v>5672</v>
      </c>
      <c r="N4" s="24">
        <v>205</v>
      </c>
      <c r="O4" s="24">
        <v>161</v>
      </c>
      <c r="P4" s="24">
        <v>2592</v>
      </c>
      <c r="Q4" s="24">
        <v>170</v>
      </c>
      <c r="R4" s="24">
        <v>1311</v>
      </c>
      <c r="S4" s="24">
        <v>5717</v>
      </c>
      <c r="T4" s="24">
        <v>6536</v>
      </c>
      <c r="U4" s="24">
        <v>8632</v>
      </c>
      <c r="V4" s="24">
        <v>8604</v>
      </c>
      <c r="W4" s="24">
        <v>8900</v>
      </c>
      <c r="X4" s="24">
        <v>9906</v>
      </c>
      <c r="Y4" s="24">
        <v>8146</v>
      </c>
    </row>
    <row r="5" spans="1:25" x14ac:dyDescent="0.25">
      <c r="B5" s="24">
        <v>194</v>
      </c>
      <c r="C5" s="24">
        <v>131</v>
      </c>
      <c r="D5" s="24">
        <v>203</v>
      </c>
      <c r="E5" s="24">
        <v>203</v>
      </c>
      <c r="F5" s="24">
        <v>745</v>
      </c>
      <c r="G5" s="24">
        <v>2978</v>
      </c>
      <c r="H5" s="24">
        <v>5809</v>
      </c>
      <c r="I5" s="24">
        <v>7112</v>
      </c>
      <c r="J5" s="24">
        <v>8170</v>
      </c>
      <c r="K5" s="24">
        <v>9425</v>
      </c>
      <c r="L5" s="24">
        <v>10427</v>
      </c>
      <c r="M5" s="28">
        <v>7052</v>
      </c>
      <c r="N5" s="24">
        <v>227</v>
      </c>
      <c r="O5" s="24">
        <v>174</v>
      </c>
      <c r="P5" s="24">
        <v>2365</v>
      </c>
      <c r="Q5" s="24">
        <v>211</v>
      </c>
      <c r="R5" s="24">
        <v>1589</v>
      </c>
      <c r="S5" s="24">
        <v>5150</v>
      </c>
      <c r="T5" s="24">
        <v>6369</v>
      </c>
      <c r="U5" s="24">
        <v>8317</v>
      </c>
      <c r="V5" s="24">
        <v>8573</v>
      </c>
      <c r="W5" s="24">
        <v>8758</v>
      </c>
      <c r="X5" s="24">
        <v>8473</v>
      </c>
      <c r="Y5" s="24">
        <v>8482</v>
      </c>
    </row>
    <row r="6" spans="1:25" x14ac:dyDescent="0.25">
      <c r="M6" s="29"/>
    </row>
    <row r="7" spans="1:25" x14ac:dyDescent="0.25">
      <c r="A7" s="2" t="s">
        <v>63</v>
      </c>
      <c r="B7">
        <f>AVERAGE(B2:B5)</f>
        <v>166.75</v>
      </c>
      <c r="M7" s="29"/>
      <c r="N7" t="s">
        <v>67</v>
      </c>
    </row>
    <row r="8" spans="1:25" x14ac:dyDescent="0.25">
      <c r="A8" s="2"/>
      <c r="M8" s="29"/>
    </row>
    <row r="9" spans="1:25" x14ac:dyDescent="0.25">
      <c r="A9" s="2" t="s">
        <v>64</v>
      </c>
      <c r="B9">
        <f>B2/$B$7</f>
        <v>0.93553223388305851</v>
      </c>
      <c r="C9">
        <f t="shared" ref="C9:Y12" si="0">C2/$B$7</f>
        <v>1.0314842578710646</v>
      </c>
      <c r="D9">
        <f t="shared" si="0"/>
        <v>1.169415292353823</v>
      </c>
      <c r="E9">
        <f t="shared" si="0"/>
        <v>1.0974512743628186</v>
      </c>
      <c r="F9">
        <f t="shared" si="0"/>
        <v>3.6221889055472265</v>
      </c>
      <c r="G9">
        <f t="shared" si="0"/>
        <v>16.089955022488756</v>
      </c>
      <c r="H9">
        <f t="shared" si="0"/>
        <v>34.530734632683661</v>
      </c>
      <c r="I9">
        <f t="shared" si="0"/>
        <v>41.96101949025487</v>
      </c>
      <c r="J9">
        <f t="shared" si="0"/>
        <v>48.719640179910044</v>
      </c>
      <c r="K9">
        <f t="shared" si="0"/>
        <v>54.794602698650678</v>
      </c>
      <c r="L9">
        <f t="shared" si="0"/>
        <v>54.128935532233882</v>
      </c>
      <c r="M9" s="29">
        <f t="shared" si="0"/>
        <v>27.142428785607198</v>
      </c>
      <c r="N9">
        <f t="shared" si="0"/>
        <v>1.0074962518740629</v>
      </c>
      <c r="O9">
        <f t="shared" si="0"/>
        <v>1.2233883058470765</v>
      </c>
      <c r="P9">
        <f t="shared" si="0"/>
        <v>16.089955022488756</v>
      </c>
      <c r="Q9">
        <f t="shared" si="0"/>
        <v>1.4812593703148427</v>
      </c>
      <c r="R9">
        <f t="shared" si="0"/>
        <v>8.7256371814092955</v>
      </c>
      <c r="S9">
        <f t="shared" si="0"/>
        <v>31.400299850074962</v>
      </c>
      <c r="T9">
        <f t="shared" si="0"/>
        <v>41.043478260869563</v>
      </c>
      <c r="U9">
        <f t="shared" si="0"/>
        <v>46.284857571214395</v>
      </c>
      <c r="V9">
        <f t="shared" si="0"/>
        <v>53.697151424287853</v>
      </c>
      <c r="W9">
        <f t="shared" si="0"/>
        <v>55.886056971514243</v>
      </c>
      <c r="X9">
        <f t="shared" si="0"/>
        <v>58.854572713643179</v>
      </c>
      <c r="Y9">
        <f t="shared" si="0"/>
        <v>48.851574212893553</v>
      </c>
    </row>
    <row r="10" spans="1:25" x14ac:dyDescent="0.25">
      <c r="A10" s="2"/>
      <c r="B10">
        <f t="shared" ref="B10:Q12" si="1">B3/$B$7</f>
        <v>0.90554722638680663</v>
      </c>
      <c r="C10">
        <f t="shared" si="1"/>
        <v>0.95952023988005997</v>
      </c>
      <c r="D10">
        <f t="shared" si="1"/>
        <v>1.199400299850075</v>
      </c>
      <c r="E10">
        <f t="shared" si="1"/>
        <v>1.4392803598200901</v>
      </c>
      <c r="F10">
        <f t="shared" si="1"/>
        <v>4.7616191904047973</v>
      </c>
      <c r="G10">
        <f t="shared" si="1"/>
        <v>15.910044977511244</v>
      </c>
      <c r="H10">
        <f t="shared" si="1"/>
        <v>34.302848575712147</v>
      </c>
      <c r="I10">
        <f t="shared" si="1"/>
        <v>42.518740629685155</v>
      </c>
      <c r="J10">
        <f t="shared" si="1"/>
        <v>51.040479760119943</v>
      </c>
      <c r="K10">
        <f t="shared" si="1"/>
        <v>59.352323838080963</v>
      </c>
      <c r="L10">
        <f t="shared" si="1"/>
        <v>56.647676161919037</v>
      </c>
      <c r="M10" s="29">
        <f t="shared" si="1"/>
        <v>32.641679160419791</v>
      </c>
      <c r="N10">
        <f t="shared" si="1"/>
        <v>1.2953523238380809</v>
      </c>
      <c r="O10">
        <f t="shared" si="1"/>
        <v>0.84557721139430286</v>
      </c>
      <c r="P10">
        <f t="shared" si="1"/>
        <v>15.682158920539731</v>
      </c>
      <c r="Q10">
        <f t="shared" si="1"/>
        <v>1.3913043478260869</v>
      </c>
      <c r="R10">
        <f t="shared" si="0"/>
        <v>9.5232383808095946</v>
      </c>
      <c r="S10">
        <f t="shared" si="0"/>
        <v>33.085457271364319</v>
      </c>
      <c r="T10">
        <f t="shared" si="0"/>
        <v>40.34182908545727</v>
      </c>
      <c r="U10">
        <f t="shared" si="0"/>
        <v>50.182908545727138</v>
      </c>
      <c r="V10">
        <f t="shared" si="0"/>
        <v>54.560719640179911</v>
      </c>
      <c r="W10">
        <f t="shared" si="0"/>
        <v>58.596701649175415</v>
      </c>
      <c r="X10">
        <f t="shared" si="0"/>
        <v>57.835082458770614</v>
      </c>
      <c r="Y10">
        <f t="shared" si="0"/>
        <v>46.926536731634179</v>
      </c>
    </row>
    <row r="11" spans="1:25" x14ac:dyDescent="0.25">
      <c r="A11" s="2"/>
      <c r="B11">
        <f t="shared" si="1"/>
        <v>0.99550224887556227</v>
      </c>
      <c r="C11">
        <f t="shared" si="0"/>
        <v>0.80959520239880056</v>
      </c>
      <c r="D11">
        <f t="shared" si="0"/>
        <v>1.2713643178410794</v>
      </c>
      <c r="E11">
        <f t="shared" si="0"/>
        <v>1.0854572713643178</v>
      </c>
      <c r="F11">
        <f t="shared" si="0"/>
        <v>4.3898050974512746</v>
      </c>
      <c r="G11">
        <f t="shared" si="0"/>
        <v>14.824587706146927</v>
      </c>
      <c r="H11">
        <f t="shared" si="0"/>
        <v>37.973013493253376</v>
      </c>
      <c r="I11">
        <f t="shared" si="0"/>
        <v>45.631184407796098</v>
      </c>
      <c r="J11">
        <f t="shared" si="0"/>
        <v>49.64917541229385</v>
      </c>
      <c r="K11">
        <f t="shared" si="0"/>
        <v>50.728635682158924</v>
      </c>
      <c r="L11">
        <f t="shared" si="0"/>
        <v>54.260869565217391</v>
      </c>
      <c r="M11" s="29">
        <f t="shared" si="0"/>
        <v>34.014992503748125</v>
      </c>
      <c r="N11">
        <f t="shared" si="0"/>
        <v>1.2293853073463268</v>
      </c>
      <c r="O11">
        <f t="shared" si="0"/>
        <v>0.96551724137931039</v>
      </c>
      <c r="P11">
        <f t="shared" si="0"/>
        <v>15.544227886056971</v>
      </c>
      <c r="Q11">
        <f t="shared" si="0"/>
        <v>1.0194902548725637</v>
      </c>
      <c r="R11">
        <f t="shared" si="0"/>
        <v>7.8620689655172411</v>
      </c>
      <c r="S11">
        <f t="shared" si="0"/>
        <v>34.284857571214395</v>
      </c>
      <c r="T11">
        <f t="shared" si="0"/>
        <v>39.19640179910045</v>
      </c>
      <c r="U11">
        <f t="shared" si="0"/>
        <v>51.766116941529233</v>
      </c>
      <c r="V11">
        <f t="shared" si="0"/>
        <v>51.598200899550228</v>
      </c>
      <c r="W11">
        <f t="shared" si="0"/>
        <v>53.373313343328334</v>
      </c>
      <c r="X11">
        <f t="shared" si="0"/>
        <v>59.406296851574211</v>
      </c>
      <c r="Y11">
        <f t="shared" si="0"/>
        <v>48.851574212893553</v>
      </c>
    </row>
    <row r="12" spans="1:25" x14ac:dyDescent="0.25">
      <c r="A12" s="2"/>
      <c r="B12">
        <f t="shared" si="1"/>
        <v>1.1634182908545727</v>
      </c>
      <c r="C12">
        <f t="shared" si="0"/>
        <v>0.7856071964017991</v>
      </c>
      <c r="D12">
        <f t="shared" si="0"/>
        <v>1.2173913043478262</v>
      </c>
      <c r="E12">
        <f t="shared" si="0"/>
        <v>1.2173913043478262</v>
      </c>
      <c r="F12">
        <f t="shared" si="0"/>
        <v>4.4677661169415295</v>
      </c>
      <c r="G12">
        <f t="shared" si="0"/>
        <v>17.859070464767616</v>
      </c>
      <c r="H12">
        <f t="shared" si="0"/>
        <v>34.836581709145428</v>
      </c>
      <c r="I12">
        <f t="shared" si="0"/>
        <v>42.650674662668663</v>
      </c>
      <c r="J12">
        <f t="shared" si="0"/>
        <v>48.99550224887556</v>
      </c>
      <c r="K12">
        <f t="shared" si="0"/>
        <v>56.521739130434781</v>
      </c>
      <c r="L12">
        <f t="shared" si="0"/>
        <v>62.530734632683661</v>
      </c>
      <c r="M12" s="29">
        <f t="shared" si="0"/>
        <v>42.290854572713641</v>
      </c>
      <c r="N12">
        <f t="shared" si="0"/>
        <v>1.3613193403298351</v>
      </c>
      <c r="O12">
        <f t="shared" si="0"/>
        <v>1.0434782608695652</v>
      </c>
      <c r="P12">
        <f t="shared" si="0"/>
        <v>14.182908545727136</v>
      </c>
      <c r="Q12">
        <f t="shared" si="0"/>
        <v>1.2653673163418291</v>
      </c>
      <c r="R12">
        <f t="shared" si="0"/>
        <v>9.5292353823088458</v>
      </c>
      <c r="S12">
        <f t="shared" si="0"/>
        <v>30.88455772113943</v>
      </c>
      <c r="T12">
        <f t="shared" si="0"/>
        <v>38.194902548725636</v>
      </c>
      <c r="U12">
        <f t="shared" si="0"/>
        <v>49.877061469265364</v>
      </c>
      <c r="V12">
        <f t="shared" si="0"/>
        <v>51.412293853073464</v>
      </c>
      <c r="W12">
        <f t="shared" si="0"/>
        <v>52.521739130434781</v>
      </c>
      <c r="X12">
        <f t="shared" si="0"/>
        <v>50.812593703148423</v>
      </c>
      <c r="Y12">
        <f t="shared" si="0"/>
        <v>50.866566716641678</v>
      </c>
    </row>
    <row r="13" spans="1:25" x14ac:dyDescent="0.25">
      <c r="A13" s="2"/>
      <c r="M13" s="29"/>
    </row>
    <row r="14" spans="1:25" x14ac:dyDescent="0.25">
      <c r="A14" s="2" t="s">
        <v>65</v>
      </c>
      <c r="B14">
        <f>AVERAGE(B9:B12)</f>
        <v>1</v>
      </c>
      <c r="C14">
        <f t="shared" ref="C14:Y14" si="2">AVERAGE(C9:C12)</f>
        <v>0.89655172413793105</v>
      </c>
      <c r="D14">
        <f t="shared" si="2"/>
        <v>1.214392803598201</v>
      </c>
      <c r="E14">
        <f t="shared" si="2"/>
        <v>1.2098950524737631</v>
      </c>
      <c r="F14">
        <f t="shared" si="2"/>
        <v>4.3103448275862064</v>
      </c>
      <c r="G14">
        <f t="shared" si="2"/>
        <v>16.170914542728635</v>
      </c>
      <c r="H14">
        <f t="shared" si="2"/>
        <v>35.410794602698651</v>
      </c>
      <c r="I14">
        <f t="shared" si="2"/>
        <v>43.190404797601204</v>
      </c>
      <c r="J14">
        <f t="shared" si="2"/>
        <v>49.601199400299855</v>
      </c>
      <c r="K14">
        <f t="shared" si="2"/>
        <v>55.349325337331337</v>
      </c>
      <c r="L14">
        <f t="shared" si="2"/>
        <v>56.892053973013489</v>
      </c>
      <c r="M14" s="29">
        <f t="shared" si="2"/>
        <v>34.022488755622192</v>
      </c>
      <c r="N14">
        <f t="shared" si="2"/>
        <v>1.2233883058470765</v>
      </c>
      <c r="O14">
        <f t="shared" si="2"/>
        <v>1.0194902548725637</v>
      </c>
      <c r="P14">
        <f t="shared" si="2"/>
        <v>15.374812593703149</v>
      </c>
      <c r="Q14">
        <f t="shared" si="2"/>
        <v>1.2893553223388305</v>
      </c>
      <c r="R14">
        <f t="shared" si="2"/>
        <v>8.9100449775112445</v>
      </c>
      <c r="S14">
        <f t="shared" si="2"/>
        <v>32.413793103448278</v>
      </c>
      <c r="T14">
        <f t="shared" si="2"/>
        <v>39.694152923538226</v>
      </c>
      <c r="U14">
        <f t="shared" si="2"/>
        <v>49.527736131934034</v>
      </c>
      <c r="V14">
        <f t="shared" si="2"/>
        <v>52.817091454272862</v>
      </c>
      <c r="W14">
        <f t="shared" si="2"/>
        <v>55.094452773613192</v>
      </c>
      <c r="X14">
        <f t="shared" si="2"/>
        <v>56.727136431784103</v>
      </c>
      <c r="Y14">
        <f t="shared" si="2"/>
        <v>48.874062968515737</v>
      </c>
    </row>
    <row r="15" spans="1:25" x14ac:dyDescent="0.25">
      <c r="A15" s="2" t="s">
        <v>66</v>
      </c>
      <c r="B15">
        <f>STDEV(B9:B12)/SQRT(4)</f>
        <v>5.7592814122322679E-2</v>
      </c>
      <c r="C15">
        <f t="shared" ref="C15:Y15" si="3">STDEV(C9:C12)/SQRT(4)</f>
        <v>5.9190333911016024E-2</v>
      </c>
      <c r="D15">
        <f t="shared" si="3"/>
        <v>2.1413578496380356E-2</v>
      </c>
      <c r="E15">
        <f t="shared" si="3"/>
        <v>8.2057996574493391E-2</v>
      </c>
      <c r="F15">
        <f t="shared" si="3"/>
        <v>0.24295104452062724</v>
      </c>
      <c r="G15">
        <f t="shared" si="3"/>
        <v>0.62829622405820462</v>
      </c>
      <c r="H15">
        <f t="shared" si="3"/>
        <v>0.86104278057559436</v>
      </c>
      <c r="I15">
        <f t="shared" si="3"/>
        <v>0.82720587484207131</v>
      </c>
      <c r="J15">
        <f t="shared" si="3"/>
        <v>0.51783566812491189</v>
      </c>
      <c r="K15">
        <f t="shared" si="3"/>
        <v>1.8040935211010438</v>
      </c>
      <c r="L15">
        <f t="shared" si="3"/>
        <v>1.9666467866629269</v>
      </c>
      <c r="M15" s="29">
        <f t="shared" si="3"/>
        <v>3.1305988485730527</v>
      </c>
      <c r="N15">
        <f t="shared" si="3"/>
        <v>7.6838105322468472E-2</v>
      </c>
      <c r="O15">
        <f t="shared" si="3"/>
        <v>7.9219459152161373E-2</v>
      </c>
      <c r="P15">
        <f t="shared" si="3"/>
        <v>0.41384651532243338</v>
      </c>
      <c r="Q15">
        <f t="shared" si="3"/>
        <v>0.10025939128815907</v>
      </c>
      <c r="R15">
        <f t="shared" si="3"/>
        <v>0.39703724260872386</v>
      </c>
      <c r="S15">
        <f t="shared" si="3"/>
        <v>0.78090462638627056</v>
      </c>
      <c r="T15">
        <f t="shared" si="3"/>
        <v>0.62820320126381546</v>
      </c>
      <c r="U15">
        <f t="shared" si="3"/>
        <v>1.1575077066495161</v>
      </c>
      <c r="V15">
        <f t="shared" si="3"/>
        <v>0.77856145584018854</v>
      </c>
      <c r="W15">
        <f t="shared" si="3"/>
        <v>1.3685016386785049</v>
      </c>
      <c r="X15">
        <f t="shared" si="3"/>
        <v>1.9981918029373598</v>
      </c>
      <c r="Y15">
        <f t="shared" si="3"/>
        <v>0.8043600519407148</v>
      </c>
    </row>
    <row r="18" spans="1:3" x14ac:dyDescent="0.25">
      <c r="A18" s="22" t="s">
        <v>25</v>
      </c>
      <c r="B18" s="24">
        <v>1</v>
      </c>
      <c r="C18" s="24">
        <v>5.7592814122322679E-2</v>
      </c>
    </row>
    <row r="19" spans="1:3" x14ac:dyDescent="0.25">
      <c r="A19" s="23" t="s">
        <v>49</v>
      </c>
      <c r="B19" s="24">
        <v>0.89655172413793105</v>
      </c>
      <c r="C19" s="24">
        <v>5.9190333911016024E-2</v>
      </c>
    </row>
    <row r="20" spans="1:3" x14ac:dyDescent="0.25">
      <c r="A20" s="23" t="s">
        <v>50</v>
      </c>
      <c r="B20" s="24">
        <v>1.214392803598201</v>
      </c>
      <c r="C20" s="24">
        <v>2.1413578496380356E-2</v>
      </c>
    </row>
    <row r="21" spans="1:3" x14ac:dyDescent="0.25">
      <c r="A21" s="23" t="s">
        <v>51</v>
      </c>
      <c r="B21" s="24">
        <v>1.2098950524737631</v>
      </c>
      <c r="C21" s="24">
        <v>8.2057996574493391E-2</v>
      </c>
    </row>
    <row r="22" spans="1:3" x14ac:dyDescent="0.25">
      <c r="A22" s="23" t="s">
        <v>52</v>
      </c>
      <c r="B22" s="24">
        <v>4.3103448275862064</v>
      </c>
      <c r="C22" s="24">
        <v>0.24295104452062724</v>
      </c>
    </row>
    <row r="23" spans="1:3" x14ac:dyDescent="0.25">
      <c r="A23" s="23" t="s">
        <v>53</v>
      </c>
      <c r="B23" s="24">
        <v>16.170914542728635</v>
      </c>
      <c r="C23" s="24">
        <v>0.62829622405820462</v>
      </c>
    </row>
    <row r="24" spans="1:3" x14ac:dyDescent="0.25">
      <c r="A24" s="23" t="s">
        <v>54</v>
      </c>
      <c r="B24" s="24">
        <v>35.410794602698651</v>
      </c>
      <c r="C24" s="24">
        <v>0.86104278057559436</v>
      </c>
    </row>
    <row r="25" spans="1:3" x14ac:dyDescent="0.25">
      <c r="A25" s="23" t="s">
        <v>55</v>
      </c>
      <c r="B25" s="24">
        <v>43.190404797601204</v>
      </c>
      <c r="C25" s="24">
        <v>0.82720587484207131</v>
      </c>
    </row>
    <row r="26" spans="1:3" x14ac:dyDescent="0.25">
      <c r="A26" s="23" t="s">
        <v>56</v>
      </c>
      <c r="B26" s="24">
        <v>49.601199400299855</v>
      </c>
      <c r="C26" s="24">
        <v>0.51783566812491189</v>
      </c>
    </row>
    <row r="27" spans="1:3" x14ac:dyDescent="0.25">
      <c r="A27" s="23" t="s">
        <v>57</v>
      </c>
      <c r="B27" s="24">
        <v>55.349325337331337</v>
      </c>
      <c r="C27" s="24">
        <v>1.8040935211010438</v>
      </c>
    </row>
    <row r="28" spans="1:3" x14ac:dyDescent="0.25">
      <c r="A28" s="23" t="s">
        <v>58</v>
      </c>
      <c r="B28" s="24">
        <v>56.892053973013489</v>
      </c>
      <c r="C28" s="24">
        <v>1.9666467866629269</v>
      </c>
    </row>
    <row r="29" spans="1:3" x14ac:dyDescent="0.25">
      <c r="A29" s="23" t="s">
        <v>59</v>
      </c>
      <c r="B29" s="24"/>
      <c r="C29" s="24"/>
    </row>
    <row r="30" spans="1:3" x14ac:dyDescent="0.25">
      <c r="A30" s="24"/>
      <c r="B30" s="24"/>
      <c r="C30" s="24"/>
    </row>
    <row r="31" spans="1:3" x14ac:dyDescent="0.25">
      <c r="A31" s="25" t="s">
        <v>60</v>
      </c>
      <c r="B31" s="24">
        <v>1.2233883058470765</v>
      </c>
      <c r="C31" s="24">
        <v>7.6838105322468472E-2</v>
      </c>
    </row>
    <row r="32" spans="1:3" x14ac:dyDescent="0.25">
      <c r="A32" s="25" t="s">
        <v>49</v>
      </c>
      <c r="B32" s="24">
        <v>1.0194902548725637</v>
      </c>
      <c r="C32" s="24">
        <v>7.9219459152161373E-2</v>
      </c>
    </row>
    <row r="33" spans="1:3" x14ac:dyDescent="0.25">
      <c r="A33" s="25" t="s">
        <v>50</v>
      </c>
      <c r="B33" s="24">
        <v>15.374812593703149</v>
      </c>
      <c r="C33" s="24">
        <v>0.41384651532243338</v>
      </c>
    </row>
    <row r="34" spans="1:3" x14ac:dyDescent="0.25">
      <c r="A34" s="26" t="s">
        <v>51</v>
      </c>
      <c r="B34" s="24">
        <v>1.2893553223388305</v>
      </c>
      <c r="C34" s="24">
        <v>0.10025939128815907</v>
      </c>
    </row>
    <row r="35" spans="1:3" x14ac:dyDescent="0.25">
      <c r="A35" s="26" t="s">
        <v>61</v>
      </c>
      <c r="B35" s="24">
        <v>8.9100449775112445</v>
      </c>
      <c r="C35" s="24">
        <v>0.39703724260872386</v>
      </c>
    </row>
    <row r="36" spans="1:3" x14ac:dyDescent="0.25">
      <c r="A36" s="26" t="s">
        <v>53</v>
      </c>
      <c r="B36" s="24">
        <v>32.413793103448278</v>
      </c>
      <c r="C36" s="24">
        <v>0.78090462638627056</v>
      </c>
    </row>
    <row r="37" spans="1:3" x14ac:dyDescent="0.25">
      <c r="A37" s="26" t="s">
        <v>54</v>
      </c>
      <c r="B37" s="24">
        <v>39.694152923538226</v>
      </c>
      <c r="C37" s="24">
        <v>0.62820320126381546</v>
      </c>
    </row>
    <row r="38" spans="1:3" x14ac:dyDescent="0.25">
      <c r="A38" s="26" t="s">
        <v>55</v>
      </c>
      <c r="B38" s="24">
        <v>49.527736131934034</v>
      </c>
      <c r="C38" s="24">
        <v>1.1575077066495161</v>
      </c>
    </row>
    <row r="39" spans="1:3" x14ac:dyDescent="0.25">
      <c r="A39" s="26" t="s">
        <v>56</v>
      </c>
      <c r="B39" s="24">
        <v>52.817091454272862</v>
      </c>
      <c r="C39" s="24">
        <v>0.77856145584018854</v>
      </c>
    </row>
    <row r="40" spans="1:3" x14ac:dyDescent="0.25">
      <c r="A40" s="26" t="s">
        <v>57</v>
      </c>
      <c r="B40" s="24">
        <v>55.094452773613192</v>
      </c>
      <c r="C40" s="24">
        <v>1.3685016386785049</v>
      </c>
    </row>
    <row r="41" spans="1:3" x14ac:dyDescent="0.25">
      <c r="A41" s="26" t="s">
        <v>62</v>
      </c>
      <c r="B41" s="24">
        <v>56.727136431784103</v>
      </c>
      <c r="C41" s="24">
        <v>1.9981918029373598</v>
      </c>
    </row>
    <row r="42" spans="1:3" x14ac:dyDescent="0.25">
      <c r="A42" s="26" t="s">
        <v>59</v>
      </c>
      <c r="B42" s="24">
        <v>48.874062968515737</v>
      </c>
      <c r="C42" s="24">
        <v>0.8043600519407148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3"/>
  <sheetViews>
    <sheetView tabSelected="1" topLeftCell="C1" workbookViewId="0">
      <selection activeCell="G21" sqref="G21:G32"/>
    </sheetView>
  </sheetViews>
  <sheetFormatPr defaultRowHeight="15" x14ac:dyDescent="0.25"/>
  <sheetData>
    <row r="4" spans="2:16" x14ac:dyDescent="0.25">
      <c r="B4" s="24" t="s">
        <v>25</v>
      </c>
      <c r="C4" s="24">
        <v>0.93553223388305895</v>
      </c>
      <c r="D4" s="24">
        <v>0.90554722638680663</v>
      </c>
      <c r="E4" s="24">
        <v>0.99550224887556227</v>
      </c>
      <c r="F4" s="24">
        <v>1.1634182908545727</v>
      </c>
      <c r="L4" s="24" t="s">
        <v>25</v>
      </c>
      <c r="M4" s="24">
        <v>0.93553223388305895</v>
      </c>
      <c r="N4" s="24">
        <v>0.90554722638680663</v>
      </c>
      <c r="O4" s="24">
        <v>0.99550224887556227</v>
      </c>
      <c r="P4" s="24">
        <v>1.1634182908545727</v>
      </c>
    </row>
    <row r="5" spans="2:16" x14ac:dyDescent="0.25">
      <c r="B5" s="24" t="s">
        <v>26</v>
      </c>
      <c r="C5" s="24">
        <v>1.0314842578710646</v>
      </c>
      <c r="D5" s="24">
        <v>0.95952023988005997</v>
      </c>
      <c r="E5" s="24">
        <v>0.80959520239880056</v>
      </c>
      <c r="F5" s="24">
        <v>0.7856071964017991</v>
      </c>
      <c r="L5" s="24" t="s">
        <v>37</v>
      </c>
      <c r="M5" s="24">
        <v>1.0074962518740629</v>
      </c>
      <c r="N5" s="24">
        <v>1.2953523238380809</v>
      </c>
      <c r="O5" s="24">
        <v>1.2293853073463268</v>
      </c>
      <c r="P5" s="24">
        <v>1.3613193403298351</v>
      </c>
    </row>
    <row r="6" spans="2:16" x14ac:dyDescent="0.25">
      <c r="B6" s="24" t="s">
        <v>27</v>
      </c>
      <c r="C6" s="24">
        <v>1.169415292353823</v>
      </c>
      <c r="D6" s="24">
        <v>1.199400299850075</v>
      </c>
      <c r="E6" s="24">
        <v>1.2713643178410794</v>
      </c>
      <c r="F6" s="24">
        <v>1.2173913043478262</v>
      </c>
      <c r="L6" s="24" t="s">
        <v>38</v>
      </c>
      <c r="M6" s="24">
        <v>1.2233883058470765</v>
      </c>
      <c r="N6" s="24">
        <v>0.84557721139430286</v>
      </c>
      <c r="O6" s="24">
        <v>0.96551724137931039</v>
      </c>
      <c r="P6" s="24">
        <v>1.0434782608695652</v>
      </c>
    </row>
    <row r="7" spans="2:16" x14ac:dyDescent="0.25">
      <c r="B7" s="24" t="s">
        <v>28</v>
      </c>
      <c r="C7" s="24">
        <v>1.0974512743628186</v>
      </c>
      <c r="D7" s="24">
        <v>1.4392803598200901</v>
      </c>
      <c r="E7" s="24">
        <v>1.0854572713643178</v>
      </c>
      <c r="F7" s="24">
        <v>1.2173913043478262</v>
      </c>
      <c r="L7" s="24" t="s">
        <v>39</v>
      </c>
      <c r="M7" s="24">
        <v>16.089955022488756</v>
      </c>
      <c r="N7" s="24">
        <v>15.682158920539731</v>
      </c>
      <c r="O7" s="24">
        <v>15.544227886056971</v>
      </c>
      <c r="P7" s="24">
        <v>14.182908545727136</v>
      </c>
    </row>
    <row r="8" spans="2:16" x14ac:dyDescent="0.25">
      <c r="B8" s="24" t="s">
        <v>29</v>
      </c>
      <c r="C8" s="24">
        <v>3.6221889055472265</v>
      </c>
      <c r="D8" s="24">
        <v>4.7616191904047973</v>
      </c>
      <c r="E8" s="24">
        <v>4.3898050974512746</v>
      </c>
      <c r="F8" s="24">
        <v>4.4677661169415295</v>
      </c>
      <c r="L8" s="24" t="s">
        <v>40</v>
      </c>
      <c r="M8" s="24">
        <v>1.4812593703148427</v>
      </c>
      <c r="N8" s="24">
        <v>1.3913043478260869</v>
      </c>
      <c r="O8" s="24">
        <v>1.0194902548725637</v>
      </c>
      <c r="P8" s="24">
        <v>1.2653673163418291</v>
      </c>
    </row>
    <row r="9" spans="2:16" x14ac:dyDescent="0.25">
      <c r="B9" s="24" t="s">
        <v>30</v>
      </c>
      <c r="C9" s="24">
        <v>16.089955022488756</v>
      </c>
      <c r="D9" s="24">
        <v>15.910044977511244</v>
      </c>
      <c r="E9" s="24">
        <v>14.824587706146927</v>
      </c>
      <c r="F9" s="24">
        <v>17.859070464767616</v>
      </c>
      <c r="L9" s="24" t="s">
        <v>41</v>
      </c>
      <c r="M9" s="24">
        <v>8.7256371814092955</v>
      </c>
      <c r="N9" s="24">
        <v>9.5232383808095946</v>
      </c>
      <c r="O9" s="24">
        <v>7.8620689655172411</v>
      </c>
      <c r="P9" s="24">
        <v>9.5292353823088458</v>
      </c>
    </row>
    <row r="10" spans="2:16" x14ac:dyDescent="0.25">
      <c r="B10" s="24" t="s">
        <v>31</v>
      </c>
      <c r="C10" s="24">
        <v>34.530734632683661</v>
      </c>
      <c r="D10" s="24">
        <v>34.302848575712147</v>
      </c>
      <c r="E10" s="24">
        <v>37.973013493253376</v>
      </c>
      <c r="F10" s="24">
        <v>34.836581709145428</v>
      </c>
      <c r="L10" s="24" t="s">
        <v>42</v>
      </c>
      <c r="M10" s="24">
        <v>31.400299850074962</v>
      </c>
      <c r="N10" s="24">
        <v>33.085457271364319</v>
      </c>
      <c r="O10" s="24">
        <v>34.284857571214395</v>
      </c>
      <c r="P10" s="24">
        <v>30.88455772113943</v>
      </c>
    </row>
    <row r="11" spans="2:16" x14ac:dyDescent="0.25">
      <c r="B11" s="24" t="s">
        <v>32</v>
      </c>
      <c r="C11" s="24">
        <v>41.96101949025487</v>
      </c>
      <c r="D11" s="24">
        <v>42.518740629685155</v>
      </c>
      <c r="E11" s="24">
        <v>45.631184407796098</v>
      </c>
      <c r="F11" s="24">
        <v>42.650674662668663</v>
      </c>
      <c r="L11" s="24" t="s">
        <v>43</v>
      </c>
      <c r="M11" s="24">
        <v>41.043478260869563</v>
      </c>
      <c r="N11" s="24">
        <v>40.34182908545727</v>
      </c>
      <c r="O11" s="24">
        <v>39.19640179910045</v>
      </c>
      <c r="P11" s="24">
        <v>38.194902548725636</v>
      </c>
    </row>
    <row r="12" spans="2:16" x14ac:dyDescent="0.25">
      <c r="B12" s="24" t="s">
        <v>33</v>
      </c>
      <c r="C12" s="24">
        <v>48.719640179910044</v>
      </c>
      <c r="D12" s="24">
        <v>51.040479760119943</v>
      </c>
      <c r="E12" s="24">
        <v>49.64917541229385</v>
      </c>
      <c r="F12" s="24">
        <v>48.99550224887556</v>
      </c>
      <c r="L12" s="24" t="s">
        <v>44</v>
      </c>
      <c r="M12" s="24">
        <v>46.284857571214395</v>
      </c>
      <c r="N12" s="24">
        <v>50.182908545727138</v>
      </c>
      <c r="O12" s="24">
        <v>51.766116941529233</v>
      </c>
      <c r="P12" s="24">
        <v>49.877061469265364</v>
      </c>
    </row>
    <row r="13" spans="2:16" x14ac:dyDescent="0.25">
      <c r="B13" s="24" t="s">
        <v>34</v>
      </c>
      <c r="C13" s="24">
        <v>54.794602698650678</v>
      </c>
      <c r="D13" s="24">
        <v>59.352323838080963</v>
      </c>
      <c r="E13" s="24">
        <v>50.728635682158924</v>
      </c>
      <c r="F13" s="24">
        <v>56.521739130434781</v>
      </c>
      <c r="L13" s="24" t="s">
        <v>45</v>
      </c>
      <c r="M13" s="24">
        <v>53.697151424287853</v>
      </c>
      <c r="N13" s="24">
        <v>54.560719640179911</v>
      </c>
      <c r="O13" s="24">
        <v>51.598200899550228</v>
      </c>
      <c r="P13" s="24">
        <v>51.412293853073464</v>
      </c>
    </row>
    <row r="14" spans="2:16" x14ac:dyDescent="0.25">
      <c r="B14" s="24" t="s">
        <v>35</v>
      </c>
      <c r="C14" s="24">
        <v>54.128935532233882</v>
      </c>
      <c r="D14" s="24">
        <v>56.647676161919037</v>
      </c>
      <c r="E14" s="24">
        <v>54.260869565217391</v>
      </c>
      <c r="F14" s="24">
        <v>62.530734632683661</v>
      </c>
      <c r="L14" s="24" t="s">
        <v>46</v>
      </c>
      <c r="M14" s="24">
        <v>55.886056971514243</v>
      </c>
      <c r="N14" s="24">
        <v>58.596701649175415</v>
      </c>
      <c r="O14" s="24">
        <v>53.373313343328334</v>
      </c>
      <c r="P14" s="24">
        <v>52.521739130434781</v>
      </c>
    </row>
    <row r="15" spans="2:16" x14ac:dyDescent="0.25">
      <c r="B15" s="24" t="s">
        <v>36</v>
      </c>
      <c r="C15" s="24">
        <v>27.142428785607198</v>
      </c>
      <c r="D15" s="24">
        <v>32.641679160419791</v>
      </c>
      <c r="E15" s="24">
        <v>34.014992503748125</v>
      </c>
      <c r="F15" s="24">
        <v>42.290854572713641</v>
      </c>
      <c r="L15" s="24" t="s">
        <v>47</v>
      </c>
      <c r="M15" s="24">
        <v>58.854572713643179</v>
      </c>
      <c r="N15" s="24">
        <v>57.835082458770614</v>
      </c>
      <c r="O15" s="24">
        <v>59.406296851574211</v>
      </c>
      <c r="P15" s="24">
        <v>50.812593703148423</v>
      </c>
    </row>
    <row r="16" spans="2:16" x14ac:dyDescent="0.25">
      <c r="L16" s="24" t="s">
        <v>48</v>
      </c>
      <c r="M16" s="24">
        <v>48.851574212893553</v>
      </c>
      <c r="N16" s="24">
        <v>46.926536731634179</v>
      </c>
      <c r="O16" s="24">
        <v>48.851574212893553</v>
      </c>
      <c r="P16" s="24">
        <v>50.866566716641678</v>
      </c>
    </row>
    <row r="18" spans="2:16" x14ac:dyDescent="0.25">
      <c r="B18" t="s">
        <v>68</v>
      </c>
      <c r="L18" t="s">
        <v>68</v>
      </c>
    </row>
    <row r="19" spans="2:16" x14ac:dyDescent="0.25">
      <c r="B19">
        <v>53.13</v>
      </c>
      <c r="L19">
        <v>53.13</v>
      </c>
    </row>
    <row r="21" spans="2:16" x14ac:dyDescent="0.25">
      <c r="B21" s="24" t="s">
        <v>25</v>
      </c>
      <c r="C21" s="24">
        <f>(C4/$B$19)*100</f>
        <v>1.7608361262621097</v>
      </c>
      <c r="D21" s="24">
        <f t="shared" ref="D21:F21" si="0">(D4/$B$19)*100</f>
        <v>1.7043990709331953</v>
      </c>
      <c r="E21" s="24">
        <f t="shared" si="0"/>
        <v>1.8737102369199363</v>
      </c>
      <c r="F21" s="24">
        <f t="shared" si="0"/>
        <v>2.1897577467618534</v>
      </c>
      <c r="G21" s="30">
        <f>AVERAGE(C21:F21)</f>
        <v>1.8821757952192737</v>
      </c>
      <c r="L21" s="24" t="s">
        <v>25</v>
      </c>
      <c r="M21" s="24">
        <f>(M4/$L$19)*100</f>
        <v>1.7608361262621097</v>
      </c>
      <c r="N21" s="24">
        <f t="shared" ref="N21:P21" si="1">(N4/$L$19)*100</f>
        <v>1.7043990709331953</v>
      </c>
      <c r="O21" s="24">
        <f t="shared" si="1"/>
        <v>1.8737102369199363</v>
      </c>
      <c r="P21" s="24">
        <f t="shared" si="1"/>
        <v>2.1897577467618534</v>
      </c>
    </row>
    <row r="22" spans="2:16" x14ac:dyDescent="0.25">
      <c r="B22" s="24" t="s">
        <v>26</v>
      </c>
      <c r="C22" s="24">
        <f t="shared" ref="C22:F22" si="2">(C5/$B$19)*100</f>
        <v>1.9414347033146331</v>
      </c>
      <c r="D22" s="24">
        <f t="shared" si="2"/>
        <v>1.8059857705252398</v>
      </c>
      <c r="E22" s="24">
        <f t="shared" si="2"/>
        <v>1.5238004938806711</v>
      </c>
      <c r="F22" s="24">
        <f t="shared" si="2"/>
        <v>1.4786508496175401</v>
      </c>
      <c r="G22" s="30">
        <f t="shared" ref="G22:G32" si="3">AVERAGE(C22:F22)</f>
        <v>1.687467954334521</v>
      </c>
      <c r="L22" s="24" t="s">
        <v>37</v>
      </c>
      <c r="M22" s="24">
        <f t="shared" ref="M22:P22" si="4">(M5/$L$19)*100</f>
        <v>1.8962850590515015</v>
      </c>
      <c r="N22" s="24">
        <f t="shared" si="4"/>
        <v>2.4380807902090735</v>
      </c>
      <c r="O22" s="24">
        <f t="shared" si="4"/>
        <v>2.3139192684854635</v>
      </c>
      <c r="P22" s="24">
        <f t="shared" si="4"/>
        <v>2.562242311932684</v>
      </c>
    </row>
    <row r="23" spans="2:16" x14ac:dyDescent="0.25">
      <c r="B23" s="24" t="s">
        <v>27</v>
      </c>
      <c r="C23" s="24">
        <f t="shared" ref="C23:F23" si="5">(C6/$B$19)*100</f>
        <v>2.201045157827636</v>
      </c>
      <c r="D23" s="24">
        <f t="shared" si="5"/>
        <v>2.2574822131565497</v>
      </c>
      <c r="E23" s="24">
        <f t="shared" si="5"/>
        <v>2.3929311459459428</v>
      </c>
      <c r="F23" s="24">
        <f t="shared" si="5"/>
        <v>2.2913444463538983</v>
      </c>
      <c r="G23" s="30">
        <f t="shared" si="3"/>
        <v>2.2857007408210066</v>
      </c>
      <c r="L23" s="24" t="s">
        <v>38</v>
      </c>
      <c r="M23" s="24">
        <f t="shared" ref="M23:P23" si="6">(M6/$L$19)*100</f>
        <v>2.3026318574196809</v>
      </c>
      <c r="N23" s="24">
        <f t="shared" si="6"/>
        <v>1.5915249602753676</v>
      </c>
      <c r="O23" s="24">
        <f t="shared" si="6"/>
        <v>1.8172731815910226</v>
      </c>
      <c r="P23" s="24">
        <f t="shared" si="6"/>
        <v>1.9640095254461982</v>
      </c>
    </row>
    <row r="24" spans="2:16" x14ac:dyDescent="0.25">
      <c r="B24" s="24" t="s">
        <v>28</v>
      </c>
      <c r="C24" s="24">
        <f t="shared" ref="C24:F24" si="7">(C7/$B$19)*100</f>
        <v>2.0655962250382429</v>
      </c>
      <c r="D24" s="24">
        <f t="shared" si="7"/>
        <v>2.7089786557878597</v>
      </c>
      <c r="E24" s="24">
        <f t="shared" si="7"/>
        <v>2.0430214029066773</v>
      </c>
      <c r="F24" s="24">
        <f t="shared" si="7"/>
        <v>2.2913444463538983</v>
      </c>
      <c r="G24" s="30">
        <f t="shared" si="3"/>
        <v>2.2772351825216699</v>
      </c>
      <c r="L24" s="24" t="s">
        <v>39</v>
      </c>
      <c r="M24" s="24">
        <f t="shared" ref="M24:P24" si="8">(M7/$L$19)*100</f>
        <v>30.284123889495113</v>
      </c>
      <c r="N24" s="24">
        <f t="shared" si="8"/>
        <v>29.516579937021891</v>
      </c>
      <c r="O24" s="24">
        <f t="shared" si="8"/>
        <v>29.256969482508882</v>
      </c>
      <c r="P24" s="24">
        <f t="shared" si="8"/>
        <v>26.694727170576201</v>
      </c>
    </row>
    <row r="25" spans="2:16" x14ac:dyDescent="0.25">
      <c r="B25" s="24" t="s">
        <v>29</v>
      </c>
      <c r="C25" s="24">
        <f t="shared" ref="C25:F25" si="9">(C8/$B$19)*100</f>
        <v>6.8175962837327813</v>
      </c>
      <c r="D25" s="24">
        <f t="shared" si="9"/>
        <v>8.9622043862315017</v>
      </c>
      <c r="E25" s="24">
        <f t="shared" si="9"/>
        <v>8.2623849001529717</v>
      </c>
      <c r="F25" s="24">
        <f t="shared" si="9"/>
        <v>8.4091212440081478</v>
      </c>
      <c r="G25" s="30">
        <f t="shared" si="3"/>
        <v>8.1128267035313506</v>
      </c>
      <c r="L25" s="24" t="s">
        <v>40</v>
      </c>
      <c r="M25" s="24">
        <f t="shared" ref="M25:P25" si="10">(M8/$L$19)*100</f>
        <v>2.787990533248339</v>
      </c>
      <c r="N25" s="24">
        <f t="shared" si="10"/>
        <v>2.6186793672615978</v>
      </c>
      <c r="O25" s="24">
        <f t="shared" si="10"/>
        <v>1.9188598811830673</v>
      </c>
      <c r="P25" s="24">
        <f t="shared" si="10"/>
        <v>2.3816437348801602</v>
      </c>
    </row>
    <row r="26" spans="2:16" x14ac:dyDescent="0.25">
      <c r="B26" s="24" t="s">
        <v>30</v>
      </c>
      <c r="C26" s="24">
        <f t="shared" ref="C26:F26" si="11">(C9/$B$19)*100</f>
        <v>30.284123889495113</v>
      </c>
      <c r="D26" s="24">
        <f t="shared" si="11"/>
        <v>29.945501557521631</v>
      </c>
      <c r="E26" s="24">
        <f t="shared" si="11"/>
        <v>27.902480154614956</v>
      </c>
      <c r="F26" s="24">
        <f t="shared" si="11"/>
        <v>33.613910153901031</v>
      </c>
      <c r="G26" s="30">
        <f t="shared" si="3"/>
        <v>30.436503938883185</v>
      </c>
      <c r="L26" s="24" t="s">
        <v>41</v>
      </c>
      <c r="M26" s="24">
        <f t="shared" ref="M26:P26" si="12">(M9/$L$19)*100</f>
        <v>16.423183100713899</v>
      </c>
      <c r="N26" s="24">
        <f t="shared" si="12"/>
        <v>17.924408772463003</v>
      </c>
      <c r="O26" s="24">
        <f t="shared" si="12"/>
        <v>14.797795907241184</v>
      </c>
      <c r="P26" s="24">
        <f t="shared" si="12"/>
        <v>17.935696183528787</v>
      </c>
    </row>
    <row r="27" spans="2:16" x14ac:dyDescent="0.25">
      <c r="B27" s="24" t="s">
        <v>31</v>
      </c>
      <c r="C27" s="24">
        <f t="shared" ref="C27:F27" si="13">(C10/$B$19)*100</f>
        <v>64.992912916777072</v>
      </c>
      <c r="D27" s="24">
        <f t="shared" si="13"/>
        <v>64.563991296277337</v>
      </c>
      <c r="E27" s="24">
        <f t="shared" si="13"/>
        <v>71.471886868536373</v>
      </c>
      <c r="F27" s="24">
        <f t="shared" si="13"/>
        <v>65.56857088113199</v>
      </c>
      <c r="G27" s="30">
        <f t="shared" si="3"/>
        <v>66.649340490680686</v>
      </c>
      <c r="L27" s="24" t="s">
        <v>42</v>
      </c>
      <c r="M27" s="24">
        <f t="shared" ref="M27:P27" si="14">(M10/$L$19)*100</f>
        <v>59.100884340438476</v>
      </c>
      <c r="N27" s="24">
        <f t="shared" si="14"/>
        <v>62.272646849923433</v>
      </c>
      <c r="O27" s="24">
        <f t="shared" si="14"/>
        <v>64.530129063079983</v>
      </c>
      <c r="P27" s="24">
        <f t="shared" si="14"/>
        <v>58.130166988781149</v>
      </c>
    </row>
    <row r="28" spans="2:16" x14ac:dyDescent="0.25">
      <c r="B28" s="24" t="s">
        <v>32</v>
      </c>
      <c r="C28" s="24">
        <f t="shared" ref="C28:F28" si="15">(C11/$B$19)*100</f>
        <v>78.978015227281901</v>
      </c>
      <c r="D28" s="24">
        <f t="shared" si="15"/>
        <v>80.027744456399688</v>
      </c>
      <c r="E28" s="24">
        <f t="shared" si="15"/>
        <v>85.885910799540937</v>
      </c>
      <c r="F28" s="24">
        <f t="shared" si="15"/>
        <v>80.276067499846903</v>
      </c>
      <c r="G28" s="30">
        <f t="shared" si="3"/>
        <v>81.29193449576735</v>
      </c>
      <c r="L28" s="24" t="s">
        <v>43</v>
      </c>
      <c r="M28" s="24">
        <f t="shared" ref="M28:P28" si="16">(M11/$L$19)*100</f>
        <v>77.251041334217135</v>
      </c>
      <c r="N28" s="24">
        <f t="shared" si="16"/>
        <v>75.930414239520545</v>
      </c>
      <c r="O28" s="24">
        <f t="shared" si="16"/>
        <v>73.774518725956057</v>
      </c>
      <c r="P28" s="24">
        <f t="shared" si="16"/>
        <v>71.889521077970329</v>
      </c>
    </row>
    <row r="29" spans="2:16" x14ac:dyDescent="0.25">
      <c r="B29" s="24" t="s">
        <v>33</v>
      </c>
      <c r="C29" s="24">
        <f t="shared" ref="C29:F29" si="17">(C12/$B$19)*100</f>
        <v>91.698927498419053</v>
      </c>
      <c r="D29" s="24">
        <f t="shared" si="17"/>
        <v>96.067155580876985</v>
      </c>
      <c r="E29" s="24">
        <f t="shared" si="17"/>
        <v>93.448476213615379</v>
      </c>
      <c r="F29" s="24">
        <f t="shared" si="17"/>
        <v>92.218148407445057</v>
      </c>
      <c r="G29" s="30">
        <f t="shared" si="3"/>
        <v>93.358176925089111</v>
      </c>
      <c r="L29" s="24" t="s">
        <v>44</v>
      </c>
      <c r="M29" s="24">
        <f t="shared" ref="M29:P29" si="18">(M12/$L$19)*100</f>
        <v>87.11623860571126</v>
      </c>
      <c r="N29" s="24">
        <f t="shared" si="18"/>
        <v>94.453055798470047</v>
      </c>
      <c r="O29" s="24">
        <f t="shared" si="18"/>
        <v>97.432932319836681</v>
      </c>
      <c r="P29" s="24">
        <f t="shared" si="18"/>
        <v>93.877397834115115</v>
      </c>
    </row>
    <row r="30" spans="2:16" x14ac:dyDescent="0.25">
      <c r="B30" s="24" t="s">
        <v>34</v>
      </c>
      <c r="C30" s="24">
        <f t="shared" ref="C30:F30" si="19">(C13/$B$19)*100</f>
        <v>103.13307490805698</v>
      </c>
      <c r="D30" s="24">
        <f t="shared" si="19"/>
        <v>111.71150731805189</v>
      </c>
      <c r="E30" s="24">
        <f t="shared" si="19"/>
        <v>95.480210205456288</v>
      </c>
      <c r="F30" s="24">
        <f t="shared" si="19"/>
        <v>106.38384929500239</v>
      </c>
      <c r="G30" s="30">
        <f t="shared" si="3"/>
        <v>104.17716043164188</v>
      </c>
      <c r="L30" s="24" t="s">
        <v>45</v>
      </c>
      <c r="M30" s="24">
        <f t="shared" ref="M30:P30" si="20">(M13/$L$19)*100</f>
        <v>101.06747868301873</v>
      </c>
      <c r="N30" s="24">
        <f t="shared" si="20"/>
        <v>102.69286587649145</v>
      </c>
      <c r="O30" s="24">
        <f t="shared" si="20"/>
        <v>97.116884809994772</v>
      </c>
      <c r="P30" s="24">
        <f t="shared" si="20"/>
        <v>96.76697506695551</v>
      </c>
    </row>
    <row r="31" spans="2:16" x14ac:dyDescent="0.25">
      <c r="B31" s="24" t="s">
        <v>35</v>
      </c>
      <c r="C31" s="24">
        <f t="shared" ref="C31:F31" si="21">(C14/$B$19)*100</f>
        <v>101.8801722797551</v>
      </c>
      <c r="D31" s="24">
        <f t="shared" si="21"/>
        <v>106.62088492738384</v>
      </c>
      <c r="E31" s="24">
        <f t="shared" si="21"/>
        <v>102.12849532320232</v>
      </c>
      <c r="F31" s="24">
        <f t="shared" si="21"/>
        <v>117.69383518291674</v>
      </c>
      <c r="G31" s="30">
        <f t="shared" si="3"/>
        <v>107.0808469283145</v>
      </c>
      <c r="L31" s="24" t="s">
        <v>46</v>
      </c>
      <c r="M31" s="24">
        <f t="shared" ref="M31:P31" si="22">(M14/$L$19)*100</f>
        <v>105.18738372202945</v>
      </c>
      <c r="N31" s="24">
        <f t="shared" si="22"/>
        <v>110.28929352376325</v>
      </c>
      <c r="O31" s="24">
        <f t="shared" si="22"/>
        <v>100.45795848546646</v>
      </c>
      <c r="P31" s="24">
        <f t="shared" si="22"/>
        <v>98.855146114125318</v>
      </c>
    </row>
    <row r="32" spans="2:16" x14ac:dyDescent="0.25">
      <c r="B32" s="24" t="s">
        <v>36</v>
      </c>
      <c r="C32" s="24">
        <f t="shared" ref="C32:F32" si="23">(C15/$B$19)*100</f>
        <v>51.086822483732718</v>
      </c>
      <c r="D32" s="24">
        <f t="shared" si="23"/>
        <v>61.4373784310555</v>
      </c>
      <c r="E32" s="24">
        <f t="shared" si="23"/>
        <v>64.022195565119759</v>
      </c>
      <c r="F32" s="24">
        <f t="shared" si="23"/>
        <v>79.598822835899938</v>
      </c>
      <c r="G32" s="30">
        <f t="shared" si="3"/>
        <v>64.036304828951984</v>
      </c>
      <c r="L32" s="24" t="s">
        <v>47</v>
      </c>
      <c r="M32" s="24">
        <f t="shared" ref="M32:P32" si="24">(M15/$L$19)*100</f>
        <v>110.77465219959191</v>
      </c>
      <c r="N32" s="24">
        <f t="shared" si="24"/>
        <v>108.85579231840883</v>
      </c>
      <c r="O32" s="24">
        <f t="shared" si="24"/>
        <v>111.81309401764391</v>
      </c>
      <c r="P32" s="24">
        <f t="shared" si="24"/>
        <v>95.638233960377221</v>
      </c>
    </row>
    <row r="33" spans="12:16" x14ac:dyDescent="0.25">
      <c r="L33" s="24" t="s">
        <v>48</v>
      </c>
      <c r="M33" s="24">
        <f t="shared" ref="M33:P33" si="25">(M16/$L$19)*100</f>
        <v>91.947250541866282</v>
      </c>
      <c r="N33" s="24">
        <f t="shared" si="25"/>
        <v>88.323991589750008</v>
      </c>
      <c r="O33" s="24">
        <f t="shared" si="25"/>
        <v>91.947250541866282</v>
      </c>
      <c r="P33" s="24">
        <f t="shared" si="25"/>
        <v>95.739820659969283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Top of Curve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2017-03-30T17:43:41Z</dcterms:created>
  <dcterms:modified xsi:type="dcterms:W3CDTF">2017-04-17T20:07:16Z</dcterms:modified>
</cp:coreProperties>
</file>