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Triamcinalone acetonid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Top of Curve" sheetId="3" r:id="rId3"/>
  </sheets>
  <calcPr calcId="171027"/>
</workbook>
</file>

<file path=xl/calcChain.xml><?xml version="1.0" encoding="utf-8"?>
<calcChain xmlns="http://schemas.openxmlformats.org/spreadsheetml/2006/main">
  <c r="G21" i="3" l="1"/>
  <c r="G22" i="3"/>
  <c r="G23" i="3"/>
  <c r="G24" i="3"/>
  <c r="G25" i="3"/>
  <c r="G26" i="3"/>
  <c r="G27" i="3"/>
  <c r="G28" i="3"/>
  <c r="G29" i="3"/>
  <c r="G30" i="3"/>
  <c r="G31" i="3"/>
  <c r="G20" i="3"/>
  <c r="M20" i="3" l="1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N29" i="3"/>
  <c r="O29" i="3"/>
  <c r="M30" i="3"/>
  <c r="N30" i="3"/>
  <c r="O30" i="3"/>
  <c r="M31" i="3"/>
  <c r="N31" i="3"/>
  <c r="O31" i="3"/>
  <c r="M32" i="3"/>
  <c r="N32" i="3"/>
  <c r="O32" i="3"/>
  <c r="L21" i="3"/>
  <c r="L22" i="3"/>
  <c r="L23" i="3"/>
  <c r="L24" i="3"/>
  <c r="L25" i="3"/>
  <c r="L26" i="3"/>
  <c r="L27" i="3"/>
  <c r="L28" i="3"/>
  <c r="L29" i="3"/>
  <c r="L30" i="3"/>
  <c r="L31" i="3"/>
  <c r="L32" i="3"/>
  <c r="L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D20" i="3"/>
  <c r="E20" i="3"/>
  <c r="F20" i="3"/>
  <c r="C20" i="3"/>
  <c r="B7" i="2" l="1"/>
  <c r="E9" i="2" l="1"/>
  <c r="I9" i="2"/>
  <c r="M9" i="2"/>
  <c r="Q9" i="2"/>
  <c r="U9" i="2"/>
  <c r="Y9" i="2"/>
  <c r="F10" i="2"/>
  <c r="J10" i="2"/>
  <c r="N10" i="2"/>
  <c r="R10" i="2"/>
  <c r="V10" i="2"/>
  <c r="C11" i="2"/>
  <c r="G11" i="2"/>
  <c r="K11" i="2"/>
  <c r="O11" i="2"/>
  <c r="S11" i="2"/>
  <c r="W11" i="2"/>
  <c r="D12" i="2"/>
  <c r="H12" i="2"/>
  <c r="L12" i="2"/>
  <c r="P12" i="2"/>
  <c r="T12" i="2"/>
  <c r="X12" i="2"/>
  <c r="B12" i="2"/>
  <c r="F9" i="2"/>
  <c r="J9" i="2"/>
  <c r="N9" i="2"/>
  <c r="R9" i="2"/>
  <c r="V9" i="2"/>
  <c r="C10" i="2"/>
  <c r="G10" i="2"/>
  <c r="K10" i="2"/>
  <c r="O10" i="2"/>
  <c r="S10" i="2"/>
  <c r="W10" i="2"/>
  <c r="D11" i="2"/>
  <c r="H11" i="2"/>
  <c r="L11" i="2"/>
  <c r="P11" i="2"/>
  <c r="T11" i="2"/>
  <c r="X11" i="2"/>
  <c r="E12" i="2"/>
  <c r="I12" i="2"/>
  <c r="M12" i="2"/>
  <c r="Q12" i="2"/>
  <c r="U12" i="2"/>
  <c r="Y12" i="2"/>
  <c r="B9" i="2"/>
  <c r="C9" i="2"/>
  <c r="V12" i="2"/>
  <c r="N12" i="2"/>
  <c r="F12" i="2"/>
  <c r="U11" i="2"/>
  <c r="M11" i="2"/>
  <c r="E11" i="2"/>
  <c r="T10" i="2"/>
  <c r="L10" i="2"/>
  <c r="D10" i="2"/>
  <c r="S9" i="2"/>
  <c r="K9" i="2"/>
  <c r="B11" i="2"/>
  <c r="S12" i="2"/>
  <c r="K12" i="2"/>
  <c r="C12" i="2"/>
  <c r="R11" i="2"/>
  <c r="J11" i="2"/>
  <c r="Y10" i="2"/>
  <c r="Q10" i="2"/>
  <c r="I10" i="2"/>
  <c r="X9" i="2"/>
  <c r="P9" i="2"/>
  <c r="H9" i="2"/>
  <c r="B10" i="2"/>
  <c r="R12" i="2"/>
  <c r="J12" i="2"/>
  <c r="Y11" i="2"/>
  <c r="Q11" i="2"/>
  <c r="I11" i="2"/>
  <c r="X10" i="2"/>
  <c r="P10" i="2"/>
  <c r="H10" i="2"/>
  <c r="W9" i="2"/>
  <c r="O9" i="2"/>
  <c r="G9" i="2"/>
  <c r="W12" i="2"/>
  <c r="O12" i="2"/>
  <c r="G12" i="2"/>
  <c r="V11" i="2"/>
  <c r="N11" i="2"/>
  <c r="F11" i="2"/>
  <c r="U10" i="2"/>
  <c r="M10" i="2"/>
  <c r="E10" i="2"/>
  <c r="T9" i="2"/>
  <c r="L9" i="2"/>
  <c r="D9" i="2"/>
  <c r="D15" i="2" l="1"/>
  <c r="D14" i="2"/>
  <c r="G15" i="2"/>
  <c r="G14" i="2"/>
  <c r="H15" i="2"/>
  <c r="H14" i="2"/>
  <c r="K15" i="2"/>
  <c r="K14" i="2"/>
  <c r="B15" i="2"/>
  <c r="B14" i="2"/>
  <c r="R15" i="2"/>
  <c r="R14" i="2"/>
  <c r="Q14" i="2"/>
  <c r="Q15" i="2"/>
  <c r="L15" i="2"/>
  <c r="L14" i="2"/>
  <c r="O15" i="2"/>
  <c r="O14" i="2"/>
  <c r="P15" i="2"/>
  <c r="P14" i="2"/>
  <c r="S15" i="2"/>
  <c r="S14" i="2"/>
  <c r="N15" i="2"/>
  <c r="N14" i="2"/>
  <c r="M14" i="2"/>
  <c r="M15" i="2"/>
  <c r="T15" i="2"/>
  <c r="T14" i="2"/>
  <c r="W15" i="2"/>
  <c r="W14" i="2"/>
  <c r="X15" i="2"/>
  <c r="X14" i="2"/>
  <c r="J15" i="2"/>
  <c r="J14" i="2"/>
  <c r="Y14" i="2"/>
  <c r="Y15" i="2"/>
  <c r="I14" i="2"/>
  <c r="I15" i="2"/>
  <c r="C15" i="2"/>
  <c r="C14" i="2"/>
  <c r="V15" i="2"/>
  <c r="V14" i="2"/>
  <c r="F15" i="2"/>
  <c r="F14" i="2"/>
  <c r="U14" i="2"/>
  <c r="U15" i="2"/>
  <c r="E14" i="2"/>
  <c r="E15" i="2"/>
</calcChain>
</file>

<file path=xl/sharedStrings.xml><?xml version="1.0" encoding="utf-8"?>
<sst xmlns="http://schemas.openxmlformats.org/spreadsheetml/2006/main" count="133" uniqueCount="62">
  <si>
    <t>User: HARTIG</t>
  </si>
  <si>
    <t>Path: C:\Program Files\BMG\Omega\P Hartig\Data\</t>
  </si>
  <si>
    <t>Test ID: 672</t>
  </si>
  <si>
    <t>Test Name: LUCIFERASE</t>
  </si>
  <si>
    <t>Date: 3/23/2017</t>
  </si>
  <si>
    <t>Time: 1:13:14 PM</t>
  </si>
  <si>
    <t>ID1: elizabeth</t>
  </si>
  <si>
    <t>ID2: CV1a-hGR Dex curve and triamcinalone acetonide</t>
  </si>
  <si>
    <t>ID3: 3-23-2017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</si>
  <si>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</si>
  <si>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</si>
  <si>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</si>
  <si>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</si>
  <si>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</si>
  <si>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</si>
  <si>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</si>
  <si>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</si>
  <si>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</si>
  <si>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</si>
  <si>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</si>
  <si>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</si>
  <si>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</si>
  <si>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</si>
  <si>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</si>
  <si>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</si>
  <si>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</si>
  <si>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</si>
  <si>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</si>
  <si>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</si>
  <si>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</si>
  <si>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</si>
  <si>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</si>
  <si>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</si>
  <si>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</si>
  <si>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</si>
  <si>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</si>
  <si>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</si>
  <si>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300fM Triamcin act</t>
  </si>
  <si>
    <t>1pM Triamcin act</t>
  </si>
  <si>
    <t>3pM Triamcin act</t>
  </si>
  <si>
    <t>10pM Triamcin act</t>
  </si>
  <si>
    <t>30pM Triamcin act</t>
  </si>
  <si>
    <t>100pM Triamcin act</t>
  </si>
  <si>
    <t>300pM Triamcin act</t>
  </si>
  <si>
    <t>1nM Triamcin act</t>
  </si>
  <si>
    <t>3nM Triamcin act</t>
  </si>
  <si>
    <t>10nM Triamcin act</t>
  </si>
  <si>
    <t>30nM Triamcin act</t>
  </si>
  <si>
    <t>100nM Triamcin act</t>
  </si>
  <si>
    <t>1pM</t>
  </si>
  <si>
    <t>3pM</t>
  </si>
  <si>
    <t>10pM</t>
  </si>
  <si>
    <t>30p</t>
  </si>
  <si>
    <t>100pM</t>
  </si>
  <si>
    <t>300pM</t>
  </si>
  <si>
    <t>1nM</t>
  </si>
  <si>
    <t>3nM</t>
  </si>
  <si>
    <t>10nM</t>
  </si>
  <si>
    <t>30nM</t>
  </si>
  <si>
    <t>100nM</t>
  </si>
  <si>
    <t>300fM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</si>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</sst>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4" fillId="4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</a:t>
            </a:r>
            <a:r>
              <a:rPr lang="en-US" baseline="0"/>
              <a:t> Bioassay:</a:t>
            </a:r>
          </a:p>
          <a:p>
            <a:pPr>
              <a:defRPr/>
            </a:pPr>
            <a:r>
              <a:rPr lang="en-US" baseline="0"/>
              <a:t>Triamcinalone Acetonide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99694719011188"/>
          <c:y val="0.15322302103541405"/>
          <c:w val="0.87119927030397792"/>
          <c:h val="0.59236117224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6D-4B83-BFB7-FA7346B7200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6D-4B83-BFB7-FA7346B7200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D6D-4B83-BFB7-FA7346B7200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6D-4B83-BFB7-FA7346B7200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D6D-4B83-BFB7-FA7346B7200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D6D-4B83-BFB7-FA7346B7200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D6D-4B83-BFB7-FA7346B7200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D6D-4B83-BFB7-FA7346B7200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D6D-4B83-BFB7-FA7346B7200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D6D-4B83-BFB7-FA7346B7200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D6D-4B83-BFB7-FA7346B7200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D6D-4B83-BFB7-FA7346B7200D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8.5800077863039712E-2</c:v>
                  </c:pt>
                  <c:pt idx="1">
                    <c:v>2.4362012920008603E-2</c:v>
                  </c:pt>
                  <c:pt idx="2">
                    <c:v>7.0190122115595055E-2</c:v>
                  </c:pt>
                  <c:pt idx="3">
                    <c:v>9.9486430152572622E-2</c:v>
                  </c:pt>
                  <c:pt idx="4">
                    <c:v>0.94164315501787854</c:v>
                  </c:pt>
                  <c:pt idx="5">
                    <c:v>0.60943821990071845</c:v>
                  </c:pt>
                  <c:pt idx="6">
                    <c:v>0.32538401124428429</c:v>
                  </c:pt>
                  <c:pt idx="7">
                    <c:v>1.5310038431400907</c:v>
                  </c:pt>
                  <c:pt idx="8">
                    <c:v>0.67180833255852268</c:v>
                  </c:pt>
                  <c:pt idx="9">
                    <c:v>1.3971271190081007</c:v>
                  </c:pt>
                  <c:pt idx="10">
                    <c:v>1.075368712698082</c:v>
                  </c:pt>
                  <c:pt idx="11">
                    <c:v>1.1271058356240249</c:v>
                  </c:pt>
                  <c:pt idx="13">
                    <c:v>5.7176465230065386E-2</c:v>
                  </c:pt>
                  <c:pt idx="14">
                    <c:v>5.9945134806054678E-2</c:v>
                  </c:pt>
                  <c:pt idx="15">
                    <c:v>0.1102963673461607</c:v>
                  </c:pt>
                  <c:pt idx="16">
                    <c:v>0.12070432585422999</c:v>
                  </c:pt>
                  <c:pt idx="17">
                    <c:v>8.1222580403055147E-2</c:v>
                  </c:pt>
                  <c:pt idx="18">
                    <c:v>0.62963432689209098</c:v>
                  </c:pt>
                  <c:pt idx="19">
                    <c:v>1.1002166629184302</c:v>
                  </c:pt>
                  <c:pt idx="20">
                    <c:v>1.2195791872700146</c:v>
                  </c:pt>
                  <c:pt idx="21">
                    <c:v>0.85425219953917908</c:v>
                  </c:pt>
                  <c:pt idx="22">
                    <c:v>0.71760387002002013</c:v>
                  </c:pt>
                  <c:pt idx="23">
                    <c:v>0.66684590886586437</c:v>
                  </c:pt>
                  <c:pt idx="24">
                    <c:v>0.71257875066120069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8.5800077863039712E-2</c:v>
                  </c:pt>
                  <c:pt idx="1">
                    <c:v>2.4362012920008603E-2</c:v>
                  </c:pt>
                  <c:pt idx="2">
                    <c:v>7.0190122115595055E-2</c:v>
                  </c:pt>
                  <c:pt idx="3">
                    <c:v>9.9486430152572622E-2</c:v>
                  </c:pt>
                  <c:pt idx="4">
                    <c:v>0.94164315501787854</c:v>
                  </c:pt>
                  <c:pt idx="5">
                    <c:v>0.60943821990071845</c:v>
                  </c:pt>
                  <c:pt idx="6">
                    <c:v>0.32538401124428429</c:v>
                  </c:pt>
                  <c:pt idx="7">
                    <c:v>1.5310038431400907</c:v>
                  </c:pt>
                  <c:pt idx="8">
                    <c:v>0.67180833255852268</c:v>
                  </c:pt>
                  <c:pt idx="9">
                    <c:v>1.3971271190081007</c:v>
                  </c:pt>
                  <c:pt idx="10">
                    <c:v>1.075368712698082</c:v>
                  </c:pt>
                  <c:pt idx="11">
                    <c:v>1.1271058356240249</c:v>
                  </c:pt>
                  <c:pt idx="13">
                    <c:v>5.7176465230065386E-2</c:v>
                  </c:pt>
                  <c:pt idx="14">
                    <c:v>5.9945134806054678E-2</c:v>
                  </c:pt>
                  <c:pt idx="15">
                    <c:v>0.1102963673461607</c:v>
                  </c:pt>
                  <c:pt idx="16">
                    <c:v>0.12070432585422999</c:v>
                  </c:pt>
                  <c:pt idx="17">
                    <c:v>8.1222580403055147E-2</c:v>
                  </c:pt>
                  <c:pt idx="18">
                    <c:v>0.62963432689209098</c:v>
                  </c:pt>
                  <c:pt idx="19">
                    <c:v>1.1002166629184302</c:v>
                  </c:pt>
                  <c:pt idx="20">
                    <c:v>1.2195791872700146</c:v>
                  </c:pt>
                  <c:pt idx="21">
                    <c:v>0.85425219953917908</c:v>
                  </c:pt>
                  <c:pt idx="22">
                    <c:v>0.71760387002002013</c:v>
                  </c:pt>
                  <c:pt idx="23">
                    <c:v>0.66684590886586437</c:v>
                  </c:pt>
                  <c:pt idx="24">
                    <c:v>0.71257875066120069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300fM</c:v>
                </c:pt>
                <c:pt idx="14">
                  <c:v>1pM</c:v>
                </c:pt>
                <c:pt idx="15">
                  <c:v>3pM</c:v>
                </c:pt>
                <c:pt idx="16">
                  <c:v>10pM</c:v>
                </c:pt>
                <c:pt idx="17">
                  <c:v>30p</c:v>
                </c:pt>
                <c:pt idx="18">
                  <c:v>100pM</c:v>
                </c:pt>
                <c:pt idx="19">
                  <c:v>300pM</c:v>
                </c:pt>
                <c:pt idx="20">
                  <c:v>1nM</c:v>
                </c:pt>
                <c:pt idx="21">
                  <c:v>3nM</c:v>
                </c:pt>
                <c:pt idx="22">
                  <c:v>10nM</c:v>
                </c:pt>
                <c:pt idx="23">
                  <c:v>30nM</c:v>
                </c:pt>
                <c:pt idx="24">
                  <c:v>100nM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1</c:v>
                </c:pt>
                <c:pt idx="1">
                  <c:v>0.89312977099236635</c:v>
                </c:pt>
                <c:pt idx="2">
                  <c:v>1.0089058524173029</c:v>
                </c:pt>
                <c:pt idx="3">
                  <c:v>1.0025445292620865</c:v>
                </c:pt>
                <c:pt idx="4">
                  <c:v>4.229007633587786</c:v>
                </c:pt>
                <c:pt idx="5">
                  <c:v>18.9058524173028</c:v>
                </c:pt>
                <c:pt idx="6">
                  <c:v>41.268447837150127</c:v>
                </c:pt>
                <c:pt idx="7">
                  <c:v>49.902035623409674</c:v>
                </c:pt>
                <c:pt idx="8">
                  <c:v>51.695928753180659</c:v>
                </c:pt>
                <c:pt idx="9">
                  <c:v>56.092875318066149</c:v>
                </c:pt>
                <c:pt idx="10">
                  <c:v>57.543256997455472</c:v>
                </c:pt>
                <c:pt idx="11">
                  <c:v>58.002544529262082</c:v>
                </c:pt>
                <c:pt idx="13">
                  <c:v>1.1488549618320612</c:v>
                </c:pt>
                <c:pt idx="14">
                  <c:v>1.1068702290076335</c:v>
                </c:pt>
                <c:pt idx="15">
                  <c:v>0.85877862595419852</c:v>
                </c:pt>
                <c:pt idx="16">
                  <c:v>1.416030534351145</c:v>
                </c:pt>
                <c:pt idx="17">
                  <c:v>6.5178117048346058</c:v>
                </c:pt>
                <c:pt idx="18">
                  <c:v>32.236641221374043</c:v>
                </c:pt>
                <c:pt idx="19">
                  <c:v>46.909669211195933</c:v>
                </c:pt>
                <c:pt idx="20">
                  <c:v>51.165394402035624</c:v>
                </c:pt>
                <c:pt idx="21">
                  <c:v>54.167938931297712</c:v>
                </c:pt>
                <c:pt idx="22">
                  <c:v>57.07124681933842</c:v>
                </c:pt>
                <c:pt idx="23">
                  <c:v>59.515267175572518</c:v>
                </c:pt>
                <c:pt idx="24">
                  <c:v>55.788804071246815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D-4B83-BFB7-FA7346B7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09352"/>
        <c:axId val="420509024"/>
      </c:barChart>
      <c:catAx>
        <c:axId val="420509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layout>
            <c:manualLayout>
              <c:xMode val="edge"/>
              <c:yMode val="edge"/>
              <c:x val="0.43659410658774034"/>
              <c:y val="0.90804692891649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09024"/>
        <c:crosses val="autoZero"/>
        <c:auto val="1"/>
        <c:lblAlgn val="ctr"/>
        <c:lblOffset val="100"/>
        <c:noMultiLvlLbl val="0"/>
      </c:catAx>
      <c:valAx>
        <c:axId val="420509024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0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17</xdr:row>
      <xdr:rowOff>19049</xdr:rowOff>
    </xdr:from>
    <xdr:to>
      <xdr:col>14</xdr:col>
      <xdr:colOff>409574</xdr:colOff>
      <xdr:row>41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0.50496</cdr:x>
      <cdr:y>0.74741</cdr:y>
    </cdr:from>
    <cdr:to>
      <cdr:x>0.5461</cdr:x>
      <cdr:y>0.89027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3390901" y="3438526"/>
          <a:ext cx="276225" cy="6572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0.18014</cdr:x>
      <cdr:y>0.88199</cdr:y>
    </cdr:from>
    <cdr:to>
      <cdr:x>0.3617</cdr:x>
      <cdr:y>0.92547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09676" y="4057651"/>
          <a:ext cx="1219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</a:rPr>
            <a:t>Dexamethasone</a:t>
          </a:r>
        </a:p>
      </cdr:txBody>
    </cdr:sp>
  </cdr:relSizeAnchor>
  <cdr:relSizeAnchor xmlns:cdr="http://schemas.openxmlformats.org/drawingml/2006/chartDrawing">
    <cdr:from>
      <cdr:x>0.66005</cdr:x>
      <cdr:y>0.8744</cdr:y>
    </cdr:from>
    <cdr:to>
      <cdr:x>0.93475</cdr:x>
      <cdr:y>0.93996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32299" y="4022725"/>
          <a:ext cx="1844677" cy="301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tx1">
                  <a:lumMod val="65000"/>
                  <a:lumOff val="35000"/>
                </a:schemeClr>
              </a:solidFill>
            </a:rPr>
            <a:t>Triamcinalone Acetonide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180</v>
      </c>
      <c r="C14" s="11">
        <v>165</v>
      </c>
      <c r="D14" s="11">
        <v>165</v>
      </c>
      <c r="E14" s="11">
        <v>197</v>
      </c>
      <c r="F14" s="11">
        <v>638</v>
      </c>
      <c r="G14" s="11">
        <v>3832</v>
      </c>
      <c r="H14" s="11">
        <v>8226</v>
      </c>
      <c r="I14" s="11">
        <v>9649</v>
      </c>
      <c r="J14" s="11">
        <v>10207</v>
      </c>
      <c r="K14" s="11">
        <v>10874</v>
      </c>
      <c r="L14" s="11">
        <v>11880</v>
      </c>
      <c r="M14" s="12">
        <v>12040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242</v>
      </c>
      <c r="C15" s="14">
        <v>187</v>
      </c>
      <c r="D15" s="14">
        <v>187</v>
      </c>
      <c r="E15" s="14">
        <v>153</v>
      </c>
      <c r="F15" s="14">
        <v>645</v>
      </c>
      <c r="G15" s="14">
        <v>3407</v>
      </c>
      <c r="H15" s="14">
        <v>8061</v>
      </c>
      <c r="I15" s="14">
        <v>9578</v>
      </c>
      <c r="J15" s="14">
        <v>9886</v>
      </c>
      <c r="K15" s="14">
        <v>11556</v>
      </c>
      <c r="L15" s="14">
        <v>11345</v>
      </c>
      <c r="M15" s="15">
        <v>11119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164</v>
      </c>
      <c r="C16" s="14">
        <v>179</v>
      </c>
      <c r="D16" s="14">
        <v>215</v>
      </c>
      <c r="E16" s="14">
        <v>190</v>
      </c>
      <c r="F16" s="14">
        <v>1386</v>
      </c>
      <c r="G16" s="14">
        <v>3961</v>
      </c>
      <c r="H16" s="14">
        <v>7951</v>
      </c>
      <c r="I16" s="14">
        <v>9314</v>
      </c>
      <c r="J16" s="14">
        <v>10038</v>
      </c>
      <c r="K16" s="14">
        <v>10318</v>
      </c>
      <c r="L16" s="14">
        <v>10902</v>
      </c>
      <c r="M16" s="15">
        <v>11342</v>
      </c>
    </row>
    <row r="17" spans="1:13" x14ac:dyDescent="0.25">
      <c r="A17" s="2" t="s">
        <v>14</v>
      </c>
      <c r="B17" s="13">
        <v>200</v>
      </c>
      <c r="C17" s="14">
        <v>171</v>
      </c>
      <c r="D17" s="14">
        <v>226</v>
      </c>
      <c r="E17" s="14">
        <v>248</v>
      </c>
      <c r="F17" s="14">
        <v>655</v>
      </c>
      <c r="G17" s="14">
        <v>3660</v>
      </c>
      <c r="H17" s="14">
        <v>8199</v>
      </c>
      <c r="I17" s="14">
        <v>10682</v>
      </c>
      <c r="J17" s="14">
        <v>10502</v>
      </c>
      <c r="K17" s="14">
        <v>11341</v>
      </c>
      <c r="L17" s="14">
        <v>11102</v>
      </c>
      <c r="M17" s="15">
        <v>11089</v>
      </c>
    </row>
    <row r="18" spans="1:13" x14ac:dyDescent="0.25">
      <c r="A18" s="2" t="s">
        <v>15</v>
      </c>
      <c r="B18" s="13">
        <v>201</v>
      </c>
      <c r="C18" s="14">
        <v>201</v>
      </c>
      <c r="D18" s="14">
        <v>143</v>
      </c>
      <c r="E18" s="14">
        <v>332</v>
      </c>
      <c r="F18" s="14">
        <v>1309</v>
      </c>
      <c r="G18" s="14">
        <v>6668</v>
      </c>
      <c r="H18" s="14">
        <v>8824</v>
      </c>
      <c r="I18" s="14">
        <v>9465</v>
      </c>
      <c r="J18" s="14">
        <v>10737</v>
      </c>
      <c r="K18" s="14">
        <v>11439</v>
      </c>
      <c r="L18" s="14">
        <v>11490</v>
      </c>
      <c r="M18" s="15">
        <v>11028</v>
      </c>
    </row>
    <row r="19" spans="1:13" x14ac:dyDescent="0.25">
      <c r="A19" s="2" t="s">
        <v>16</v>
      </c>
      <c r="B19" s="13">
        <v>214</v>
      </c>
      <c r="C19" s="14">
        <v>233</v>
      </c>
      <c r="D19" s="14">
        <v>223</v>
      </c>
      <c r="E19" s="14">
        <v>263</v>
      </c>
      <c r="F19" s="14">
        <v>1235</v>
      </c>
      <c r="G19" s="14">
        <v>6349</v>
      </c>
      <c r="H19" s="14">
        <v>8959</v>
      </c>
      <c r="I19" s="14">
        <v>10598</v>
      </c>
      <c r="J19" s="14">
        <v>10950</v>
      </c>
      <c r="K19" s="14">
        <v>11469</v>
      </c>
      <c r="L19" s="14">
        <v>11474</v>
      </c>
      <c r="M19" s="15">
        <v>11331</v>
      </c>
    </row>
    <row r="20" spans="1:13" x14ac:dyDescent="0.25">
      <c r="A20" s="2" t="s">
        <v>17</v>
      </c>
      <c r="B20" s="13">
        <v>251</v>
      </c>
      <c r="C20" s="14">
        <v>242</v>
      </c>
      <c r="D20" s="14">
        <v>183</v>
      </c>
      <c r="E20" s="14">
        <v>221</v>
      </c>
      <c r="F20" s="14">
        <v>1292</v>
      </c>
      <c r="G20" s="14">
        <v>6237</v>
      </c>
      <c r="H20" s="14">
        <v>9795</v>
      </c>
      <c r="I20" s="14">
        <v>9926</v>
      </c>
      <c r="J20" s="14">
        <v>10724</v>
      </c>
      <c r="K20" s="14">
        <v>10909</v>
      </c>
      <c r="L20" s="14">
        <v>11796</v>
      </c>
      <c r="M20" s="15">
        <v>10723</v>
      </c>
    </row>
    <row r="21" spans="1:13" x14ac:dyDescent="0.25">
      <c r="A21" s="2" t="s">
        <v>18</v>
      </c>
      <c r="B21" s="16">
        <v>237</v>
      </c>
      <c r="C21" s="17">
        <v>194</v>
      </c>
      <c r="D21" s="17">
        <v>126</v>
      </c>
      <c r="E21" s="17">
        <v>297</v>
      </c>
      <c r="F21" s="17">
        <v>1287</v>
      </c>
      <c r="G21" s="17">
        <v>6084</v>
      </c>
      <c r="H21" s="17">
        <v>9293</v>
      </c>
      <c r="I21" s="17">
        <v>10227</v>
      </c>
      <c r="J21" s="17">
        <v>10165</v>
      </c>
      <c r="K21" s="17">
        <v>11041</v>
      </c>
      <c r="L21" s="17">
        <v>12019</v>
      </c>
      <c r="M21" s="18">
        <v>10768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197</v>
      </c>
      <c r="C25" s="11">
        <v>176</v>
      </c>
      <c r="D25" s="11">
        <v>198</v>
      </c>
      <c r="E25" s="11">
        <v>197</v>
      </c>
      <c r="F25" s="11">
        <v>831</v>
      </c>
      <c r="G25" s="11">
        <v>3715</v>
      </c>
      <c r="H25" s="11">
        <v>8109</v>
      </c>
      <c r="I25" s="11">
        <v>9806</v>
      </c>
      <c r="J25" s="11">
        <v>10158</v>
      </c>
      <c r="K25" s="11">
        <v>11022</v>
      </c>
      <c r="L25" s="11">
        <v>11307</v>
      </c>
      <c r="M25" s="12">
        <v>11398</v>
      </c>
    </row>
    <row r="26" spans="1:13" x14ac:dyDescent="0.25">
      <c r="A26" s="2" t="s">
        <v>12</v>
      </c>
      <c r="B26" s="13">
        <v>197</v>
      </c>
      <c r="C26" s="14">
        <v>176</v>
      </c>
      <c r="D26" s="14">
        <v>198</v>
      </c>
      <c r="E26" s="14">
        <v>197</v>
      </c>
      <c r="F26" s="14">
        <v>831</v>
      </c>
      <c r="G26" s="14">
        <v>3715</v>
      </c>
      <c r="H26" s="14">
        <v>8109</v>
      </c>
      <c r="I26" s="14">
        <v>9806</v>
      </c>
      <c r="J26" s="14">
        <v>10158</v>
      </c>
      <c r="K26" s="14">
        <v>11022</v>
      </c>
      <c r="L26" s="14">
        <v>11307</v>
      </c>
      <c r="M26" s="15">
        <v>11398</v>
      </c>
    </row>
    <row r="27" spans="1:13" x14ac:dyDescent="0.25">
      <c r="A27" s="2" t="s">
        <v>13</v>
      </c>
      <c r="B27" s="13">
        <v>197</v>
      </c>
      <c r="C27" s="14">
        <v>176</v>
      </c>
      <c r="D27" s="14">
        <v>198</v>
      </c>
      <c r="E27" s="14">
        <v>197</v>
      </c>
      <c r="F27" s="14">
        <v>831</v>
      </c>
      <c r="G27" s="14">
        <v>3715</v>
      </c>
      <c r="H27" s="14">
        <v>8109</v>
      </c>
      <c r="I27" s="14">
        <v>9806</v>
      </c>
      <c r="J27" s="14">
        <v>10158</v>
      </c>
      <c r="K27" s="14">
        <v>11022</v>
      </c>
      <c r="L27" s="14">
        <v>11307</v>
      </c>
      <c r="M27" s="15">
        <v>11398</v>
      </c>
    </row>
    <row r="28" spans="1:13" x14ac:dyDescent="0.25">
      <c r="A28" s="2" t="s">
        <v>14</v>
      </c>
      <c r="B28" s="13">
        <v>197</v>
      </c>
      <c r="C28" s="14">
        <v>176</v>
      </c>
      <c r="D28" s="14">
        <v>198</v>
      </c>
      <c r="E28" s="14">
        <v>197</v>
      </c>
      <c r="F28" s="14">
        <v>831</v>
      </c>
      <c r="G28" s="14">
        <v>3715</v>
      </c>
      <c r="H28" s="14">
        <v>8109</v>
      </c>
      <c r="I28" s="14">
        <v>9806</v>
      </c>
      <c r="J28" s="14">
        <v>10158</v>
      </c>
      <c r="K28" s="14">
        <v>11022</v>
      </c>
      <c r="L28" s="14">
        <v>11307</v>
      </c>
      <c r="M28" s="15">
        <v>11398</v>
      </c>
    </row>
    <row r="29" spans="1:13" x14ac:dyDescent="0.25">
      <c r="A29" s="2" t="s">
        <v>15</v>
      </c>
      <c r="B29" s="13">
        <v>226</v>
      </c>
      <c r="C29" s="14">
        <v>218</v>
      </c>
      <c r="D29" s="14">
        <v>169</v>
      </c>
      <c r="E29" s="14">
        <v>278</v>
      </c>
      <c r="F29" s="14">
        <v>1281</v>
      </c>
      <c r="G29" s="14">
        <v>6335</v>
      </c>
      <c r="H29" s="14">
        <v>9218</v>
      </c>
      <c r="I29" s="14">
        <v>10054</v>
      </c>
      <c r="J29" s="14">
        <v>10644</v>
      </c>
      <c r="K29" s="14">
        <v>11215</v>
      </c>
      <c r="L29" s="14">
        <v>11695</v>
      </c>
      <c r="M29" s="15">
        <v>10963</v>
      </c>
    </row>
    <row r="30" spans="1:13" x14ac:dyDescent="0.25">
      <c r="A30" s="2" t="s">
        <v>16</v>
      </c>
      <c r="B30" s="13">
        <v>226</v>
      </c>
      <c r="C30" s="14">
        <v>218</v>
      </c>
      <c r="D30" s="14">
        <v>169</v>
      </c>
      <c r="E30" s="14">
        <v>278</v>
      </c>
      <c r="F30" s="14">
        <v>1281</v>
      </c>
      <c r="G30" s="14">
        <v>6335</v>
      </c>
      <c r="H30" s="14">
        <v>9218</v>
      </c>
      <c r="I30" s="14">
        <v>10054</v>
      </c>
      <c r="J30" s="14">
        <v>10644</v>
      </c>
      <c r="K30" s="14">
        <v>11215</v>
      </c>
      <c r="L30" s="14">
        <v>11695</v>
      </c>
      <c r="M30" s="15">
        <v>10963</v>
      </c>
    </row>
    <row r="31" spans="1:13" x14ac:dyDescent="0.25">
      <c r="A31" s="2" t="s">
        <v>17</v>
      </c>
      <c r="B31" s="13">
        <v>226</v>
      </c>
      <c r="C31" s="14">
        <v>218</v>
      </c>
      <c r="D31" s="14">
        <v>169</v>
      </c>
      <c r="E31" s="14">
        <v>278</v>
      </c>
      <c r="F31" s="14">
        <v>1281</v>
      </c>
      <c r="G31" s="14">
        <v>6335</v>
      </c>
      <c r="H31" s="14">
        <v>9218</v>
      </c>
      <c r="I31" s="14">
        <v>10054</v>
      </c>
      <c r="J31" s="14">
        <v>10644</v>
      </c>
      <c r="K31" s="14">
        <v>11215</v>
      </c>
      <c r="L31" s="14">
        <v>11695</v>
      </c>
      <c r="M31" s="15">
        <v>10963</v>
      </c>
    </row>
    <row r="32" spans="1:13" x14ac:dyDescent="0.25">
      <c r="A32" s="2" t="s">
        <v>18</v>
      </c>
      <c r="B32" s="16">
        <v>226</v>
      </c>
      <c r="C32" s="17">
        <v>218</v>
      </c>
      <c r="D32" s="17">
        <v>169</v>
      </c>
      <c r="E32" s="17">
        <v>278</v>
      </c>
      <c r="F32" s="17">
        <v>1281</v>
      </c>
      <c r="G32" s="17">
        <v>6335</v>
      </c>
      <c r="H32" s="17">
        <v>9218</v>
      </c>
      <c r="I32" s="17">
        <v>10054</v>
      </c>
      <c r="J32" s="17">
        <v>10644</v>
      </c>
      <c r="K32" s="17">
        <v>11215</v>
      </c>
      <c r="L32" s="17">
        <v>11695</v>
      </c>
      <c r="M32" s="18">
        <v>10963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Y9" activeCellId="1" sqref="B1:Y1 B9:Y12"/>
    </sheetView>
  </sheetViews>
  <sheetFormatPr defaultRowHeight="15" x14ac:dyDescent="0.25"/>
  <sheetData>
    <row r="1" spans="2:25" ht="36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24" t="s">
        <v>47</v>
      </c>
      <c r="Y1" s="24" t="s">
        <v>48</v>
      </c>
    </row>
    <row r="2" spans="2:25" x14ac:dyDescent="0.25">
      <c r="B2" s="25">
        <v>180</v>
      </c>
      <c r="C2" s="25">
        <v>165</v>
      </c>
      <c r="D2" s="25">
        <v>165</v>
      </c>
      <c r="E2" s="25">
        <v>197</v>
      </c>
      <c r="F2" s="25">
        <v>638</v>
      </c>
      <c r="G2" s="25">
        <v>3832</v>
      </c>
      <c r="H2" s="25">
        <v>8226</v>
      </c>
      <c r="I2" s="25">
        <v>9649</v>
      </c>
      <c r="J2" s="25">
        <v>10207</v>
      </c>
      <c r="K2" s="25">
        <v>10874</v>
      </c>
      <c r="L2" s="25">
        <v>11880</v>
      </c>
      <c r="M2" s="25">
        <v>12040</v>
      </c>
      <c r="N2" s="25">
        <v>201</v>
      </c>
      <c r="O2" s="25">
        <v>201</v>
      </c>
      <c r="P2" s="25">
        <v>143</v>
      </c>
      <c r="Q2" s="25">
        <v>332</v>
      </c>
      <c r="R2" s="25">
        <v>1309</v>
      </c>
      <c r="S2" s="25">
        <v>6668</v>
      </c>
      <c r="T2" s="25">
        <v>8824</v>
      </c>
      <c r="U2" s="25">
        <v>9465</v>
      </c>
      <c r="V2" s="25">
        <v>10737</v>
      </c>
      <c r="W2" s="25">
        <v>11439</v>
      </c>
      <c r="X2" s="25">
        <v>11490</v>
      </c>
      <c r="Y2" s="25">
        <v>11028</v>
      </c>
    </row>
    <row r="3" spans="2:25" x14ac:dyDescent="0.25">
      <c r="B3" s="25">
        <v>242</v>
      </c>
      <c r="C3" s="25">
        <v>187</v>
      </c>
      <c r="D3" s="25">
        <v>187</v>
      </c>
      <c r="E3" s="25">
        <v>153</v>
      </c>
      <c r="F3" s="25">
        <v>645</v>
      </c>
      <c r="G3" s="25">
        <v>3407</v>
      </c>
      <c r="H3" s="25">
        <v>8061</v>
      </c>
      <c r="I3" s="25">
        <v>9578</v>
      </c>
      <c r="J3" s="25">
        <v>9886</v>
      </c>
      <c r="K3" s="25">
        <v>11556</v>
      </c>
      <c r="L3" s="25">
        <v>11345</v>
      </c>
      <c r="M3" s="25">
        <v>11119</v>
      </c>
      <c r="N3" s="25">
        <v>214</v>
      </c>
      <c r="O3" s="25">
        <v>233</v>
      </c>
      <c r="P3" s="25">
        <v>223</v>
      </c>
      <c r="Q3" s="25">
        <v>263</v>
      </c>
      <c r="R3" s="25">
        <v>1235</v>
      </c>
      <c r="S3" s="25">
        <v>6349</v>
      </c>
      <c r="T3" s="25">
        <v>8959</v>
      </c>
      <c r="U3" s="25">
        <v>10598</v>
      </c>
      <c r="V3" s="25">
        <v>10950</v>
      </c>
      <c r="W3" s="25">
        <v>11469</v>
      </c>
      <c r="X3" s="25">
        <v>11474</v>
      </c>
      <c r="Y3" s="25">
        <v>11331</v>
      </c>
    </row>
    <row r="4" spans="2:25" x14ac:dyDescent="0.25">
      <c r="B4" s="25">
        <v>164</v>
      </c>
      <c r="C4" s="25">
        <v>179</v>
      </c>
      <c r="D4" s="25">
        <v>215</v>
      </c>
      <c r="E4" s="25">
        <v>190</v>
      </c>
      <c r="F4" s="25">
        <v>1386</v>
      </c>
      <c r="G4" s="25">
        <v>3961</v>
      </c>
      <c r="H4" s="25">
        <v>7951</v>
      </c>
      <c r="I4" s="25">
        <v>9314</v>
      </c>
      <c r="J4" s="25">
        <v>10038</v>
      </c>
      <c r="K4" s="25">
        <v>10318</v>
      </c>
      <c r="L4" s="25">
        <v>10902</v>
      </c>
      <c r="M4" s="25">
        <v>11342</v>
      </c>
      <c r="N4" s="25">
        <v>251</v>
      </c>
      <c r="O4" s="25">
        <v>242</v>
      </c>
      <c r="P4" s="25">
        <v>183</v>
      </c>
      <c r="Q4" s="25">
        <v>221</v>
      </c>
      <c r="R4" s="25">
        <v>1292</v>
      </c>
      <c r="S4" s="25">
        <v>6237</v>
      </c>
      <c r="T4" s="25">
        <v>9795</v>
      </c>
      <c r="U4" s="25">
        <v>9926</v>
      </c>
      <c r="V4" s="25">
        <v>10724</v>
      </c>
      <c r="W4" s="25">
        <v>10909</v>
      </c>
      <c r="X4" s="25">
        <v>11796</v>
      </c>
      <c r="Y4" s="25">
        <v>10723</v>
      </c>
    </row>
    <row r="5" spans="2:25" x14ac:dyDescent="0.25">
      <c r="B5" s="25">
        <v>200</v>
      </c>
      <c r="C5" s="25">
        <v>171</v>
      </c>
      <c r="D5" s="25">
        <v>226</v>
      </c>
      <c r="E5" s="25">
        <v>248</v>
      </c>
      <c r="F5" s="25">
        <v>655</v>
      </c>
      <c r="G5" s="25">
        <v>3660</v>
      </c>
      <c r="H5" s="25">
        <v>8199</v>
      </c>
      <c r="I5" s="25">
        <v>10682</v>
      </c>
      <c r="J5" s="25">
        <v>10502</v>
      </c>
      <c r="K5" s="25">
        <v>11341</v>
      </c>
      <c r="L5" s="25">
        <v>11102</v>
      </c>
      <c r="M5" s="25">
        <v>11089</v>
      </c>
      <c r="N5" s="25">
        <v>237</v>
      </c>
      <c r="O5" s="25">
        <v>194</v>
      </c>
      <c r="P5" s="25">
        <v>126</v>
      </c>
      <c r="Q5" s="25">
        <v>297</v>
      </c>
      <c r="R5" s="25">
        <v>1287</v>
      </c>
      <c r="S5" s="25">
        <v>6084</v>
      </c>
      <c r="T5" s="25">
        <v>9293</v>
      </c>
      <c r="U5" s="25">
        <v>10227</v>
      </c>
      <c r="V5" s="25">
        <v>10165</v>
      </c>
      <c r="W5" s="25">
        <v>11041</v>
      </c>
      <c r="X5" s="25">
        <v>12019</v>
      </c>
      <c r="Y5" s="25">
        <v>10768</v>
      </c>
    </row>
    <row r="7" spans="2:25" x14ac:dyDescent="0.25">
      <c r="B7">
        <f>AVERAGE(B2:B5)</f>
        <v>196.5</v>
      </c>
    </row>
    <row r="9" spans="2:25" x14ac:dyDescent="0.25">
      <c r="B9">
        <f>B2/$B$7</f>
        <v>0.91603053435114501</v>
      </c>
      <c r="C9">
        <f t="shared" ref="C9:Y12" si="0">C2/$B$7</f>
        <v>0.83969465648854957</v>
      </c>
      <c r="D9">
        <f t="shared" si="0"/>
        <v>0.83969465648854957</v>
      </c>
      <c r="E9">
        <f t="shared" si="0"/>
        <v>1.0025445292620865</v>
      </c>
      <c r="F9">
        <f t="shared" si="0"/>
        <v>3.2468193384223918</v>
      </c>
      <c r="G9">
        <f t="shared" si="0"/>
        <v>19.501272264631044</v>
      </c>
      <c r="H9">
        <f t="shared" si="0"/>
        <v>41.862595419847331</v>
      </c>
      <c r="I9">
        <f t="shared" si="0"/>
        <v>49.104325699745544</v>
      </c>
      <c r="J9">
        <f t="shared" si="0"/>
        <v>51.944020356234098</v>
      </c>
      <c r="K9">
        <f t="shared" si="0"/>
        <v>55.338422391857506</v>
      </c>
      <c r="L9">
        <f t="shared" si="0"/>
        <v>60.458015267175576</v>
      </c>
      <c r="M9">
        <f t="shared" si="0"/>
        <v>61.272264631043257</v>
      </c>
      <c r="N9">
        <f t="shared" si="0"/>
        <v>1.0229007633587786</v>
      </c>
      <c r="O9">
        <f t="shared" si="0"/>
        <v>1.0229007633587786</v>
      </c>
      <c r="P9">
        <f t="shared" si="0"/>
        <v>0.72773536895674296</v>
      </c>
      <c r="Q9">
        <f t="shared" si="0"/>
        <v>1.6895674300254453</v>
      </c>
      <c r="R9">
        <f t="shared" si="0"/>
        <v>6.661577608142494</v>
      </c>
      <c r="S9">
        <f t="shared" si="0"/>
        <v>33.933842239185751</v>
      </c>
      <c r="T9">
        <f t="shared" si="0"/>
        <v>44.905852417302796</v>
      </c>
      <c r="U9">
        <f t="shared" si="0"/>
        <v>48.167938931297712</v>
      </c>
      <c r="V9">
        <f t="shared" si="0"/>
        <v>54.641221374045799</v>
      </c>
      <c r="W9">
        <f t="shared" si="0"/>
        <v>58.213740458015266</v>
      </c>
      <c r="X9">
        <f t="shared" si="0"/>
        <v>58.473282442748094</v>
      </c>
      <c r="Y9">
        <f t="shared" si="0"/>
        <v>56.122137404580151</v>
      </c>
    </row>
    <row r="10" spans="2:25" x14ac:dyDescent="0.25">
      <c r="B10">
        <f t="shared" ref="B10:Q12" si="1">B3/$B$7</f>
        <v>1.2315521628498727</v>
      </c>
      <c r="C10">
        <f t="shared" si="1"/>
        <v>0.95165394402035619</v>
      </c>
      <c r="D10">
        <f t="shared" si="1"/>
        <v>0.95165394402035619</v>
      </c>
      <c r="E10">
        <f t="shared" si="1"/>
        <v>0.77862595419847325</v>
      </c>
      <c r="F10">
        <f t="shared" si="1"/>
        <v>3.282442748091603</v>
      </c>
      <c r="G10">
        <f t="shared" si="1"/>
        <v>17.338422391857506</v>
      </c>
      <c r="H10">
        <f t="shared" si="1"/>
        <v>41.022900763358777</v>
      </c>
      <c r="I10">
        <f t="shared" si="1"/>
        <v>48.743002544529261</v>
      </c>
      <c r="J10">
        <f t="shared" si="1"/>
        <v>50.310432569974552</v>
      </c>
      <c r="K10">
        <f t="shared" si="1"/>
        <v>58.809160305343511</v>
      </c>
      <c r="L10">
        <f t="shared" si="1"/>
        <v>57.735368956743002</v>
      </c>
      <c r="M10">
        <f t="shared" si="1"/>
        <v>56.585241730279897</v>
      </c>
      <c r="N10">
        <f t="shared" si="1"/>
        <v>1.089058524173028</v>
      </c>
      <c r="O10">
        <f t="shared" si="1"/>
        <v>1.1857506361323156</v>
      </c>
      <c r="P10">
        <f t="shared" si="1"/>
        <v>1.1348600508905853</v>
      </c>
      <c r="Q10">
        <f t="shared" si="1"/>
        <v>1.3384223918575064</v>
      </c>
      <c r="R10">
        <f t="shared" si="0"/>
        <v>6.2849872773536894</v>
      </c>
      <c r="S10">
        <f t="shared" si="0"/>
        <v>32.310432569974552</v>
      </c>
      <c r="T10">
        <f t="shared" si="0"/>
        <v>45.592875318066156</v>
      </c>
      <c r="U10">
        <f t="shared" si="0"/>
        <v>53.933842239185751</v>
      </c>
      <c r="V10">
        <f t="shared" si="0"/>
        <v>55.725190839694655</v>
      </c>
      <c r="W10">
        <f t="shared" si="0"/>
        <v>58.36641221374046</v>
      </c>
      <c r="X10">
        <f t="shared" si="0"/>
        <v>58.391857506361326</v>
      </c>
      <c r="Y10">
        <f t="shared" si="0"/>
        <v>57.664122137404583</v>
      </c>
    </row>
    <row r="11" spans="2:25" x14ac:dyDescent="0.25">
      <c r="B11">
        <f t="shared" si="1"/>
        <v>0.83460559796437661</v>
      </c>
      <c r="C11">
        <f t="shared" si="0"/>
        <v>0.91094147582697205</v>
      </c>
      <c r="D11">
        <f t="shared" si="0"/>
        <v>1.0941475826972009</v>
      </c>
      <c r="E11">
        <f t="shared" si="0"/>
        <v>0.9669211195928753</v>
      </c>
      <c r="F11">
        <f t="shared" si="0"/>
        <v>7.0534351145038165</v>
      </c>
      <c r="G11">
        <f t="shared" si="0"/>
        <v>20.157760814249365</v>
      </c>
      <c r="H11">
        <f t="shared" si="0"/>
        <v>40.463104325699746</v>
      </c>
      <c r="I11">
        <f t="shared" si="0"/>
        <v>47.399491094147585</v>
      </c>
      <c r="J11">
        <f t="shared" si="0"/>
        <v>51.083969465648856</v>
      </c>
      <c r="K11">
        <f t="shared" si="0"/>
        <v>52.5089058524173</v>
      </c>
      <c r="L11">
        <f t="shared" si="0"/>
        <v>55.480916030534353</v>
      </c>
      <c r="M11">
        <f t="shared" si="0"/>
        <v>57.720101781170484</v>
      </c>
      <c r="N11">
        <f t="shared" si="0"/>
        <v>1.27735368956743</v>
      </c>
      <c r="O11">
        <f t="shared" si="0"/>
        <v>1.2315521628498727</v>
      </c>
      <c r="P11">
        <f t="shared" si="0"/>
        <v>0.93129770992366412</v>
      </c>
      <c r="Q11">
        <f t="shared" si="0"/>
        <v>1.1246819338422391</v>
      </c>
      <c r="R11">
        <f t="shared" si="0"/>
        <v>6.5750636132315519</v>
      </c>
      <c r="S11">
        <f t="shared" si="0"/>
        <v>31.740458015267176</v>
      </c>
      <c r="T11">
        <f t="shared" si="0"/>
        <v>49.847328244274806</v>
      </c>
      <c r="U11">
        <f t="shared" si="0"/>
        <v>50.513994910941477</v>
      </c>
      <c r="V11">
        <f t="shared" si="0"/>
        <v>54.575063613231549</v>
      </c>
      <c r="W11">
        <f t="shared" si="0"/>
        <v>55.516539440203559</v>
      </c>
      <c r="X11">
        <f t="shared" si="0"/>
        <v>60.030534351145036</v>
      </c>
      <c r="Y11">
        <f t="shared" si="0"/>
        <v>54.569974554707379</v>
      </c>
    </row>
    <row r="12" spans="2:25" x14ac:dyDescent="0.25">
      <c r="B12">
        <f t="shared" si="1"/>
        <v>1.0178117048346056</v>
      </c>
      <c r="C12">
        <f t="shared" si="0"/>
        <v>0.87022900763358779</v>
      </c>
      <c r="D12">
        <f t="shared" si="0"/>
        <v>1.1501272264631044</v>
      </c>
      <c r="E12">
        <f t="shared" si="0"/>
        <v>1.2620865139949109</v>
      </c>
      <c r="F12">
        <f t="shared" si="0"/>
        <v>3.3333333333333335</v>
      </c>
      <c r="G12">
        <f t="shared" si="0"/>
        <v>18.625954198473284</v>
      </c>
      <c r="H12">
        <f t="shared" si="0"/>
        <v>41.725190839694655</v>
      </c>
      <c r="I12">
        <f t="shared" si="0"/>
        <v>54.361323155216283</v>
      </c>
      <c r="J12">
        <f t="shared" si="0"/>
        <v>53.445292620865139</v>
      </c>
      <c r="K12">
        <f t="shared" si="0"/>
        <v>57.715012722646307</v>
      </c>
      <c r="L12">
        <f t="shared" si="0"/>
        <v>56.498727735368959</v>
      </c>
      <c r="M12">
        <f t="shared" si="0"/>
        <v>56.43256997455471</v>
      </c>
      <c r="N12">
        <f t="shared" si="0"/>
        <v>1.2061068702290076</v>
      </c>
      <c r="O12">
        <f t="shared" si="0"/>
        <v>0.98727735368956748</v>
      </c>
      <c r="P12">
        <f t="shared" si="0"/>
        <v>0.64122137404580148</v>
      </c>
      <c r="Q12">
        <f t="shared" si="0"/>
        <v>1.5114503816793894</v>
      </c>
      <c r="R12">
        <f t="shared" si="0"/>
        <v>6.5496183206106871</v>
      </c>
      <c r="S12">
        <f t="shared" si="0"/>
        <v>30.961832061068701</v>
      </c>
      <c r="T12">
        <f t="shared" si="0"/>
        <v>47.292620865139952</v>
      </c>
      <c r="U12">
        <f t="shared" si="0"/>
        <v>52.045801526717554</v>
      </c>
      <c r="V12">
        <f t="shared" si="0"/>
        <v>51.730279898218832</v>
      </c>
      <c r="W12">
        <f t="shared" si="0"/>
        <v>56.1882951653944</v>
      </c>
      <c r="X12">
        <f t="shared" si="0"/>
        <v>61.165394402035624</v>
      </c>
      <c r="Y12">
        <f t="shared" si="0"/>
        <v>54.798982188295163</v>
      </c>
    </row>
    <row r="14" spans="2:25" x14ac:dyDescent="0.25">
      <c r="B14">
        <f>AVERAGE(B9:B12)</f>
        <v>1</v>
      </c>
      <c r="C14">
        <f t="shared" ref="C14:Y14" si="2">AVERAGE(C9:C12)</f>
        <v>0.89312977099236635</v>
      </c>
      <c r="D14">
        <f t="shared" si="2"/>
        <v>1.0089058524173029</v>
      </c>
      <c r="E14">
        <f t="shared" si="2"/>
        <v>1.0025445292620865</v>
      </c>
      <c r="F14">
        <f t="shared" si="2"/>
        <v>4.229007633587786</v>
      </c>
      <c r="G14">
        <f t="shared" si="2"/>
        <v>18.9058524173028</v>
      </c>
      <c r="H14">
        <f t="shared" si="2"/>
        <v>41.268447837150127</v>
      </c>
      <c r="I14">
        <f t="shared" si="2"/>
        <v>49.902035623409674</v>
      </c>
      <c r="J14">
        <f t="shared" si="2"/>
        <v>51.695928753180659</v>
      </c>
      <c r="K14">
        <f t="shared" si="2"/>
        <v>56.092875318066149</v>
      </c>
      <c r="L14">
        <f t="shared" si="2"/>
        <v>57.543256997455472</v>
      </c>
      <c r="M14">
        <f t="shared" si="2"/>
        <v>58.002544529262082</v>
      </c>
      <c r="N14">
        <f t="shared" si="2"/>
        <v>1.1488549618320612</v>
      </c>
      <c r="O14">
        <f t="shared" si="2"/>
        <v>1.1068702290076335</v>
      </c>
      <c r="P14">
        <f t="shared" si="2"/>
        <v>0.85877862595419852</v>
      </c>
      <c r="Q14">
        <f t="shared" si="2"/>
        <v>1.416030534351145</v>
      </c>
      <c r="R14">
        <f t="shared" si="2"/>
        <v>6.5178117048346058</v>
      </c>
      <c r="S14">
        <f t="shared" si="2"/>
        <v>32.236641221374043</v>
      </c>
      <c r="T14">
        <f t="shared" si="2"/>
        <v>46.909669211195933</v>
      </c>
      <c r="U14">
        <f t="shared" si="2"/>
        <v>51.165394402035624</v>
      </c>
      <c r="V14">
        <f t="shared" si="2"/>
        <v>54.167938931297712</v>
      </c>
      <c r="W14">
        <f t="shared" si="2"/>
        <v>57.07124681933842</v>
      </c>
      <c r="X14">
        <f t="shared" si="2"/>
        <v>59.515267175572518</v>
      </c>
      <c r="Y14">
        <f t="shared" si="2"/>
        <v>55.788804071246815</v>
      </c>
    </row>
    <row r="15" spans="2:25" x14ac:dyDescent="0.25">
      <c r="B15">
        <f>STDEV(B9:B12)/SQRT(4)</f>
        <v>8.5800077863039712E-2</v>
      </c>
      <c r="C15">
        <f t="shared" ref="C15:Y15" si="3">STDEV(C9:C12)/SQRT(4)</f>
        <v>2.4362012920008603E-2</v>
      </c>
      <c r="D15">
        <f t="shared" si="3"/>
        <v>7.0190122115595055E-2</v>
      </c>
      <c r="E15">
        <f t="shared" si="3"/>
        <v>9.9486430152572622E-2</v>
      </c>
      <c r="F15">
        <f t="shared" si="3"/>
        <v>0.94164315501787854</v>
      </c>
      <c r="G15">
        <f t="shared" si="3"/>
        <v>0.60943821990071845</v>
      </c>
      <c r="H15">
        <f t="shared" si="3"/>
        <v>0.32538401124428429</v>
      </c>
      <c r="I15">
        <f t="shared" si="3"/>
        <v>1.5310038431400907</v>
      </c>
      <c r="J15">
        <f t="shared" si="3"/>
        <v>0.67180833255852268</v>
      </c>
      <c r="K15">
        <f t="shared" si="3"/>
        <v>1.3971271190081007</v>
      </c>
      <c r="L15">
        <f t="shared" si="3"/>
        <v>1.075368712698082</v>
      </c>
      <c r="M15">
        <f t="shared" si="3"/>
        <v>1.1271058356240249</v>
      </c>
      <c r="N15">
        <f t="shared" si="3"/>
        <v>5.7176465230065386E-2</v>
      </c>
      <c r="O15">
        <f t="shared" si="3"/>
        <v>5.9945134806054678E-2</v>
      </c>
      <c r="P15">
        <f t="shared" si="3"/>
        <v>0.1102963673461607</v>
      </c>
      <c r="Q15">
        <f t="shared" si="3"/>
        <v>0.12070432585422999</v>
      </c>
      <c r="R15">
        <f t="shared" si="3"/>
        <v>8.1222580403055147E-2</v>
      </c>
      <c r="S15">
        <f t="shared" si="3"/>
        <v>0.62963432689209098</v>
      </c>
      <c r="T15">
        <f t="shared" si="3"/>
        <v>1.1002166629184302</v>
      </c>
      <c r="U15">
        <f t="shared" si="3"/>
        <v>1.2195791872700146</v>
      </c>
      <c r="V15">
        <f t="shared" si="3"/>
        <v>0.85425219953917908</v>
      </c>
      <c r="W15">
        <f t="shared" si="3"/>
        <v>0.71760387002002013</v>
      </c>
      <c r="X15">
        <f t="shared" si="3"/>
        <v>0.66684590886586437</v>
      </c>
      <c r="Y15">
        <f t="shared" si="3"/>
        <v>0.71257875066120069</v>
      </c>
    </row>
    <row r="18" spans="1:3" x14ac:dyDescent="0.25">
      <c r="A18" s="22" t="s">
        <v>25</v>
      </c>
      <c r="B18" s="27">
        <v>1</v>
      </c>
      <c r="C18" s="27">
        <v>8.5800077863039712E-2</v>
      </c>
    </row>
    <row r="19" spans="1:3" x14ac:dyDescent="0.25">
      <c r="A19" s="23" t="s">
        <v>49</v>
      </c>
      <c r="B19" s="27">
        <v>0.89312977099236635</v>
      </c>
      <c r="C19" s="27">
        <v>2.4362012920008603E-2</v>
      </c>
    </row>
    <row r="20" spans="1:3" x14ac:dyDescent="0.25">
      <c r="A20" s="23" t="s">
        <v>50</v>
      </c>
      <c r="B20" s="27">
        <v>1.0089058524173029</v>
      </c>
      <c r="C20" s="27">
        <v>7.0190122115595055E-2</v>
      </c>
    </row>
    <row r="21" spans="1:3" x14ac:dyDescent="0.25">
      <c r="A21" s="23" t="s">
        <v>51</v>
      </c>
      <c r="B21" s="27">
        <v>1.0025445292620865</v>
      </c>
      <c r="C21" s="27">
        <v>9.9486430152572622E-2</v>
      </c>
    </row>
    <row r="22" spans="1:3" x14ac:dyDescent="0.25">
      <c r="A22" s="23" t="s">
        <v>52</v>
      </c>
      <c r="B22" s="27">
        <v>4.229007633587786</v>
      </c>
      <c r="C22" s="27">
        <v>0.94164315501787854</v>
      </c>
    </row>
    <row r="23" spans="1:3" x14ac:dyDescent="0.25">
      <c r="A23" s="23" t="s">
        <v>53</v>
      </c>
      <c r="B23" s="27">
        <v>18.9058524173028</v>
      </c>
      <c r="C23" s="27">
        <v>0.60943821990071845</v>
      </c>
    </row>
    <row r="24" spans="1:3" x14ac:dyDescent="0.25">
      <c r="A24" s="23" t="s">
        <v>54</v>
      </c>
      <c r="B24" s="27">
        <v>41.268447837150127</v>
      </c>
      <c r="C24" s="27">
        <v>0.32538401124428429</v>
      </c>
    </row>
    <row r="25" spans="1:3" x14ac:dyDescent="0.25">
      <c r="A25" s="23" t="s">
        <v>55</v>
      </c>
      <c r="B25" s="27">
        <v>49.902035623409674</v>
      </c>
      <c r="C25" s="27">
        <v>1.5310038431400907</v>
      </c>
    </row>
    <row r="26" spans="1:3" x14ac:dyDescent="0.25">
      <c r="A26" s="23" t="s">
        <v>56</v>
      </c>
      <c r="B26" s="27">
        <v>51.695928753180659</v>
      </c>
      <c r="C26" s="27">
        <v>0.67180833255852268</v>
      </c>
    </row>
    <row r="27" spans="1:3" x14ac:dyDescent="0.25">
      <c r="A27" s="23" t="s">
        <v>57</v>
      </c>
      <c r="B27" s="27">
        <v>56.092875318066149</v>
      </c>
      <c r="C27" s="27">
        <v>1.3971271190081007</v>
      </c>
    </row>
    <row r="28" spans="1:3" x14ac:dyDescent="0.25">
      <c r="A28" s="23" t="s">
        <v>58</v>
      </c>
      <c r="B28" s="27">
        <v>57.543256997455472</v>
      </c>
      <c r="C28" s="27">
        <v>1.075368712698082</v>
      </c>
    </row>
    <row r="29" spans="1:3" x14ac:dyDescent="0.25">
      <c r="A29" s="23" t="s">
        <v>59</v>
      </c>
      <c r="B29" s="27">
        <v>58.002544529262082</v>
      </c>
      <c r="C29" s="27">
        <v>1.1271058356240249</v>
      </c>
    </row>
    <row r="30" spans="1:3" x14ac:dyDescent="0.25">
      <c r="A30" s="27"/>
      <c r="B30" s="27"/>
      <c r="C30" s="27"/>
    </row>
    <row r="31" spans="1:3" x14ac:dyDescent="0.25">
      <c r="A31" s="26" t="s">
        <v>60</v>
      </c>
      <c r="B31" s="27">
        <v>1.1488549618320612</v>
      </c>
      <c r="C31" s="27">
        <v>5.7176465230065386E-2</v>
      </c>
    </row>
    <row r="32" spans="1:3" x14ac:dyDescent="0.25">
      <c r="A32" s="26" t="s">
        <v>49</v>
      </c>
      <c r="B32" s="27">
        <v>1.1068702290076335</v>
      </c>
      <c r="C32" s="27">
        <v>5.9945134806054678E-2</v>
      </c>
    </row>
    <row r="33" spans="1:3" x14ac:dyDescent="0.25">
      <c r="A33" s="26" t="s">
        <v>50</v>
      </c>
      <c r="B33" s="27">
        <v>0.85877862595419852</v>
      </c>
      <c r="C33" s="27">
        <v>0.1102963673461607</v>
      </c>
    </row>
    <row r="34" spans="1:3" x14ac:dyDescent="0.25">
      <c r="A34" s="26" t="s">
        <v>51</v>
      </c>
      <c r="B34" s="27">
        <v>1.416030534351145</v>
      </c>
      <c r="C34" s="27">
        <v>0.12070432585422999</v>
      </c>
    </row>
    <row r="35" spans="1:3" x14ac:dyDescent="0.25">
      <c r="A35" s="26" t="s">
        <v>52</v>
      </c>
      <c r="B35" s="27">
        <v>6.5178117048346058</v>
      </c>
      <c r="C35" s="27">
        <v>8.1222580403055147E-2</v>
      </c>
    </row>
    <row r="36" spans="1:3" x14ac:dyDescent="0.25">
      <c r="A36" s="26" t="s">
        <v>53</v>
      </c>
      <c r="B36" s="27">
        <v>32.236641221374043</v>
      </c>
      <c r="C36" s="27">
        <v>0.62963432689209098</v>
      </c>
    </row>
    <row r="37" spans="1:3" x14ac:dyDescent="0.25">
      <c r="A37" s="26" t="s">
        <v>54</v>
      </c>
      <c r="B37" s="27">
        <v>46.909669211195933</v>
      </c>
      <c r="C37" s="27">
        <v>1.1002166629184302</v>
      </c>
    </row>
    <row r="38" spans="1:3" x14ac:dyDescent="0.25">
      <c r="A38" s="26" t="s">
        <v>55</v>
      </c>
      <c r="B38" s="27">
        <v>51.165394402035624</v>
      </c>
      <c r="C38" s="27">
        <v>1.2195791872700146</v>
      </c>
    </row>
    <row r="39" spans="1:3" x14ac:dyDescent="0.25">
      <c r="A39" s="26" t="s">
        <v>56</v>
      </c>
      <c r="B39" s="27">
        <v>54.167938931297712</v>
      </c>
      <c r="C39" s="27">
        <v>0.85425219953917908</v>
      </c>
    </row>
    <row r="40" spans="1:3" x14ac:dyDescent="0.25">
      <c r="A40" s="26" t="s">
        <v>57</v>
      </c>
      <c r="B40" s="27">
        <v>57.07124681933842</v>
      </c>
      <c r="C40" s="27">
        <v>0.71760387002002013</v>
      </c>
    </row>
    <row r="41" spans="1:3" x14ac:dyDescent="0.25">
      <c r="A41" s="26" t="s">
        <v>58</v>
      </c>
      <c r="B41" s="27">
        <v>59.515267175572518</v>
      </c>
      <c r="C41" s="27">
        <v>0.66684590886586437</v>
      </c>
    </row>
    <row r="42" spans="1:3" x14ac:dyDescent="0.25">
      <c r="A42" s="26" t="s">
        <v>59</v>
      </c>
      <c r="B42" s="27">
        <v>55.788804071246815</v>
      </c>
      <c r="C42" s="27">
        <v>0.71257875066120069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2"/>
  <sheetViews>
    <sheetView tabSelected="1" workbookViewId="0">
      <selection activeCell="G20" sqref="G20:G31"/>
    </sheetView>
  </sheetViews>
  <sheetFormatPr defaultRowHeight="15" x14ac:dyDescent="0.25"/>
  <sheetData>
    <row r="3" spans="2:15" x14ac:dyDescent="0.25">
      <c r="B3" s="27" t="s">
        <v>25</v>
      </c>
      <c r="C3" s="27">
        <v>0.91603053435114501</v>
      </c>
      <c r="D3" s="27">
        <v>1.2315521628498727</v>
      </c>
      <c r="E3" s="27">
        <v>0.83460559796437661</v>
      </c>
      <c r="F3" s="27">
        <v>1.0178117048346056</v>
      </c>
      <c r="K3" s="27" t="s">
        <v>25</v>
      </c>
      <c r="L3" s="27">
        <v>0.91603053435114501</v>
      </c>
      <c r="M3" s="27">
        <v>1.2315521628498727</v>
      </c>
      <c r="N3" s="27">
        <v>0.83460559796437661</v>
      </c>
      <c r="O3" s="27">
        <v>1.0178117048346056</v>
      </c>
    </row>
    <row r="4" spans="2:15" x14ac:dyDescent="0.25">
      <c r="B4" s="27" t="s">
        <v>26</v>
      </c>
      <c r="C4" s="27">
        <v>0.83969465648854957</v>
      </c>
      <c r="D4" s="27">
        <v>0.95165394402035619</v>
      </c>
      <c r="E4" s="27">
        <v>0.91094147582697205</v>
      </c>
      <c r="F4" s="27">
        <v>0.87022900763358779</v>
      </c>
      <c r="K4" s="27" t="s">
        <v>37</v>
      </c>
      <c r="L4" s="27">
        <v>1.0229007633587786</v>
      </c>
      <c r="M4" s="27">
        <v>1.089058524173028</v>
      </c>
      <c r="N4" s="27">
        <v>1.27735368956743</v>
      </c>
      <c r="O4" s="27">
        <v>1.2061068702290076</v>
      </c>
    </row>
    <row r="5" spans="2:15" x14ac:dyDescent="0.25">
      <c r="B5" s="27" t="s">
        <v>27</v>
      </c>
      <c r="C5" s="27">
        <v>0.83969465648854957</v>
      </c>
      <c r="D5" s="27">
        <v>0.95165394402035619</v>
      </c>
      <c r="E5" s="27">
        <v>1.0941475826972009</v>
      </c>
      <c r="F5" s="27">
        <v>1.1501272264631044</v>
      </c>
      <c r="K5" s="27" t="s">
        <v>38</v>
      </c>
      <c r="L5" s="27">
        <v>1.0229007633587786</v>
      </c>
      <c r="M5" s="27">
        <v>1.1857506361323156</v>
      </c>
      <c r="N5" s="27">
        <v>1.2315521628498727</v>
      </c>
      <c r="O5" s="27">
        <v>0.98727735368956748</v>
      </c>
    </row>
    <row r="6" spans="2:15" x14ac:dyDescent="0.25">
      <c r="B6" s="27" t="s">
        <v>28</v>
      </c>
      <c r="C6" s="27">
        <v>1.0025445292620865</v>
      </c>
      <c r="D6" s="27">
        <v>0.77862595419847325</v>
      </c>
      <c r="E6" s="27">
        <v>0.9669211195928753</v>
      </c>
      <c r="F6" s="27">
        <v>1.2620865139949109</v>
      </c>
      <c r="K6" s="27" t="s">
        <v>39</v>
      </c>
      <c r="L6" s="27">
        <v>0.72773536895674296</v>
      </c>
      <c r="M6" s="27">
        <v>1.1348600508905853</v>
      </c>
      <c r="N6" s="27">
        <v>0.93129770992366412</v>
      </c>
      <c r="O6" s="27">
        <v>0.64122137404580148</v>
      </c>
    </row>
    <row r="7" spans="2:15" x14ac:dyDescent="0.25">
      <c r="B7" s="27" t="s">
        <v>29</v>
      </c>
      <c r="C7" s="27">
        <v>3.2468193384223918</v>
      </c>
      <c r="D7" s="27">
        <v>3.282442748091603</v>
      </c>
      <c r="E7" s="27">
        <v>7.0534351145038165</v>
      </c>
      <c r="F7" s="27">
        <v>3.3333333333333335</v>
      </c>
      <c r="K7" s="27" t="s">
        <v>40</v>
      </c>
      <c r="L7" s="27">
        <v>1.6895674300254453</v>
      </c>
      <c r="M7" s="27">
        <v>1.3384223918575064</v>
      </c>
      <c r="N7" s="27">
        <v>1.1246819338422391</v>
      </c>
      <c r="O7" s="27">
        <v>1.5114503816793894</v>
      </c>
    </row>
    <row r="8" spans="2:15" x14ac:dyDescent="0.25">
      <c r="B8" s="27" t="s">
        <v>30</v>
      </c>
      <c r="C8" s="27">
        <v>19.501272264631044</v>
      </c>
      <c r="D8" s="27">
        <v>17.338422391857506</v>
      </c>
      <c r="E8" s="27">
        <v>20.157760814249365</v>
      </c>
      <c r="F8" s="27">
        <v>18.625954198473284</v>
      </c>
      <c r="K8" s="27" t="s">
        <v>41</v>
      </c>
      <c r="L8" s="27">
        <v>6.661577608142494</v>
      </c>
      <c r="M8" s="27">
        <v>6.2849872773536894</v>
      </c>
      <c r="N8" s="27">
        <v>6.5750636132315519</v>
      </c>
      <c r="O8" s="27">
        <v>6.5496183206106871</v>
      </c>
    </row>
    <row r="9" spans="2:15" x14ac:dyDescent="0.25">
      <c r="B9" s="27" t="s">
        <v>31</v>
      </c>
      <c r="C9" s="27">
        <v>41.862595419847331</v>
      </c>
      <c r="D9" s="27">
        <v>41.022900763358777</v>
      </c>
      <c r="E9" s="27">
        <v>40.463104325699746</v>
      </c>
      <c r="F9" s="27">
        <v>41.725190839694655</v>
      </c>
      <c r="K9" s="27" t="s">
        <v>42</v>
      </c>
      <c r="L9" s="27">
        <v>33.933842239185751</v>
      </c>
      <c r="M9" s="27">
        <v>32.310432569974552</v>
      </c>
      <c r="N9" s="27">
        <v>31.740458015267176</v>
      </c>
      <c r="O9" s="27">
        <v>30.961832061068701</v>
      </c>
    </row>
    <row r="10" spans="2:15" x14ac:dyDescent="0.25">
      <c r="B10" s="27" t="s">
        <v>32</v>
      </c>
      <c r="C10" s="27">
        <v>49.104325699745544</v>
      </c>
      <c r="D10" s="27">
        <v>48.743002544529261</v>
      </c>
      <c r="E10" s="27">
        <v>47.399491094147585</v>
      </c>
      <c r="F10" s="27">
        <v>54.361323155216283</v>
      </c>
      <c r="K10" s="27" t="s">
        <v>43</v>
      </c>
      <c r="L10" s="27">
        <v>44.905852417302796</v>
      </c>
      <c r="M10" s="27">
        <v>45.592875318066156</v>
      </c>
      <c r="N10" s="27">
        <v>49.847328244274806</v>
      </c>
      <c r="O10" s="27">
        <v>47.292620865139952</v>
      </c>
    </row>
    <row r="11" spans="2:15" x14ac:dyDescent="0.25">
      <c r="B11" s="27" t="s">
        <v>33</v>
      </c>
      <c r="C11" s="27">
        <v>51.944020356234098</v>
      </c>
      <c r="D11" s="27">
        <v>50.310432569974552</v>
      </c>
      <c r="E11" s="27">
        <v>51.083969465648856</v>
      </c>
      <c r="F11" s="27">
        <v>53.445292620865139</v>
      </c>
      <c r="K11" s="27" t="s">
        <v>44</v>
      </c>
      <c r="L11" s="27">
        <v>48.167938931297712</v>
      </c>
      <c r="M11" s="27">
        <v>53.933842239185751</v>
      </c>
      <c r="N11" s="27">
        <v>50.513994910941477</v>
      </c>
      <c r="O11" s="27">
        <v>52.045801526717554</v>
      </c>
    </row>
    <row r="12" spans="2:15" x14ac:dyDescent="0.25">
      <c r="B12" s="27" t="s">
        <v>34</v>
      </c>
      <c r="C12" s="27">
        <v>55.338422391857506</v>
      </c>
      <c r="D12" s="27">
        <v>58.809160305343511</v>
      </c>
      <c r="E12" s="27">
        <v>52.5089058524173</v>
      </c>
      <c r="F12" s="27">
        <v>57.715012722646307</v>
      </c>
      <c r="K12" s="27" t="s">
        <v>45</v>
      </c>
      <c r="L12" s="27">
        <v>54.641221374045799</v>
      </c>
      <c r="M12" s="27">
        <v>55.725190839694655</v>
      </c>
      <c r="N12" s="27">
        <v>54.575063613231549</v>
      </c>
      <c r="O12" s="27">
        <v>51.730279898218832</v>
      </c>
    </row>
    <row r="13" spans="2:15" x14ac:dyDescent="0.25">
      <c r="B13" s="27" t="s">
        <v>35</v>
      </c>
      <c r="C13" s="27">
        <v>60.458015267175576</v>
      </c>
      <c r="D13" s="27">
        <v>57.735368956743002</v>
      </c>
      <c r="E13" s="27">
        <v>55.480916030534353</v>
      </c>
      <c r="F13" s="27">
        <v>56.498727735368959</v>
      </c>
      <c r="K13" s="27" t="s">
        <v>46</v>
      </c>
      <c r="L13" s="27">
        <v>58.213740458015266</v>
      </c>
      <c r="M13" s="27">
        <v>58.36641221374046</v>
      </c>
      <c r="N13" s="27">
        <v>55.516539440203559</v>
      </c>
      <c r="O13" s="27">
        <v>56.1882951653944</v>
      </c>
    </row>
    <row r="14" spans="2:15" x14ac:dyDescent="0.25">
      <c r="B14" s="27" t="s">
        <v>36</v>
      </c>
      <c r="C14" s="27">
        <v>61.272264631043257</v>
      </c>
      <c r="D14" s="27">
        <v>56.585241730279897</v>
      </c>
      <c r="E14" s="27">
        <v>57.720101781170484</v>
      </c>
      <c r="F14" s="27">
        <v>56.43256997455471</v>
      </c>
      <c r="K14" s="27" t="s">
        <v>47</v>
      </c>
      <c r="L14" s="27">
        <v>58.473282442748094</v>
      </c>
      <c r="M14" s="27">
        <v>58.391857506361326</v>
      </c>
      <c r="N14" s="27">
        <v>60.030534351145036</v>
      </c>
      <c r="O14" s="27">
        <v>61.165394402035624</v>
      </c>
    </row>
    <row r="15" spans="2:15" x14ac:dyDescent="0.25">
      <c r="K15" s="27" t="s">
        <v>48</v>
      </c>
      <c r="L15" s="27">
        <v>56.122137404580151</v>
      </c>
      <c r="M15" s="27">
        <v>57.664122137404583</v>
      </c>
      <c r="N15" s="27">
        <v>54.569974554707379</v>
      </c>
      <c r="O15" s="27">
        <v>54.798982188295163</v>
      </c>
    </row>
    <row r="17" spans="2:15" x14ac:dyDescent="0.25">
      <c r="B17" t="s">
        <v>61</v>
      </c>
      <c r="K17" t="s">
        <v>61</v>
      </c>
    </row>
    <row r="18" spans="2:15" x14ac:dyDescent="0.25">
      <c r="B18">
        <v>55.87</v>
      </c>
      <c r="K18">
        <v>55.87</v>
      </c>
    </row>
    <row r="20" spans="2:15" x14ac:dyDescent="0.25">
      <c r="B20" s="27" t="s">
        <v>25</v>
      </c>
      <c r="C20" s="27">
        <f>(C3/$B$18)*100</f>
        <v>1.639574967515921</v>
      </c>
      <c r="D20" s="27">
        <f t="shared" ref="D20:F20" si="0">(D3/$B$18)*100</f>
        <v>2.2043174563269603</v>
      </c>
      <c r="E20" s="27">
        <f t="shared" si="0"/>
        <v>1.4938349704033949</v>
      </c>
      <c r="F20" s="27">
        <f t="shared" si="0"/>
        <v>1.8217499639065788</v>
      </c>
      <c r="G20" s="28">
        <f>AVERAGE(C20:F20)</f>
        <v>1.7898693395382137</v>
      </c>
      <c r="K20" s="27" t="s">
        <v>25</v>
      </c>
      <c r="L20" s="27">
        <f>(L3/$K$18)*100</f>
        <v>1.639574967515921</v>
      </c>
      <c r="M20" s="27">
        <f t="shared" ref="M20:O20" si="1">(M3/$K$18)*100</f>
        <v>2.2043174563269603</v>
      </c>
      <c r="N20" s="27">
        <f t="shared" si="1"/>
        <v>1.4938349704033949</v>
      </c>
      <c r="O20" s="27">
        <f t="shared" si="1"/>
        <v>1.8217499639065788</v>
      </c>
    </row>
    <row r="21" spans="2:15" x14ac:dyDescent="0.25">
      <c r="B21" s="27" t="s">
        <v>26</v>
      </c>
      <c r="C21" s="27">
        <f t="shared" ref="C21:F21" si="2">(C4/$B$18)*100</f>
        <v>1.5029437202229274</v>
      </c>
      <c r="D21" s="27">
        <f t="shared" si="2"/>
        <v>1.7033362162526513</v>
      </c>
      <c r="E21" s="27">
        <f t="shared" si="2"/>
        <v>1.6304662176963882</v>
      </c>
      <c r="F21" s="27">
        <f t="shared" si="2"/>
        <v>1.5575962191401249</v>
      </c>
      <c r="G21" s="28">
        <f t="shared" ref="G21:G31" si="3">AVERAGE(C21:F21)</f>
        <v>1.5985855933280231</v>
      </c>
      <c r="K21" s="27" t="s">
        <v>37</v>
      </c>
      <c r="L21" s="27">
        <f t="shared" ref="L21:O32" si="4">(L4/$K$18)*100</f>
        <v>1.8308587137261116</v>
      </c>
      <c r="M21" s="27">
        <f t="shared" si="4"/>
        <v>1.9492724613800396</v>
      </c>
      <c r="N21" s="27">
        <f t="shared" si="4"/>
        <v>2.2862962047027566</v>
      </c>
      <c r="O21" s="27">
        <f t="shared" si="4"/>
        <v>2.1587737072292961</v>
      </c>
    </row>
    <row r="22" spans="2:15" x14ac:dyDescent="0.25">
      <c r="B22" s="27" t="s">
        <v>27</v>
      </c>
      <c r="C22" s="27">
        <f t="shared" ref="C22:F22" si="5">(C5/$B$18)*100</f>
        <v>1.5029437202229274</v>
      </c>
      <c r="D22" s="27">
        <f t="shared" si="5"/>
        <v>1.7033362162526513</v>
      </c>
      <c r="E22" s="27">
        <f t="shared" si="5"/>
        <v>1.958381211199572</v>
      </c>
      <c r="F22" s="27">
        <f t="shared" si="5"/>
        <v>2.0585774592144341</v>
      </c>
      <c r="G22" s="28">
        <f t="shared" si="3"/>
        <v>1.8058096517223963</v>
      </c>
      <c r="K22" s="27" t="s">
        <v>38</v>
      </c>
      <c r="L22" s="27">
        <f t="shared" si="4"/>
        <v>1.8308587137261116</v>
      </c>
      <c r="M22" s="27">
        <f t="shared" si="4"/>
        <v>2.1223387079511649</v>
      </c>
      <c r="N22" s="27">
        <f t="shared" si="4"/>
        <v>2.2043174563269603</v>
      </c>
      <c r="O22" s="27">
        <f t="shared" si="4"/>
        <v>1.7670974649893816</v>
      </c>
    </row>
    <row r="23" spans="2:15" x14ac:dyDescent="0.25">
      <c r="B23" s="27" t="s">
        <v>28</v>
      </c>
      <c r="C23" s="27">
        <f t="shared" ref="C23:F23" si="6">(C6/$B$18)*100</f>
        <v>1.7944237144479802</v>
      </c>
      <c r="D23" s="27">
        <f t="shared" si="6"/>
        <v>1.3936387223885329</v>
      </c>
      <c r="E23" s="27">
        <f t="shared" si="6"/>
        <v>1.7306624657112499</v>
      </c>
      <c r="F23" s="27">
        <f t="shared" si="6"/>
        <v>2.2589699552441576</v>
      </c>
      <c r="G23" s="28">
        <f t="shared" si="3"/>
        <v>1.79442371444798</v>
      </c>
      <c r="K23" s="27" t="s">
        <v>39</v>
      </c>
      <c r="L23" s="27">
        <f t="shared" si="4"/>
        <v>1.3025512241932038</v>
      </c>
      <c r="M23" s="27">
        <f t="shared" si="4"/>
        <v>2.0312512097558355</v>
      </c>
      <c r="N23" s="27">
        <f t="shared" si="4"/>
        <v>1.6669012169745197</v>
      </c>
      <c r="O23" s="27">
        <f t="shared" si="4"/>
        <v>1.1477024772611446</v>
      </c>
    </row>
    <row r="24" spans="2:15" x14ac:dyDescent="0.25">
      <c r="B24" s="27" t="s">
        <v>29</v>
      </c>
      <c r="C24" s="27">
        <f t="shared" ref="C24:F24" si="7">(C7/$B$18)*100</f>
        <v>5.8113823848619868</v>
      </c>
      <c r="D24" s="27">
        <f t="shared" si="7"/>
        <v>5.8751436335987162</v>
      </c>
      <c r="E24" s="27">
        <f t="shared" si="7"/>
        <v>12.624727249872592</v>
      </c>
      <c r="F24" s="27">
        <f t="shared" si="7"/>
        <v>5.9662311317940464</v>
      </c>
      <c r="G24" s="28">
        <f t="shared" si="3"/>
        <v>7.5693711000318356</v>
      </c>
      <c r="K24" s="27" t="s">
        <v>40</v>
      </c>
      <c r="L24" s="27">
        <f t="shared" si="4"/>
        <v>3.0241049400849209</v>
      </c>
      <c r="M24" s="27">
        <f t="shared" si="4"/>
        <v>2.3956012025371511</v>
      </c>
      <c r="N24" s="27">
        <f t="shared" si="4"/>
        <v>2.0130337101167699</v>
      </c>
      <c r="O24" s="27">
        <f t="shared" si="4"/>
        <v>2.7052986964012695</v>
      </c>
    </row>
    <row r="25" spans="2:15" x14ac:dyDescent="0.25">
      <c r="B25" s="27" t="s">
        <v>30</v>
      </c>
      <c r="C25" s="27">
        <f t="shared" ref="C25:F25" si="8">(C8/$B$18)*100</f>
        <v>34.904729308450058</v>
      </c>
      <c r="D25" s="27">
        <f t="shared" si="8"/>
        <v>31.03351063514857</v>
      </c>
      <c r="E25" s="27">
        <f t="shared" si="8"/>
        <v>36.079758035169796</v>
      </c>
      <c r="F25" s="27">
        <f t="shared" si="8"/>
        <v>33.338024339490396</v>
      </c>
      <c r="G25" s="28">
        <f t="shared" si="3"/>
        <v>33.839005579564706</v>
      </c>
      <c r="K25" s="27" t="s">
        <v>41</v>
      </c>
      <c r="L25" s="27">
        <f t="shared" si="4"/>
        <v>11.923353513768561</v>
      </c>
      <c r="M25" s="27">
        <f t="shared" si="4"/>
        <v>11.249306027123126</v>
      </c>
      <c r="N25" s="27">
        <f t="shared" si="4"/>
        <v>11.768504766836498</v>
      </c>
      <c r="O25" s="27">
        <f t="shared" si="4"/>
        <v>11.722961017738836</v>
      </c>
    </row>
    <row r="26" spans="2:15" x14ac:dyDescent="0.25">
      <c r="B26" s="27" t="s">
        <v>31</v>
      </c>
      <c r="C26" s="27">
        <f t="shared" ref="C26:F26" si="9">(C9/$B$18)*100</f>
        <v>74.928576015477603</v>
      </c>
      <c r="D26" s="27">
        <f t="shared" si="9"/>
        <v>73.425632295254658</v>
      </c>
      <c r="E26" s="27">
        <f t="shared" si="9"/>
        <v>72.423669815106052</v>
      </c>
      <c r="F26" s="27">
        <f t="shared" si="9"/>
        <v>74.682639770350207</v>
      </c>
      <c r="G26" s="28">
        <f t="shared" si="3"/>
        <v>73.865129474047123</v>
      </c>
      <c r="K26" s="27" t="s">
        <v>42</v>
      </c>
      <c r="L26" s="27">
        <f t="shared" si="4"/>
        <v>60.737143796645341</v>
      </c>
      <c r="M26" s="27">
        <f t="shared" si="4"/>
        <v>57.831452604214341</v>
      </c>
      <c r="N26" s="27">
        <f t="shared" si="4"/>
        <v>56.811272624426664</v>
      </c>
      <c r="O26" s="27">
        <f t="shared" si="4"/>
        <v>55.417633902038133</v>
      </c>
    </row>
    <row r="27" spans="2:15" x14ac:dyDescent="0.25">
      <c r="B27" s="27" t="s">
        <v>32</v>
      </c>
      <c r="C27" s="27">
        <f t="shared" ref="C27:F27" si="10">(C10/$B$18)*100</f>
        <v>87.890327008672898</v>
      </c>
      <c r="D27" s="27">
        <f t="shared" si="10"/>
        <v>87.24360577148606</v>
      </c>
      <c r="E27" s="27">
        <f t="shared" si="10"/>
        <v>84.838895819129391</v>
      </c>
      <c r="F27" s="27">
        <f t="shared" si="10"/>
        <v>97.299665572250376</v>
      </c>
      <c r="G27" s="28">
        <f t="shared" si="3"/>
        <v>89.318123542884678</v>
      </c>
      <c r="K27" s="27" t="s">
        <v>43</v>
      </c>
      <c r="L27" s="27">
        <f t="shared" si="4"/>
        <v>80.375608407558246</v>
      </c>
      <c r="M27" s="27">
        <f t="shared" si="4"/>
        <v>81.605289633195198</v>
      </c>
      <c r="N27" s="27">
        <f t="shared" si="4"/>
        <v>89.220204482324689</v>
      </c>
      <c r="O27" s="27">
        <f t="shared" si="4"/>
        <v>84.647612072919202</v>
      </c>
    </row>
    <row r="28" spans="2:15" x14ac:dyDescent="0.25">
      <c r="B28" s="27" t="s">
        <v>33</v>
      </c>
      <c r="C28" s="27">
        <f t="shared" ref="C28:F28" si="11">(C11/$B$18)*100</f>
        <v>92.973009407972256</v>
      </c>
      <c r="D28" s="27">
        <f t="shared" si="11"/>
        <v>90.049100715902185</v>
      </c>
      <c r="E28" s="27">
        <f t="shared" si="11"/>
        <v>91.433630688471197</v>
      </c>
      <c r="F28" s="27">
        <f t="shared" si="11"/>
        <v>95.660090604734464</v>
      </c>
      <c r="G28" s="28">
        <f t="shared" si="3"/>
        <v>92.528957854270033</v>
      </c>
      <c r="K28" s="27" t="s">
        <v>44</v>
      </c>
      <c r="L28" s="27">
        <f t="shared" si="4"/>
        <v>86.214317041878857</v>
      </c>
      <c r="M28" s="27">
        <f t="shared" si="4"/>
        <v>96.53453058740962</v>
      </c>
      <c r="N28" s="27">
        <f t="shared" si="4"/>
        <v>90.413450708683513</v>
      </c>
      <c r="O28" s="27">
        <f t="shared" si="4"/>
        <v>93.155184404362913</v>
      </c>
    </row>
    <row r="29" spans="2:15" x14ac:dyDescent="0.25">
      <c r="B29" s="27" t="s">
        <v>34</v>
      </c>
      <c r="C29" s="27">
        <f t="shared" ref="C29:F29" si="12">(C12/$B$18)*100</f>
        <v>99.048545537600702</v>
      </c>
      <c r="D29" s="27">
        <f t="shared" si="12"/>
        <v>105.26071291452213</v>
      </c>
      <c r="E29" s="27">
        <f t="shared" si="12"/>
        <v>93.984080637940409</v>
      </c>
      <c r="F29" s="27">
        <f t="shared" si="12"/>
        <v>103.30233170332255</v>
      </c>
      <c r="G29" s="28">
        <f t="shared" si="3"/>
        <v>100.39891769834645</v>
      </c>
      <c r="K29" s="27" t="s">
        <v>45</v>
      </c>
      <c r="L29" s="27">
        <f t="shared" si="4"/>
        <v>97.800646812324686</v>
      </c>
      <c r="M29" s="27">
        <f t="shared" si="4"/>
        <v>99.740810523885187</v>
      </c>
      <c r="N29" s="27">
        <f t="shared" si="4"/>
        <v>97.682233064670754</v>
      </c>
      <c r="O29" s="27">
        <f t="shared" si="4"/>
        <v>92.590441915551878</v>
      </c>
    </row>
    <row r="30" spans="2:15" x14ac:dyDescent="0.25">
      <c r="B30" s="27" t="s">
        <v>35</v>
      </c>
      <c r="C30" s="27">
        <f t="shared" ref="C30:F30" si="13">(C13/$B$18)*100</f>
        <v>108.2119478560508</v>
      </c>
      <c r="D30" s="27">
        <f t="shared" si="13"/>
        <v>103.33876670260069</v>
      </c>
      <c r="E30" s="27">
        <f t="shared" si="13"/>
        <v>99.303590532547616</v>
      </c>
      <c r="F30" s="27">
        <f t="shared" si="13"/>
        <v>101.12534049645421</v>
      </c>
      <c r="G30" s="28">
        <f t="shared" si="3"/>
        <v>102.99491139691332</v>
      </c>
      <c r="K30" s="27" t="s">
        <v>46</v>
      </c>
      <c r="L30" s="27">
        <f t="shared" si="4"/>
        <v>104.19498918563679</v>
      </c>
      <c r="M30" s="27">
        <f t="shared" si="4"/>
        <v>104.46825168022278</v>
      </c>
      <c r="N30" s="27">
        <f t="shared" si="4"/>
        <v>99.367351781284341</v>
      </c>
      <c r="O30" s="27">
        <f t="shared" si="4"/>
        <v>100.56970675746268</v>
      </c>
    </row>
    <row r="31" spans="2:15" x14ac:dyDescent="0.25">
      <c r="B31" s="27" t="s">
        <v>36</v>
      </c>
      <c r="C31" s="27">
        <f t="shared" ref="C31:F31" si="14">(C14/$B$18)*100</f>
        <v>109.66934782717605</v>
      </c>
      <c r="D31" s="27">
        <f t="shared" si="14"/>
        <v>101.28018924338625</v>
      </c>
      <c r="E31" s="27">
        <f t="shared" si="14"/>
        <v>103.31144045314208</v>
      </c>
      <c r="F31" s="27">
        <f t="shared" si="14"/>
        <v>101.00692674880027</v>
      </c>
      <c r="G31" s="28">
        <f t="shared" si="3"/>
        <v>103.81697606812617</v>
      </c>
      <c r="K31" s="27" t="s">
        <v>47</v>
      </c>
      <c r="L31" s="27">
        <f t="shared" si="4"/>
        <v>104.65953542643295</v>
      </c>
      <c r="M31" s="27">
        <f t="shared" si="4"/>
        <v>104.51379542932044</v>
      </c>
      <c r="N31" s="27">
        <f t="shared" si="4"/>
        <v>107.44681287121003</v>
      </c>
      <c r="O31" s="27">
        <f t="shared" si="4"/>
        <v>109.47806408096585</v>
      </c>
    </row>
    <row r="32" spans="2:15" x14ac:dyDescent="0.25">
      <c r="K32" s="27" t="s">
        <v>48</v>
      </c>
      <c r="L32" s="27">
        <f t="shared" si="4"/>
        <v>100.45129300980875</v>
      </c>
      <c r="M32" s="27">
        <f t="shared" si="4"/>
        <v>103.21124420512724</v>
      </c>
      <c r="N32" s="27">
        <f t="shared" si="4"/>
        <v>97.673124314851236</v>
      </c>
      <c r="O32" s="27">
        <f t="shared" si="4"/>
        <v>98.083018056730211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Top of Curve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2017-03-23T17:42:12Z</dcterms:created>
  <dcterms:modified xsi:type="dcterms:W3CDTF">2017-04-17T20:07:47Z</dcterms:modified>
</cp:coreProperties>
</file>