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Triamcinalone acetonid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% Max" sheetId="3" r:id="rId3"/>
  </sheets>
  <calcPr calcId="171027"/>
</workbook>
</file>

<file path=xl/calcChain.xml><?xml version="1.0" encoding="utf-8"?>
<calcChain xmlns="http://schemas.openxmlformats.org/spreadsheetml/2006/main">
  <c r="H22" i="3" l="1"/>
  <c r="H23" i="3"/>
  <c r="H24" i="3"/>
  <c r="H25" i="3"/>
  <c r="H26" i="3"/>
  <c r="H27" i="3"/>
  <c r="H28" i="3"/>
  <c r="H29" i="3"/>
  <c r="H30" i="3"/>
  <c r="H31" i="3"/>
  <c r="H32" i="3"/>
  <c r="H33" i="3"/>
  <c r="N23" i="3" l="1"/>
  <c r="O23" i="3"/>
  <c r="P23" i="3"/>
  <c r="Q23" i="3"/>
  <c r="N24" i="3"/>
  <c r="O24" i="3"/>
  <c r="P24" i="3"/>
  <c r="Q24" i="3"/>
  <c r="N25" i="3"/>
  <c r="O25" i="3"/>
  <c r="P25" i="3"/>
  <c r="Q25" i="3"/>
  <c r="N26" i="3"/>
  <c r="O26" i="3"/>
  <c r="P26" i="3"/>
  <c r="Q26" i="3"/>
  <c r="N27" i="3"/>
  <c r="O27" i="3"/>
  <c r="P27" i="3"/>
  <c r="Q27" i="3"/>
  <c r="N28" i="3"/>
  <c r="O28" i="3"/>
  <c r="P28" i="3"/>
  <c r="Q28" i="3"/>
  <c r="N29" i="3"/>
  <c r="O29" i="3"/>
  <c r="P29" i="3"/>
  <c r="Q29" i="3"/>
  <c r="N30" i="3"/>
  <c r="O30" i="3"/>
  <c r="P30" i="3"/>
  <c r="Q30" i="3"/>
  <c r="N31" i="3"/>
  <c r="O31" i="3"/>
  <c r="P31" i="3"/>
  <c r="Q31" i="3"/>
  <c r="N32" i="3"/>
  <c r="O32" i="3"/>
  <c r="P32" i="3"/>
  <c r="Q32" i="3"/>
  <c r="N33" i="3"/>
  <c r="O33" i="3"/>
  <c r="P33" i="3"/>
  <c r="Q33" i="3"/>
  <c r="N34" i="3"/>
  <c r="O34" i="3"/>
  <c r="P34" i="3"/>
  <c r="Q34" i="3"/>
  <c r="O22" i="3"/>
  <c r="P22" i="3"/>
  <c r="Q22" i="3"/>
  <c r="N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E22" i="3"/>
  <c r="F22" i="3"/>
  <c r="G22" i="3"/>
  <c r="D22" i="3"/>
  <c r="N9" i="2" l="1"/>
  <c r="V9" i="2"/>
  <c r="G10" i="2"/>
  <c r="W10" i="2"/>
  <c r="H11" i="2"/>
  <c r="P11" i="2"/>
  <c r="I12" i="2"/>
  <c r="Q12" i="2"/>
  <c r="Y12" i="2"/>
  <c r="B7" i="2"/>
  <c r="C9" i="2" s="1"/>
  <c r="X11" i="2" l="1"/>
  <c r="O10" i="2"/>
  <c r="D9" i="2"/>
  <c r="H9" i="2"/>
  <c r="L9" i="2"/>
  <c r="P9" i="2"/>
  <c r="T9" i="2"/>
  <c r="X9" i="2"/>
  <c r="E10" i="2"/>
  <c r="I10" i="2"/>
  <c r="M10" i="2"/>
  <c r="Q10" i="2"/>
  <c r="U10" i="2"/>
  <c r="Y10" i="2"/>
  <c r="F11" i="2"/>
  <c r="J11" i="2"/>
  <c r="N11" i="2"/>
  <c r="R11" i="2"/>
  <c r="V11" i="2"/>
  <c r="C12" i="2"/>
  <c r="G12" i="2"/>
  <c r="K12" i="2"/>
  <c r="O12" i="2"/>
  <c r="S12" i="2"/>
  <c r="W12" i="2"/>
  <c r="B11" i="2"/>
  <c r="E9" i="2"/>
  <c r="I9" i="2"/>
  <c r="M9" i="2"/>
  <c r="Q9" i="2"/>
  <c r="U9" i="2"/>
  <c r="Y9" i="2"/>
  <c r="F10" i="2"/>
  <c r="J10" i="2"/>
  <c r="N10" i="2"/>
  <c r="N15" i="2" s="1"/>
  <c r="R10" i="2"/>
  <c r="V10" i="2"/>
  <c r="C11" i="2"/>
  <c r="C15" i="2" s="1"/>
  <c r="G11" i="2"/>
  <c r="K11" i="2"/>
  <c r="O11" i="2"/>
  <c r="S11" i="2"/>
  <c r="W11" i="2"/>
  <c r="D12" i="2"/>
  <c r="H12" i="2"/>
  <c r="L12" i="2"/>
  <c r="P12" i="2"/>
  <c r="T12" i="2"/>
  <c r="X12" i="2"/>
  <c r="B12" i="2"/>
  <c r="F9" i="2"/>
  <c r="V12" i="2"/>
  <c r="N12" i="2"/>
  <c r="F12" i="2"/>
  <c r="U11" i="2"/>
  <c r="M11" i="2"/>
  <c r="E11" i="2"/>
  <c r="T10" i="2"/>
  <c r="L10" i="2"/>
  <c r="D10" i="2"/>
  <c r="S9" i="2"/>
  <c r="K9" i="2"/>
  <c r="B9" i="2"/>
  <c r="U12" i="2"/>
  <c r="M12" i="2"/>
  <c r="E12" i="2"/>
  <c r="T11" i="2"/>
  <c r="L11" i="2"/>
  <c r="D11" i="2"/>
  <c r="S10" i="2"/>
  <c r="K10" i="2"/>
  <c r="C10" i="2"/>
  <c r="R9" i="2"/>
  <c r="J9" i="2"/>
  <c r="B10" i="2"/>
  <c r="R12" i="2"/>
  <c r="J12" i="2"/>
  <c r="Y11" i="2"/>
  <c r="Q11" i="2"/>
  <c r="I11" i="2"/>
  <c r="X10" i="2"/>
  <c r="P10" i="2"/>
  <c r="H10" i="2"/>
  <c r="W9" i="2"/>
  <c r="O9" i="2"/>
  <c r="G9" i="2"/>
  <c r="V14" i="2" l="1"/>
  <c r="N14" i="2"/>
  <c r="C14" i="2"/>
  <c r="O15" i="2"/>
  <c r="O14" i="2"/>
  <c r="R15" i="2"/>
  <c r="R14" i="2"/>
  <c r="S15" i="2"/>
  <c r="S14" i="2"/>
  <c r="M15" i="2"/>
  <c r="M14" i="2"/>
  <c r="L14" i="2"/>
  <c r="L15" i="2"/>
  <c r="V15" i="2"/>
  <c r="W15" i="2"/>
  <c r="W14" i="2"/>
  <c r="Y15" i="2"/>
  <c r="Y14" i="2"/>
  <c r="I15" i="2"/>
  <c r="I14" i="2"/>
  <c r="X14" i="2"/>
  <c r="X15" i="2"/>
  <c r="H14" i="2"/>
  <c r="H15" i="2"/>
  <c r="B15" i="2"/>
  <c r="B14" i="2"/>
  <c r="F15" i="2"/>
  <c r="F14" i="2"/>
  <c r="U15" i="2"/>
  <c r="U14" i="2"/>
  <c r="E15" i="2"/>
  <c r="E14" i="2"/>
  <c r="T14" i="2"/>
  <c r="T15" i="2"/>
  <c r="D14" i="2"/>
  <c r="D15" i="2"/>
  <c r="G15" i="2"/>
  <c r="G14" i="2"/>
  <c r="J15" i="2"/>
  <c r="J14" i="2"/>
  <c r="K15" i="2"/>
  <c r="K14" i="2"/>
  <c r="Q15" i="2"/>
  <c r="Q14" i="2"/>
  <c r="P14" i="2"/>
  <c r="P15" i="2"/>
</calcChain>
</file>

<file path=xl/sharedStrings.xml><?xml version="1.0" encoding="utf-8"?>
<sst xmlns="http://schemas.openxmlformats.org/spreadsheetml/2006/main" count="133" uniqueCount="64">
  <si>
    <t>User: HARTIG</t>
  </si>
  <si>
    <t>Path: C:\Program Files\BMG\Omega\P Hartig\Data\</t>
  </si>
  <si>
    <t>Test ID: 668</t>
  </si>
  <si>
    <t>Test Name: LUCIFERASE</t>
  </si>
  <si>
    <t>Date: 3/16/2017</t>
  </si>
  <si>
    <t>Time: 1:59:00 PM</t>
  </si>
  <si>
    <t>ID1: elizabeth</t>
  </si>
  <si>
    <t>ID2: CV1a-hGR Dex curve and triamcinalone acetonide</t>
  </si>
  <si>
    <t>ID3: 3-16-2017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</si>
  <si>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</si>
  <si>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</si>
  <si>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</si>
  <si>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</si>
  <si>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</si>
  <si>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</si>
  <si>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</si>
  <si>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</si>
  <si>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</si>
  <si>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</si>
  <si>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</si>
  <si>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</si>
  <si>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</si>
  <si>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</si>
  <si>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</si>
  <si>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</si>
  <si>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</si>
  <si>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</si>
  <si>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</si>
  <si>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</si>
  <si>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</si>
  <si>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</si>
  <si>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</si>
  <si>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</si>
  <si>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</si>
  <si>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</si>
  <si>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</si>
  <si>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</si>
  <si>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300fM Triamcin act</t>
  </si>
  <si>
    <t>1pM Triamcin act</t>
  </si>
  <si>
    <t>3pM Triamcin act</t>
  </si>
  <si>
    <t>10pM Triamcin act</t>
  </si>
  <si>
    <t>30pM Triamcin act</t>
  </si>
  <si>
    <t>100pM Triamcin act</t>
  </si>
  <si>
    <t>300pM Triamcin act</t>
  </si>
  <si>
    <t>1nM Triamcin act</t>
  </si>
  <si>
    <t>3nM Triamcin act</t>
  </si>
  <si>
    <t>10nM Triamcin act</t>
  </si>
  <si>
    <t>30nM Triamcin act</t>
  </si>
  <si>
    <t>100nM Triamcin act</t>
  </si>
  <si>
    <t>1pM</t>
  </si>
  <si>
    <t>3pM</t>
  </si>
  <si>
    <t>10pM</t>
  </si>
  <si>
    <t>30pM</t>
  </si>
  <si>
    <t>100pM</t>
  </si>
  <si>
    <t>300pM</t>
  </si>
  <si>
    <t>1nM</t>
  </si>
  <si>
    <t>3nM</t>
  </si>
  <si>
    <t>10nM</t>
  </si>
  <si>
    <t xml:space="preserve">30nM </t>
  </si>
  <si>
    <t>100nM</t>
  </si>
  <si>
    <t xml:space="preserve">30pM </t>
  </si>
  <si>
    <t>30nM</t>
  </si>
  <si>
    <t>300fM</t>
  </si>
  <si>
    <t>Top of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</si>
</sst>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CV1a-hGR Transactivation</a:t>
            </a:r>
            <a:r>
              <a:rPr lang="en-US" sz="1800" baseline="0"/>
              <a:t> Bioassay:</a:t>
            </a:r>
          </a:p>
          <a:p>
            <a:pPr>
              <a:defRPr/>
            </a:pPr>
            <a:r>
              <a:rPr lang="en-US" sz="1800" baseline="0"/>
              <a:t>Triamcinalone acetonide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BE-42F2-84C1-BA22B41DA3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9BE-42F2-84C1-BA22B41DA3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9BE-42F2-84C1-BA22B41DA39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9BE-42F2-84C1-BA22B41DA39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9BE-42F2-84C1-BA22B41DA39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9BE-42F2-84C1-BA22B41DA39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9BE-42F2-84C1-BA22B41DA39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9BE-42F2-84C1-BA22B41DA39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9BE-42F2-84C1-BA22B41DA39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29BE-42F2-84C1-BA22B41DA39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9BE-42F2-84C1-BA22B41DA39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9BE-42F2-84C1-BA22B41DA399}"/>
              </c:ext>
            </c:extLst>
          </c:dPt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8.6710216061779283E-2</c:v>
                  </c:pt>
                  <c:pt idx="1">
                    <c:v>9.6748709624503007E-2</c:v>
                  </c:pt>
                  <c:pt idx="2">
                    <c:v>3.3182998637834353E-2</c:v>
                  </c:pt>
                  <c:pt idx="3">
                    <c:v>7.0898002613632174E-2</c:v>
                  </c:pt>
                  <c:pt idx="4">
                    <c:v>0.12055579880068457</c:v>
                  </c:pt>
                  <c:pt idx="5">
                    <c:v>0.56637245155305893</c:v>
                  </c:pt>
                  <c:pt idx="6">
                    <c:v>0.87419923661234944</c:v>
                  </c:pt>
                  <c:pt idx="7">
                    <c:v>1.3464607449876298</c:v>
                  </c:pt>
                  <c:pt idx="8">
                    <c:v>1.5377137156042953</c:v>
                  </c:pt>
                  <c:pt idx="9">
                    <c:v>0.73535090165373507</c:v>
                  </c:pt>
                  <c:pt idx="10">
                    <c:v>0.87494558414172041</c:v>
                  </c:pt>
                  <c:pt idx="11">
                    <c:v>2.5291221770523369</c:v>
                  </c:pt>
                  <c:pt idx="13">
                    <c:v>6.22065088782566E-2</c:v>
                  </c:pt>
                  <c:pt idx="14">
                    <c:v>3.570214213133182E-2</c:v>
                  </c:pt>
                  <c:pt idx="15">
                    <c:v>4.6742959671131894E-2</c:v>
                  </c:pt>
                  <c:pt idx="16">
                    <c:v>3.6522216329589303E-2</c:v>
                  </c:pt>
                  <c:pt idx="17">
                    <c:v>0.41795579397062427</c:v>
                  </c:pt>
                  <c:pt idx="18">
                    <c:v>0.76482947878372431</c:v>
                  </c:pt>
                  <c:pt idx="19">
                    <c:v>1.2580288242907294</c:v>
                  </c:pt>
                  <c:pt idx="20">
                    <c:v>0.9038615905090821</c:v>
                  </c:pt>
                  <c:pt idx="21">
                    <c:v>2.0000968947631881</c:v>
                  </c:pt>
                  <c:pt idx="22">
                    <c:v>1.6282617151921499</c:v>
                  </c:pt>
                  <c:pt idx="23">
                    <c:v>0.38179379971462934</c:v>
                  </c:pt>
                  <c:pt idx="24">
                    <c:v>0.58437768856934613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8.6710216061779283E-2</c:v>
                  </c:pt>
                  <c:pt idx="1">
                    <c:v>9.6748709624503007E-2</c:v>
                  </c:pt>
                  <c:pt idx="2">
                    <c:v>3.3182998637834353E-2</c:v>
                  </c:pt>
                  <c:pt idx="3">
                    <c:v>7.0898002613632174E-2</c:v>
                  </c:pt>
                  <c:pt idx="4">
                    <c:v>0.12055579880068457</c:v>
                  </c:pt>
                  <c:pt idx="5">
                    <c:v>0.56637245155305893</c:v>
                  </c:pt>
                  <c:pt idx="6">
                    <c:v>0.87419923661234944</c:v>
                  </c:pt>
                  <c:pt idx="7">
                    <c:v>1.3464607449876298</c:v>
                  </c:pt>
                  <c:pt idx="8">
                    <c:v>1.5377137156042953</c:v>
                  </c:pt>
                  <c:pt idx="9">
                    <c:v>0.73535090165373507</c:v>
                  </c:pt>
                  <c:pt idx="10">
                    <c:v>0.87494558414172041</c:v>
                  </c:pt>
                  <c:pt idx="11">
                    <c:v>2.5291221770523369</c:v>
                  </c:pt>
                  <c:pt idx="13">
                    <c:v>6.22065088782566E-2</c:v>
                  </c:pt>
                  <c:pt idx="14">
                    <c:v>3.570214213133182E-2</c:v>
                  </c:pt>
                  <c:pt idx="15">
                    <c:v>4.6742959671131894E-2</c:v>
                  </c:pt>
                  <c:pt idx="16">
                    <c:v>3.6522216329589303E-2</c:v>
                  </c:pt>
                  <c:pt idx="17">
                    <c:v>0.41795579397062427</c:v>
                  </c:pt>
                  <c:pt idx="18">
                    <c:v>0.76482947878372431</c:v>
                  </c:pt>
                  <c:pt idx="19">
                    <c:v>1.2580288242907294</c:v>
                  </c:pt>
                  <c:pt idx="20">
                    <c:v>0.9038615905090821</c:v>
                  </c:pt>
                  <c:pt idx="21">
                    <c:v>2.0000968947631881</c:v>
                  </c:pt>
                  <c:pt idx="22">
                    <c:v>1.6282617151921499</c:v>
                  </c:pt>
                  <c:pt idx="23">
                    <c:v>0.38179379971462934</c:v>
                  </c:pt>
                  <c:pt idx="24">
                    <c:v>0.58437768856934613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30pM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 </c:v>
                </c:pt>
                <c:pt idx="11">
                  <c:v>100nM</c:v>
                </c:pt>
                <c:pt idx="13">
                  <c:v>300fM</c:v>
                </c:pt>
                <c:pt idx="14">
                  <c:v>1pM</c:v>
                </c:pt>
                <c:pt idx="15">
                  <c:v>3pM</c:v>
                </c:pt>
                <c:pt idx="16">
                  <c:v>10pM</c:v>
                </c:pt>
                <c:pt idx="17">
                  <c:v>30pM </c:v>
                </c:pt>
                <c:pt idx="18">
                  <c:v>100pM</c:v>
                </c:pt>
                <c:pt idx="19">
                  <c:v>300pM</c:v>
                </c:pt>
                <c:pt idx="20">
                  <c:v>1nM</c:v>
                </c:pt>
                <c:pt idx="21">
                  <c:v>3nM</c:v>
                </c:pt>
                <c:pt idx="22">
                  <c:v>10nM</c:v>
                </c:pt>
                <c:pt idx="23">
                  <c:v>30nM</c:v>
                </c:pt>
                <c:pt idx="24">
                  <c:v>100nM</c:v>
                </c:pt>
              </c:strCache>
            </c:strRef>
          </c:cat>
          <c:val>
            <c:numRef>
              <c:f>Analysis!$B$18:$B$42</c:f>
              <c:numCache>
                <c:formatCode>General</c:formatCode>
                <c:ptCount val="25"/>
                <c:pt idx="0">
                  <c:v>0.99999999999999989</c:v>
                </c:pt>
                <c:pt idx="1">
                  <c:v>0.9989806320081549</c:v>
                </c:pt>
                <c:pt idx="2">
                  <c:v>0.97349643221202853</c:v>
                </c:pt>
                <c:pt idx="3">
                  <c:v>1.2925586136595311</c:v>
                </c:pt>
                <c:pt idx="4">
                  <c:v>3.0091743119266057</c:v>
                </c:pt>
                <c:pt idx="5">
                  <c:v>19.343527013251784</c:v>
                </c:pt>
                <c:pt idx="6">
                  <c:v>43.870540265035672</c:v>
                </c:pt>
                <c:pt idx="7">
                  <c:v>55.557594291539246</c:v>
                </c:pt>
                <c:pt idx="8">
                  <c:v>56.618756371049948</c:v>
                </c:pt>
                <c:pt idx="9">
                  <c:v>65.571865443425068</c:v>
                </c:pt>
                <c:pt idx="10">
                  <c:v>65.013251783893992</c:v>
                </c:pt>
                <c:pt idx="11">
                  <c:v>63.993883792048926</c:v>
                </c:pt>
                <c:pt idx="13">
                  <c:v>0.95208970438328233</c:v>
                </c:pt>
                <c:pt idx="14">
                  <c:v>1.056065239551478</c:v>
                </c:pt>
                <c:pt idx="15">
                  <c:v>0.94393476044852198</c:v>
                </c:pt>
                <c:pt idx="16">
                  <c:v>1.3628950050968403</c:v>
                </c:pt>
                <c:pt idx="17">
                  <c:v>9.3537206931702332</c:v>
                </c:pt>
                <c:pt idx="18">
                  <c:v>34.939857288481143</c:v>
                </c:pt>
                <c:pt idx="19">
                  <c:v>52.802242609582059</c:v>
                </c:pt>
                <c:pt idx="20">
                  <c:v>57.806320081549437</c:v>
                </c:pt>
                <c:pt idx="21">
                  <c:v>62.188583078491341</c:v>
                </c:pt>
                <c:pt idx="22">
                  <c:v>63.79714576962283</c:v>
                </c:pt>
                <c:pt idx="23">
                  <c:v>62.825688073394502</c:v>
                </c:pt>
                <c:pt idx="24">
                  <c:v>60.378185524974519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2F2-84C1-BA22B41D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-27"/>
        <c:axId val="352544200"/>
        <c:axId val="352544528"/>
      </c:barChart>
      <c:catAx>
        <c:axId val="35254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9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44528"/>
        <c:crosses val="autoZero"/>
        <c:auto val="1"/>
        <c:lblAlgn val="ctr"/>
        <c:lblOffset val="100"/>
        <c:noMultiLvlLbl val="0"/>
      </c:catAx>
      <c:valAx>
        <c:axId val="352544528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</a:t>
                </a:r>
                <a:r>
                  <a:rPr lang="en-US" sz="1500" baseline="0"/>
                  <a:t> Induction</a:t>
                </a:r>
                <a:endParaRPr lang="en-US" sz="15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4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419099</xdr:colOff>
      <xdr:row>17</xdr:row>
      <xdr:rowOff>28575</xdr:rowOff>
    </xdr:from>
    <xdr:to>
      <xdr:col>14</xdr:col>
      <xdr:colOff>581024</xdr:colOff>
      <xdr:row>38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292</v>
      </c>
      <c r="C14" s="11">
        <v>226</v>
      </c>
      <c r="D14" s="11">
        <v>228</v>
      </c>
      <c r="E14" s="11">
        <v>306</v>
      </c>
      <c r="F14" s="11">
        <v>774</v>
      </c>
      <c r="G14" s="11">
        <v>5092</v>
      </c>
      <c r="H14" s="11">
        <v>10142</v>
      </c>
      <c r="I14" s="11">
        <v>13231</v>
      </c>
      <c r="J14" s="11">
        <v>12993</v>
      </c>
      <c r="K14" s="11">
        <v>16303</v>
      </c>
      <c r="L14" s="11">
        <v>16281</v>
      </c>
      <c r="M14" s="12">
        <v>15217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246</v>
      </c>
      <c r="C15" s="14">
        <v>316</v>
      </c>
      <c r="D15" s="14">
        <v>238</v>
      </c>
      <c r="E15" s="14">
        <v>274</v>
      </c>
      <c r="F15" s="14">
        <v>786</v>
      </c>
      <c r="G15" s="14">
        <v>4430</v>
      </c>
      <c r="H15" s="14">
        <v>10930</v>
      </c>
      <c r="I15" s="14">
        <v>12917</v>
      </c>
      <c r="J15" s="14">
        <v>13534</v>
      </c>
      <c r="K15" s="14">
        <v>16393</v>
      </c>
      <c r="L15" s="14">
        <v>15496</v>
      </c>
      <c r="M15" s="15">
        <v>14682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189</v>
      </c>
      <c r="C16" s="14">
        <v>218</v>
      </c>
      <c r="D16" s="14">
        <v>227</v>
      </c>
      <c r="E16" s="14">
        <v>354</v>
      </c>
      <c r="F16" s="14">
        <v>655</v>
      </c>
      <c r="G16" s="14">
        <v>4652</v>
      </c>
      <c r="H16" s="14">
        <v>11127</v>
      </c>
      <c r="I16" s="14">
        <v>14031</v>
      </c>
      <c r="J16" s="14">
        <v>14584</v>
      </c>
      <c r="K16" s="14">
        <v>15589</v>
      </c>
      <c r="L16" s="14">
        <v>15660</v>
      </c>
      <c r="M16" s="15">
        <v>17501</v>
      </c>
    </row>
    <row r="17" spans="1:13" x14ac:dyDescent="0.25">
      <c r="A17" s="2" t="s">
        <v>14</v>
      </c>
      <c r="B17" s="13">
        <v>254</v>
      </c>
      <c r="C17" s="14">
        <v>220</v>
      </c>
      <c r="D17" s="14">
        <v>262</v>
      </c>
      <c r="E17" s="14">
        <v>334</v>
      </c>
      <c r="F17" s="14">
        <v>737</v>
      </c>
      <c r="G17" s="14">
        <v>4802</v>
      </c>
      <c r="H17" s="14">
        <v>10838</v>
      </c>
      <c r="I17" s="14">
        <v>14323</v>
      </c>
      <c r="J17" s="14">
        <v>14432</v>
      </c>
      <c r="K17" s="14">
        <v>16041</v>
      </c>
      <c r="L17" s="14">
        <v>16341</v>
      </c>
      <c r="M17" s="15">
        <v>15378</v>
      </c>
    </row>
    <row r="18" spans="1:13" x14ac:dyDescent="0.25">
      <c r="A18" s="2" t="s">
        <v>15</v>
      </c>
      <c r="B18" s="13">
        <v>189</v>
      </c>
      <c r="C18" s="14">
        <v>243</v>
      </c>
      <c r="D18" s="14">
        <v>230</v>
      </c>
      <c r="E18" s="14">
        <v>314</v>
      </c>
      <c r="F18" s="14">
        <v>2119</v>
      </c>
      <c r="G18" s="14">
        <v>8966</v>
      </c>
      <c r="H18" s="14">
        <v>13574</v>
      </c>
      <c r="I18" s="14">
        <v>14641</v>
      </c>
      <c r="J18" s="14">
        <v>15059</v>
      </c>
      <c r="K18" s="14">
        <v>16614</v>
      </c>
      <c r="L18" s="14">
        <v>15285</v>
      </c>
      <c r="M18" s="15">
        <v>14436</v>
      </c>
    </row>
    <row r="19" spans="1:13" x14ac:dyDescent="0.25">
      <c r="A19" s="2" t="s">
        <v>16</v>
      </c>
      <c r="B19" s="13">
        <v>258</v>
      </c>
      <c r="C19" s="14">
        <v>245</v>
      </c>
      <c r="D19" s="14">
        <v>261</v>
      </c>
      <c r="E19" s="14">
        <v>329</v>
      </c>
      <c r="F19" s="14">
        <v>2191</v>
      </c>
      <c r="G19" s="14">
        <v>8788</v>
      </c>
      <c r="H19" s="14">
        <v>12675</v>
      </c>
      <c r="I19" s="14">
        <v>14107</v>
      </c>
      <c r="J19" s="14">
        <v>15067</v>
      </c>
      <c r="K19" s="14">
        <v>15790</v>
      </c>
      <c r="L19" s="14">
        <v>15336</v>
      </c>
      <c r="M19" s="15">
        <v>14741</v>
      </c>
    </row>
    <row r="20" spans="1:13" x14ac:dyDescent="0.25">
      <c r="A20" s="2" t="s">
        <v>17</v>
      </c>
      <c r="B20" s="13">
        <v>241</v>
      </c>
      <c r="C20" s="14">
        <v>271</v>
      </c>
      <c r="D20" s="14">
        <v>230</v>
      </c>
      <c r="E20" s="14">
        <v>357</v>
      </c>
      <c r="F20" s="14">
        <v>2585</v>
      </c>
      <c r="G20" s="14">
        <v>8377</v>
      </c>
      <c r="H20" s="14">
        <v>13330</v>
      </c>
      <c r="I20" s="14">
        <v>14362</v>
      </c>
      <c r="J20" s="14">
        <v>16612</v>
      </c>
      <c r="K20" s="14">
        <v>15502</v>
      </c>
      <c r="L20" s="14">
        <v>15687</v>
      </c>
      <c r="M20" s="15">
        <v>14965</v>
      </c>
    </row>
    <row r="21" spans="1:13" x14ac:dyDescent="0.25">
      <c r="A21" s="2" t="s">
        <v>18</v>
      </c>
      <c r="B21" s="16">
        <v>246</v>
      </c>
      <c r="C21" s="17">
        <v>277</v>
      </c>
      <c r="D21" s="17">
        <v>205</v>
      </c>
      <c r="E21" s="17">
        <v>337</v>
      </c>
      <c r="F21" s="17">
        <v>2281</v>
      </c>
      <c r="G21" s="17">
        <v>8145</v>
      </c>
      <c r="H21" s="17">
        <v>12220</v>
      </c>
      <c r="I21" s="17">
        <v>13598</v>
      </c>
      <c r="J21" s="17">
        <v>14269</v>
      </c>
      <c r="K21" s="17">
        <v>14679</v>
      </c>
      <c r="L21" s="17">
        <v>15324</v>
      </c>
      <c r="M21" s="18">
        <v>15089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245</v>
      </c>
      <c r="C25" s="11">
        <v>245</v>
      </c>
      <c r="D25" s="11">
        <v>239</v>
      </c>
      <c r="E25" s="11">
        <v>317</v>
      </c>
      <c r="F25" s="11">
        <v>738</v>
      </c>
      <c r="G25" s="11">
        <v>4744</v>
      </c>
      <c r="H25" s="11">
        <v>10759</v>
      </c>
      <c r="I25" s="11">
        <v>13626</v>
      </c>
      <c r="J25" s="11">
        <v>13886</v>
      </c>
      <c r="K25" s="11">
        <v>16082</v>
      </c>
      <c r="L25" s="11">
        <v>15945</v>
      </c>
      <c r="M25" s="12">
        <v>15695</v>
      </c>
    </row>
    <row r="26" spans="1:13" x14ac:dyDescent="0.25">
      <c r="A26" s="2" t="s">
        <v>12</v>
      </c>
      <c r="B26" s="13">
        <v>245</v>
      </c>
      <c r="C26" s="14">
        <v>245</v>
      </c>
      <c r="D26" s="14">
        <v>239</v>
      </c>
      <c r="E26" s="14">
        <v>317</v>
      </c>
      <c r="F26" s="14">
        <v>738</v>
      </c>
      <c r="G26" s="14">
        <v>4744</v>
      </c>
      <c r="H26" s="14">
        <v>10759</v>
      </c>
      <c r="I26" s="14">
        <v>13626</v>
      </c>
      <c r="J26" s="14">
        <v>13886</v>
      </c>
      <c r="K26" s="14">
        <v>16082</v>
      </c>
      <c r="L26" s="14">
        <v>15945</v>
      </c>
      <c r="M26" s="15">
        <v>15695</v>
      </c>
    </row>
    <row r="27" spans="1:13" x14ac:dyDescent="0.25">
      <c r="A27" s="2" t="s">
        <v>13</v>
      </c>
      <c r="B27" s="13">
        <v>245</v>
      </c>
      <c r="C27" s="14">
        <v>245</v>
      </c>
      <c r="D27" s="14">
        <v>239</v>
      </c>
      <c r="E27" s="14">
        <v>317</v>
      </c>
      <c r="F27" s="14">
        <v>738</v>
      </c>
      <c r="G27" s="14">
        <v>4744</v>
      </c>
      <c r="H27" s="14">
        <v>10759</v>
      </c>
      <c r="I27" s="14">
        <v>13626</v>
      </c>
      <c r="J27" s="14">
        <v>13886</v>
      </c>
      <c r="K27" s="14">
        <v>16082</v>
      </c>
      <c r="L27" s="14">
        <v>15945</v>
      </c>
      <c r="M27" s="15">
        <v>15695</v>
      </c>
    </row>
    <row r="28" spans="1:13" x14ac:dyDescent="0.25">
      <c r="A28" s="2" t="s">
        <v>14</v>
      </c>
      <c r="B28" s="13">
        <v>245</v>
      </c>
      <c r="C28" s="14">
        <v>245</v>
      </c>
      <c r="D28" s="14">
        <v>239</v>
      </c>
      <c r="E28" s="14">
        <v>317</v>
      </c>
      <c r="F28" s="14">
        <v>738</v>
      </c>
      <c r="G28" s="14">
        <v>4744</v>
      </c>
      <c r="H28" s="14">
        <v>10759</v>
      </c>
      <c r="I28" s="14">
        <v>13626</v>
      </c>
      <c r="J28" s="14">
        <v>13886</v>
      </c>
      <c r="K28" s="14">
        <v>16082</v>
      </c>
      <c r="L28" s="14">
        <v>15945</v>
      </c>
      <c r="M28" s="15">
        <v>15695</v>
      </c>
    </row>
    <row r="29" spans="1:13" x14ac:dyDescent="0.25">
      <c r="A29" s="2" t="s">
        <v>15</v>
      </c>
      <c r="B29" s="13">
        <v>234</v>
      </c>
      <c r="C29" s="14">
        <v>259</v>
      </c>
      <c r="D29" s="14">
        <v>232</v>
      </c>
      <c r="E29" s="14">
        <v>334</v>
      </c>
      <c r="F29" s="14">
        <v>2294</v>
      </c>
      <c r="G29" s="14">
        <v>8569</v>
      </c>
      <c r="H29" s="14">
        <v>12950</v>
      </c>
      <c r="I29" s="14">
        <v>14177</v>
      </c>
      <c r="J29" s="14">
        <v>15252</v>
      </c>
      <c r="K29" s="14">
        <v>15646</v>
      </c>
      <c r="L29" s="14">
        <v>15408</v>
      </c>
      <c r="M29" s="15">
        <v>14808</v>
      </c>
    </row>
    <row r="30" spans="1:13" x14ac:dyDescent="0.25">
      <c r="A30" s="2" t="s">
        <v>16</v>
      </c>
      <c r="B30" s="13">
        <v>234</v>
      </c>
      <c r="C30" s="14">
        <v>259</v>
      </c>
      <c r="D30" s="14">
        <v>232</v>
      </c>
      <c r="E30" s="14">
        <v>334</v>
      </c>
      <c r="F30" s="14">
        <v>2294</v>
      </c>
      <c r="G30" s="14">
        <v>8569</v>
      </c>
      <c r="H30" s="14">
        <v>12950</v>
      </c>
      <c r="I30" s="14">
        <v>14177</v>
      </c>
      <c r="J30" s="14">
        <v>15252</v>
      </c>
      <c r="K30" s="14">
        <v>15646</v>
      </c>
      <c r="L30" s="14">
        <v>15408</v>
      </c>
      <c r="M30" s="15">
        <v>14808</v>
      </c>
    </row>
    <row r="31" spans="1:13" x14ac:dyDescent="0.25">
      <c r="A31" s="2" t="s">
        <v>17</v>
      </c>
      <c r="B31" s="13">
        <v>234</v>
      </c>
      <c r="C31" s="14">
        <v>259</v>
      </c>
      <c r="D31" s="14">
        <v>232</v>
      </c>
      <c r="E31" s="14">
        <v>334</v>
      </c>
      <c r="F31" s="14">
        <v>2294</v>
      </c>
      <c r="G31" s="14">
        <v>8569</v>
      </c>
      <c r="H31" s="14">
        <v>12950</v>
      </c>
      <c r="I31" s="14">
        <v>14177</v>
      </c>
      <c r="J31" s="14">
        <v>15252</v>
      </c>
      <c r="K31" s="14">
        <v>15646</v>
      </c>
      <c r="L31" s="14">
        <v>15408</v>
      </c>
      <c r="M31" s="15">
        <v>14808</v>
      </c>
    </row>
    <row r="32" spans="1:13" x14ac:dyDescent="0.25">
      <c r="A32" s="2" t="s">
        <v>18</v>
      </c>
      <c r="B32" s="16">
        <v>234</v>
      </c>
      <c r="C32" s="17">
        <v>259</v>
      </c>
      <c r="D32" s="17">
        <v>232</v>
      </c>
      <c r="E32" s="17">
        <v>334</v>
      </c>
      <c r="F32" s="17">
        <v>2294</v>
      </c>
      <c r="G32" s="17">
        <v>8569</v>
      </c>
      <c r="H32" s="17">
        <v>12950</v>
      </c>
      <c r="I32" s="17">
        <v>14177</v>
      </c>
      <c r="J32" s="17">
        <v>15252</v>
      </c>
      <c r="K32" s="17">
        <v>15646</v>
      </c>
      <c r="L32" s="17">
        <v>15408</v>
      </c>
      <c r="M32" s="18">
        <v>14808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B1" sqref="B1:Y12"/>
    </sheetView>
  </sheetViews>
  <sheetFormatPr defaultRowHeight="15" x14ac:dyDescent="0.25"/>
  <sheetData>
    <row r="1" spans="2:25" ht="36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8" t="s">
        <v>37</v>
      </c>
      <c r="O1" s="28" t="s">
        <v>38</v>
      </c>
      <c r="P1" s="28" t="s">
        <v>39</v>
      </c>
      <c r="Q1" s="28" t="s">
        <v>40</v>
      </c>
      <c r="R1" s="28" t="s">
        <v>41</v>
      </c>
      <c r="S1" s="28" t="s">
        <v>42</v>
      </c>
      <c r="T1" s="28" t="s">
        <v>43</v>
      </c>
      <c r="U1" s="28" t="s">
        <v>44</v>
      </c>
      <c r="V1" s="28" t="s">
        <v>45</v>
      </c>
      <c r="W1" s="28" t="s">
        <v>46</v>
      </c>
      <c r="X1" s="28" t="s">
        <v>47</v>
      </c>
      <c r="Y1" s="28" t="s">
        <v>48</v>
      </c>
    </row>
    <row r="2" spans="2:25" x14ac:dyDescent="0.25">
      <c r="B2" s="24">
        <v>292</v>
      </c>
      <c r="C2" s="24">
        <v>226</v>
      </c>
      <c r="D2" s="24">
        <v>228</v>
      </c>
      <c r="E2" s="24">
        <v>306</v>
      </c>
      <c r="F2" s="24">
        <v>774</v>
      </c>
      <c r="G2" s="24">
        <v>5092</v>
      </c>
      <c r="H2" s="24">
        <v>10142</v>
      </c>
      <c r="I2" s="24">
        <v>13231</v>
      </c>
      <c r="J2" s="24">
        <v>12993</v>
      </c>
      <c r="K2" s="24">
        <v>16303</v>
      </c>
      <c r="L2" s="24">
        <v>16281</v>
      </c>
      <c r="M2" s="24">
        <v>15217</v>
      </c>
      <c r="N2" s="24">
        <v>189</v>
      </c>
      <c r="O2" s="24">
        <v>243</v>
      </c>
      <c r="P2" s="24">
        <v>230</v>
      </c>
      <c r="Q2" s="24">
        <v>314</v>
      </c>
      <c r="R2" s="24">
        <v>2119</v>
      </c>
      <c r="S2" s="24">
        <v>8966</v>
      </c>
      <c r="T2" s="24">
        <v>13574</v>
      </c>
      <c r="U2" s="24">
        <v>14641</v>
      </c>
      <c r="V2" s="24">
        <v>15059</v>
      </c>
      <c r="W2" s="24">
        <v>16614</v>
      </c>
      <c r="X2" s="24">
        <v>15285</v>
      </c>
      <c r="Y2" s="24">
        <v>14436</v>
      </c>
    </row>
    <row r="3" spans="2:25" x14ac:dyDescent="0.25">
      <c r="B3" s="24">
        <v>246</v>
      </c>
      <c r="C3" s="24">
        <v>316</v>
      </c>
      <c r="D3" s="24">
        <v>238</v>
      </c>
      <c r="E3" s="24">
        <v>274</v>
      </c>
      <c r="F3" s="24">
        <v>786</v>
      </c>
      <c r="G3" s="24">
        <v>4430</v>
      </c>
      <c r="H3" s="24">
        <v>10930</v>
      </c>
      <c r="I3" s="24">
        <v>12917</v>
      </c>
      <c r="J3" s="24">
        <v>13534</v>
      </c>
      <c r="K3" s="24">
        <v>16393</v>
      </c>
      <c r="L3" s="24">
        <v>15496</v>
      </c>
      <c r="M3" s="24">
        <v>14682</v>
      </c>
      <c r="N3" s="24">
        <v>258</v>
      </c>
      <c r="O3" s="24">
        <v>245</v>
      </c>
      <c r="P3" s="24">
        <v>261</v>
      </c>
      <c r="Q3" s="24">
        <v>329</v>
      </c>
      <c r="R3" s="24">
        <v>2191</v>
      </c>
      <c r="S3" s="24">
        <v>8788</v>
      </c>
      <c r="T3" s="24">
        <v>12675</v>
      </c>
      <c r="U3" s="24">
        <v>14107</v>
      </c>
      <c r="V3" s="24">
        <v>15067</v>
      </c>
      <c r="W3" s="24">
        <v>15790</v>
      </c>
      <c r="X3" s="24">
        <v>15336</v>
      </c>
      <c r="Y3" s="24">
        <v>14741</v>
      </c>
    </row>
    <row r="4" spans="2:25" x14ac:dyDescent="0.25">
      <c r="B4" s="24">
        <v>189</v>
      </c>
      <c r="C4" s="24">
        <v>218</v>
      </c>
      <c r="D4" s="24">
        <v>227</v>
      </c>
      <c r="E4" s="24">
        <v>354</v>
      </c>
      <c r="F4" s="24">
        <v>655</v>
      </c>
      <c r="G4" s="24">
        <v>4652</v>
      </c>
      <c r="H4" s="24">
        <v>11127</v>
      </c>
      <c r="I4" s="24">
        <v>14031</v>
      </c>
      <c r="J4" s="24">
        <v>14584</v>
      </c>
      <c r="K4" s="24">
        <v>15589</v>
      </c>
      <c r="L4" s="24">
        <v>15660</v>
      </c>
      <c r="M4" s="24">
        <v>17501</v>
      </c>
      <c r="N4" s="24">
        <v>241</v>
      </c>
      <c r="O4" s="24">
        <v>271</v>
      </c>
      <c r="P4" s="24">
        <v>230</v>
      </c>
      <c r="Q4" s="24">
        <v>357</v>
      </c>
      <c r="R4" s="24">
        <v>2585</v>
      </c>
      <c r="S4" s="24">
        <v>8377</v>
      </c>
      <c r="T4" s="24">
        <v>13330</v>
      </c>
      <c r="U4" s="24">
        <v>14362</v>
      </c>
      <c r="V4" s="24">
        <v>16612</v>
      </c>
      <c r="W4" s="24">
        <v>15502</v>
      </c>
      <c r="X4" s="24">
        <v>15687</v>
      </c>
      <c r="Y4" s="24">
        <v>14965</v>
      </c>
    </row>
    <row r="5" spans="2:25" x14ac:dyDescent="0.25">
      <c r="B5" s="24">
        <v>254</v>
      </c>
      <c r="C5" s="24">
        <v>220</v>
      </c>
      <c r="D5" s="24">
        <v>262</v>
      </c>
      <c r="E5" s="24">
        <v>334</v>
      </c>
      <c r="F5" s="24">
        <v>737</v>
      </c>
      <c r="G5" s="24">
        <v>4802</v>
      </c>
      <c r="H5" s="24">
        <v>10838</v>
      </c>
      <c r="I5" s="24">
        <v>14323</v>
      </c>
      <c r="J5" s="24">
        <v>14432</v>
      </c>
      <c r="K5" s="24">
        <v>16041</v>
      </c>
      <c r="L5" s="24">
        <v>16341</v>
      </c>
      <c r="M5" s="24">
        <v>15378</v>
      </c>
      <c r="N5" s="24">
        <v>246</v>
      </c>
      <c r="O5" s="24">
        <v>277</v>
      </c>
      <c r="P5" s="24">
        <v>205</v>
      </c>
      <c r="Q5" s="24">
        <v>337</v>
      </c>
      <c r="R5" s="24">
        <v>2281</v>
      </c>
      <c r="S5" s="24">
        <v>8145</v>
      </c>
      <c r="T5" s="24">
        <v>12220</v>
      </c>
      <c r="U5" s="24">
        <v>13598</v>
      </c>
      <c r="V5" s="24">
        <v>14269</v>
      </c>
      <c r="W5" s="24">
        <v>14679</v>
      </c>
      <c r="X5" s="24">
        <v>15324</v>
      </c>
      <c r="Y5" s="24">
        <v>15089</v>
      </c>
    </row>
    <row r="7" spans="2:25" x14ac:dyDescent="0.25">
      <c r="B7">
        <f>AVERAGE(B2:B5)</f>
        <v>245.25</v>
      </c>
    </row>
    <row r="9" spans="2:25" x14ac:dyDescent="0.25">
      <c r="B9">
        <f>B2/$B$7</f>
        <v>1.1906218144750256</v>
      </c>
      <c r="C9">
        <f t="shared" ref="C9:Y12" si="0">C2/$B$7</f>
        <v>0.92150866462793068</v>
      </c>
      <c r="D9">
        <f t="shared" si="0"/>
        <v>0.92966360856269115</v>
      </c>
      <c r="E9">
        <f t="shared" si="0"/>
        <v>1.2477064220183487</v>
      </c>
      <c r="F9">
        <f t="shared" si="0"/>
        <v>3.1559633027522938</v>
      </c>
      <c r="G9">
        <f t="shared" si="0"/>
        <v>20.762487257900101</v>
      </c>
      <c r="H9">
        <f t="shared" si="0"/>
        <v>41.353720693170231</v>
      </c>
      <c r="I9">
        <f t="shared" si="0"/>
        <v>53.94903160040775</v>
      </c>
      <c r="J9">
        <f t="shared" si="0"/>
        <v>52.978593272171253</v>
      </c>
      <c r="K9">
        <f t="shared" si="0"/>
        <v>66.47502548419979</v>
      </c>
      <c r="L9">
        <f t="shared" si="0"/>
        <v>66.385321100917437</v>
      </c>
      <c r="M9">
        <f t="shared" si="0"/>
        <v>62.046890927624872</v>
      </c>
      <c r="N9">
        <f t="shared" si="0"/>
        <v>0.77064220183486243</v>
      </c>
      <c r="O9">
        <f t="shared" si="0"/>
        <v>0.99082568807339455</v>
      </c>
      <c r="P9">
        <f t="shared" si="0"/>
        <v>0.93781855249745161</v>
      </c>
      <c r="Q9">
        <f t="shared" si="0"/>
        <v>1.2803261977573903</v>
      </c>
      <c r="R9">
        <f t="shared" si="0"/>
        <v>8.6401630988786948</v>
      </c>
      <c r="S9">
        <f t="shared" si="0"/>
        <v>36.55861365953109</v>
      </c>
      <c r="T9">
        <f t="shared" si="0"/>
        <v>55.347604485219165</v>
      </c>
      <c r="U9">
        <f t="shared" si="0"/>
        <v>59.698267074413863</v>
      </c>
      <c r="V9">
        <f t="shared" si="0"/>
        <v>61.4026503567788</v>
      </c>
      <c r="W9">
        <f t="shared" si="0"/>
        <v>67.743119266055047</v>
      </c>
      <c r="X9">
        <f t="shared" si="0"/>
        <v>62.324159021406729</v>
      </c>
      <c r="Y9">
        <f t="shared" si="0"/>
        <v>58.862385321100916</v>
      </c>
    </row>
    <row r="10" spans="2:25" x14ac:dyDescent="0.25">
      <c r="B10">
        <f t="shared" ref="B10:Q12" si="1">B3/$B$7</f>
        <v>1.0030581039755351</v>
      </c>
      <c r="C10">
        <f t="shared" si="1"/>
        <v>1.2884811416921509</v>
      </c>
      <c r="D10">
        <f t="shared" si="1"/>
        <v>0.97043832823649334</v>
      </c>
      <c r="E10">
        <f t="shared" si="1"/>
        <v>1.1172273190621815</v>
      </c>
      <c r="F10">
        <f t="shared" si="1"/>
        <v>3.2048929663608563</v>
      </c>
      <c r="G10">
        <f t="shared" si="1"/>
        <v>18.063200815494394</v>
      </c>
      <c r="H10">
        <f t="shared" si="1"/>
        <v>44.566768603465853</v>
      </c>
      <c r="I10">
        <f t="shared" si="1"/>
        <v>52.66870540265036</v>
      </c>
      <c r="J10">
        <f t="shared" si="1"/>
        <v>55.184505606523956</v>
      </c>
      <c r="K10">
        <f t="shared" si="1"/>
        <v>66.841997961264013</v>
      </c>
      <c r="L10">
        <f t="shared" si="1"/>
        <v>63.184505606523956</v>
      </c>
      <c r="M10">
        <f t="shared" si="1"/>
        <v>59.86544342507645</v>
      </c>
      <c r="N10">
        <f t="shared" si="1"/>
        <v>1.0519877675840978</v>
      </c>
      <c r="O10">
        <f t="shared" si="1"/>
        <v>0.9989806320081549</v>
      </c>
      <c r="P10">
        <f t="shared" si="1"/>
        <v>1.0642201834862386</v>
      </c>
      <c r="Q10">
        <f t="shared" si="1"/>
        <v>1.3414882772680938</v>
      </c>
      <c r="R10">
        <f t="shared" si="0"/>
        <v>8.933741080530071</v>
      </c>
      <c r="S10">
        <f t="shared" si="0"/>
        <v>35.832823649337413</v>
      </c>
      <c r="T10">
        <f t="shared" si="0"/>
        <v>51.681957186544345</v>
      </c>
      <c r="U10">
        <f t="shared" si="0"/>
        <v>57.520897043832825</v>
      </c>
      <c r="V10">
        <f t="shared" si="0"/>
        <v>61.435270132517836</v>
      </c>
      <c r="W10">
        <f t="shared" si="0"/>
        <v>64.383282364933734</v>
      </c>
      <c r="X10">
        <f t="shared" si="0"/>
        <v>62.532110091743121</v>
      </c>
      <c r="Y10">
        <f t="shared" si="0"/>
        <v>60.106014271151885</v>
      </c>
    </row>
    <row r="11" spans="2:25" x14ac:dyDescent="0.25">
      <c r="B11">
        <f t="shared" si="1"/>
        <v>0.77064220183486243</v>
      </c>
      <c r="C11">
        <f t="shared" si="0"/>
        <v>0.88888888888888884</v>
      </c>
      <c r="D11">
        <f t="shared" si="0"/>
        <v>0.92558613659531086</v>
      </c>
      <c r="E11">
        <f t="shared" si="0"/>
        <v>1.4434250764525993</v>
      </c>
      <c r="F11">
        <f t="shared" si="0"/>
        <v>2.6707441386340469</v>
      </c>
      <c r="G11">
        <f t="shared" si="0"/>
        <v>18.968399592252805</v>
      </c>
      <c r="H11">
        <f t="shared" si="0"/>
        <v>45.370030581039757</v>
      </c>
      <c r="I11">
        <f t="shared" si="0"/>
        <v>57.211009174311926</v>
      </c>
      <c r="J11">
        <f t="shared" si="0"/>
        <v>59.46585117227319</v>
      </c>
      <c r="K11">
        <f t="shared" si="0"/>
        <v>63.563710499490313</v>
      </c>
      <c r="L11">
        <f t="shared" si="0"/>
        <v>63.853211009174309</v>
      </c>
      <c r="M11">
        <f t="shared" si="0"/>
        <v>71.359836901121298</v>
      </c>
      <c r="N11">
        <f t="shared" si="0"/>
        <v>0.98267074413863409</v>
      </c>
      <c r="O11">
        <f t="shared" si="0"/>
        <v>1.1049949031600408</v>
      </c>
      <c r="P11">
        <f t="shared" si="0"/>
        <v>0.93781855249745161</v>
      </c>
      <c r="Q11">
        <f t="shared" si="0"/>
        <v>1.4556574923547401</v>
      </c>
      <c r="R11">
        <f t="shared" si="0"/>
        <v>10.54026503567788</v>
      </c>
      <c r="S11">
        <f t="shared" si="0"/>
        <v>34.156982670744142</v>
      </c>
      <c r="T11">
        <f t="shared" si="0"/>
        <v>54.352701325178387</v>
      </c>
      <c r="U11">
        <f t="shared" si="0"/>
        <v>58.560652395514779</v>
      </c>
      <c r="V11">
        <f t="shared" si="0"/>
        <v>67.734964322120291</v>
      </c>
      <c r="W11">
        <f t="shared" si="0"/>
        <v>63.208970438328237</v>
      </c>
      <c r="X11">
        <f t="shared" si="0"/>
        <v>63.963302752293579</v>
      </c>
      <c r="Y11">
        <f t="shared" si="0"/>
        <v>61.019367991845058</v>
      </c>
    </row>
    <row r="12" spans="2:25" x14ac:dyDescent="0.25">
      <c r="B12">
        <f t="shared" si="1"/>
        <v>1.0356778797145769</v>
      </c>
      <c r="C12">
        <f t="shared" si="0"/>
        <v>0.8970438328236493</v>
      </c>
      <c r="D12">
        <f t="shared" si="0"/>
        <v>1.0682976554536188</v>
      </c>
      <c r="E12">
        <f t="shared" si="0"/>
        <v>1.3618756371049949</v>
      </c>
      <c r="F12">
        <f t="shared" si="0"/>
        <v>3.0050968399592253</v>
      </c>
      <c r="G12">
        <f t="shared" si="0"/>
        <v>19.580020387359838</v>
      </c>
      <c r="H12">
        <f t="shared" si="0"/>
        <v>44.191641182466867</v>
      </c>
      <c r="I12">
        <f t="shared" si="0"/>
        <v>58.401630988786955</v>
      </c>
      <c r="J12">
        <f t="shared" si="0"/>
        <v>58.846075433231398</v>
      </c>
      <c r="K12">
        <f t="shared" si="0"/>
        <v>65.40672782874617</v>
      </c>
      <c r="L12">
        <f t="shared" si="0"/>
        <v>66.629969418960243</v>
      </c>
      <c r="M12">
        <f t="shared" si="0"/>
        <v>62.703363914373085</v>
      </c>
      <c r="N12">
        <f t="shared" si="0"/>
        <v>1.0030581039755351</v>
      </c>
      <c r="O12">
        <f t="shared" si="0"/>
        <v>1.1294597349643221</v>
      </c>
      <c r="P12">
        <f t="shared" si="0"/>
        <v>0.83588175331294601</v>
      </c>
      <c r="Q12">
        <f t="shared" si="0"/>
        <v>1.3741080530071357</v>
      </c>
      <c r="R12">
        <f t="shared" si="0"/>
        <v>9.3007135575942907</v>
      </c>
      <c r="S12">
        <f t="shared" si="0"/>
        <v>33.211009174311926</v>
      </c>
      <c r="T12">
        <f t="shared" si="0"/>
        <v>49.82670744138634</v>
      </c>
      <c r="U12">
        <f t="shared" si="0"/>
        <v>55.445463812436287</v>
      </c>
      <c r="V12">
        <f t="shared" si="0"/>
        <v>58.181447502548423</v>
      </c>
      <c r="W12">
        <f t="shared" si="0"/>
        <v>59.853211009174309</v>
      </c>
      <c r="X12">
        <f t="shared" si="0"/>
        <v>62.48318042813456</v>
      </c>
      <c r="Y12">
        <f t="shared" si="0"/>
        <v>61.524974515800203</v>
      </c>
    </row>
    <row r="14" spans="2:25" x14ac:dyDescent="0.25">
      <c r="B14">
        <f>AVERAGE(B9:B12)</f>
        <v>0.99999999999999989</v>
      </c>
      <c r="C14">
        <f t="shared" ref="C14:Y14" si="2">AVERAGE(C9:C12)</f>
        <v>0.9989806320081549</v>
      </c>
      <c r="D14">
        <f t="shared" si="2"/>
        <v>0.97349643221202853</v>
      </c>
      <c r="E14">
        <f t="shared" si="2"/>
        <v>1.2925586136595311</v>
      </c>
      <c r="F14">
        <f t="shared" si="2"/>
        <v>3.0091743119266057</v>
      </c>
      <c r="G14">
        <f t="shared" si="2"/>
        <v>19.343527013251784</v>
      </c>
      <c r="H14">
        <f t="shared" si="2"/>
        <v>43.870540265035672</v>
      </c>
      <c r="I14">
        <f t="shared" si="2"/>
        <v>55.557594291539246</v>
      </c>
      <c r="J14">
        <f t="shared" si="2"/>
        <v>56.618756371049948</v>
      </c>
      <c r="K14">
        <f t="shared" si="2"/>
        <v>65.571865443425068</v>
      </c>
      <c r="L14">
        <f t="shared" si="2"/>
        <v>65.013251783893992</v>
      </c>
      <c r="M14">
        <f t="shared" si="2"/>
        <v>63.993883792048926</v>
      </c>
      <c r="N14">
        <f t="shared" si="2"/>
        <v>0.95208970438328233</v>
      </c>
      <c r="O14">
        <f t="shared" si="2"/>
        <v>1.056065239551478</v>
      </c>
      <c r="P14">
        <f t="shared" si="2"/>
        <v>0.94393476044852198</v>
      </c>
      <c r="Q14">
        <f t="shared" si="2"/>
        <v>1.3628950050968403</v>
      </c>
      <c r="R14">
        <f t="shared" si="2"/>
        <v>9.3537206931702332</v>
      </c>
      <c r="S14">
        <f t="shared" si="2"/>
        <v>34.939857288481143</v>
      </c>
      <c r="T14">
        <f t="shared" si="2"/>
        <v>52.802242609582059</v>
      </c>
      <c r="U14">
        <f t="shared" si="2"/>
        <v>57.806320081549437</v>
      </c>
      <c r="V14">
        <f t="shared" si="2"/>
        <v>62.188583078491341</v>
      </c>
      <c r="W14">
        <f t="shared" si="2"/>
        <v>63.79714576962283</v>
      </c>
      <c r="X14">
        <f t="shared" si="2"/>
        <v>62.825688073394502</v>
      </c>
      <c r="Y14">
        <f t="shared" si="2"/>
        <v>60.378185524974519</v>
      </c>
    </row>
    <row r="15" spans="2:25" x14ac:dyDescent="0.25">
      <c r="B15">
        <f>STDEV(B9:B12)/SQRT(4)</f>
        <v>8.6710216061779283E-2</v>
      </c>
      <c r="C15">
        <f t="shared" ref="C15:Y15" si="3">STDEV(C9:C12)/SQRT(4)</f>
        <v>9.6748709624503007E-2</v>
      </c>
      <c r="D15">
        <f t="shared" si="3"/>
        <v>3.3182998637834353E-2</v>
      </c>
      <c r="E15">
        <f t="shared" si="3"/>
        <v>7.0898002613632174E-2</v>
      </c>
      <c r="F15">
        <f t="shared" si="3"/>
        <v>0.12055579880068457</v>
      </c>
      <c r="G15">
        <f t="shared" si="3"/>
        <v>0.56637245155305893</v>
      </c>
      <c r="H15">
        <f t="shared" si="3"/>
        <v>0.87419923661234944</v>
      </c>
      <c r="I15">
        <f t="shared" si="3"/>
        <v>1.3464607449876298</v>
      </c>
      <c r="J15">
        <f t="shared" si="3"/>
        <v>1.5377137156042953</v>
      </c>
      <c r="K15">
        <f t="shared" si="3"/>
        <v>0.73535090165373507</v>
      </c>
      <c r="L15">
        <f t="shared" si="3"/>
        <v>0.87494558414172041</v>
      </c>
      <c r="M15">
        <f t="shared" si="3"/>
        <v>2.5291221770523369</v>
      </c>
      <c r="N15">
        <f t="shared" si="3"/>
        <v>6.22065088782566E-2</v>
      </c>
      <c r="O15">
        <f t="shared" si="3"/>
        <v>3.570214213133182E-2</v>
      </c>
      <c r="P15">
        <f t="shared" si="3"/>
        <v>4.6742959671131894E-2</v>
      </c>
      <c r="Q15">
        <f t="shared" si="3"/>
        <v>3.6522216329589303E-2</v>
      </c>
      <c r="R15">
        <f t="shared" si="3"/>
        <v>0.41795579397062427</v>
      </c>
      <c r="S15">
        <f t="shared" si="3"/>
        <v>0.76482947878372431</v>
      </c>
      <c r="T15">
        <f t="shared" si="3"/>
        <v>1.2580288242907294</v>
      </c>
      <c r="U15">
        <f t="shared" si="3"/>
        <v>0.9038615905090821</v>
      </c>
      <c r="V15">
        <f t="shared" si="3"/>
        <v>2.0000968947631881</v>
      </c>
      <c r="W15">
        <f t="shared" si="3"/>
        <v>1.6282617151921499</v>
      </c>
      <c r="X15">
        <f t="shared" si="3"/>
        <v>0.38179379971462934</v>
      </c>
      <c r="Y15">
        <f t="shared" si="3"/>
        <v>0.58437768856934613</v>
      </c>
    </row>
    <row r="18" spans="1:3" x14ac:dyDescent="0.25">
      <c r="A18" s="22" t="s">
        <v>25</v>
      </c>
      <c r="B18" s="27">
        <v>0.99999999999999989</v>
      </c>
      <c r="C18" s="27">
        <v>8.6710216061779283E-2</v>
      </c>
    </row>
    <row r="19" spans="1:3" x14ac:dyDescent="0.25">
      <c r="A19" s="23" t="s">
        <v>49</v>
      </c>
      <c r="B19" s="27">
        <v>0.9989806320081549</v>
      </c>
      <c r="C19" s="27">
        <v>9.6748709624503007E-2</v>
      </c>
    </row>
    <row r="20" spans="1:3" x14ac:dyDescent="0.25">
      <c r="A20" s="23" t="s">
        <v>50</v>
      </c>
      <c r="B20" s="27">
        <v>0.97349643221202853</v>
      </c>
      <c r="C20" s="27">
        <v>3.3182998637834353E-2</v>
      </c>
    </row>
    <row r="21" spans="1:3" x14ac:dyDescent="0.25">
      <c r="A21" s="23" t="s">
        <v>51</v>
      </c>
      <c r="B21" s="27">
        <v>1.2925586136595311</v>
      </c>
      <c r="C21" s="27">
        <v>7.0898002613632174E-2</v>
      </c>
    </row>
    <row r="22" spans="1:3" x14ac:dyDescent="0.25">
      <c r="A22" s="23" t="s">
        <v>52</v>
      </c>
      <c r="B22" s="27">
        <v>3.0091743119266057</v>
      </c>
      <c r="C22" s="27">
        <v>0.12055579880068457</v>
      </c>
    </row>
    <row r="23" spans="1:3" x14ac:dyDescent="0.25">
      <c r="A23" s="23" t="s">
        <v>53</v>
      </c>
      <c r="B23" s="27">
        <v>19.343527013251784</v>
      </c>
      <c r="C23" s="27">
        <v>0.56637245155305893</v>
      </c>
    </row>
    <row r="24" spans="1:3" x14ac:dyDescent="0.25">
      <c r="A24" s="23" t="s">
        <v>54</v>
      </c>
      <c r="B24" s="27">
        <v>43.870540265035672</v>
      </c>
      <c r="C24" s="27">
        <v>0.87419923661234944</v>
      </c>
    </row>
    <row r="25" spans="1:3" x14ac:dyDescent="0.25">
      <c r="A25" s="23" t="s">
        <v>55</v>
      </c>
      <c r="B25" s="27">
        <v>55.557594291539246</v>
      </c>
      <c r="C25" s="27">
        <v>1.3464607449876298</v>
      </c>
    </row>
    <row r="26" spans="1:3" x14ac:dyDescent="0.25">
      <c r="A26" s="23" t="s">
        <v>56</v>
      </c>
      <c r="B26" s="27">
        <v>56.618756371049948</v>
      </c>
      <c r="C26" s="27">
        <v>1.5377137156042953</v>
      </c>
    </row>
    <row r="27" spans="1:3" x14ac:dyDescent="0.25">
      <c r="A27" s="23" t="s">
        <v>57</v>
      </c>
      <c r="B27" s="27">
        <v>65.571865443425068</v>
      </c>
      <c r="C27" s="27">
        <v>0.73535090165373507</v>
      </c>
    </row>
    <row r="28" spans="1:3" x14ac:dyDescent="0.25">
      <c r="A28" s="23" t="s">
        <v>58</v>
      </c>
      <c r="B28" s="27">
        <v>65.013251783893992</v>
      </c>
      <c r="C28" s="27">
        <v>0.87494558414172041</v>
      </c>
    </row>
    <row r="29" spans="1:3" x14ac:dyDescent="0.25">
      <c r="A29" s="23" t="s">
        <v>59</v>
      </c>
      <c r="B29" s="27">
        <v>63.993883792048926</v>
      </c>
      <c r="C29" s="27">
        <v>2.5291221770523369</v>
      </c>
    </row>
    <row r="30" spans="1:3" x14ac:dyDescent="0.25">
      <c r="A30" s="27"/>
      <c r="B30" s="27"/>
      <c r="C30" s="27"/>
    </row>
    <row r="31" spans="1:3" x14ac:dyDescent="0.25">
      <c r="A31" s="25" t="s">
        <v>62</v>
      </c>
      <c r="B31" s="27">
        <v>0.95208970438328233</v>
      </c>
      <c r="C31" s="27">
        <v>6.22065088782566E-2</v>
      </c>
    </row>
    <row r="32" spans="1:3" x14ac:dyDescent="0.25">
      <c r="A32" s="25" t="s">
        <v>49</v>
      </c>
      <c r="B32" s="27">
        <v>1.056065239551478</v>
      </c>
      <c r="C32" s="27">
        <v>3.570214213133182E-2</v>
      </c>
    </row>
    <row r="33" spans="1:3" x14ac:dyDescent="0.25">
      <c r="A33" s="25" t="s">
        <v>50</v>
      </c>
      <c r="B33" s="27">
        <v>0.94393476044852198</v>
      </c>
      <c r="C33" s="27">
        <v>4.6742959671131894E-2</v>
      </c>
    </row>
    <row r="34" spans="1:3" x14ac:dyDescent="0.25">
      <c r="A34" s="26" t="s">
        <v>51</v>
      </c>
      <c r="B34" s="27">
        <v>1.3628950050968403</v>
      </c>
      <c r="C34" s="27">
        <v>3.6522216329589303E-2</v>
      </c>
    </row>
    <row r="35" spans="1:3" x14ac:dyDescent="0.25">
      <c r="A35" s="26" t="s">
        <v>60</v>
      </c>
      <c r="B35" s="27">
        <v>9.3537206931702332</v>
      </c>
      <c r="C35" s="27">
        <v>0.41795579397062427</v>
      </c>
    </row>
    <row r="36" spans="1:3" x14ac:dyDescent="0.25">
      <c r="A36" s="26" t="s">
        <v>53</v>
      </c>
      <c r="B36" s="27">
        <v>34.939857288481143</v>
      </c>
      <c r="C36" s="27">
        <v>0.76482947878372431</v>
      </c>
    </row>
    <row r="37" spans="1:3" x14ac:dyDescent="0.25">
      <c r="A37" s="26" t="s">
        <v>54</v>
      </c>
      <c r="B37" s="27">
        <v>52.802242609582059</v>
      </c>
      <c r="C37" s="27">
        <v>1.2580288242907294</v>
      </c>
    </row>
    <row r="38" spans="1:3" x14ac:dyDescent="0.25">
      <c r="A38" s="26" t="s">
        <v>55</v>
      </c>
      <c r="B38" s="27">
        <v>57.806320081549437</v>
      </c>
      <c r="C38" s="27">
        <v>0.9038615905090821</v>
      </c>
    </row>
    <row r="39" spans="1:3" x14ac:dyDescent="0.25">
      <c r="A39" s="26" t="s">
        <v>56</v>
      </c>
      <c r="B39" s="27">
        <v>62.188583078491341</v>
      </c>
      <c r="C39" s="27">
        <v>2.0000968947631881</v>
      </c>
    </row>
    <row r="40" spans="1:3" x14ac:dyDescent="0.25">
      <c r="A40" s="26" t="s">
        <v>57</v>
      </c>
      <c r="B40" s="27">
        <v>63.79714576962283</v>
      </c>
      <c r="C40" s="27">
        <v>1.6282617151921499</v>
      </c>
    </row>
    <row r="41" spans="1:3" x14ac:dyDescent="0.25">
      <c r="A41" s="26" t="s">
        <v>61</v>
      </c>
      <c r="B41" s="27">
        <v>62.825688073394502</v>
      </c>
      <c r="C41" s="27">
        <v>0.38179379971462934</v>
      </c>
    </row>
    <row r="42" spans="1:3" x14ac:dyDescent="0.25">
      <c r="A42" s="26" t="s">
        <v>59</v>
      </c>
      <c r="B42" s="27">
        <v>60.378185524974519</v>
      </c>
      <c r="C42" s="27">
        <v>0.58437768856934613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34"/>
  <sheetViews>
    <sheetView tabSelected="1" workbookViewId="0">
      <selection activeCell="H22" sqref="H22:H33"/>
    </sheetView>
  </sheetViews>
  <sheetFormatPr defaultRowHeight="15" x14ac:dyDescent="0.25"/>
  <sheetData>
    <row r="3" spans="3:17" x14ac:dyDescent="0.25">
      <c r="C3" s="27" t="s">
        <v>25</v>
      </c>
      <c r="D3" s="27">
        <v>1.1906218144750256</v>
      </c>
      <c r="E3" s="27">
        <v>1.0030581039755351</v>
      </c>
      <c r="F3" s="27">
        <v>0.77064220183486243</v>
      </c>
      <c r="G3" s="27">
        <v>1.0356778797145769</v>
      </c>
      <c r="M3" s="27" t="s">
        <v>25</v>
      </c>
      <c r="N3" s="27">
        <v>1.1906218144750256</v>
      </c>
      <c r="O3" s="27">
        <v>1.0030581039755351</v>
      </c>
      <c r="P3" s="27">
        <v>0.77064220183486243</v>
      </c>
      <c r="Q3" s="27">
        <v>1.0356778797145769</v>
      </c>
    </row>
    <row r="4" spans="3:17" x14ac:dyDescent="0.25">
      <c r="C4" s="27" t="s">
        <v>26</v>
      </c>
      <c r="D4" s="27">
        <v>0.92150866462793068</v>
      </c>
      <c r="E4" s="27">
        <v>1.2884811416921509</v>
      </c>
      <c r="F4" s="27">
        <v>0.88888888888888884</v>
      </c>
      <c r="G4" s="27">
        <v>0.8970438328236493</v>
      </c>
      <c r="M4" s="27" t="s">
        <v>37</v>
      </c>
      <c r="N4" s="27">
        <v>0.77064220183486243</v>
      </c>
      <c r="O4" s="27">
        <v>1.0519877675840978</v>
      </c>
      <c r="P4" s="27">
        <v>0.98267074413863409</v>
      </c>
      <c r="Q4" s="27">
        <v>1.0030581039755351</v>
      </c>
    </row>
    <row r="5" spans="3:17" x14ac:dyDescent="0.25">
      <c r="C5" s="27" t="s">
        <v>27</v>
      </c>
      <c r="D5" s="27">
        <v>0.92966360856269115</v>
      </c>
      <c r="E5" s="27">
        <v>0.97043832823649334</v>
      </c>
      <c r="F5" s="27">
        <v>0.92558613659531086</v>
      </c>
      <c r="G5" s="27">
        <v>1.0682976554536188</v>
      </c>
      <c r="M5" s="27" t="s">
        <v>38</v>
      </c>
      <c r="N5" s="27">
        <v>0.99082568807339455</v>
      </c>
      <c r="O5" s="27">
        <v>0.9989806320081549</v>
      </c>
      <c r="P5" s="27">
        <v>1.1049949031600408</v>
      </c>
      <c r="Q5" s="27">
        <v>1.1294597349643221</v>
      </c>
    </row>
    <row r="6" spans="3:17" x14ac:dyDescent="0.25">
      <c r="C6" s="27" t="s">
        <v>28</v>
      </c>
      <c r="D6" s="27">
        <v>1.2477064220183487</v>
      </c>
      <c r="E6" s="27">
        <v>1.1172273190621815</v>
      </c>
      <c r="F6" s="27">
        <v>1.4434250764525993</v>
      </c>
      <c r="G6" s="27">
        <v>1.3618756371049949</v>
      </c>
      <c r="M6" s="27" t="s">
        <v>39</v>
      </c>
      <c r="N6" s="27">
        <v>0.93781855249745161</v>
      </c>
      <c r="O6" s="27">
        <v>1.0642201834862386</v>
      </c>
      <c r="P6" s="27">
        <v>0.93781855249745161</v>
      </c>
      <c r="Q6" s="27">
        <v>0.83588175331294601</v>
      </c>
    </row>
    <row r="7" spans="3:17" x14ac:dyDescent="0.25">
      <c r="C7" s="27" t="s">
        <v>29</v>
      </c>
      <c r="D7" s="27">
        <v>3.1559633027522938</v>
      </c>
      <c r="E7" s="27">
        <v>3.2048929663608563</v>
      </c>
      <c r="F7" s="27">
        <v>2.6707441386340469</v>
      </c>
      <c r="G7" s="27">
        <v>3.0050968399592253</v>
      </c>
      <c r="M7" s="27" t="s">
        <v>40</v>
      </c>
      <c r="N7" s="27">
        <v>1.2803261977573903</v>
      </c>
      <c r="O7" s="27">
        <v>1.3414882772680938</v>
      </c>
      <c r="P7" s="27">
        <v>1.4556574923547401</v>
      </c>
      <c r="Q7" s="27">
        <v>1.3741080530071357</v>
      </c>
    </row>
    <row r="8" spans="3:17" x14ac:dyDescent="0.25">
      <c r="C8" s="27" t="s">
        <v>30</v>
      </c>
      <c r="D8" s="27">
        <v>20.762487257900101</v>
      </c>
      <c r="E8" s="27">
        <v>18.063200815494394</v>
      </c>
      <c r="F8" s="27">
        <v>18.968399592252805</v>
      </c>
      <c r="G8" s="27">
        <v>19.580020387359838</v>
      </c>
      <c r="M8" s="27" t="s">
        <v>41</v>
      </c>
      <c r="N8" s="27">
        <v>8.6401630988786948</v>
      </c>
      <c r="O8" s="27">
        <v>8.933741080530071</v>
      </c>
      <c r="P8" s="27">
        <v>10.54026503567788</v>
      </c>
      <c r="Q8" s="27">
        <v>9.3007135575942907</v>
      </c>
    </row>
    <row r="9" spans="3:17" x14ac:dyDescent="0.25">
      <c r="C9" s="27" t="s">
        <v>31</v>
      </c>
      <c r="D9" s="27">
        <v>41.353720693170231</v>
      </c>
      <c r="E9" s="27">
        <v>44.566768603465853</v>
      </c>
      <c r="F9" s="27">
        <v>45.370030581039757</v>
      </c>
      <c r="G9" s="27">
        <v>44.191641182466867</v>
      </c>
      <c r="M9" s="27" t="s">
        <v>42</v>
      </c>
      <c r="N9" s="27">
        <v>36.55861365953109</v>
      </c>
      <c r="O9" s="27">
        <v>35.832823649337413</v>
      </c>
      <c r="P9" s="27">
        <v>34.156982670744142</v>
      </c>
      <c r="Q9" s="27">
        <v>33.211009174311926</v>
      </c>
    </row>
    <row r="10" spans="3:17" x14ac:dyDescent="0.25">
      <c r="C10" s="27" t="s">
        <v>32</v>
      </c>
      <c r="D10" s="27">
        <v>53.94903160040775</v>
      </c>
      <c r="E10" s="27">
        <v>52.66870540265036</v>
      </c>
      <c r="F10" s="27">
        <v>57.211009174311926</v>
      </c>
      <c r="G10" s="27">
        <v>58.401630988786955</v>
      </c>
      <c r="M10" s="27" t="s">
        <v>43</v>
      </c>
      <c r="N10" s="27">
        <v>55.347604485219165</v>
      </c>
      <c r="O10" s="27">
        <v>51.681957186544345</v>
      </c>
      <c r="P10" s="27">
        <v>54.352701325178387</v>
      </c>
      <c r="Q10" s="27">
        <v>49.82670744138634</v>
      </c>
    </row>
    <row r="11" spans="3:17" x14ac:dyDescent="0.25">
      <c r="C11" s="27" t="s">
        <v>33</v>
      </c>
      <c r="D11" s="27">
        <v>52.978593272171253</v>
      </c>
      <c r="E11" s="27">
        <v>55.184505606523956</v>
      </c>
      <c r="F11" s="27">
        <v>59.46585117227319</v>
      </c>
      <c r="G11" s="27">
        <v>58.846075433231398</v>
      </c>
      <c r="M11" s="27" t="s">
        <v>44</v>
      </c>
      <c r="N11" s="27">
        <v>59.698267074413863</v>
      </c>
      <c r="O11" s="27">
        <v>57.520897043832825</v>
      </c>
      <c r="P11" s="27">
        <v>58.560652395514779</v>
      </c>
      <c r="Q11" s="27">
        <v>55.445463812436287</v>
      </c>
    </row>
    <row r="12" spans="3:17" x14ac:dyDescent="0.25">
      <c r="C12" s="27" t="s">
        <v>34</v>
      </c>
      <c r="D12" s="27">
        <v>66.47502548419979</v>
      </c>
      <c r="E12" s="27">
        <v>66.841997961264013</v>
      </c>
      <c r="F12" s="27">
        <v>63.563710499490313</v>
      </c>
      <c r="G12" s="27">
        <v>65.40672782874617</v>
      </c>
      <c r="M12" s="27" t="s">
        <v>45</v>
      </c>
      <c r="N12" s="27">
        <v>61.4026503567788</v>
      </c>
      <c r="O12" s="27">
        <v>61.435270132517836</v>
      </c>
      <c r="P12" s="27">
        <v>67.734964322120291</v>
      </c>
      <c r="Q12" s="27">
        <v>58.181447502548423</v>
      </c>
    </row>
    <row r="13" spans="3:17" x14ac:dyDescent="0.25">
      <c r="C13" s="27" t="s">
        <v>35</v>
      </c>
      <c r="D13" s="27">
        <v>66.385321100917437</v>
      </c>
      <c r="E13" s="27">
        <v>63.184505606523956</v>
      </c>
      <c r="F13" s="27">
        <v>63.853211009174309</v>
      </c>
      <c r="G13" s="27">
        <v>66.629969418960243</v>
      </c>
      <c r="M13" s="27" t="s">
        <v>46</v>
      </c>
      <c r="N13" s="27">
        <v>67.743119266055047</v>
      </c>
      <c r="O13" s="27">
        <v>64.383282364933734</v>
      </c>
      <c r="P13" s="27">
        <v>63.208970438328237</v>
      </c>
      <c r="Q13" s="27">
        <v>59.853211009174309</v>
      </c>
    </row>
    <row r="14" spans="3:17" x14ac:dyDescent="0.25">
      <c r="C14" s="27" t="s">
        <v>36</v>
      </c>
      <c r="D14" s="27">
        <v>62.046890927624872</v>
      </c>
      <c r="E14" s="27">
        <v>59.86544342507645</v>
      </c>
      <c r="F14" s="27">
        <v>71.359836901121298</v>
      </c>
      <c r="G14" s="27">
        <v>62.703363914373085</v>
      </c>
      <c r="M14" s="27" t="s">
        <v>47</v>
      </c>
      <c r="N14" s="27">
        <v>62.324159021406729</v>
      </c>
      <c r="O14" s="27">
        <v>62.532110091743121</v>
      </c>
      <c r="P14" s="27">
        <v>63.963302752293579</v>
      </c>
      <c r="Q14" s="27">
        <v>62.48318042813456</v>
      </c>
    </row>
    <row r="15" spans="3:17" x14ac:dyDescent="0.25">
      <c r="M15" s="27" t="s">
        <v>48</v>
      </c>
      <c r="N15" s="27">
        <v>58.862385321100916</v>
      </c>
      <c r="O15" s="27">
        <v>60.106014271151885</v>
      </c>
      <c r="P15" s="27">
        <v>61.019367991845058</v>
      </c>
      <c r="Q15" s="27">
        <v>61.524974515800203</v>
      </c>
    </row>
    <row r="18" spans="3:17" x14ac:dyDescent="0.25">
      <c r="C18" s="29" t="s">
        <v>63</v>
      </c>
      <c r="M18" s="29" t="s">
        <v>63</v>
      </c>
    </row>
    <row r="19" spans="3:17" x14ac:dyDescent="0.25">
      <c r="C19">
        <v>63.07</v>
      </c>
      <c r="M19">
        <v>63.07</v>
      </c>
    </row>
    <row r="22" spans="3:17" x14ac:dyDescent="0.25">
      <c r="C22" s="27" t="s">
        <v>25</v>
      </c>
      <c r="D22" s="27">
        <f>(D3/$C$19)*100</f>
        <v>1.8877783644760195</v>
      </c>
      <c r="E22" s="27">
        <f t="shared" ref="E22:G22" si="0">(E3/$C$19)*100</f>
        <v>1.5903886221270573</v>
      </c>
      <c r="F22" s="27">
        <f t="shared" si="0"/>
        <v>1.2218839413903002</v>
      </c>
      <c r="G22" s="27">
        <f t="shared" si="0"/>
        <v>1.6421085773181812</v>
      </c>
      <c r="H22" s="30">
        <f>AVERAGE(D22:G22)</f>
        <v>1.5855398763278896</v>
      </c>
      <c r="M22" s="27" t="s">
        <v>25</v>
      </c>
      <c r="N22" s="27">
        <f>(N3/$M$19)*100</f>
        <v>1.8877783644760195</v>
      </c>
      <c r="O22" s="27">
        <f t="shared" ref="O22:Q22" si="1">(O3/$M$19)*100</f>
        <v>1.5903886221270573</v>
      </c>
      <c r="P22" s="27">
        <f t="shared" si="1"/>
        <v>1.2218839413903002</v>
      </c>
      <c r="Q22" s="27">
        <f t="shared" si="1"/>
        <v>1.6421085773181812</v>
      </c>
    </row>
    <row r="23" spans="3:17" x14ac:dyDescent="0.25">
      <c r="C23" s="27" t="s">
        <v>26</v>
      </c>
      <c r="D23" s="27">
        <f t="shared" ref="D23:G23" si="2">(D4/$C$19)*100</f>
        <v>1.461088734149248</v>
      </c>
      <c r="E23" s="27">
        <f t="shared" si="2"/>
        <v>2.042938230049391</v>
      </c>
      <c r="F23" s="27">
        <f t="shared" si="2"/>
        <v>1.4093687789581242</v>
      </c>
      <c r="G23" s="27">
        <f t="shared" si="2"/>
        <v>1.4222987677559049</v>
      </c>
      <c r="H23" s="30">
        <f t="shared" ref="H23:H33" si="3">AVERAGE(D23:G23)</f>
        <v>1.583923627728167</v>
      </c>
      <c r="M23" s="27" t="s">
        <v>37</v>
      </c>
      <c r="N23" s="27">
        <f t="shared" ref="N23:Q23" si="4">(N4/$M$19)*100</f>
        <v>1.2218839413903002</v>
      </c>
      <c r="O23" s="27">
        <f t="shared" si="4"/>
        <v>1.6679685549137433</v>
      </c>
      <c r="P23" s="27">
        <f t="shared" si="4"/>
        <v>1.5580636501326053</v>
      </c>
      <c r="Q23" s="27">
        <f t="shared" si="4"/>
        <v>1.5903886221270573</v>
      </c>
    </row>
    <row r="24" spans="3:17" x14ac:dyDescent="0.25">
      <c r="C24" s="27" t="s">
        <v>27</v>
      </c>
      <c r="D24" s="27">
        <f t="shared" ref="D24:G24" si="5">(D5/$C$19)*100</f>
        <v>1.474018722947029</v>
      </c>
      <c r="E24" s="27">
        <f t="shared" si="5"/>
        <v>1.5386686669359335</v>
      </c>
      <c r="F24" s="27">
        <f t="shared" si="5"/>
        <v>1.4675537285481384</v>
      </c>
      <c r="G24" s="27">
        <f t="shared" si="5"/>
        <v>1.693828532509305</v>
      </c>
      <c r="H24" s="30">
        <f t="shared" si="3"/>
        <v>1.5435174127351015</v>
      </c>
      <c r="M24" s="27" t="s">
        <v>38</v>
      </c>
      <c r="N24" s="27">
        <f t="shared" ref="N24:Q24" si="6">(N5/$M$19)*100</f>
        <v>1.570993638930386</v>
      </c>
      <c r="O24" s="27">
        <f t="shared" si="6"/>
        <v>1.583923627728167</v>
      </c>
      <c r="P24" s="27">
        <f t="shared" si="6"/>
        <v>1.7520134820993194</v>
      </c>
      <c r="Q24" s="27">
        <f t="shared" si="6"/>
        <v>1.7908034484926623</v>
      </c>
    </row>
    <row r="25" spans="3:17" x14ac:dyDescent="0.25">
      <c r="C25" s="27" t="s">
        <v>28</v>
      </c>
      <c r="D25" s="27">
        <f t="shared" ref="D25:G25" si="7">(D6/$C$19)*100</f>
        <v>1.9782882860604862</v>
      </c>
      <c r="E25" s="27">
        <f t="shared" si="7"/>
        <v>1.7714084652959909</v>
      </c>
      <c r="F25" s="27">
        <f t="shared" si="7"/>
        <v>2.288608017207229</v>
      </c>
      <c r="G25" s="27">
        <f t="shared" si="7"/>
        <v>2.1593081292294194</v>
      </c>
      <c r="H25" s="30">
        <f t="shared" si="3"/>
        <v>2.0494032244482812</v>
      </c>
      <c r="M25" s="27" t="s">
        <v>39</v>
      </c>
      <c r="N25" s="27">
        <f t="shared" ref="N25:Q25" si="8">(N6/$M$19)*100</f>
        <v>1.4869487117448099</v>
      </c>
      <c r="O25" s="27">
        <f t="shared" si="8"/>
        <v>1.6873635381104146</v>
      </c>
      <c r="P25" s="27">
        <f t="shared" si="8"/>
        <v>1.4869487117448099</v>
      </c>
      <c r="Q25" s="27">
        <f t="shared" si="8"/>
        <v>1.3253238517725479</v>
      </c>
    </row>
    <row r="26" spans="3:17" x14ac:dyDescent="0.25">
      <c r="C26" s="27" t="s">
        <v>29</v>
      </c>
      <c r="D26" s="27">
        <f t="shared" ref="D26:G26" si="9">(D7/$C$19)*100</f>
        <v>5.0039056647412306</v>
      </c>
      <c r="E26" s="27">
        <f t="shared" si="9"/>
        <v>5.0814855975279158</v>
      </c>
      <c r="F26" s="27">
        <f t="shared" si="9"/>
        <v>4.2345713312732629</v>
      </c>
      <c r="G26" s="27">
        <f t="shared" si="9"/>
        <v>4.7647008719822814</v>
      </c>
      <c r="H26" s="30">
        <f t="shared" si="3"/>
        <v>4.7711658663811729</v>
      </c>
      <c r="M26" s="27" t="s">
        <v>40</v>
      </c>
      <c r="N26" s="27">
        <f t="shared" ref="N26:Q26" si="10">(N7/$M$19)*100</f>
        <v>2.0300082412516098</v>
      </c>
      <c r="O26" s="27">
        <f t="shared" si="10"/>
        <v>2.1269831572349669</v>
      </c>
      <c r="P26" s="27">
        <f t="shared" si="10"/>
        <v>2.3080030004039007</v>
      </c>
      <c r="Q26" s="27">
        <f t="shared" si="10"/>
        <v>2.1787031124260912</v>
      </c>
    </row>
    <row r="27" spans="3:17" x14ac:dyDescent="0.25">
      <c r="C27" s="27" t="s">
        <v>30</v>
      </c>
      <c r="D27" s="27">
        <f t="shared" ref="D27:G27" si="11">(D8/$C$19)*100</f>
        <v>32.919751479150314</v>
      </c>
      <c r="E27" s="27">
        <f t="shared" si="11"/>
        <v>28.63992518708482</v>
      </c>
      <c r="F27" s="27">
        <f t="shared" si="11"/>
        <v>30.075153943638504</v>
      </c>
      <c r="G27" s="27">
        <f t="shared" si="11"/>
        <v>31.044903103472077</v>
      </c>
      <c r="H27" s="30">
        <f t="shared" si="3"/>
        <v>30.669933428336428</v>
      </c>
      <c r="M27" s="27" t="s">
        <v>41</v>
      </c>
      <c r="N27" s="27">
        <f t="shared" ref="N27:Q27" si="12">(N8/$M$19)*100</f>
        <v>13.699323131248923</v>
      </c>
      <c r="O27" s="27">
        <f t="shared" si="12"/>
        <v>14.164802727969036</v>
      </c>
      <c r="P27" s="27">
        <f t="shared" si="12"/>
        <v>16.712010521131884</v>
      </c>
      <c r="Q27" s="27">
        <f t="shared" si="12"/>
        <v>14.746652223869178</v>
      </c>
    </row>
    <row r="28" spans="3:17" x14ac:dyDescent="0.25">
      <c r="C28" s="27" t="s">
        <v>31</v>
      </c>
      <c r="D28" s="27">
        <f t="shared" ref="D28:G28" si="13">(D9/$C$19)*100</f>
        <v>65.567973193547218</v>
      </c>
      <c r="E28" s="27">
        <f t="shared" si="13"/>
        <v>70.662388779872913</v>
      </c>
      <c r="F28" s="27">
        <f t="shared" si="13"/>
        <v>71.935992676454347</v>
      </c>
      <c r="G28" s="27">
        <f t="shared" si="13"/>
        <v>70.067609295174989</v>
      </c>
      <c r="H28" s="30">
        <f t="shared" si="3"/>
        <v>69.55849098626237</v>
      </c>
      <c r="M28" s="27" t="s">
        <v>42</v>
      </c>
      <c r="N28" s="27">
        <f t="shared" ref="N28:Q28" si="14">(N9/$M$19)*100</f>
        <v>57.965139780452027</v>
      </c>
      <c r="O28" s="27">
        <f t="shared" si="14"/>
        <v>56.814370777449518</v>
      </c>
      <c r="P28" s="27">
        <f t="shared" si="14"/>
        <v>54.157258079505532</v>
      </c>
      <c r="Q28" s="27">
        <f t="shared" si="14"/>
        <v>52.657379378962943</v>
      </c>
    </row>
    <row r="29" spans="3:17" x14ac:dyDescent="0.25">
      <c r="C29" s="27" t="s">
        <v>32</v>
      </c>
      <c r="D29" s="27">
        <f t="shared" ref="D29:G29" si="15">(D10/$C$19)*100</f>
        <v>85.538340891719912</v>
      </c>
      <c r="E29" s="27">
        <f t="shared" si="15"/>
        <v>83.508332650468304</v>
      </c>
      <c r="F29" s="27">
        <f t="shared" si="15"/>
        <v>90.710336410832298</v>
      </c>
      <c r="G29" s="27">
        <f t="shared" si="15"/>
        <v>92.598114775308318</v>
      </c>
      <c r="H29" s="30">
        <f t="shared" si="3"/>
        <v>88.088781182082215</v>
      </c>
      <c r="M29" s="27" t="s">
        <v>43</v>
      </c>
      <c r="N29" s="27">
        <f t="shared" ref="N29:Q29" si="16">(N10/$M$19)*100</f>
        <v>87.755833970539342</v>
      </c>
      <c r="O29" s="27">
        <f t="shared" si="16"/>
        <v>81.943804005936798</v>
      </c>
      <c r="P29" s="27">
        <f t="shared" si="16"/>
        <v>86.17837533721007</v>
      </c>
      <c r="Q29" s="27">
        <f t="shared" si="16"/>
        <v>79.002231554441636</v>
      </c>
    </row>
    <row r="30" spans="3:17" x14ac:dyDescent="0.25">
      <c r="C30" s="27" t="s">
        <v>33</v>
      </c>
      <c r="D30" s="27">
        <f t="shared" ref="D30:G30" si="17">(D11/$C$19)*100</f>
        <v>83.999672224783978</v>
      </c>
      <c r="E30" s="27">
        <f t="shared" si="17"/>
        <v>87.497234194583726</v>
      </c>
      <c r="F30" s="27">
        <f t="shared" si="17"/>
        <v>94.285478313418722</v>
      </c>
      <c r="G30" s="27">
        <f t="shared" si="17"/>
        <v>93.302799164787373</v>
      </c>
      <c r="H30" s="30">
        <f t="shared" si="3"/>
        <v>89.771295974393439</v>
      </c>
      <c r="M30" s="27" t="s">
        <v>44</v>
      </c>
      <c r="N30" s="27">
        <f t="shared" ref="N30:Q30" si="18">(N11/$M$19)*100</f>
        <v>94.653982994155484</v>
      </c>
      <c r="O30" s="27">
        <f t="shared" si="18"/>
        <v>91.201675985147972</v>
      </c>
      <c r="P30" s="27">
        <f t="shared" si="18"/>
        <v>92.850249556865037</v>
      </c>
      <c r="Q30" s="27">
        <f t="shared" si="18"/>
        <v>87.910993836112709</v>
      </c>
    </row>
    <row r="31" spans="3:17" x14ac:dyDescent="0.25">
      <c r="C31" s="27" t="s">
        <v>34</v>
      </c>
      <c r="D31" s="27">
        <f t="shared" ref="D31:G31" si="19">(D12/$C$19)*100</f>
        <v>105.39880368511146</v>
      </c>
      <c r="E31" s="27">
        <f t="shared" si="19"/>
        <v>105.9806531810116</v>
      </c>
      <c r="F31" s="27">
        <f t="shared" si="19"/>
        <v>100.78279768430365</v>
      </c>
      <c r="G31" s="27">
        <f t="shared" si="19"/>
        <v>103.70497515260213</v>
      </c>
      <c r="H31" s="30">
        <f t="shared" si="3"/>
        <v>103.96680742575721</v>
      </c>
      <c r="M31" s="27" t="s">
        <v>45</v>
      </c>
      <c r="N31" s="27">
        <f t="shared" ref="N31:Q31" si="20">(N12/$M$19)*100</f>
        <v>97.356350652891706</v>
      </c>
      <c r="O31" s="27">
        <f t="shared" si="20"/>
        <v>97.408070608082824</v>
      </c>
      <c r="P31" s="27">
        <f t="shared" si="20"/>
        <v>107.39648695436863</v>
      </c>
      <c r="Q31" s="27">
        <f t="shared" si="20"/>
        <v>92.249005077768231</v>
      </c>
    </row>
    <row r="32" spans="3:17" x14ac:dyDescent="0.25">
      <c r="C32" s="27" t="s">
        <v>35</v>
      </c>
      <c r="D32" s="27">
        <f t="shared" ref="D32:G32" si="21">(D13/$C$19)*100</f>
        <v>105.25657380833589</v>
      </c>
      <c r="E32" s="27">
        <f t="shared" si="21"/>
        <v>100.18155320520685</v>
      </c>
      <c r="F32" s="27">
        <f t="shared" si="21"/>
        <v>101.24181228662488</v>
      </c>
      <c r="G32" s="27">
        <f t="shared" si="21"/>
        <v>105.64447347226928</v>
      </c>
      <c r="H32" s="30">
        <f t="shared" si="3"/>
        <v>103.08110319310921</v>
      </c>
      <c r="M32" s="27" t="s">
        <v>46</v>
      </c>
      <c r="N32" s="27">
        <f t="shared" ref="N32:Q32" si="22">(N13/$M$19)*100</f>
        <v>107.40941694316639</v>
      </c>
      <c r="O32" s="27">
        <f t="shared" si="22"/>
        <v>102.08226155848064</v>
      </c>
      <c r="P32" s="27">
        <f t="shared" si="22"/>
        <v>100.22034317160018</v>
      </c>
      <c r="Q32" s="27">
        <f t="shared" si="22"/>
        <v>94.899652781313321</v>
      </c>
    </row>
    <row r="33" spans="3:17" x14ac:dyDescent="0.25">
      <c r="C33" s="27" t="s">
        <v>36</v>
      </c>
      <c r="D33" s="27">
        <f t="shared" ref="D33:G33" si="23">(D14/$C$19)*100</f>
        <v>98.377819767916392</v>
      </c>
      <c r="E33" s="27">
        <f t="shared" si="23"/>
        <v>94.919047764509983</v>
      </c>
      <c r="F33" s="27">
        <f t="shared" si="23"/>
        <v>113.14386697498225</v>
      </c>
      <c r="G33" s="27">
        <f t="shared" si="23"/>
        <v>99.418683866137755</v>
      </c>
      <c r="H33" s="30">
        <f t="shared" si="3"/>
        <v>101.46485459338659</v>
      </c>
      <c r="M33" s="27" t="s">
        <v>47</v>
      </c>
      <c r="N33" s="27">
        <f t="shared" ref="N33:Q33" si="24">(N14/$M$19)*100</f>
        <v>98.817439387040949</v>
      </c>
      <c r="O33" s="27">
        <f t="shared" si="24"/>
        <v>99.147154101384373</v>
      </c>
      <c r="P33" s="27">
        <f t="shared" si="24"/>
        <v>101.41636713539492</v>
      </c>
      <c r="Q33" s="27">
        <f t="shared" si="24"/>
        <v>99.069574168597683</v>
      </c>
    </row>
    <row r="34" spans="3:17" x14ac:dyDescent="0.25">
      <c r="M34" s="27" t="s">
        <v>48</v>
      </c>
      <c r="N34" s="27">
        <f t="shared" ref="N34:Q34" si="25">(N15/$M$19)*100</f>
        <v>93.328659142382932</v>
      </c>
      <c r="O34" s="27">
        <f t="shared" si="25"/>
        <v>95.300482434044525</v>
      </c>
      <c r="P34" s="27">
        <f t="shared" si="25"/>
        <v>96.748641179396003</v>
      </c>
      <c r="Q34" s="27">
        <f t="shared" si="25"/>
        <v>97.550300484858411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% Max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2017-03-16T18:31:30Z</dcterms:created>
  <dcterms:modified xsi:type="dcterms:W3CDTF">2017-04-17T20:06:39Z</dcterms:modified>
</cp:coreProperties>
</file>