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Prednisolon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Sheet1" sheetId="3" r:id="rId3"/>
  </sheets>
  <calcPr calcId="171027"/>
</workbook>
</file>

<file path=xl/calcChain.xml><?xml version="1.0" encoding="utf-8"?>
<calcChain xmlns="http://schemas.openxmlformats.org/spreadsheetml/2006/main">
  <c r="G27" i="3" l="1"/>
  <c r="G28" i="3"/>
  <c r="G29" i="3"/>
  <c r="G30" i="3"/>
  <c r="G31" i="3"/>
  <c r="G32" i="3"/>
  <c r="G33" i="3"/>
  <c r="G34" i="3"/>
  <c r="G35" i="3"/>
  <c r="G36" i="3"/>
  <c r="G37" i="3"/>
  <c r="G26" i="3"/>
  <c r="O27" i="3" l="1"/>
  <c r="P27" i="3"/>
  <c r="Q27" i="3"/>
  <c r="R27" i="3"/>
  <c r="O28" i="3"/>
  <c r="P28" i="3"/>
  <c r="Q28" i="3"/>
  <c r="R28" i="3"/>
  <c r="O29" i="3"/>
  <c r="P29" i="3"/>
  <c r="Q29" i="3"/>
  <c r="R29" i="3"/>
  <c r="O30" i="3"/>
  <c r="P30" i="3"/>
  <c r="Q30" i="3"/>
  <c r="R30" i="3"/>
  <c r="O31" i="3"/>
  <c r="P31" i="3"/>
  <c r="Q31" i="3"/>
  <c r="R31" i="3"/>
  <c r="O32" i="3"/>
  <c r="P32" i="3"/>
  <c r="Q32" i="3"/>
  <c r="R32" i="3"/>
  <c r="O33" i="3"/>
  <c r="P33" i="3"/>
  <c r="Q33" i="3"/>
  <c r="R33" i="3"/>
  <c r="O34" i="3"/>
  <c r="P34" i="3"/>
  <c r="Q34" i="3"/>
  <c r="R34" i="3"/>
  <c r="O35" i="3"/>
  <c r="P35" i="3"/>
  <c r="Q35" i="3"/>
  <c r="R35" i="3"/>
  <c r="O36" i="3"/>
  <c r="P36" i="3"/>
  <c r="Q36" i="3"/>
  <c r="R36" i="3"/>
  <c r="O37" i="3"/>
  <c r="P37" i="3"/>
  <c r="Q37" i="3"/>
  <c r="R37" i="3"/>
  <c r="O38" i="3"/>
  <c r="P38" i="3"/>
  <c r="Q38" i="3"/>
  <c r="R38" i="3"/>
  <c r="P26" i="3"/>
  <c r="Q26" i="3"/>
  <c r="R26" i="3"/>
  <c r="O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D26" i="3"/>
  <c r="E26" i="3"/>
  <c r="F26" i="3"/>
  <c r="C26" i="3"/>
  <c r="C9" i="2" l="1"/>
  <c r="N9" i="2"/>
  <c r="V9" i="2"/>
  <c r="G10" i="2"/>
  <c r="O10" i="2"/>
  <c r="W10" i="2"/>
  <c r="H11" i="2"/>
  <c r="P11" i="2"/>
  <c r="X11" i="2"/>
  <c r="I12" i="2"/>
  <c r="Q12" i="2"/>
  <c r="Y12" i="2"/>
  <c r="B7" i="2"/>
  <c r="C15" i="2" l="1"/>
  <c r="D9" i="2"/>
  <c r="H9" i="2"/>
  <c r="L9" i="2"/>
  <c r="P9" i="2"/>
  <c r="T9" i="2"/>
  <c r="X9" i="2"/>
  <c r="E10" i="2"/>
  <c r="I10" i="2"/>
  <c r="M10" i="2"/>
  <c r="Q10" i="2"/>
  <c r="U10" i="2"/>
  <c r="Y10" i="2"/>
  <c r="F11" i="2"/>
  <c r="J11" i="2"/>
  <c r="N11" i="2"/>
  <c r="N14" i="2" s="1"/>
  <c r="R11" i="2"/>
  <c r="V11" i="2"/>
  <c r="C12" i="2"/>
  <c r="G12" i="2"/>
  <c r="K12" i="2"/>
  <c r="O12" i="2"/>
  <c r="S12" i="2"/>
  <c r="W12" i="2"/>
  <c r="B11" i="2"/>
  <c r="E9" i="2"/>
  <c r="I9" i="2"/>
  <c r="M9" i="2"/>
  <c r="Q9" i="2"/>
  <c r="U9" i="2"/>
  <c r="Y9" i="2"/>
  <c r="F10" i="2"/>
  <c r="J10" i="2"/>
  <c r="N10" i="2"/>
  <c r="N15" i="2" s="1"/>
  <c r="R10" i="2"/>
  <c r="V10" i="2"/>
  <c r="V14" i="2" s="1"/>
  <c r="C11" i="2"/>
  <c r="G11" i="2"/>
  <c r="K11" i="2"/>
  <c r="O11" i="2"/>
  <c r="S11" i="2"/>
  <c r="W11" i="2"/>
  <c r="D12" i="2"/>
  <c r="H12" i="2"/>
  <c r="L12" i="2"/>
  <c r="P12" i="2"/>
  <c r="T12" i="2"/>
  <c r="X12" i="2"/>
  <c r="B12" i="2"/>
  <c r="F9" i="2"/>
  <c r="V12" i="2"/>
  <c r="N12" i="2"/>
  <c r="F12" i="2"/>
  <c r="U11" i="2"/>
  <c r="M11" i="2"/>
  <c r="E11" i="2"/>
  <c r="T10" i="2"/>
  <c r="L10" i="2"/>
  <c r="D10" i="2"/>
  <c r="S9" i="2"/>
  <c r="K9" i="2"/>
  <c r="B9" i="2"/>
  <c r="U12" i="2"/>
  <c r="M12" i="2"/>
  <c r="E12" i="2"/>
  <c r="T11" i="2"/>
  <c r="L11" i="2"/>
  <c r="D11" i="2"/>
  <c r="S10" i="2"/>
  <c r="K10" i="2"/>
  <c r="C10" i="2"/>
  <c r="C14" i="2" s="1"/>
  <c r="R9" i="2"/>
  <c r="J9" i="2"/>
  <c r="B10" i="2"/>
  <c r="R12" i="2"/>
  <c r="J12" i="2"/>
  <c r="Y11" i="2"/>
  <c r="Q11" i="2"/>
  <c r="I11" i="2"/>
  <c r="X10" i="2"/>
  <c r="P10" i="2"/>
  <c r="H10" i="2"/>
  <c r="W9" i="2"/>
  <c r="O9" i="2"/>
  <c r="G9" i="2"/>
  <c r="O15" i="2" l="1"/>
  <c r="O14" i="2"/>
  <c r="R15" i="2"/>
  <c r="R14" i="2"/>
  <c r="S15" i="2"/>
  <c r="S14" i="2"/>
  <c r="M15" i="2"/>
  <c r="M14" i="2"/>
  <c r="L14" i="2"/>
  <c r="L15" i="2"/>
  <c r="V15" i="2"/>
  <c r="W15" i="2"/>
  <c r="W14" i="2"/>
  <c r="Y15" i="2"/>
  <c r="Y14" i="2"/>
  <c r="I15" i="2"/>
  <c r="I14" i="2"/>
  <c r="X14" i="2"/>
  <c r="X15" i="2"/>
  <c r="H14" i="2"/>
  <c r="H15" i="2"/>
  <c r="B15" i="2"/>
  <c r="B14" i="2"/>
  <c r="F15" i="2"/>
  <c r="F14" i="2"/>
  <c r="U15" i="2"/>
  <c r="U14" i="2"/>
  <c r="E15" i="2"/>
  <c r="E14" i="2"/>
  <c r="T14" i="2"/>
  <c r="T15" i="2"/>
  <c r="D14" i="2"/>
  <c r="D15" i="2"/>
  <c r="G15" i="2"/>
  <c r="G14" i="2"/>
  <c r="J15" i="2"/>
  <c r="J14" i="2"/>
  <c r="K15" i="2"/>
  <c r="K14" i="2"/>
  <c r="Q15" i="2"/>
  <c r="Q14" i="2"/>
  <c r="P14" i="2"/>
  <c r="P15" i="2"/>
</calcChain>
</file>

<file path=xl/sharedStrings.xml><?xml version="1.0" encoding="utf-8"?>
<sst xmlns="http://schemas.openxmlformats.org/spreadsheetml/2006/main" count="157" uniqueCount="67">
  <si>
    <t>User: HARTIG</t>
  </si>
  <si>
    <t>Path: C:\Program Files\BMG\Omega\P Hartig\Data\</t>
  </si>
  <si>
    <t>Test ID: 662</t>
  </si>
  <si>
    <t>Test Name: LUCIFERASE</t>
  </si>
  <si>
    <t>Date: 3/2/2017</t>
  </si>
  <si>
    <t>Time: 11:53:37 AM</t>
  </si>
  <si>
    <t>ID1: elizabeth</t>
  </si>
  <si>
    <t>ID2: CV1a-hGR, Dex curve, prednisolone</t>
  </si>
  <si>
    <t>ID3: 3-2-2017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</si>
  <si>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</si>
  <si>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</si>
  <si>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</si>
  <si>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</si>
  <si>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</si>
  <si>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</si>
  <si>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</si>
  <si>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</si>
  <si>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</si>
  <si>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</si>
  <si>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</si>
  <si>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</si>
  <si>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</si>
  <si>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</si>
  <si>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</si>
  <si>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</si>
  <si>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</si>
  <si>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</si>
  <si>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</si>
  <si>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</si>
  <si>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</si>
  <si>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</si>
  <si>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</si>
  <si>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</si>
  <si>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</si>
  <si>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</si>
  <si>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</si>
  <si>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</si>
  <si>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30pM Prednisolone</t>
  </si>
  <si>
    <t>100pM Prednisolone</t>
  </si>
  <si>
    <t>300pM Prednisolone</t>
  </si>
  <si>
    <t>1nM Prednisolone</t>
  </si>
  <si>
    <t>3nM Prednisolone</t>
  </si>
  <si>
    <t>10nM Prednisolone</t>
  </si>
  <si>
    <t>30nM Prednisolone</t>
  </si>
  <si>
    <t>100nM Prednisolone</t>
  </si>
  <si>
    <t>300nM Prednisolone</t>
  </si>
  <si>
    <t>1uM Prednisolone</t>
  </si>
  <si>
    <t>3uM Prednisolone</t>
  </si>
  <si>
    <t>10uM Prednisolone</t>
  </si>
  <si>
    <t xml:space="preserve">1pM </t>
  </si>
  <si>
    <t>3pM</t>
  </si>
  <si>
    <t xml:space="preserve">10pM </t>
  </si>
  <si>
    <t>30pM</t>
  </si>
  <si>
    <t xml:space="preserve">100pM </t>
  </si>
  <si>
    <t>300pM</t>
  </si>
  <si>
    <t>1nM</t>
  </si>
  <si>
    <t>3nM</t>
  </si>
  <si>
    <t>10nM</t>
  </si>
  <si>
    <t>30nM</t>
  </si>
  <si>
    <t>100nM</t>
  </si>
  <si>
    <t>300pMn</t>
  </si>
  <si>
    <t>1uM</t>
  </si>
  <si>
    <t>3uM</t>
  </si>
  <si>
    <t>10uM</t>
  </si>
  <si>
    <t>30uM</t>
  </si>
  <si>
    <t>100uM</t>
  </si>
  <si>
    <t>Top of the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</si>
</sst>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0" fillId="5" borderId="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 Assay:</a:t>
            </a:r>
          </a:p>
          <a:p>
            <a:pPr>
              <a:defRPr/>
            </a:pPr>
            <a:r>
              <a:rPr lang="en-US"/>
              <a:t>Prednisolone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BF-4726-9E49-44D24099AD8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BF-4726-9E49-44D24099AD8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BF-4726-9E49-44D24099AD8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BF-4726-9E49-44D24099AD8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3BF-4726-9E49-44D24099AD8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3BF-4726-9E49-44D24099AD8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BF-4726-9E49-44D24099AD8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3BF-4726-9E49-44D24099AD8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3BF-4726-9E49-44D24099AD8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BF-4726-9E49-44D24099AD8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3BF-4726-9E49-44D24099AD8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3BF-4726-9E49-44D24099AD8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3BF-4726-9E49-44D24099AD8D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7.7300720603865156E-2</c:v>
                  </c:pt>
                  <c:pt idx="1">
                    <c:v>3.3241266037875743E-2</c:v>
                  </c:pt>
                  <c:pt idx="2">
                    <c:v>7.1690877129283334E-2</c:v>
                  </c:pt>
                  <c:pt idx="3">
                    <c:v>3.3527696793002909E-2</c:v>
                  </c:pt>
                  <c:pt idx="4">
                    <c:v>6.3183073659038802E-2</c:v>
                  </c:pt>
                  <c:pt idx="5">
                    <c:v>0.72700638175905641</c:v>
                  </c:pt>
                  <c:pt idx="6">
                    <c:v>1.5013152488845585</c:v>
                  </c:pt>
                  <c:pt idx="7">
                    <c:v>1.0549021938039878</c:v>
                  </c:pt>
                  <c:pt idx="8">
                    <c:v>0.65570397095767019</c:v>
                  </c:pt>
                  <c:pt idx="9">
                    <c:v>0.80595372524530151</c:v>
                  </c:pt>
                  <c:pt idx="10">
                    <c:v>3.5474803469724572</c:v>
                  </c:pt>
                  <c:pt idx="11">
                    <c:v>1.5068966563207664</c:v>
                  </c:pt>
                  <c:pt idx="13">
                    <c:v>9.4770873540407155E-2</c:v>
                  </c:pt>
                  <c:pt idx="14">
                    <c:v>3.2552253108735149E-2</c:v>
                  </c:pt>
                  <c:pt idx="15">
                    <c:v>7.9035995573566137E-2</c:v>
                  </c:pt>
                  <c:pt idx="16">
                    <c:v>0.42972349994572989</c:v>
                  </c:pt>
                  <c:pt idx="17">
                    <c:v>0.47915520634733361</c:v>
                  </c:pt>
                  <c:pt idx="18">
                    <c:v>0.50660887960978074</c:v>
                  </c:pt>
                  <c:pt idx="19">
                    <c:v>0.84305976812367911</c:v>
                  </c:pt>
                  <c:pt idx="20">
                    <c:v>0.94223688694998942</c:v>
                  </c:pt>
                  <c:pt idx="21">
                    <c:v>0.9129799404783584</c:v>
                  </c:pt>
                  <c:pt idx="22">
                    <c:v>0.55236529947204038</c:v>
                  </c:pt>
                  <c:pt idx="23">
                    <c:v>0.52157195385791799</c:v>
                  </c:pt>
                  <c:pt idx="24">
                    <c:v>1.7155983220399302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7.7300720603865156E-2</c:v>
                  </c:pt>
                  <c:pt idx="1">
                    <c:v>3.3241266037875743E-2</c:v>
                  </c:pt>
                  <c:pt idx="2">
                    <c:v>7.1690877129283334E-2</c:v>
                  </c:pt>
                  <c:pt idx="3">
                    <c:v>3.3527696793002909E-2</c:v>
                  </c:pt>
                  <c:pt idx="4">
                    <c:v>6.3183073659038802E-2</c:v>
                  </c:pt>
                  <c:pt idx="5">
                    <c:v>0.72700638175905641</c:v>
                  </c:pt>
                  <c:pt idx="6">
                    <c:v>1.5013152488845585</c:v>
                  </c:pt>
                  <c:pt idx="7">
                    <c:v>1.0549021938039878</c:v>
                  </c:pt>
                  <c:pt idx="8">
                    <c:v>0.65570397095767019</c:v>
                  </c:pt>
                  <c:pt idx="9">
                    <c:v>0.80595372524530151</c:v>
                  </c:pt>
                  <c:pt idx="10">
                    <c:v>3.5474803469724572</c:v>
                  </c:pt>
                  <c:pt idx="11">
                    <c:v>1.5068966563207664</c:v>
                  </c:pt>
                  <c:pt idx="13">
                    <c:v>9.4770873540407155E-2</c:v>
                  </c:pt>
                  <c:pt idx="14">
                    <c:v>3.2552253108735149E-2</c:v>
                  </c:pt>
                  <c:pt idx="15">
                    <c:v>7.9035995573566137E-2</c:v>
                  </c:pt>
                  <c:pt idx="16">
                    <c:v>0.42972349994572989</c:v>
                  </c:pt>
                  <c:pt idx="17">
                    <c:v>0.47915520634733361</c:v>
                  </c:pt>
                  <c:pt idx="18">
                    <c:v>0.50660887960978074</c:v>
                  </c:pt>
                  <c:pt idx="19">
                    <c:v>0.84305976812367911</c:v>
                  </c:pt>
                  <c:pt idx="20">
                    <c:v>0.94223688694998942</c:v>
                  </c:pt>
                  <c:pt idx="21">
                    <c:v>0.9129799404783584</c:v>
                  </c:pt>
                  <c:pt idx="22">
                    <c:v>0.55236529947204038</c:v>
                  </c:pt>
                  <c:pt idx="23">
                    <c:v>0.52157195385791799</c:v>
                  </c:pt>
                  <c:pt idx="24">
                    <c:v>1.7155983220399302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 </c:v>
                </c:pt>
                <c:pt idx="2">
                  <c:v>3pM</c:v>
                </c:pt>
                <c:pt idx="3">
                  <c:v>10pM </c:v>
                </c:pt>
                <c:pt idx="4">
                  <c:v>30pM</c:v>
                </c:pt>
                <c:pt idx="5">
                  <c:v>100pM 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300pM</c:v>
                </c:pt>
                <c:pt idx="14">
                  <c:v>1nM</c:v>
                </c:pt>
                <c:pt idx="15">
                  <c:v>3nM</c:v>
                </c:pt>
                <c:pt idx="16">
                  <c:v>10nM</c:v>
                </c:pt>
                <c:pt idx="17">
                  <c:v>30nM</c:v>
                </c:pt>
                <c:pt idx="18">
                  <c:v>100nM</c:v>
                </c:pt>
                <c:pt idx="19">
                  <c:v>300pMn</c:v>
                </c:pt>
                <c:pt idx="20">
                  <c:v>1uM</c:v>
                </c:pt>
                <c:pt idx="21">
                  <c:v>3uM</c:v>
                </c:pt>
                <c:pt idx="22">
                  <c:v>10uM</c:v>
                </c:pt>
                <c:pt idx="23">
                  <c:v>30uM</c:v>
                </c:pt>
                <c:pt idx="24">
                  <c:v>100uM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1</c:v>
                </c:pt>
                <c:pt idx="1">
                  <c:v>1.0612244897959182</c:v>
                </c:pt>
                <c:pt idx="2">
                  <c:v>0.97376093294460631</c:v>
                </c:pt>
                <c:pt idx="3">
                  <c:v>0.90816326530612246</c:v>
                </c:pt>
                <c:pt idx="4">
                  <c:v>2.2478134110787176</c:v>
                </c:pt>
                <c:pt idx="5">
                  <c:v>14.542274052478135</c:v>
                </c:pt>
                <c:pt idx="6">
                  <c:v>26.635568513119534</c:v>
                </c:pt>
                <c:pt idx="7">
                  <c:v>36.221574344023324</c:v>
                </c:pt>
                <c:pt idx="8">
                  <c:v>45.220116618075799</c:v>
                </c:pt>
                <c:pt idx="9">
                  <c:v>52.948979591836732</c:v>
                </c:pt>
                <c:pt idx="10">
                  <c:v>51.741982507288633</c:v>
                </c:pt>
                <c:pt idx="11">
                  <c:v>31.166180758017497</c:v>
                </c:pt>
                <c:pt idx="13">
                  <c:v>1.0029154518950438</c:v>
                </c:pt>
                <c:pt idx="14">
                  <c:v>1.0145772594752187</c:v>
                </c:pt>
                <c:pt idx="15">
                  <c:v>1.2842565597667639</c:v>
                </c:pt>
                <c:pt idx="16">
                  <c:v>7.5393586005830908</c:v>
                </c:pt>
                <c:pt idx="17">
                  <c:v>21.903790087463555</c:v>
                </c:pt>
                <c:pt idx="18">
                  <c:v>31.826530612244895</c:v>
                </c:pt>
                <c:pt idx="19">
                  <c:v>36.294460641399418</c:v>
                </c:pt>
                <c:pt idx="20">
                  <c:v>39.434402332361515</c:v>
                </c:pt>
                <c:pt idx="21">
                  <c:v>49.858600583090379</c:v>
                </c:pt>
                <c:pt idx="22">
                  <c:v>52.193877551020414</c:v>
                </c:pt>
                <c:pt idx="23">
                  <c:v>45.704081632653065</c:v>
                </c:pt>
                <c:pt idx="24">
                  <c:v>49.816326530612244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F-4726-9E49-44D24099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8"/>
        <c:overlap val="-27"/>
        <c:axId val="361506360"/>
        <c:axId val="361503408"/>
      </c:barChart>
      <c:catAx>
        <c:axId val="36150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layout>
            <c:manualLayout>
              <c:xMode val="edge"/>
              <c:yMode val="edge"/>
              <c:x val="0.45072762292546131"/>
              <c:y val="0.89404502007935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503408"/>
        <c:crosses val="autoZero"/>
        <c:auto val="1"/>
        <c:lblAlgn val="ctr"/>
        <c:lblOffset val="100"/>
        <c:noMultiLvlLbl val="0"/>
      </c:catAx>
      <c:valAx>
        <c:axId val="361503408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50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17</xdr:row>
      <xdr:rowOff>23811</xdr:rowOff>
    </xdr:from>
    <xdr:to>
      <xdr:col>11</xdr:col>
      <xdr:colOff>295275</xdr:colOff>
      <xdr:row>33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0.5076</cdr:x>
      <cdr:y>0.69545</cdr:y>
    </cdr:from>
    <cdr:to>
      <cdr:x>0.55323</cdr:x>
      <cdr:y>0.86813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2543175" y="2109789"/>
          <a:ext cx="228600" cy="52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0.1616</cdr:x>
      <cdr:y>0.85557</cdr:y>
    </cdr:from>
    <cdr:to>
      <cdr:x>0.43346</cdr:x>
      <cdr:y>0.96546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9625" y="2595564"/>
          <a:ext cx="1362075" cy="333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Dexamethasone</a:t>
          </a:r>
        </a:p>
      </cdr:txBody>
    </cdr:sp>
  </cdr:relSizeAnchor>
  <cdr:relSizeAnchor xmlns:cdr="http://schemas.openxmlformats.org/drawingml/2006/chartDrawing">
    <cdr:from>
      <cdr:x>0.68124</cdr:x>
      <cdr:y>0.85191</cdr:y>
    </cdr:from>
    <cdr:to>
      <cdr:x>0.95311</cdr:x>
      <cdr:y>0.9618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413125" y="2584450"/>
          <a:ext cx="1362075" cy="333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Prednisolone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134</v>
      </c>
      <c r="C14" s="11">
        <v>186</v>
      </c>
      <c r="D14" s="11">
        <v>183</v>
      </c>
      <c r="E14" s="11">
        <v>160</v>
      </c>
      <c r="F14" s="11">
        <v>390</v>
      </c>
      <c r="G14" s="11">
        <v>2541</v>
      </c>
      <c r="H14" s="11">
        <v>4997</v>
      </c>
      <c r="I14" s="11">
        <v>6480</v>
      </c>
      <c r="J14" s="11">
        <v>7573</v>
      </c>
      <c r="K14" s="11">
        <v>9181</v>
      </c>
      <c r="L14" s="11">
        <v>9223</v>
      </c>
      <c r="M14" s="12">
        <v>5657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175</v>
      </c>
      <c r="C15" s="14">
        <v>168</v>
      </c>
      <c r="D15" s="14">
        <v>146</v>
      </c>
      <c r="E15" s="14">
        <v>152</v>
      </c>
      <c r="F15" s="14">
        <v>414</v>
      </c>
      <c r="G15" s="14">
        <v>2358</v>
      </c>
      <c r="H15" s="14">
        <v>3843</v>
      </c>
      <c r="I15" s="14">
        <v>6374</v>
      </c>
      <c r="J15" s="14">
        <v>7610</v>
      </c>
      <c r="K15" s="14">
        <v>9406</v>
      </c>
      <c r="L15" s="14">
        <v>9285</v>
      </c>
      <c r="M15" s="15">
        <v>4844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181</v>
      </c>
      <c r="C16" s="14">
        <v>195</v>
      </c>
      <c r="D16" s="14">
        <v>193</v>
      </c>
      <c r="E16" s="14">
        <v>142</v>
      </c>
      <c r="F16" s="14">
        <v>373</v>
      </c>
      <c r="G16" s="14">
        <v>2823</v>
      </c>
      <c r="H16" s="14">
        <v>4571</v>
      </c>
      <c r="I16" s="14">
        <v>6315</v>
      </c>
      <c r="J16" s="14">
        <v>8067</v>
      </c>
      <c r="K16" s="14">
        <v>8761</v>
      </c>
      <c r="L16" s="14">
        <v>9883</v>
      </c>
      <c r="M16" s="15">
        <v>5906</v>
      </c>
    </row>
    <row r="17" spans="1:13" x14ac:dyDescent="0.25">
      <c r="A17" s="2" t="s">
        <v>14</v>
      </c>
      <c r="B17" s="13">
        <v>196</v>
      </c>
      <c r="C17" s="14">
        <v>179</v>
      </c>
      <c r="D17" s="14">
        <v>146</v>
      </c>
      <c r="E17" s="14">
        <v>169</v>
      </c>
      <c r="F17" s="14">
        <v>365</v>
      </c>
      <c r="G17" s="14">
        <v>2254</v>
      </c>
      <c r="H17" s="14">
        <v>4861</v>
      </c>
      <c r="I17" s="14">
        <v>5679</v>
      </c>
      <c r="J17" s="14">
        <v>7771</v>
      </c>
      <c r="K17" s="14">
        <v>8975</v>
      </c>
      <c r="L17" s="14">
        <v>7104</v>
      </c>
      <c r="M17" s="15">
        <v>4973</v>
      </c>
    </row>
    <row r="18" spans="1:13" x14ac:dyDescent="0.25">
      <c r="A18" s="2" t="s">
        <v>15</v>
      </c>
      <c r="B18" s="13">
        <v>159</v>
      </c>
      <c r="C18" s="14">
        <v>172</v>
      </c>
      <c r="D18" s="14">
        <v>230</v>
      </c>
      <c r="E18" s="14">
        <v>1357</v>
      </c>
      <c r="F18" s="14">
        <v>3694</v>
      </c>
      <c r="G18" s="14">
        <v>5652</v>
      </c>
      <c r="H18" s="14">
        <v>6082</v>
      </c>
      <c r="I18" s="14">
        <v>7177</v>
      </c>
      <c r="J18" s="14">
        <v>8386</v>
      </c>
      <c r="K18" s="14">
        <v>8960</v>
      </c>
      <c r="L18" s="14">
        <v>7969</v>
      </c>
      <c r="M18" s="15">
        <v>8869</v>
      </c>
    </row>
    <row r="19" spans="1:13" x14ac:dyDescent="0.25">
      <c r="A19" s="2" t="s">
        <v>16</v>
      </c>
      <c r="B19" s="13">
        <v>190</v>
      </c>
      <c r="C19" s="14">
        <v>183</v>
      </c>
      <c r="D19" s="14">
        <v>202</v>
      </c>
      <c r="E19" s="14">
        <v>1115</v>
      </c>
      <c r="F19" s="14">
        <v>3994</v>
      </c>
      <c r="G19" s="14">
        <v>5264</v>
      </c>
      <c r="H19" s="14">
        <v>6607</v>
      </c>
      <c r="I19" s="14">
        <v>6711</v>
      </c>
      <c r="J19" s="14">
        <v>8203</v>
      </c>
      <c r="K19" s="14">
        <v>9188</v>
      </c>
      <c r="L19" s="14">
        <v>7925</v>
      </c>
      <c r="M19" s="15">
        <v>9138</v>
      </c>
    </row>
    <row r="20" spans="1:13" x14ac:dyDescent="0.25">
      <c r="A20" s="2" t="s">
        <v>17</v>
      </c>
      <c r="B20" s="13">
        <v>133</v>
      </c>
      <c r="C20" s="14">
        <v>159</v>
      </c>
      <c r="D20" s="14">
        <v>195</v>
      </c>
      <c r="E20" s="14">
        <v>1243</v>
      </c>
      <c r="F20" s="14">
        <v>3721</v>
      </c>
      <c r="G20" s="14">
        <v>5546</v>
      </c>
      <c r="H20" s="14">
        <v>6271</v>
      </c>
      <c r="I20" s="14">
        <v>6774</v>
      </c>
      <c r="J20" s="14">
        <v>8893</v>
      </c>
      <c r="K20" s="14">
        <v>8725</v>
      </c>
      <c r="L20" s="14">
        <v>7884</v>
      </c>
      <c r="M20" s="15">
        <v>8363</v>
      </c>
    </row>
    <row r="21" spans="1:13" x14ac:dyDescent="0.25">
      <c r="A21" s="2" t="s">
        <v>18</v>
      </c>
      <c r="B21" s="16">
        <v>206</v>
      </c>
      <c r="C21" s="17">
        <v>182</v>
      </c>
      <c r="D21" s="17">
        <v>254</v>
      </c>
      <c r="E21" s="17">
        <v>1457</v>
      </c>
      <c r="F21" s="17">
        <v>3617</v>
      </c>
      <c r="G21" s="17">
        <v>5371</v>
      </c>
      <c r="H21" s="17">
        <v>5938</v>
      </c>
      <c r="I21" s="17">
        <v>6390</v>
      </c>
      <c r="J21" s="17">
        <v>8721</v>
      </c>
      <c r="K21" s="17">
        <v>8932</v>
      </c>
      <c r="L21" s="17">
        <v>7575</v>
      </c>
      <c r="M21" s="18">
        <v>7804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172</v>
      </c>
      <c r="C25" s="11">
        <v>182</v>
      </c>
      <c r="D25" s="11">
        <v>167</v>
      </c>
      <c r="E25" s="11">
        <v>156</v>
      </c>
      <c r="F25" s="11">
        <v>386</v>
      </c>
      <c r="G25" s="11">
        <v>2494</v>
      </c>
      <c r="H25" s="11">
        <v>4568</v>
      </c>
      <c r="I25" s="11">
        <v>6212</v>
      </c>
      <c r="J25" s="11">
        <v>7755</v>
      </c>
      <c r="K25" s="11">
        <v>9081</v>
      </c>
      <c r="L25" s="11">
        <v>8874</v>
      </c>
      <c r="M25" s="12">
        <v>5345</v>
      </c>
    </row>
    <row r="26" spans="1:13" x14ac:dyDescent="0.25">
      <c r="A26" s="2" t="s">
        <v>12</v>
      </c>
      <c r="B26" s="13">
        <v>172</v>
      </c>
      <c r="C26" s="14">
        <v>182</v>
      </c>
      <c r="D26" s="14">
        <v>167</v>
      </c>
      <c r="E26" s="14">
        <v>156</v>
      </c>
      <c r="F26" s="14">
        <v>386</v>
      </c>
      <c r="G26" s="14">
        <v>2494</v>
      </c>
      <c r="H26" s="14">
        <v>4568</v>
      </c>
      <c r="I26" s="14">
        <v>6212</v>
      </c>
      <c r="J26" s="14">
        <v>7755</v>
      </c>
      <c r="K26" s="14">
        <v>9081</v>
      </c>
      <c r="L26" s="14">
        <v>8874</v>
      </c>
      <c r="M26" s="15">
        <v>5345</v>
      </c>
    </row>
    <row r="27" spans="1:13" x14ac:dyDescent="0.25">
      <c r="A27" s="2" t="s">
        <v>13</v>
      </c>
      <c r="B27" s="13">
        <v>172</v>
      </c>
      <c r="C27" s="14">
        <v>182</v>
      </c>
      <c r="D27" s="14">
        <v>167</v>
      </c>
      <c r="E27" s="14">
        <v>156</v>
      </c>
      <c r="F27" s="14">
        <v>386</v>
      </c>
      <c r="G27" s="14">
        <v>2494</v>
      </c>
      <c r="H27" s="14">
        <v>4568</v>
      </c>
      <c r="I27" s="14">
        <v>6212</v>
      </c>
      <c r="J27" s="14">
        <v>7755</v>
      </c>
      <c r="K27" s="14">
        <v>9081</v>
      </c>
      <c r="L27" s="14">
        <v>8874</v>
      </c>
      <c r="M27" s="15">
        <v>5345</v>
      </c>
    </row>
    <row r="28" spans="1:13" x14ac:dyDescent="0.25">
      <c r="A28" s="2" t="s">
        <v>14</v>
      </c>
      <c r="B28" s="13">
        <v>172</v>
      </c>
      <c r="C28" s="14">
        <v>182</v>
      </c>
      <c r="D28" s="14">
        <v>167</v>
      </c>
      <c r="E28" s="14">
        <v>156</v>
      </c>
      <c r="F28" s="14">
        <v>386</v>
      </c>
      <c r="G28" s="14">
        <v>2494</v>
      </c>
      <c r="H28" s="14">
        <v>4568</v>
      </c>
      <c r="I28" s="14">
        <v>6212</v>
      </c>
      <c r="J28" s="14">
        <v>7755</v>
      </c>
      <c r="K28" s="14">
        <v>9081</v>
      </c>
      <c r="L28" s="14">
        <v>8874</v>
      </c>
      <c r="M28" s="15">
        <v>5345</v>
      </c>
    </row>
    <row r="29" spans="1:13" x14ac:dyDescent="0.25">
      <c r="A29" s="2" t="s">
        <v>15</v>
      </c>
      <c r="B29" s="13">
        <v>172</v>
      </c>
      <c r="C29" s="14">
        <v>174</v>
      </c>
      <c r="D29" s="14">
        <v>220</v>
      </c>
      <c r="E29" s="14">
        <v>1293</v>
      </c>
      <c r="F29" s="14">
        <v>3757</v>
      </c>
      <c r="G29" s="14">
        <v>5458</v>
      </c>
      <c r="H29" s="14">
        <v>6225</v>
      </c>
      <c r="I29" s="14">
        <v>6763</v>
      </c>
      <c r="J29" s="14">
        <v>8551</v>
      </c>
      <c r="K29" s="14">
        <v>8951</v>
      </c>
      <c r="L29" s="14">
        <v>7838</v>
      </c>
      <c r="M29" s="15">
        <v>8544</v>
      </c>
    </row>
    <row r="30" spans="1:13" x14ac:dyDescent="0.25">
      <c r="A30" s="2" t="s">
        <v>16</v>
      </c>
      <c r="B30" s="13">
        <v>172</v>
      </c>
      <c r="C30" s="14">
        <v>174</v>
      </c>
      <c r="D30" s="14">
        <v>220</v>
      </c>
      <c r="E30" s="14">
        <v>1293</v>
      </c>
      <c r="F30" s="14">
        <v>3757</v>
      </c>
      <c r="G30" s="14">
        <v>5458</v>
      </c>
      <c r="H30" s="14">
        <v>6225</v>
      </c>
      <c r="I30" s="14">
        <v>6763</v>
      </c>
      <c r="J30" s="14">
        <v>8551</v>
      </c>
      <c r="K30" s="14">
        <v>8951</v>
      </c>
      <c r="L30" s="14">
        <v>7838</v>
      </c>
      <c r="M30" s="15">
        <v>8544</v>
      </c>
    </row>
    <row r="31" spans="1:13" x14ac:dyDescent="0.25">
      <c r="A31" s="2" t="s">
        <v>17</v>
      </c>
      <c r="B31" s="13">
        <v>172</v>
      </c>
      <c r="C31" s="14">
        <v>174</v>
      </c>
      <c r="D31" s="14">
        <v>220</v>
      </c>
      <c r="E31" s="14">
        <v>1293</v>
      </c>
      <c r="F31" s="14">
        <v>3757</v>
      </c>
      <c r="G31" s="14">
        <v>5458</v>
      </c>
      <c r="H31" s="14">
        <v>6225</v>
      </c>
      <c r="I31" s="14">
        <v>6763</v>
      </c>
      <c r="J31" s="14">
        <v>8551</v>
      </c>
      <c r="K31" s="14">
        <v>8951</v>
      </c>
      <c r="L31" s="14">
        <v>7838</v>
      </c>
      <c r="M31" s="15">
        <v>8544</v>
      </c>
    </row>
    <row r="32" spans="1:13" x14ac:dyDescent="0.25">
      <c r="A32" s="2" t="s">
        <v>18</v>
      </c>
      <c r="B32" s="16">
        <v>172</v>
      </c>
      <c r="C32" s="17">
        <v>174</v>
      </c>
      <c r="D32" s="17">
        <v>220</v>
      </c>
      <c r="E32" s="17">
        <v>1293</v>
      </c>
      <c r="F32" s="17">
        <v>3757</v>
      </c>
      <c r="G32" s="17">
        <v>5458</v>
      </c>
      <c r="H32" s="17">
        <v>6225</v>
      </c>
      <c r="I32" s="17">
        <v>6763</v>
      </c>
      <c r="J32" s="17">
        <v>8551</v>
      </c>
      <c r="K32" s="17">
        <v>8951</v>
      </c>
      <c r="L32" s="17">
        <v>7838</v>
      </c>
      <c r="M32" s="18">
        <v>8544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N9" sqref="N9:Y12"/>
    </sheetView>
  </sheetViews>
  <sheetFormatPr defaultRowHeight="15" x14ac:dyDescent="0.25"/>
  <sheetData>
    <row r="1" spans="2:25" ht="18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24" t="s">
        <v>47</v>
      </c>
      <c r="Y1" s="24" t="s">
        <v>48</v>
      </c>
    </row>
    <row r="2" spans="2:25" x14ac:dyDescent="0.25">
      <c r="B2" s="25">
        <v>134</v>
      </c>
      <c r="C2" s="25">
        <v>186</v>
      </c>
      <c r="D2" s="25">
        <v>183</v>
      </c>
      <c r="E2" s="25">
        <v>160</v>
      </c>
      <c r="F2" s="25">
        <v>390</v>
      </c>
      <c r="G2" s="25">
        <v>2541</v>
      </c>
      <c r="H2" s="25">
        <v>4997</v>
      </c>
      <c r="I2" s="25">
        <v>6480</v>
      </c>
      <c r="J2" s="25">
        <v>7573</v>
      </c>
      <c r="K2" s="25">
        <v>9181</v>
      </c>
      <c r="L2" s="25">
        <v>9223</v>
      </c>
      <c r="M2" s="25">
        <v>5657</v>
      </c>
      <c r="N2" s="25">
        <v>159</v>
      </c>
      <c r="O2" s="25">
        <v>172</v>
      </c>
      <c r="P2" s="25">
        <v>230</v>
      </c>
      <c r="Q2" s="25">
        <v>1357</v>
      </c>
      <c r="R2" s="25">
        <v>3694</v>
      </c>
      <c r="S2" s="25">
        <v>5652</v>
      </c>
      <c r="T2" s="25">
        <v>6082</v>
      </c>
      <c r="U2" s="25">
        <v>7177</v>
      </c>
      <c r="V2" s="25">
        <v>8386</v>
      </c>
      <c r="W2" s="25">
        <v>8960</v>
      </c>
      <c r="X2" s="25">
        <v>7969</v>
      </c>
      <c r="Y2" s="25">
        <v>8869</v>
      </c>
    </row>
    <row r="3" spans="2:25" x14ac:dyDescent="0.25">
      <c r="B3" s="25">
        <v>175</v>
      </c>
      <c r="C3" s="25">
        <v>168</v>
      </c>
      <c r="D3" s="25">
        <v>146</v>
      </c>
      <c r="E3" s="25">
        <v>152</v>
      </c>
      <c r="F3" s="25">
        <v>414</v>
      </c>
      <c r="G3" s="25">
        <v>2358</v>
      </c>
      <c r="H3" s="25">
        <v>3843</v>
      </c>
      <c r="I3" s="25">
        <v>6374</v>
      </c>
      <c r="J3" s="25">
        <v>7610</v>
      </c>
      <c r="K3" s="25">
        <v>9406</v>
      </c>
      <c r="L3" s="25">
        <v>9285</v>
      </c>
      <c r="M3" s="25">
        <v>4844</v>
      </c>
      <c r="N3" s="25">
        <v>190</v>
      </c>
      <c r="O3" s="25">
        <v>183</v>
      </c>
      <c r="P3" s="25">
        <v>202</v>
      </c>
      <c r="Q3" s="25">
        <v>1115</v>
      </c>
      <c r="R3" s="25">
        <v>3994</v>
      </c>
      <c r="S3" s="25">
        <v>5264</v>
      </c>
      <c r="T3" s="25">
        <v>6607</v>
      </c>
      <c r="U3" s="25">
        <v>6711</v>
      </c>
      <c r="V3" s="25">
        <v>8203</v>
      </c>
      <c r="W3" s="25">
        <v>9188</v>
      </c>
      <c r="X3" s="25">
        <v>7925</v>
      </c>
      <c r="Y3" s="25">
        <v>9138</v>
      </c>
    </row>
    <row r="4" spans="2:25" x14ac:dyDescent="0.25">
      <c r="B4" s="25">
        <v>181</v>
      </c>
      <c r="C4" s="25">
        <v>195</v>
      </c>
      <c r="D4" s="25">
        <v>193</v>
      </c>
      <c r="E4" s="25">
        <v>142</v>
      </c>
      <c r="F4" s="25">
        <v>373</v>
      </c>
      <c r="G4" s="25">
        <v>2823</v>
      </c>
      <c r="H4" s="25">
        <v>4571</v>
      </c>
      <c r="I4" s="25">
        <v>6315</v>
      </c>
      <c r="J4" s="25">
        <v>8067</v>
      </c>
      <c r="K4" s="25">
        <v>8761</v>
      </c>
      <c r="L4" s="25">
        <v>9883</v>
      </c>
      <c r="M4" s="25">
        <v>5906</v>
      </c>
      <c r="N4" s="25">
        <v>133</v>
      </c>
      <c r="O4" s="25">
        <v>159</v>
      </c>
      <c r="P4" s="25">
        <v>195</v>
      </c>
      <c r="Q4" s="25">
        <v>1243</v>
      </c>
      <c r="R4" s="25">
        <v>3721</v>
      </c>
      <c r="S4" s="25">
        <v>5546</v>
      </c>
      <c r="T4" s="25">
        <v>6271</v>
      </c>
      <c r="U4" s="25">
        <v>6774</v>
      </c>
      <c r="V4" s="25">
        <v>8893</v>
      </c>
      <c r="W4" s="25">
        <v>8725</v>
      </c>
      <c r="X4" s="25">
        <v>7884</v>
      </c>
      <c r="Y4" s="25">
        <v>8363</v>
      </c>
    </row>
    <row r="5" spans="2:25" x14ac:dyDescent="0.25">
      <c r="B5" s="25">
        <v>196</v>
      </c>
      <c r="C5" s="25">
        <v>179</v>
      </c>
      <c r="D5" s="25">
        <v>146</v>
      </c>
      <c r="E5" s="25">
        <v>169</v>
      </c>
      <c r="F5" s="25">
        <v>365</v>
      </c>
      <c r="G5" s="25">
        <v>2254</v>
      </c>
      <c r="H5" s="25">
        <v>4861</v>
      </c>
      <c r="I5" s="25">
        <v>5679</v>
      </c>
      <c r="J5" s="25">
        <v>7771</v>
      </c>
      <c r="K5" s="25">
        <v>8975</v>
      </c>
      <c r="L5" s="25">
        <v>7104</v>
      </c>
      <c r="M5" s="25">
        <v>4973</v>
      </c>
      <c r="N5" s="25">
        <v>206</v>
      </c>
      <c r="O5" s="25">
        <v>182</v>
      </c>
      <c r="P5" s="25">
        <v>254</v>
      </c>
      <c r="Q5" s="25">
        <v>1457</v>
      </c>
      <c r="R5" s="25">
        <v>3617</v>
      </c>
      <c r="S5" s="25">
        <v>5371</v>
      </c>
      <c r="T5" s="25">
        <v>5938</v>
      </c>
      <c r="U5" s="25">
        <v>6390</v>
      </c>
      <c r="V5" s="25">
        <v>8721</v>
      </c>
      <c r="W5" s="25">
        <v>8932</v>
      </c>
      <c r="X5" s="25">
        <v>7575</v>
      </c>
      <c r="Y5" s="25">
        <v>7804</v>
      </c>
    </row>
    <row r="7" spans="2:25" x14ac:dyDescent="0.25">
      <c r="B7">
        <f>AVERAGE(B2:B5)</f>
        <v>171.5</v>
      </c>
    </row>
    <row r="9" spans="2:25" x14ac:dyDescent="0.25">
      <c r="B9">
        <f>B2/$B$7</f>
        <v>0.78134110787172006</v>
      </c>
      <c r="C9">
        <f t="shared" ref="C9:Y12" si="0">C2/$B$7</f>
        <v>1.0845481049562682</v>
      </c>
      <c r="D9">
        <f t="shared" si="0"/>
        <v>1.0670553935860059</v>
      </c>
      <c r="E9">
        <f t="shared" si="0"/>
        <v>0.93294460641399413</v>
      </c>
      <c r="F9">
        <f t="shared" si="0"/>
        <v>2.2740524781341107</v>
      </c>
      <c r="G9">
        <f t="shared" si="0"/>
        <v>14.816326530612244</v>
      </c>
      <c r="H9">
        <f t="shared" si="0"/>
        <v>29.137026239067055</v>
      </c>
      <c r="I9">
        <f t="shared" si="0"/>
        <v>37.784256559766767</v>
      </c>
      <c r="J9">
        <f t="shared" si="0"/>
        <v>44.157434402332363</v>
      </c>
      <c r="K9">
        <f t="shared" si="0"/>
        <v>53.533527696793001</v>
      </c>
      <c r="L9">
        <f t="shared" si="0"/>
        <v>53.778425655976676</v>
      </c>
      <c r="M9">
        <f t="shared" si="0"/>
        <v>32.985422740524783</v>
      </c>
      <c r="N9">
        <f t="shared" si="0"/>
        <v>0.92711370262390669</v>
      </c>
      <c r="O9">
        <f t="shared" si="0"/>
        <v>1.0029154518950438</v>
      </c>
      <c r="P9">
        <f t="shared" si="0"/>
        <v>1.3411078717201166</v>
      </c>
      <c r="Q9">
        <f t="shared" si="0"/>
        <v>7.9125364431486878</v>
      </c>
      <c r="R9">
        <f t="shared" si="0"/>
        <v>21.539358600583089</v>
      </c>
      <c r="S9">
        <f t="shared" si="0"/>
        <v>32.956268221574341</v>
      </c>
      <c r="T9">
        <f t="shared" si="0"/>
        <v>35.463556851311957</v>
      </c>
      <c r="U9">
        <f t="shared" si="0"/>
        <v>41.848396501457728</v>
      </c>
      <c r="V9">
        <f t="shared" si="0"/>
        <v>48.897959183673471</v>
      </c>
      <c r="W9">
        <f t="shared" si="0"/>
        <v>52.244897959183675</v>
      </c>
      <c r="X9">
        <f t="shared" si="0"/>
        <v>46.466472303206999</v>
      </c>
      <c r="Y9">
        <f t="shared" si="0"/>
        <v>51.714285714285715</v>
      </c>
    </row>
    <row r="10" spans="2:25" x14ac:dyDescent="0.25">
      <c r="B10">
        <f t="shared" ref="B10:Q12" si="1">B3/$B$7</f>
        <v>1.0204081632653061</v>
      </c>
      <c r="C10">
        <f t="shared" si="1"/>
        <v>0.97959183673469385</v>
      </c>
      <c r="D10">
        <f t="shared" si="1"/>
        <v>0.85131195335276966</v>
      </c>
      <c r="E10">
        <f t="shared" si="1"/>
        <v>0.88629737609329451</v>
      </c>
      <c r="F10">
        <f t="shared" si="1"/>
        <v>2.4139941690962101</v>
      </c>
      <c r="G10">
        <f t="shared" si="1"/>
        <v>13.749271137026239</v>
      </c>
      <c r="H10">
        <f t="shared" si="1"/>
        <v>22.408163265306122</v>
      </c>
      <c r="I10">
        <f t="shared" si="1"/>
        <v>37.166180758017489</v>
      </c>
      <c r="J10">
        <f t="shared" si="1"/>
        <v>44.373177842565596</v>
      </c>
      <c r="K10">
        <f t="shared" si="1"/>
        <v>54.845481049562679</v>
      </c>
      <c r="L10">
        <f t="shared" si="1"/>
        <v>54.139941690962097</v>
      </c>
      <c r="M10">
        <f t="shared" si="1"/>
        <v>28.244897959183675</v>
      </c>
      <c r="N10">
        <f t="shared" si="1"/>
        <v>1.1078717201166182</v>
      </c>
      <c r="O10">
        <f t="shared" si="1"/>
        <v>1.0670553935860059</v>
      </c>
      <c r="P10">
        <f t="shared" si="1"/>
        <v>1.1778425655976676</v>
      </c>
      <c r="Q10">
        <f t="shared" si="1"/>
        <v>6.5014577259475219</v>
      </c>
      <c r="R10">
        <f t="shared" si="0"/>
        <v>23.28862973760933</v>
      </c>
      <c r="S10">
        <f t="shared" si="0"/>
        <v>30.693877551020407</v>
      </c>
      <c r="T10">
        <f t="shared" si="0"/>
        <v>38.524781341107875</v>
      </c>
      <c r="U10">
        <f t="shared" si="0"/>
        <v>39.131195335276971</v>
      </c>
      <c r="V10">
        <f t="shared" si="0"/>
        <v>47.830903790087461</v>
      </c>
      <c r="W10">
        <f t="shared" si="0"/>
        <v>53.574344023323619</v>
      </c>
      <c r="X10">
        <f t="shared" si="0"/>
        <v>46.209912536443149</v>
      </c>
      <c r="Y10">
        <f t="shared" si="0"/>
        <v>53.282798833819243</v>
      </c>
    </row>
    <row r="11" spans="2:25" x14ac:dyDescent="0.25">
      <c r="B11">
        <f t="shared" si="1"/>
        <v>1.055393586005831</v>
      </c>
      <c r="C11">
        <f t="shared" si="0"/>
        <v>1.1370262390670554</v>
      </c>
      <c r="D11">
        <f t="shared" si="0"/>
        <v>1.1253644314868805</v>
      </c>
      <c r="E11">
        <f t="shared" si="0"/>
        <v>0.82798833819241979</v>
      </c>
      <c r="F11">
        <f t="shared" si="0"/>
        <v>2.174927113702624</v>
      </c>
      <c r="G11">
        <f t="shared" si="0"/>
        <v>16.460641399416911</v>
      </c>
      <c r="H11">
        <f t="shared" si="0"/>
        <v>26.653061224489797</v>
      </c>
      <c r="I11">
        <f t="shared" si="0"/>
        <v>36.822157434402335</v>
      </c>
      <c r="J11">
        <f t="shared" si="0"/>
        <v>47.037900874635568</v>
      </c>
      <c r="K11">
        <f t="shared" si="0"/>
        <v>51.084548104956269</v>
      </c>
      <c r="L11">
        <f t="shared" si="0"/>
        <v>57.626822157434404</v>
      </c>
      <c r="M11">
        <f t="shared" si="0"/>
        <v>34.437317784256557</v>
      </c>
      <c r="N11">
        <f t="shared" si="0"/>
        <v>0.77551020408163263</v>
      </c>
      <c r="O11">
        <f t="shared" si="0"/>
        <v>0.92711370262390669</v>
      </c>
      <c r="P11">
        <f t="shared" si="0"/>
        <v>1.1370262390670554</v>
      </c>
      <c r="Q11">
        <f t="shared" si="0"/>
        <v>7.2478134110787176</v>
      </c>
      <c r="R11">
        <f t="shared" si="0"/>
        <v>21.696793002915452</v>
      </c>
      <c r="S11">
        <f t="shared" si="0"/>
        <v>32.33819241982507</v>
      </c>
      <c r="T11">
        <f t="shared" si="0"/>
        <v>36.565597667638485</v>
      </c>
      <c r="U11">
        <f t="shared" si="0"/>
        <v>39.498542274052475</v>
      </c>
      <c r="V11">
        <f t="shared" si="0"/>
        <v>51.854227405247812</v>
      </c>
      <c r="W11">
        <f t="shared" si="0"/>
        <v>50.874635568513121</v>
      </c>
      <c r="X11">
        <f t="shared" si="0"/>
        <v>45.970845481049565</v>
      </c>
      <c r="Y11">
        <f t="shared" si="0"/>
        <v>48.763848396501459</v>
      </c>
    </row>
    <row r="12" spans="2:25" x14ac:dyDescent="0.25">
      <c r="B12">
        <f t="shared" si="1"/>
        <v>1.1428571428571428</v>
      </c>
      <c r="C12">
        <f t="shared" si="0"/>
        <v>1.0437317784256559</v>
      </c>
      <c r="D12">
        <f t="shared" si="0"/>
        <v>0.85131195335276966</v>
      </c>
      <c r="E12">
        <f t="shared" si="0"/>
        <v>0.98542274052478129</v>
      </c>
      <c r="F12">
        <f t="shared" si="0"/>
        <v>2.1282798833819241</v>
      </c>
      <c r="G12">
        <f t="shared" si="0"/>
        <v>13.142857142857142</v>
      </c>
      <c r="H12">
        <f t="shared" si="0"/>
        <v>28.344023323615161</v>
      </c>
      <c r="I12">
        <f t="shared" si="0"/>
        <v>33.113702623906704</v>
      </c>
      <c r="J12">
        <f t="shared" si="0"/>
        <v>45.311953352769677</v>
      </c>
      <c r="K12">
        <f t="shared" si="0"/>
        <v>52.332361516034986</v>
      </c>
      <c r="L12">
        <f t="shared" si="0"/>
        <v>41.422740524781339</v>
      </c>
      <c r="M12">
        <f t="shared" si="0"/>
        <v>28.997084548104958</v>
      </c>
      <c r="N12">
        <f t="shared" si="0"/>
        <v>1.2011661807580174</v>
      </c>
      <c r="O12">
        <f t="shared" si="0"/>
        <v>1.0612244897959184</v>
      </c>
      <c r="P12">
        <f t="shared" si="0"/>
        <v>1.4810495626822158</v>
      </c>
      <c r="Q12">
        <f t="shared" si="0"/>
        <v>8.4956268221574351</v>
      </c>
      <c r="R12">
        <f t="shared" si="0"/>
        <v>21.090379008746357</v>
      </c>
      <c r="S12">
        <f t="shared" si="0"/>
        <v>31.317784256559765</v>
      </c>
      <c r="T12">
        <f t="shared" si="0"/>
        <v>34.623906705539362</v>
      </c>
      <c r="U12">
        <f t="shared" si="0"/>
        <v>37.259475218658892</v>
      </c>
      <c r="V12">
        <f t="shared" si="0"/>
        <v>50.85131195335277</v>
      </c>
      <c r="W12">
        <f t="shared" si="0"/>
        <v>52.081632653061227</v>
      </c>
      <c r="X12">
        <f t="shared" si="0"/>
        <v>44.169096209912539</v>
      </c>
      <c r="Y12">
        <f t="shared" si="0"/>
        <v>45.504373177842567</v>
      </c>
    </row>
    <row r="14" spans="2:25" x14ac:dyDescent="0.25">
      <c r="B14">
        <f>AVERAGE(B9:B12)</f>
        <v>1</v>
      </c>
      <c r="C14">
        <f t="shared" ref="C14:Y14" si="2">AVERAGE(C9:C12)</f>
        <v>1.0612244897959182</v>
      </c>
      <c r="D14">
        <f t="shared" si="2"/>
        <v>0.97376093294460631</v>
      </c>
      <c r="E14">
        <f t="shared" si="2"/>
        <v>0.90816326530612246</v>
      </c>
      <c r="F14">
        <f t="shared" si="2"/>
        <v>2.2478134110787176</v>
      </c>
      <c r="G14">
        <f t="shared" si="2"/>
        <v>14.542274052478135</v>
      </c>
      <c r="H14">
        <f t="shared" si="2"/>
        <v>26.635568513119534</v>
      </c>
      <c r="I14">
        <f t="shared" si="2"/>
        <v>36.221574344023324</v>
      </c>
      <c r="J14">
        <f t="shared" si="2"/>
        <v>45.220116618075799</v>
      </c>
      <c r="K14">
        <f t="shared" si="2"/>
        <v>52.948979591836732</v>
      </c>
      <c r="L14">
        <f t="shared" si="2"/>
        <v>51.741982507288633</v>
      </c>
      <c r="M14">
        <f t="shared" si="2"/>
        <v>31.166180758017497</v>
      </c>
      <c r="N14">
        <f t="shared" si="2"/>
        <v>1.0029154518950438</v>
      </c>
      <c r="O14">
        <f t="shared" si="2"/>
        <v>1.0145772594752187</v>
      </c>
      <c r="P14">
        <f t="shared" si="2"/>
        <v>1.2842565597667639</v>
      </c>
      <c r="Q14">
        <f t="shared" si="2"/>
        <v>7.5393586005830908</v>
      </c>
      <c r="R14">
        <f t="shared" si="2"/>
        <v>21.903790087463555</v>
      </c>
      <c r="S14">
        <f t="shared" si="2"/>
        <v>31.826530612244895</v>
      </c>
      <c r="T14">
        <f t="shared" si="2"/>
        <v>36.294460641399418</v>
      </c>
      <c r="U14">
        <f t="shared" si="2"/>
        <v>39.434402332361515</v>
      </c>
      <c r="V14">
        <f t="shared" si="2"/>
        <v>49.858600583090379</v>
      </c>
      <c r="W14">
        <f t="shared" si="2"/>
        <v>52.193877551020414</v>
      </c>
      <c r="X14">
        <f t="shared" si="2"/>
        <v>45.704081632653065</v>
      </c>
      <c r="Y14">
        <f t="shared" si="2"/>
        <v>49.816326530612244</v>
      </c>
    </row>
    <row r="15" spans="2:25" x14ac:dyDescent="0.25">
      <c r="B15">
        <f>STDEV(B9:B12)/SQRT(4)</f>
        <v>7.7300720603865156E-2</v>
      </c>
      <c r="C15">
        <f t="shared" ref="C15:Y15" si="3">STDEV(C9:C12)/SQRT(4)</f>
        <v>3.3241266037875743E-2</v>
      </c>
      <c r="D15">
        <f t="shared" si="3"/>
        <v>7.1690877129283334E-2</v>
      </c>
      <c r="E15">
        <f t="shared" si="3"/>
        <v>3.3527696793002909E-2</v>
      </c>
      <c r="F15">
        <f t="shared" si="3"/>
        <v>6.3183073659038802E-2</v>
      </c>
      <c r="G15">
        <f t="shared" si="3"/>
        <v>0.72700638175905641</v>
      </c>
      <c r="H15">
        <f t="shared" si="3"/>
        <v>1.5013152488845585</v>
      </c>
      <c r="I15">
        <f t="shared" si="3"/>
        <v>1.0549021938039878</v>
      </c>
      <c r="J15">
        <f t="shared" si="3"/>
        <v>0.65570397095767019</v>
      </c>
      <c r="K15">
        <f t="shared" si="3"/>
        <v>0.80595372524530151</v>
      </c>
      <c r="L15">
        <f t="shared" si="3"/>
        <v>3.5474803469724572</v>
      </c>
      <c r="M15">
        <f t="shared" si="3"/>
        <v>1.5068966563207664</v>
      </c>
      <c r="N15">
        <f t="shared" si="3"/>
        <v>9.4770873540407155E-2</v>
      </c>
      <c r="O15">
        <f t="shared" si="3"/>
        <v>3.2552253108735149E-2</v>
      </c>
      <c r="P15">
        <f t="shared" si="3"/>
        <v>7.9035995573566137E-2</v>
      </c>
      <c r="Q15">
        <f t="shared" si="3"/>
        <v>0.42972349994572989</v>
      </c>
      <c r="R15">
        <f t="shared" si="3"/>
        <v>0.47915520634733361</v>
      </c>
      <c r="S15">
        <f t="shared" si="3"/>
        <v>0.50660887960978074</v>
      </c>
      <c r="T15">
        <f t="shared" si="3"/>
        <v>0.84305976812367911</v>
      </c>
      <c r="U15">
        <f t="shared" si="3"/>
        <v>0.94223688694998942</v>
      </c>
      <c r="V15">
        <f t="shared" si="3"/>
        <v>0.9129799404783584</v>
      </c>
      <c r="W15">
        <f t="shared" si="3"/>
        <v>0.55236529947204038</v>
      </c>
      <c r="X15">
        <f t="shared" si="3"/>
        <v>0.52157195385791799</v>
      </c>
      <c r="Y15">
        <f t="shared" si="3"/>
        <v>1.7155983220399302</v>
      </c>
    </row>
    <row r="18" spans="1:3" x14ac:dyDescent="0.25">
      <c r="A18" s="26" t="s">
        <v>25</v>
      </c>
      <c r="B18" s="29">
        <v>1</v>
      </c>
      <c r="C18" s="29">
        <v>7.7300720603865156E-2</v>
      </c>
    </row>
    <row r="19" spans="1:3" x14ac:dyDescent="0.25">
      <c r="A19" s="27" t="s">
        <v>49</v>
      </c>
      <c r="B19" s="29">
        <v>1.0612244897959182</v>
      </c>
      <c r="C19" s="29">
        <v>3.3241266037875743E-2</v>
      </c>
    </row>
    <row r="20" spans="1:3" x14ac:dyDescent="0.25">
      <c r="A20" s="27" t="s">
        <v>50</v>
      </c>
      <c r="B20" s="29">
        <v>0.97376093294460631</v>
      </c>
      <c r="C20" s="29">
        <v>7.1690877129283334E-2</v>
      </c>
    </row>
    <row r="21" spans="1:3" x14ac:dyDescent="0.25">
      <c r="A21" s="27" t="s">
        <v>51</v>
      </c>
      <c r="B21" s="29">
        <v>0.90816326530612246</v>
      </c>
      <c r="C21" s="29">
        <v>3.3527696793002909E-2</v>
      </c>
    </row>
    <row r="22" spans="1:3" x14ac:dyDescent="0.25">
      <c r="A22" s="27" t="s">
        <v>52</v>
      </c>
      <c r="B22" s="29">
        <v>2.2478134110787176</v>
      </c>
      <c r="C22" s="29">
        <v>6.3183073659038802E-2</v>
      </c>
    </row>
    <row r="23" spans="1:3" x14ac:dyDescent="0.25">
      <c r="A23" s="27" t="s">
        <v>53</v>
      </c>
      <c r="B23" s="29">
        <v>14.542274052478135</v>
      </c>
      <c r="C23" s="29">
        <v>0.72700638175905641</v>
      </c>
    </row>
    <row r="24" spans="1:3" x14ac:dyDescent="0.25">
      <c r="A24" s="27" t="s">
        <v>54</v>
      </c>
      <c r="B24" s="29">
        <v>26.635568513119534</v>
      </c>
      <c r="C24" s="29">
        <v>1.5013152488845585</v>
      </c>
    </row>
    <row r="25" spans="1:3" x14ac:dyDescent="0.25">
      <c r="A25" s="27" t="s">
        <v>55</v>
      </c>
      <c r="B25" s="29">
        <v>36.221574344023324</v>
      </c>
      <c r="C25" s="29">
        <v>1.0549021938039878</v>
      </c>
    </row>
    <row r="26" spans="1:3" x14ac:dyDescent="0.25">
      <c r="A26" s="27" t="s">
        <v>56</v>
      </c>
      <c r="B26" s="29">
        <v>45.220116618075799</v>
      </c>
      <c r="C26" s="29">
        <v>0.65570397095767019</v>
      </c>
    </row>
    <row r="27" spans="1:3" x14ac:dyDescent="0.25">
      <c r="A27" s="27" t="s">
        <v>57</v>
      </c>
      <c r="B27" s="29">
        <v>52.948979591836732</v>
      </c>
      <c r="C27" s="29">
        <v>0.80595372524530151</v>
      </c>
    </row>
    <row r="28" spans="1:3" x14ac:dyDescent="0.25">
      <c r="A28" s="27" t="s">
        <v>58</v>
      </c>
      <c r="B28" s="29">
        <v>51.741982507288633</v>
      </c>
      <c r="C28" s="29">
        <v>3.5474803469724572</v>
      </c>
    </row>
    <row r="29" spans="1:3" x14ac:dyDescent="0.25">
      <c r="A29" s="27" t="s">
        <v>59</v>
      </c>
      <c r="B29" s="29">
        <v>31.166180758017497</v>
      </c>
      <c r="C29" s="29">
        <v>1.5068966563207664</v>
      </c>
    </row>
    <row r="30" spans="1:3" x14ac:dyDescent="0.25">
      <c r="A30" s="30"/>
      <c r="B30" s="29"/>
      <c r="C30" s="29"/>
    </row>
    <row r="31" spans="1:3" x14ac:dyDescent="0.25">
      <c r="A31" s="28" t="s">
        <v>54</v>
      </c>
      <c r="B31" s="29">
        <v>1.0029154518950438</v>
      </c>
      <c r="C31" s="29">
        <v>9.4770873540407155E-2</v>
      </c>
    </row>
    <row r="32" spans="1:3" x14ac:dyDescent="0.25">
      <c r="A32" s="28" t="s">
        <v>55</v>
      </c>
      <c r="B32" s="29">
        <v>1.0145772594752187</v>
      </c>
      <c r="C32" s="29">
        <v>3.2552253108735149E-2</v>
      </c>
    </row>
    <row r="33" spans="1:3" x14ac:dyDescent="0.25">
      <c r="A33" s="28" t="s">
        <v>56</v>
      </c>
      <c r="B33" s="29">
        <v>1.2842565597667639</v>
      </c>
      <c r="C33" s="29">
        <v>7.9035995573566137E-2</v>
      </c>
    </row>
    <row r="34" spans="1:3" x14ac:dyDescent="0.25">
      <c r="A34" s="28" t="s">
        <v>57</v>
      </c>
      <c r="B34" s="29">
        <v>7.5393586005830908</v>
      </c>
      <c r="C34" s="29">
        <v>0.42972349994572989</v>
      </c>
    </row>
    <row r="35" spans="1:3" x14ac:dyDescent="0.25">
      <c r="A35" s="28" t="s">
        <v>58</v>
      </c>
      <c r="B35" s="29">
        <v>21.903790087463555</v>
      </c>
      <c r="C35" s="29">
        <v>0.47915520634733361</v>
      </c>
    </row>
    <row r="36" spans="1:3" x14ac:dyDescent="0.25">
      <c r="A36" s="28" t="s">
        <v>59</v>
      </c>
      <c r="B36" s="29">
        <v>31.826530612244895</v>
      </c>
      <c r="C36" s="29">
        <v>0.50660887960978074</v>
      </c>
    </row>
    <row r="37" spans="1:3" x14ac:dyDescent="0.25">
      <c r="A37" s="28" t="s">
        <v>60</v>
      </c>
      <c r="B37" s="29">
        <v>36.294460641399418</v>
      </c>
      <c r="C37" s="29">
        <v>0.84305976812367911</v>
      </c>
    </row>
    <row r="38" spans="1:3" x14ac:dyDescent="0.25">
      <c r="A38" s="28" t="s">
        <v>61</v>
      </c>
      <c r="B38" s="29">
        <v>39.434402332361515</v>
      </c>
      <c r="C38" s="29">
        <v>0.94223688694998942</v>
      </c>
    </row>
    <row r="39" spans="1:3" x14ac:dyDescent="0.25">
      <c r="A39" s="28" t="s">
        <v>62</v>
      </c>
      <c r="B39" s="29">
        <v>49.858600583090379</v>
      </c>
      <c r="C39" s="29">
        <v>0.9129799404783584</v>
      </c>
    </row>
    <row r="40" spans="1:3" x14ac:dyDescent="0.25">
      <c r="A40" s="28" t="s">
        <v>63</v>
      </c>
      <c r="B40" s="29">
        <v>52.193877551020414</v>
      </c>
      <c r="C40" s="29">
        <v>0.55236529947204038</v>
      </c>
    </row>
    <row r="41" spans="1:3" x14ac:dyDescent="0.25">
      <c r="A41" s="28" t="s">
        <v>64</v>
      </c>
      <c r="B41" s="29">
        <v>45.704081632653065</v>
      </c>
      <c r="C41" s="29">
        <v>0.52157195385791799</v>
      </c>
    </row>
    <row r="42" spans="1:3" x14ac:dyDescent="0.25">
      <c r="A42" s="28" t="s">
        <v>65</v>
      </c>
      <c r="B42" s="29">
        <v>49.816326530612244</v>
      </c>
      <c r="C42" s="29">
        <v>1.7155983220399302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8"/>
  <sheetViews>
    <sheetView tabSelected="1" topLeftCell="A6" workbookViewId="0">
      <selection activeCell="G26" sqref="G26:G37"/>
    </sheetView>
  </sheetViews>
  <sheetFormatPr defaultRowHeight="15" x14ac:dyDescent="0.25"/>
  <sheetData>
    <row r="2" spans="2:25" ht="18" x14ac:dyDescent="0.25">
      <c r="B2" s="22" t="s">
        <v>25</v>
      </c>
      <c r="C2" s="23" t="s">
        <v>26</v>
      </c>
      <c r="D2" s="23" t="s">
        <v>27</v>
      </c>
      <c r="E2" s="23" t="s">
        <v>28</v>
      </c>
      <c r="F2" s="23" t="s">
        <v>29</v>
      </c>
      <c r="G2" s="23" t="s">
        <v>30</v>
      </c>
      <c r="H2" s="23" t="s">
        <v>31</v>
      </c>
      <c r="I2" s="23" t="s">
        <v>32</v>
      </c>
      <c r="J2" s="23" t="s">
        <v>33</v>
      </c>
      <c r="K2" s="23" t="s">
        <v>34</v>
      </c>
      <c r="L2" s="23" t="s">
        <v>35</v>
      </c>
      <c r="M2" s="23" t="s">
        <v>36</v>
      </c>
      <c r="N2" s="24" t="s">
        <v>37</v>
      </c>
      <c r="O2" s="24" t="s">
        <v>38</v>
      </c>
      <c r="P2" s="24" t="s">
        <v>39</v>
      </c>
      <c r="Q2" s="24" t="s">
        <v>40</v>
      </c>
      <c r="R2" s="24" t="s">
        <v>41</v>
      </c>
      <c r="S2" s="24" t="s">
        <v>42</v>
      </c>
      <c r="T2" s="24" t="s">
        <v>43</v>
      </c>
      <c r="U2" s="24" t="s">
        <v>44</v>
      </c>
      <c r="V2" s="24" t="s">
        <v>45</v>
      </c>
      <c r="W2" s="24" t="s">
        <v>46</v>
      </c>
      <c r="X2" s="24" t="s">
        <v>47</v>
      </c>
      <c r="Y2" s="24" t="s">
        <v>48</v>
      </c>
    </row>
    <row r="3" spans="2:25" x14ac:dyDescent="0.25">
      <c r="B3" s="25">
        <v>0.78134110787172006</v>
      </c>
      <c r="C3" s="25">
        <v>1.0845481049562682</v>
      </c>
      <c r="D3" s="25">
        <v>1.0670553935860059</v>
      </c>
      <c r="E3" s="25">
        <v>0.93294460641399413</v>
      </c>
      <c r="F3" s="25">
        <v>2.2740524781341107</v>
      </c>
      <c r="G3" s="25">
        <v>14.816326530612244</v>
      </c>
      <c r="H3" s="25">
        <v>29.137026239067055</v>
      </c>
      <c r="I3" s="25">
        <v>37.784256559766767</v>
      </c>
      <c r="J3" s="25">
        <v>44.157434402332363</v>
      </c>
      <c r="K3" s="25">
        <v>53.533527696793001</v>
      </c>
      <c r="L3" s="25">
        <v>53.778425655976676</v>
      </c>
      <c r="M3" s="25">
        <v>32.985422740524783</v>
      </c>
      <c r="N3" s="25">
        <v>0.92711370262390669</v>
      </c>
      <c r="O3" s="25">
        <v>1.0029154518950438</v>
      </c>
      <c r="P3" s="25">
        <v>1.3411078717201166</v>
      </c>
      <c r="Q3" s="25">
        <v>7.9125364431486878</v>
      </c>
      <c r="R3" s="25">
        <v>21.539358600583089</v>
      </c>
      <c r="S3" s="25">
        <v>32.956268221574341</v>
      </c>
      <c r="T3" s="25">
        <v>35.463556851311957</v>
      </c>
      <c r="U3" s="25">
        <v>41.848396501457728</v>
      </c>
      <c r="V3" s="25">
        <v>48.897959183673471</v>
      </c>
      <c r="W3" s="25">
        <v>52.244897959183675</v>
      </c>
      <c r="X3" s="25">
        <v>46.466472303206999</v>
      </c>
      <c r="Y3" s="25">
        <v>51.714285714285715</v>
      </c>
    </row>
    <row r="4" spans="2:25" x14ac:dyDescent="0.25">
      <c r="B4" s="25">
        <v>1.0204081632653061</v>
      </c>
      <c r="C4" s="25">
        <v>0.97959183673469385</v>
      </c>
      <c r="D4" s="25">
        <v>0.85131195335276966</v>
      </c>
      <c r="E4" s="25">
        <v>0.88629737609329451</v>
      </c>
      <c r="F4" s="25">
        <v>2.4139941690962101</v>
      </c>
      <c r="G4" s="25">
        <v>13.749271137026239</v>
      </c>
      <c r="H4" s="25">
        <v>22.408163265306122</v>
      </c>
      <c r="I4" s="25">
        <v>37.166180758017489</v>
      </c>
      <c r="J4" s="25">
        <v>44.373177842565596</v>
      </c>
      <c r="K4" s="25">
        <v>54.845481049562679</v>
      </c>
      <c r="L4" s="25">
        <v>54.139941690962097</v>
      </c>
      <c r="M4" s="25">
        <v>28.244897959183675</v>
      </c>
      <c r="N4" s="25">
        <v>1.1078717201166182</v>
      </c>
      <c r="O4" s="25">
        <v>1.0670553935860059</v>
      </c>
      <c r="P4" s="25">
        <v>1.1778425655976676</v>
      </c>
      <c r="Q4" s="25">
        <v>6.5014577259475219</v>
      </c>
      <c r="R4" s="25">
        <v>23.28862973760933</v>
      </c>
      <c r="S4" s="25">
        <v>30.693877551020407</v>
      </c>
      <c r="T4" s="25">
        <v>38.524781341107875</v>
      </c>
      <c r="U4" s="25">
        <v>39.131195335276971</v>
      </c>
      <c r="V4" s="25">
        <v>47.830903790087461</v>
      </c>
      <c r="W4" s="25">
        <v>53.574344023323619</v>
      </c>
      <c r="X4" s="25">
        <v>46.209912536443149</v>
      </c>
      <c r="Y4" s="25">
        <v>53.282798833819243</v>
      </c>
    </row>
    <row r="5" spans="2:25" x14ac:dyDescent="0.25">
      <c r="B5" s="25">
        <v>1.055393586005831</v>
      </c>
      <c r="C5" s="25">
        <v>1.1370262390670554</v>
      </c>
      <c r="D5" s="25">
        <v>1.1253644314868805</v>
      </c>
      <c r="E5" s="25">
        <v>0.82798833819241979</v>
      </c>
      <c r="F5" s="25">
        <v>2.174927113702624</v>
      </c>
      <c r="G5" s="25">
        <v>16.460641399416911</v>
      </c>
      <c r="H5" s="25">
        <v>26.653061224489797</v>
      </c>
      <c r="I5" s="25">
        <v>36.822157434402335</v>
      </c>
      <c r="J5" s="25">
        <v>47.037900874635568</v>
      </c>
      <c r="K5" s="25">
        <v>51.084548104956269</v>
      </c>
      <c r="L5" s="25">
        <v>57.626822157434404</v>
      </c>
      <c r="M5" s="25">
        <v>34.437317784256557</v>
      </c>
      <c r="N5" s="25">
        <v>0.77551020408163263</v>
      </c>
      <c r="O5" s="25">
        <v>0.92711370262390669</v>
      </c>
      <c r="P5" s="25">
        <v>1.1370262390670554</v>
      </c>
      <c r="Q5" s="25">
        <v>7.2478134110787176</v>
      </c>
      <c r="R5" s="25">
        <v>21.696793002915452</v>
      </c>
      <c r="S5" s="25">
        <v>32.33819241982507</v>
      </c>
      <c r="T5" s="25">
        <v>36.565597667638485</v>
      </c>
      <c r="U5" s="25">
        <v>39.498542274052475</v>
      </c>
      <c r="V5" s="25">
        <v>51.854227405247812</v>
      </c>
      <c r="W5" s="25">
        <v>50.874635568513121</v>
      </c>
      <c r="X5" s="25">
        <v>45.970845481049565</v>
      </c>
      <c r="Y5" s="25">
        <v>48.763848396501459</v>
      </c>
    </row>
    <row r="6" spans="2:25" x14ac:dyDescent="0.25">
      <c r="B6" s="25">
        <v>1.1428571428571428</v>
      </c>
      <c r="C6" s="25">
        <v>1.0437317784256559</v>
      </c>
      <c r="D6" s="25">
        <v>0.85131195335276966</v>
      </c>
      <c r="E6" s="25">
        <v>0.98542274052478129</v>
      </c>
      <c r="F6" s="25">
        <v>2.1282798833819241</v>
      </c>
      <c r="G6" s="25">
        <v>13.142857142857142</v>
      </c>
      <c r="H6" s="25">
        <v>28.344023323615161</v>
      </c>
      <c r="I6" s="25">
        <v>33.113702623906704</v>
      </c>
      <c r="J6" s="25">
        <v>45.311953352769677</v>
      </c>
      <c r="K6" s="25">
        <v>52.332361516034986</v>
      </c>
      <c r="L6" s="25">
        <v>41.422740524781339</v>
      </c>
      <c r="M6" s="25">
        <v>28.997084548104958</v>
      </c>
      <c r="N6" s="25">
        <v>1.2011661807580174</v>
      </c>
      <c r="O6" s="25">
        <v>1.0612244897959184</v>
      </c>
      <c r="P6" s="25">
        <v>1.4810495626822158</v>
      </c>
      <c r="Q6" s="25">
        <v>8.4956268221574351</v>
      </c>
      <c r="R6" s="25">
        <v>21.090379008746357</v>
      </c>
      <c r="S6" s="25">
        <v>31.317784256559765</v>
      </c>
      <c r="T6" s="25">
        <v>34.623906705539362</v>
      </c>
      <c r="U6" s="25">
        <v>37.259475218658892</v>
      </c>
      <c r="V6" s="25">
        <v>50.85131195335277</v>
      </c>
      <c r="W6" s="25">
        <v>52.081632653061227</v>
      </c>
      <c r="X6" s="25">
        <v>44.169096209912539</v>
      </c>
      <c r="Y6" s="25">
        <v>45.504373177842567</v>
      </c>
    </row>
    <row r="9" spans="2:25" x14ac:dyDescent="0.25">
      <c r="B9" s="31" t="s">
        <v>25</v>
      </c>
      <c r="C9" s="25">
        <v>0.78134110787172006</v>
      </c>
      <c r="D9" s="25">
        <v>1.0204081632653061</v>
      </c>
      <c r="E9" s="25">
        <v>1.055393586005831</v>
      </c>
      <c r="F9" s="25">
        <v>1.1428571428571428</v>
      </c>
      <c r="N9" s="31" t="s">
        <v>25</v>
      </c>
      <c r="O9" s="25">
        <v>0.78134110787172006</v>
      </c>
      <c r="P9" s="25">
        <v>1.0204081632653061</v>
      </c>
      <c r="Q9" s="25">
        <v>1.055393586005831</v>
      </c>
      <c r="R9" s="25">
        <v>1.1428571428571428</v>
      </c>
    </row>
    <row r="10" spans="2:25" x14ac:dyDescent="0.25">
      <c r="B10" s="31" t="s">
        <v>26</v>
      </c>
      <c r="C10" s="25">
        <v>1.0845481049562682</v>
      </c>
      <c r="D10" s="25">
        <v>0.97959183673469385</v>
      </c>
      <c r="E10" s="25">
        <v>1.1370262390670554</v>
      </c>
      <c r="F10" s="25">
        <v>1.0437317784256559</v>
      </c>
      <c r="N10" s="31" t="s">
        <v>37</v>
      </c>
      <c r="O10" s="25">
        <v>0.92711370262390702</v>
      </c>
      <c r="P10" s="25">
        <v>1.1078717201166182</v>
      </c>
      <c r="Q10" s="25">
        <v>0.77551020408163263</v>
      </c>
      <c r="R10" s="25">
        <v>1.2011661807580174</v>
      </c>
    </row>
    <row r="11" spans="2:25" x14ac:dyDescent="0.25">
      <c r="B11" s="31" t="s">
        <v>27</v>
      </c>
      <c r="C11" s="25">
        <v>1.0670553935860059</v>
      </c>
      <c r="D11" s="25">
        <v>0.85131195335276966</v>
      </c>
      <c r="E11" s="25">
        <v>1.1253644314868805</v>
      </c>
      <c r="F11" s="25">
        <v>0.85131195335276966</v>
      </c>
      <c r="N11" s="31" t="s">
        <v>38</v>
      </c>
      <c r="O11" s="25">
        <v>1.0029154518950438</v>
      </c>
      <c r="P11" s="25">
        <v>1.0670553935860059</v>
      </c>
      <c r="Q11" s="25">
        <v>0.92711370262390669</v>
      </c>
      <c r="R11" s="25">
        <v>1.0612244897959184</v>
      </c>
    </row>
    <row r="12" spans="2:25" x14ac:dyDescent="0.25">
      <c r="B12" s="31" t="s">
        <v>28</v>
      </c>
      <c r="C12" s="25">
        <v>0.93294460641399413</v>
      </c>
      <c r="D12" s="25">
        <v>0.88629737609329451</v>
      </c>
      <c r="E12" s="25">
        <v>0.82798833819241979</v>
      </c>
      <c r="F12" s="25">
        <v>0.98542274052478129</v>
      </c>
      <c r="N12" s="31" t="s">
        <v>39</v>
      </c>
      <c r="O12" s="25">
        <v>1.3411078717201166</v>
      </c>
      <c r="P12" s="25">
        <v>1.1778425655976676</v>
      </c>
      <c r="Q12" s="25">
        <v>1.1370262390670554</v>
      </c>
      <c r="R12" s="25">
        <v>1.4810495626822158</v>
      </c>
    </row>
    <row r="13" spans="2:25" x14ac:dyDescent="0.25">
      <c r="B13" s="31" t="s">
        <v>29</v>
      </c>
      <c r="C13" s="25">
        <v>2.2740524781341107</v>
      </c>
      <c r="D13" s="25">
        <v>2.4139941690962101</v>
      </c>
      <c r="E13" s="25">
        <v>2.174927113702624</v>
      </c>
      <c r="F13" s="25">
        <v>2.1282798833819241</v>
      </c>
      <c r="N13" s="31" t="s">
        <v>40</v>
      </c>
      <c r="O13" s="25">
        <v>7.9125364431486878</v>
      </c>
      <c r="P13" s="25">
        <v>6.5014577259475219</v>
      </c>
      <c r="Q13" s="25">
        <v>7.2478134110787176</v>
      </c>
      <c r="R13" s="25">
        <v>8.4956268221574351</v>
      </c>
    </row>
    <row r="14" spans="2:25" x14ac:dyDescent="0.25">
      <c r="B14" s="31" t="s">
        <v>30</v>
      </c>
      <c r="C14" s="25">
        <v>14.816326530612244</v>
      </c>
      <c r="D14" s="25">
        <v>13.749271137026239</v>
      </c>
      <c r="E14" s="25">
        <v>16.460641399416911</v>
      </c>
      <c r="F14" s="25">
        <v>13.142857142857142</v>
      </c>
      <c r="N14" s="31" t="s">
        <v>41</v>
      </c>
      <c r="O14" s="25">
        <v>21.539358600583089</v>
      </c>
      <c r="P14" s="25">
        <v>23.28862973760933</v>
      </c>
      <c r="Q14" s="25">
        <v>21.696793002915452</v>
      </c>
      <c r="R14" s="25">
        <v>21.090379008746357</v>
      </c>
    </row>
    <row r="15" spans="2:25" x14ac:dyDescent="0.25">
      <c r="B15" s="31" t="s">
        <v>31</v>
      </c>
      <c r="C15" s="25">
        <v>29.137026239067055</v>
      </c>
      <c r="D15" s="25">
        <v>22.408163265306122</v>
      </c>
      <c r="E15" s="25">
        <v>26.653061224489797</v>
      </c>
      <c r="F15" s="25">
        <v>28.344023323615161</v>
      </c>
      <c r="N15" s="31" t="s">
        <v>42</v>
      </c>
      <c r="O15" s="25">
        <v>32.956268221574341</v>
      </c>
      <c r="P15" s="25">
        <v>30.693877551020407</v>
      </c>
      <c r="Q15" s="25">
        <v>32.33819241982507</v>
      </c>
      <c r="R15" s="25">
        <v>31.317784256559765</v>
      </c>
    </row>
    <row r="16" spans="2:25" x14ac:dyDescent="0.25">
      <c r="B16" s="31" t="s">
        <v>32</v>
      </c>
      <c r="C16" s="25">
        <v>37.784256559766767</v>
      </c>
      <c r="D16" s="25">
        <v>37.166180758017489</v>
      </c>
      <c r="E16" s="25">
        <v>36.822157434402335</v>
      </c>
      <c r="F16" s="25">
        <v>33.113702623906704</v>
      </c>
      <c r="N16" s="31" t="s">
        <v>43</v>
      </c>
      <c r="O16" s="25">
        <v>35.463556851311957</v>
      </c>
      <c r="P16" s="25">
        <v>38.524781341107875</v>
      </c>
      <c r="Q16" s="25">
        <v>36.565597667638485</v>
      </c>
      <c r="R16" s="25">
        <v>34.623906705539362</v>
      </c>
    </row>
    <row r="17" spans="2:18" x14ac:dyDescent="0.25">
      <c r="B17" s="31" t="s">
        <v>33</v>
      </c>
      <c r="C17" s="25">
        <v>44.157434402332363</v>
      </c>
      <c r="D17" s="25">
        <v>44.373177842565596</v>
      </c>
      <c r="E17" s="25">
        <v>47.037900874635568</v>
      </c>
      <c r="F17" s="25">
        <v>45.311953352769677</v>
      </c>
      <c r="N17" s="31" t="s">
        <v>44</v>
      </c>
      <c r="O17" s="25">
        <v>41.848396501457728</v>
      </c>
      <c r="P17" s="25">
        <v>39.131195335276971</v>
      </c>
      <c r="Q17" s="25">
        <v>39.498542274052475</v>
      </c>
      <c r="R17" s="25">
        <v>37.259475218658892</v>
      </c>
    </row>
    <row r="18" spans="2:18" x14ac:dyDescent="0.25">
      <c r="B18" s="31" t="s">
        <v>34</v>
      </c>
      <c r="C18" s="25">
        <v>53.533527696793001</v>
      </c>
      <c r="D18" s="25">
        <v>54.845481049562679</v>
      </c>
      <c r="E18" s="25">
        <v>51.084548104956269</v>
      </c>
      <c r="F18" s="25">
        <v>52.332361516034986</v>
      </c>
      <c r="N18" s="31" t="s">
        <v>45</v>
      </c>
      <c r="O18" s="25">
        <v>48.897959183673471</v>
      </c>
      <c r="P18" s="25">
        <v>47.830903790087461</v>
      </c>
      <c r="Q18" s="25">
        <v>51.854227405247812</v>
      </c>
      <c r="R18" s="25">
        <v>50.85131195335277</v>
      </c>
    </row>
    <row r="19" spans="2:18" x14ac:dyDescent="0.25">
      <c r="B19" s="31" t="s">
        <v>35</v>
      </c>
      <c r="C19" s="25">
        <v>53.778425655976676</v>
      </c>
      <c r="D19" s="25">
        <v>54.139941690962097</v>
      </c>
      <c r="E19" s="25">
        <v>57.626822157434404</v>
      </c>
      <c r="F19" s="25">
        <v>41.422740524781339</v>
      </c>
      <c r="N19" s="31" t="s">
        <v>46</v>
      </c>
      <c r="O19" s="25">
        <v>52.244897959183675</v>
      </c>
      <c r="P19" s="25">
        <v>53.574344023323619</v>
      </c>
      <c r="Q19" s="25">
        <v>50.874635568513121</v>
      </c>
      <c r="R19" s="25">
        <v>52.081632653061227</v>
      </c>
    </row>
    <row r="20" spans="2:18" x14ac:dyDescent="0.25">
      <c r="B20" s="31" t="s">
        <v>36</v>
      </c>
      <c r="C20" s="25">
        <v>32.985422740524783</v>
      </c>
      <c r="D20" s="25">
        <v>28.244897959183675</v>
      </c>
      <c r="E20" s="25">
        <v>34.437317784256557</v>
      </c>
      <c r="F20" s="25">
        <v>28.997084548104958</v>
      </c>
      <c r="N20" s="31" t="s">
        <v>47</v>
      </c>
      <c r="O20" s="25">
        <v>46.466472303206999</v>
      </c>
      <c r="P20" s="25">
        <v>46.209912536443149</v>
      </c>
      <c r="Q20" s="25">
        <v>45.970845481049565</v>
      </c>
      <c r="R20" s="25">
        <v>44.169096209912539</v>
      </c>
    </row>
    <row r="21" spans="2:18" x14ac:dyDescent="0.25">
      <c r="N21" s="31" t="s">
        <v>48</v>
      </c>
      <c r="O21" s="25">
        <v>51.714285714285715</v>
      </c>
      <c r="P21" s="25">
        <v>53.282798833819243</v>
      </c>
      <c r="Q21" s="25">
        <v>48.763848396501459</v>
      </c>
      <c r="R21" s="25">
        <v>45.504373177842567</v>
      </c>
    </row>
    <row r="23" spans="2:18" x14ac:dyDescent="0.25">
      <c r="B23" t="s">
        <v>66</v>
      </c>
      <c r="N23" t="s">
        <v>66</v>
      </c>
    </row>
    <row r="24" spans="2:18" x14ac:dyDescent="0.25">
      <c r="B24">
        <v>49.15</v>
      </c>
      <c r="N24">
        <v>49.15</v>
      </c>
    </row>
    <row r="26" spans="2:18" x14ac:dyDescent="0.25">
      <c r="B26" s="31" t="s">
        <v>25</v>
      </c>
      <c r="C26" s="31">
        <f>(C9/$B$24)*100</f>
        <v>1.5897072388030928</v>
      </c>
      <c r="D26" s="31">
        <f t="shared" ref="D26:F26" si="0">(D9/$B$24)*100</f>
        <v>2.0761101999294125</v>
      </c>
      <c r="E26" s="31">
        <f t="shared" si="0"/>
        <v>2.1472911210698493</v>
      </c>
      <c r="F26" s="31">
        <f t="shared" si="0"/>
        <v>2.3252434239209414</v>
      </c>
      <c r="G26" s="32">
        <f>AVERAGE(C26:F26)</f>
        <v>2.0345879959308242</v>
      </c>
      <c r="N26" s="31" t="s">
        <v>25</v>
      </c>
      <c r="O26">
        <f>(O9/$B$24)*100</f>
        <v>1.5897072388030928</v>
      </c>
      <c r="P26">
        <f t="shared" ref="P26:R26" si="1">(P9/$B$24)*100</f>
        <v>2.0761101999294125</v>
      </c>
      <c r="Q26">
        <f t="shared" si="1"/>
        <v>2.1472911210698493</v>
      </c>
      <c r="R26">
        <f t="shared" si="1"/>
        <v>2.3252434239209414</v>
      </c>
    </row>
    <row r="27" spans="2:18" x14ac:dyDescent="0.25">
      <c r="B27" s="31" t="s">
        <v>26</v>
      </c>
      <c r="C27" s="31">
        <f t="shared" ref="C27:F27" si="2">(C10/$B$24)*100</f>
        <v>2.2066085553535468</v>
      </c>
      <c r="D27" s="31">
        <f t="shared" si="2"/>
        <v>1.9930657919322359</v>
      </c>
      <c r="E27" s="31">
        <f t="shared" si="2"/>
        <v>2.3133799370642021</v>
      </c>
      <c r="F27" s="31">
        <f t="shared" si="2"/>
        <v>2.1235641473563702</v>
      </c>
      <c r="G27" s="32">
        <f t="shared" ref="G27:G37" si="3">AVERAGE(C27:F27)</f>
        <v>2.1591546079265886</v>
      </c>
      <c r="N27" s="31" t="s">
        <v>37</v>
      </c>
      <c r="O27">
        <f t="shared" ref="O27:R27" si="4">(O10/$B$24)*100</f>
        <v>1.8862944102215808</v>
      </c>
      <c r="P27">
        <f t="shared" si="4"/>
        <v>2.254062502780505</v>
      </c>
      <c r="Q27">
        <f t="shared" si="4"/>
        <v>1.5778437519463533</v>
      </c>
      <c r="R27">
        <f t="shared" si="4"/>
        <v>2.4438782924883369</v>
      </c>
    </row>
    <row r="28" spans="2:18" x14ac:dyDescent="0.25">
      <c r="B28" s="31" t="s">
        <v>27</v>
      </c>
      <c r="C28" s="31">
        <f t="shared" ref="C28:F28" si="5">(C11/$B$24)*100</f>
        <v>2.1710180947833284</v>
      </c>
      <c r="D28" s="31">
        <f t="shared" si="5"/>
        <v>1.732069081083967</v>
      </c>
      <c r="E28" s="31">
        <f t="shared" si="5"/>
        <v>2.289652963350723</v>
      </c>
      <c r="F28" s="31">
        <f t="shared" si="5"/>
        <v>1.732069081083967</v>
      </c>
      <c r="G28" s="32">
        <f t="shared" si="3"/>
        <v>1.9812023050754963</v>
      </c>
      <c r="N28" s="31" t="s">
        <v>38</v>
      </c>
      <c r="O28">
        <f t="shared" ref="O28:R28" si="6">(O11/$B$24)*100</f>
        <v>2.0405197393591941</v>
      </c>
      <c r="P28">
        <f t="shared" si="6"/>
        <v>2.1710180947833284</v>
      </c>
      <c r="Q28">
        <f t="shared" si="6"/>
        <v>1.8862944102215802</v>
      </c>
      <c r="R28">
        <f t="shared" si="6"/>
        <v>2.1591546079265891</v>
      </c>
    </row>
    <row r="29" spans="2:18" x14ac:dyDescent="0.25">
      <c r="B29" s="31" t="s">
        <v>28</v>
      </c>
      <c r="C29" s="31">
        <f t="shared" ref="C29:F29" si="7">(C12/$B$24)*100</f>
        <v>1.8981578970783195</v>
      </c>
      <c r="D29" s="31">
        <f t="shared" si="7"/>
        <v>1.803250002224404</v>
      </c>
      <c r="E29" s="31">
        <f t="shared" si="7"/>
        <v>1.6846151336570088</v>
      </c>
      <c r="F29" s="31">
        <f t="shared" si="7"/>
        <v>2.0049292787889752</v>
      </c>
      <c r="G29" s="32">
        <f t="shared" si="3"/>
        <v>1.8477380779371768</v>
      </c>
      <c r="N29" s="31" t="s">
        <v>39</v>
      </c>
      <c r="O29">
        <f t="shared" ref="O29:R29" si="8">(O12/$B$24)*100</f>
        <v>2.7286019770500847</v>
      </c>
      <c r="P29">
        <f t="shared" si="8"/>
        <v>2.3964243450613787</v>
      </c>
      <c r="Q29">
        <f t="shared" si="8"/>
        <v>2.3133799370642021</v>
      </c>
      <c r="R29">
        <f t="shared" si="8"/>
        <v>3.0133256616118329</v>
      </c>
    </row>
    <row r="30" spans="2:18" x14ac:dyDescent="0.25">
      <c r="B30" s="31" t="s">
        <v>29</v>
      </c>
      <c r="C30" s="31">
        <f t="shared" ref="C30:F30" si="9">(C13/$B$24)*100</f>
        <v>4.6267598741284042</v>
      </c>
      <c r="D30" s="31">
        <f t="shared" si="9"/>
        <v>4.9114835586901533</v>
      </c>
      <c r="E30" s="31">
        <f t="shared" si="9"/>
        <v>4.4250805975638334</v>
      </c>
      <c r="F30" s="31">
        <f t="shared" si="9"/>
        <v>4.3301727027099171</v>
      </c>
      <c r="G30" s="32">
        <f t="shared" si="3"/>
        <v>4.573374183273077</v>
      </c>
      <c r="N30" s="31" t="s">
        <v>40</v>
      </c>
      <c r="O30">
        <f t="shared" ref="O30:R30" si="10">(O13/$B$24)*100</f>
        <v>16.098751664595497</v>
      </c>
      <c r="P30">
        <f t="shared" si="10"/>
        <v>13.22778784526454</v>
      </c>
      <c r="Q30">
        <f t="shared" si="10"/>
        <v>14.746314162927199</v>
      </c>
      <c r="R30">
        <f t="shared" si="10"/>
        <v>17.285100350269452</v>
      </c>
    </row>
    <row r="31" spans="2:18" x14ac:dyDescent="0.25">
      <c r="B31" s="31" t="s">
        <v>30</v>
      </c>
      <c r="C31" s="31">
        <f t="shared" ref="C31:F31" si="11">(C14/$B$24)*100</f>
        <v>30.145120102975064</v>
      </c>
      <c r="D31" s="31">
        <f t="shared" si="11"/>
        <v>27.974102008191736</v>
      </c>
      <c r="E31" s="31">
        <f t="shared" si="11"/>
        <v>33.490623396575607</v>
      </c>
      <c r="F31" s="31">
        <f t="shared" si="11"/>
        <v>26.740299375090832</v>
      </c>
      <c r="G31" s="32">
        <f t="shared" si="3"/>
        <v>29.587536220708309</v>
      </c>
      <c r="N31" s="31" t="s">
        <v>41</v>
      </c>
      <c r="O31">
        <f t="shared" ref="O31:R31" si="12">(O14/$B$24)*100</f>
        <v>43.823720448795704</v>
      </c>
      <c r="P31">
        <f t="shared" si="12"/>
        <v>47.382766505817557</v>
      </c>
      <c r="Q31">
        <f t="shared" si="12"/>
        <v>44.144034593927678</v>
      </c>
      <c r="R31">
        <f t="shared" si="12"/>
        <v>42.910231960826771</v>
      </c>
    </row>
    <row r="32" spans="2:18" x14ac:dyDescent="0.25">
      <c r="B32" s="31" t="s">
        <v>31</v>
      </c>
      <c r="C32" s="31">
        <f t="shared" ref="C32:F32" si="13">(C15/$B$24)*100</f>
        <v>59.281843823127275</v>
      </c>
      <c r="D32" s="31">
        <f t="shared" si="13"/>
        <v>45.591379990449894</v>
      </c>
      <c r="E32" s="31">
        <f t="shared" si="13"/>
        <v>54.227998422156254</v>
      </c>
      <c r="F32" s="31">
        <f t="shared" si="13"/>
        <v>57.668409610610702</v>
      </c>
      <c r="G32" s="32">
        <f t="shared" si="3"/>
        <v>54.192407961586028</v>
      </c>
      <c r="N32" s="31" t="s">
        <v>42</v>
      </c>
      <c r="O32">
        <f t="shared" ref="O32:R32" si="14">(O15/$B$24)*100</f>
        <v>67.052427714291639</v>
      </c>
      <c r="P32">
        <f t="shared" si="14"/>
        <v>62.449394813876722</v>
      </c>
      <c r="Q32">
        <f t="shared" si="14"/>
        <v>65.794898107477252</v>
      </c>
      <c r="R32">
        <f t="shared" si="14"/>
        <v>63.718787907547849</v>
      </c>
    </row>
    <row r="33" spans="2:18" x14ac:dyDescent="0.25">
      <c r="B33" s="31" t="s">
        <v>32</v>
      </c>
      <c r="C33" s="31">
        <f t="shared" ref="C33:F33" si="15">(C16/$B$24)*100</f>
        <v>76.875394831671969</v>
      </c>
      <c r="D33" s="31">
        <f t="shared" si="15"/>
        <v>75.617865224857567</v>
      </c>
      <c r="E33" s="31">
        <f t="shared" si="15"/>
        <v>74.917919500309935</v>
      </c>
      <c r="F33" s="31">
        <f t="shared" si="15"/>
        <v>67.372741859423613</v>
      </c>
      <c r="G33" s="32">
        <f t="shared" si="3"/>
        <v>73.695980354065782</v>
      </c>
      <c r="N33" s="31" t="s">
        <v>43</v>
      </c>
      <c r="O33">
        <f t="shared" ref="O33:R33" si="16">(O16/$B$24)*100</f>
        <v>72.15372706268964</v>
      </c>
      <c r="P33">
        <f t="shared" si="16"/>
        <v>78.382057662477877</v>
      </c>
      <c r="Q33">
        <f t="shared" si="16"/>
        <v>74.3959260786134</v>
      </c>
      <c r="R33">
        <f t="shared" si="16"/>
        <v>70.445384955319156</v>
      </c>
    </row>
    <row r="34" spans="2:18" x14ac:dyDescent="0.25">
      <c r="B34" s="31" t="s">
        <v>33</v>
      </c>
      <c r="C34" s="31">
        <f t="shared" ref="C34:F34" si="17">(C17/$B$24)*100</f>
        <v>89.842185966088223</v>
      </c>
      <c r="D34" s="31">
        <f t="shared" si="17"/>
        <v>90.281134979787581</v>
      </c>
      <c r="E34" s="31">
        <f t="shared" si="17"/>
        <v>95.702748473317527</v>
      </c>
      <c r="F34" s="31">
        <f t="shared" si="17"/>
        <v>92.191156363722641</v>
      </c>
      <c r="G34" s="32">
        <f t="shared" si="3"/>
        <v>92.004306445729</v>
      </c>
      <c r="N34" s="31" t="s">
        <v>44</v>
      </c>
      <c r="O34">
        <f t="shared" ref="O34:R34" si="18">(O17/$B$24)*100</f>
        <v>85.144245170819389</v>
      </c>
      <c r="P34">
        <f t="shared" si="18"/>
        <v>79.615860295578784</v>
      </c>
      <c r="Q34">
        <f t="shared" si="18"/>
        <v>80.363259967553361</v>
      </c>
      <c r="R34">
        <f t="shared" si="18"/>
        <v>75.807681014565404</v>
      </c>
    </row>
    <row r="35" spans="2:18" x14ac:dyDescent="0.25">
      <c r="B35" s="31" t="s">
        <v>34</v>
      </c>
      <c r="C35" s="31">
        <f t="shared" ref="C35:F35" si="19">(C18/$B$24)*100</f>
        <v>108.91867283172533</v>
      </c>
      <c r="D35" s="31">
        <f t="shared" si="19"/>
        <v>111.58795737449172</v>
      </c>
      <c r="E35" s="31">
        <f t="shared" si="19"/>
        <v>103.93600835189476</v>
      </c>
      <c r="F35" s="31">
        <f t="shared" si="19"/>
        <v>106.47479453923701</v>
      </c>
      <c r="G35" s="32">
        <f t="shared" si="3"/>
        <v>107.7293582743372</v>
      </c>
      <c r="N35" s="31" t="s">
        <v>45</v>
      </c>
      <c r="O35">
        <f t="shared" ref="O35:R35" si="20">(O18/$B$24)*100</f>
        <v>99.487200780617442</v>
      </c>
      <c r="P35">
        <f t="shared" si="20"/>
        <v>97.316182685834107</v>
      </c>
      <c r="Q35">
        <f t="shared" si="20"/>
        <v>105.50198861698436</v>
      </c>
      <c r="R35">
        <f t="shared" si="20"/>
        <v>103.46146887762518</v>
      </c>
    </row>
    <row r="36" spans="2:18" x14ac:dyDescent="0.25">
      <c r="B36" s="31" t="s">
        <v>35</v>
      </c>
      <c r="C36" s="31">
        <f t="shared" ref="C36:F36" si="21">(C19/$B$24)*100</f>
        <v>109.41693927970839</v>
      </c>
      <c r="D36" s="31">
        <f t="shared" si="21"/>
        <v>110.15247546482625</v>
      </c>
      <c r="E36" s="31">
        <f t="shared" si="21"/>
        <v>117.24684060515646</v>
      </c>
      <c r="F36" s="31">
        <f t="shared" si="21"/>
        <v>84.2782106302774</v>
      </c>
      <c r="G36" s="32">
        <f t="shared" si="3"/>
        <v>105.27361649499213</v>
      </c>
      <c r="N36" s="31" t="s">
        <v>46</v>
      </c>
      <c r="O36">
        <f t="shared" ref="O36:R36" si="22">(O19/$B$24)*100</f>
        <v>106.29684223638591</v>
      </c>
      <c r="P36">
        <f t="shared" si="22"/>
        <v>109.00171723972252</v>
      </c>
      <c r="Q36">
        <f t="shared" si="22"/>
        <v>103.50892282505212</v>
      </c>
      <c r="R36">
        <f t="shared" si="22"/>
        <v>105.96466460439721</v>
      </c>
    </row>
    <row r="37" spans="2:18" x14ac:dyDescent="0.25">
      <c r="B37" s="31" t="s">
        <v>36</v>
      </c>
      <c r="C37" s="31">
        <f t="shared" ref="C37:F37" si="23">(C20/$B$24)*100</f>
        <v>67.111745148575352</v>
      </c>
      <c r="D37" s="31">
        <f t="shared" si="23"/>
        <v>57.466730334046133</v>
      </c>
      <c r="E37" s="31">
        <f t="shared" si="23"/>
        <v>70.065753375903469</v>
      </c>
      <c r="F37" s="31">
        <f t="shared" si="23"/>
        <v>58.997120138565528</v>
      </c>
      <c r="G37" s="32">
        <f t="shared" si="3"/>
        <v>63.410337249272622</v>
      </c>
      <c r="N37" s="31" t="s">
        <v>47</v>
      </c>
      <c r="O37">
        <f t="shared" ref="O37:R37" si="24">(O20/$B$24)*100</f>
        <v>94.540126761357072</v>
      </c>
      <c r="P37">
        <f t="shared" si="24"/>
        <v>94.018133339660523</v>
      </c>
      <c r="Q37">
        <f t="shared" si="24"/>
        <v>93.53173037853422</v>
      </c>
      <c r="R37">
        <f t="shared" si="24"/>
        <v>89.865912939801703</v>
      </c>
    </row>
    <row r="38" spans="2:18" x14ac:dyDescent="0.25">
      <c r="N38" s="31" t="s">
        <v>48</v>
      </c>
      <c r="O38">
        <f t="shared" ref="O38:R38" si="25">(O21/$B$24)*100</f>
        <v>105.21726493242262</v>
      </c>
      <c r="P38">
        <f t="shared" si="25"/>
        <v>108.40854289688555</v>
      </c>
      <c r="Q38">
        <f t="shared" si="25"/>
        <v>99.214340582912428</v>
      </c>
      <c r="R38">
        <f t="shared" si="25"/>
        <v>92.582651429995053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2017-03-02T17:04:07Z</dcterms:created>
  <dcterms:modified xsi:type="dcterms:W3CDTF">2017-04-17T20:24:10Z</dcterms:modified>
</cp:coreProperties>
</file>