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Cortisone\"/>
    </mc:Choice>
  </mc:AlternateContent>
  <bookViews>
    <workbookView xWindow="165" yWindow="105" windowWidth="16215" windowHeight="5790" activeTab="2"/>
  </bookViews>
  <sheets>
    <sheet name="Raw Data" sheetId="1" r:id="rId1"/>
    <sheet name="Analysis" sheetId="2" r:id="rId2"/>
    <sheet name="Top of Curve" sheetId="3" r:id="rId3"/>
  </sheets>
  <calcPr calcId="171027"/>
</workbook>
</file>

<file path=xl/calcChain.xml><?xml version="1.0" encoding="utf-8"?>
<calcChain xmlns="http://schemas.openxmlformats.org/spreadsheetml/2006/main">
  <c r="G20" i="3" l="1"/>
  <c r="G21" i="3"/>
  <c r="G22" i="3"/>
  <c r="G23" i="3"/>
  <c r="G24" i="3"/>
  <c r="G25" i="3"/>
  <c r="G26" i="3"/>
  <c r="G27" i="3"/>
  <c r="G28" i="3"/>
  <c r="G29" i="3"/>
  <c r="G30" i="3"/>
  <c r="C20" i="3" l="1"/>
  <c r="D20" i="3"/>
  <c r="E20" i="3"/>
  <c r="F20" i="3"/>
  <c r="K20" i="3"/>
  <c r="L20" i="3"/>
  <c r="M20" i="3"/>
  <c r="N20" i="3"/>
  <c r="C21" i="3"/>
  <c r="D21" i="3"/>
  <c r="E21" i="3"/>
  <c r="F21" i="3"/>
  <c r="K21" i="3"/>
  <c r="L21" i="3"/>
  <c r="M21" i="3"/>
  <c r="N21" i="3"/>
  <c r="C22" i="3"/>
  <c r="D22" i="3"/>
  <c r="E22" i="3"/>
  <c r="F22" i="3"/>
  <c r="K22" i="3"/>
  <c r="L22" i="3"/>
  <c r="M22" i="3"/>
  <c r="N22" i="3"/>
  <c r="C23" i="3"/>
  <c r="D23" i="3"/>
  <c r="E23" i="3"/>
  <c r="F23" i="3"/>
  <c r="K23" i="3"/>
  <c r="L23" i="3"/>
  <c r="M23" i="3"/>
  <c r="N23" i="3"/>
  <c r="C24" i="3"/>
  <c r="D24" i="3"/>
  <c r="E24" i="3"/>
  <c r="F24" i="3"/>
  <c r="K24" i="3"/>
  <c r="L24" i="3"/>
  <c r="M24" i="3"/>
  <c r="N24" i="3"/>
  <c r="C25" i="3"/>
  <c r="D25" i="3"/>
  <c r="E25" i="3"/>
  <c r="F25" i="3"/>
  <c r="K25" i="3"/>
  <c r="L25" i="3"/>
  <c r="M25" i="3"/>
  <c r="N25" i="3"/>
  <c r="C26" i="3"/>
  <c r="D26" i="3"/>
  <c r="E26" i="3"/>
  <c r="F26" i="3"/>
  <c r="K26" i="3"/>
  <c r="L26" i="3"/>
  <c r="M26" i="3"/>
  <c r="N26" i="3"/>
  <c r="C27" i="3"/>
  <c r="D27" i="3"/>
  <c r="E27" i="3"/>
  <c r="F27" i="3"/>
  <c r="K27" i="3"/>
  <c r="L27" i="3"/>
  <c r="M27" i="3"/>
  <c r="N27" i="3"/>
  <c r="C28" i="3"/>
  <c r="D28" i="3"/>
  <c r="E28" i="3"/>
  <c r="F28" i="3"/>
  <c r="K28" i="3"/>
  <c r="L28" i="3"/>
  <c r="M28" i="3"/>
  <c r="N28" i="3"/>
  <c r="C29" i="3"/>
  <c r="D29" i="3"/>
  <c r="E29" i="3"/>
  <c r="F29" i="3"/>
  <c r="K29" i="3"/>
  <c r="L29" i="3"/>
  <c r="M29" i="3"/>
  <c r="N29" i="3"/>
  <c r="C30" i="3"/>
  <c r="D30" i="3"/>
  <c r="E30" i="3"/>
  <c r="F30" i="3"/>
  <c r="K30" i="3"/>
  <c r="L30" i="3"/>
  <c r="M30" i="3"/>
  <c r="N30" i="3"/>
  <c r="K31" i="3"/>
  <c r="L31" i="3"/>
  <c r="M31" i="3"/>
  <c r="N31" i="3"/>
  <c r="D19" i="3"/>
  <c r="E19" i="3"/>
  <c r="F19" i="3"/>
  <c r="K19" i="3"/>
  <c r="L19" i="3"/>
  <c r="M19" i="3"/>
  <c r="N19" i="3"/>
  <c r="C19" i="3"/>
  <c r="G19" i="3" s="1"/>
  <c r="D9" i="2" l="1"/>
  <c r="E9" i="2"/>
  <c r="H9" i="2"/>
  <c r="I9" i="2"/>
  <c r="L9" i="2"/>
  <c r="M9" i="2"/>
  <c r="P9" i="2"/>
  <c r="Q9" i="2"/>
  <c r="T9" i="2"/>
  <c r="U9" i="2"/>
  <c r="X9" i="2"/>
  <c r="Y9" i="2"/>
  <c r="E10" i="2"/>
  <c r="F10" i="2"/>
  <c r="I10" i="2"/>
  <c r="J10" i="2"/>
  <c r="M10" i="2"/>
  <c r="N10" i="2"/>
  <c r="Q10" i="2"/>
  <c r="R10" i="2"/>
  <c r="U10" i="2"/>
  <c r="V10" i="2"/>
  <c r="Y10" i="2"/>
  <c r="C11" i="2"/>
  <c r="F11" i="2"/>
  <c r="G11" i="2"/>
  <c r="J11" i="2"/>
  <c r="K11" i="2"/>
  <c r="N11" i="2"/>
  <c r="O11" i="2"/>
  <c r="R11" i="2"/>
  <c r="S11" i="2"/>
  <c r="V11" i="2"/>
  <c r="W11" i="2"/>
  <c r="C12" i="2"/>
  <c r="D12" i="2"/>
  <c r="G12" i="2"/>
  <c r="H12" i="2"/>
  <c r="K12" i="2"/>
  <c r="L12" i="2"/>
  <c r="O12" i="2"/>
  <c r="P12" i="2"/>
  <c r="S12" i="2"/>
  <c r="T12" i="2"/>
  <c r="W12" i="2"/>
  <c r="X12" i="2"/>
  <c r="B11" i="2"/>
  <c r="B12" i="2"/>
  <c r="B7" i="2"/>
  <c r="F9" i="2" s="1"/>
  <c r="Y15" i="2" l="1"/>
  <c r="Y14" i="2"/>
  <c r="I14" i="2"/>
  <c r="P14" i="2"/>
  <c r="B10" i="2"/>
  <c r="V12" i="2"/>
  <c r="R12" i="2"/>
  <c r="N12" i="2"/>
  <c r="J12" i="2"/>
  <c r="F12" i="2"/>
  <c r="F15" i="2" s="1"/>
  <c r="Y11" i="2"/>
  <c r="U11" i="2"/>
  <c r="U14" i="2" s="1"/>
  <c r="Q11" i="2"/>
  <c r="Q15" i="2" s="1"/>
  <c r="M11" i="2"/>
  <c r="I11" i="2"/>
  <c r="I15" i="2" s="1"/>
  <c r="E11" i="2"/>
  <c r="E15" i="2" s="1"/>
  <c r="X10" i="2"/>
  <c r="X14" i="2" s="1"/>
  <c r="T10" i="2"/>
  <c r="P10" i="2"/>
  <c r="P15" i="2" s="1"/>
  <c r="L10" i="2"/>
  <c r="L14" i="2" s="1"/>
  <c r="H10" i="2"/>
  <c r="H15" i="2" s="1"/>
  <c r="D10" i="2"/>
  <c r="W9" i="2"/>
  <c r="S9" i="2"/>
  <c r="O9" i="2"/>
  <c r="K9" i="2"/>
  <c r="G9" i="2"/>
  <c r="C9" i="2"/>
  <c r="B9" i="2"/>
  <c r="Y12" i="2"/>
  <c r="U12" i="2"/>
  <c r="Q12" i="2"/>
  <c r="M12" i="2"/>
  <c r="M15" i="2" s="1"/>
  <c r="I12" i="2"/>
  <c r="E12" i="2"/>
  <c r="X11" i="2"/>
  <c r="T11" i="2"/>
  <c r="T15" i="2" s="1"/>
  <c r="P11" i="2"/>
  <c r="L11" i="2"/>
  <c r="H11" i="2"/>
  <c r="D11" i="2"/>
  <c r="D14" i="2" s="1"/>
  <c r="W10" i="2"/>
  <c r="S10" i="2"/>
  <c r="O10" i="2"/>
  <c r="K10" i="2"/>
  <c r="G10" i="2"/>
  <c r="C10" i="2"/>
  <c r="V9" i="2"/>
  <c r="R9" i="2"/>
  <c r="N9" i="2"/>
  <c r="J9" i="2"/>
  <c r="R14" i="2" l="1"/>
  <c r="R15" i="2"/>
  <c r="B14" i="2"/>
  <c r="B15" i="2"/>
  <c r="O15" i="2"/>
  <c r="O14" i="2"/>
  <c r="D15" i="2"/>
  <c r="X15" i="2"/>
  <c r="V14" i="2"/>
  <c r="V15" i="2"/>
  <c r="C15" i="2"/>
  <c r="C14" i="2"/>
  <c r="S15" i="2"/>
  <c r="S14" i="2"/>
  <c r="T14" i="2"/>
  <c r="L15" i="2"/>
  <c r="U15" i="2"/>
  <c r="Q14" i="2"/>
  <c r="J14" i="2"/>
  <c r="J15" i="2"/>
  <c r="G15" i="2"/>
  <c r="G14" i="2"/>
  <c r="W15" i="2"/>
  <c r="W14" i="2"/>
  <c r="H14" i="2"/>
  <c r="E14" i="2"/>
  <c r="N14" i="2"/>
  <c r="N15" i="2"/>
  <c r="K15" i="2"/>
  <c r="K14" i="2"/>
  <c r="M14" i="2"/>
  <c r="F14" i="2"/>
</calcChain>
</file>

<file path=xl/sharedStrings.xml><?xml version="1.0" encoding="utf-8"?>
<sst xmlns="http://schemas.openxmlformats.org/spreadsheetml/2006/main" count="133" uniqueCount="67">
  <si>
    <t>User: HARTIG</t>
  </si>
  <si>
    <t>Path: C:\Program Files\BMG\Omega\P Hartig\Data\</t>
  </si>
  <si>
    <t>Test ID: 687</t>
  </si>
  <si>
    <t>Test Name: LUCIFERASE</t>
  </si>
  <si>
    <t>Date: 4/6/2017</t>
  </si>
  <si>
    <t>Time: 3:26:15 PM</t>
  </si>
  <si>
    <t>ID1: elizabeth</t>
  </si>
  <si>
    <t>ID2: CV1a-hGR Dex std curve and cortisone</t>
  </si>
  <si>
    <t>ID3: 4-6-2017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</si>
  <si>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</si>
  <si>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</si>
  <si>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</si>
  <si>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</si>
  <si>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</si>
  <si>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</si>
  <si>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</si>
  <si>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</si>
  <si>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</si>
  <si>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</si>
  <si>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</si>
  <si>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</si>
  <si>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</si>
  <si>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</si>
  <si>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</si>
  <si>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</si>
  <si>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</si>
  <si>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</si>
  <si>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</si>
  <si>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</si>
  <si>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</si>
  <si>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</si>
  <si>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</si>
  <si>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</si>
  <si>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</si>
  <si>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</si>
  <si>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</si>
  <si>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</si>
  <si>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300pM Cortisone</t>
  </si>
  <si>
    <t>1nM Cortisone</t>
  </si>
  <si>
    <t>3nM Cortisone</t>
  </si>
  <si>
    <t>10nM Cortisone</t>
  </si>
  <si>
    <t>30nM Cortisone</t>
  </si>
  <si>
    <t>100nM Cortisone</t>
  </si>
  <si>
    <t>300nM Cortisone</t>
  </si>
  <si>
    <t>1uM Cortisone</t>
  </si>
  <si>
    <t>3uM Cortisone</t>
  </si>
  <si>
    <t>10uM Cortisone</t>
  </si>
  <si>
    <t>30uM Cortisone</t>
  </si>
  <si>
    <t>100uM Cortisone</t>
  </si>
  <si>
    <t>1pM</t>
  </si>
  <si>
    <t>3pM</t>
  </si>
  <si>
    <t>10pM</t>
  </si>
  <si>
    <t>30p</t>
  </si>
  <si>
    <t>100pM</t>
  </si>
  <si>
    <t>300pM</t>
  </si>
  <si>
    <t>1nM</t>
  </si>
  <si>
    <t>3nM</t>
  </si>
  <si>
    <t>10nM</t>
  </si>
  <si>
    <t>30nM</t>
  </si>
  <si>
    <t>100nM</t>
  </si>
  <si>
    <t>300nM</t>
  </si>
  <si>
    <t>1uM</t>
  </si>
  <si>
    <t>3uM</t>
  </si>
  <si>
    <t>10uM</t>
  </si>
  <si>
    <t>30uM</t>
  </si>
  <si>
    <t>100uM</t>
  </si>
  <si>
    <t>Top of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</si>
</sst>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1" fillId="0" borderId="0" xfId="0" applyFont="1"/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CV1a-hGR Transactivation Bioassay:</a:t>
            </a:r>
          </a:p>
          <a:p>
            <a:pPr>
              <a:defRPr/>
            </a:pPr>
            <a:r>
              <a:rPr lang="en-US"/>
              <a:t>Cortisone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Analysis!$C$17:$C$41</c:f>
                <c:numCache>
                  <c:formatCode>General</c:formatCode>
                  <c:ptCount val="25"/>
                  <c:pt idx="0">
                    <c:v>4.488360872103371E-2</c:v>
                  </c:pt>
                  <c:pt idx="1">
                    <c:v>7.2306488625513768E-2</c:v>
                  </c:pt>
                  <c:pt idx="2">
                    <c:v>2.4532664287579338E-2</c:v>
                  </c:pt>
                  <c:pt idx="3">
                    <c:v>5.292499295140219E-2</c:v>
                  </c:pt>
                  <c:pt idx="4">
                    <c:v>0.13551006090399528</c:v>
                  </c:pt>
                  <c:pt idx="5">
                    <c:v>0.47501222730639658</c:v>
                  </c:pt>
                  <c:pt idx="6">
                    <c:v>1.5800529256990326</c:v>
                  </c:pt>
                  <c:pt idx="7">
                    <c:v>1.8292616643777424</c:v>
                  </c:pt>
                  <c:pt idx="8">
                    <c:v>1.3346639474737756</c:v>
                  </c:pt>
                  <c:pt idx="9">
                    <c:v>2.0134604726821475</c:v>
                  </c:pt>
                  <c:pt idx="10">
                    <c:v>1.8075327165042991</c:v>
                  </c:pt>
                  <c:pt idx="11">
                    <c:v>2.6764419165089128</c:v>
                  </c:pt>
                  <c:pt idx="13">
                    <c:v>3.7691106431409091E-2</c:v>
                  </c:pt>
                  <c:pt idx="14">
                    <c:v>3.7351446315368027E-2</c:v>
                  </c:pt>
                  <c:pt idx="15">
                    <c:v>5.653780973630787E-2</c:v>
                  </c:pt>
                  <c:pt idx="16">
                    <c:v>4.7546975613202327E-2</c:v>
                  </c:pt>
                  <c:pt idx="17">
                    <c:v>0.13043178963795288</c:v>
                  </c:pt>
                  <c:pt idx="18">
                    <c:v>6.254418773439438E-2</c:v>
                  </c:pt>
                  <c:pt idx="19">
                    <c:v>5.9758310040245864E-2</c:v>
                  </c:pt>
                  <c:pt idx="20">
                    <c:v>5.5987696545752474E-2</c:v>
                  </c:pt>
                  <c:pt idx="21">
                    <c:v>4.9910178016172403E-2</c:v>
                  </c:pt>
                  <c:pt idx="22">
                    <c:v>9.4702024291637543E-2</c:v>
                  </c:pt>
                  <c:pt idx="23">
                    <c:v>0.7139715085816335</c:v>
                  </c:pt>
                  <c:pt idx="24">
                    <c:v>1.0612686018131321</c:v>
                  </c:pt>
                </c:numCache>
              </c:numRef>
            </c:plus>
            <c:minus>
              <c:numRef>
                <c:f>Analysis!$C$17:$C$41</c:f>
                <c:numCache>
                  <c:formatCode>General</c:formatCode>
                  <c:ptCount val="25"/>
                  <c:pt idx="0">
                    <c:v>4.488360872103371E-2</c:v>
                  </c:pt>
                  <c:pt idx="1">
                    <c:v>7.2306488625513768E-2</c:v>
                  </c:pt>
                  <c:pt idx="2">
                    <c:v>2.4532664287579338E-2</c:v>
                  </c:pt>
                  <c:pt idx="3">
                    <c:v>5.292499295140219E-2</c:v>
                  </c:pt>
                  <c:pt idx="4">
                    <c:v>0.13551006090399528</c:v>
                  </c:pt>
                  <c:pt idx="5">
                    <c:v>0.47501222730639658</c:v>
                  </c:pt>
                  <c:pt idx="6">
                    <c:v>1.5800529256990326</c:v>
                  </c:pt>
                  <c:pt idx="7">
                    <c:v>1.8292616643777424</c:v>
                  </c:pt>
                  <c:pt idx="8">
                    <c:v>1.3346639474737756</c:v>
                  </c:pt>
                  <c:pt idx="9">
                    <c:v>2.0134604726821475</c:v>
                  </c:pt>
                  <c:pt idx="10">
                    <c:v>1.8075327165042991</c:v>
                  </c:pt>
                  <c:pt idx="11">
                    <c:v>2.6764419165089128</c:v>
                  </c:pt>
                  <c:pt idx="13">
                    <c:v>3.7691106431409091E-2</c:v>
                  </c:pt>
                  <c:pt idx="14">
                    <c:v>3.7351446315368027E-2</c:v>
                  </c:pt>
                  <c:pt idx="15">
                    <c:v>5.653780973630787E-2</c:v>
                  </c:pt>
                  <c:pt idx="16">
                    <c:v>4.7546975613202327E-2</c:v>
                  </c:pt>
                  <c:pt idx="17">
                    <c:v>0.13043178963795288</c:v>
                  </c:pt>
                  <c:pt idx="18">
                    <c:v>6.254418773439438E-2</c:v>
                  </c:pt>
                  <c:pt idx="19">
                    <c:v>5.9758310040245864E-2</c:v>
                  </c:pt>
                  <c:pt idx="20">
                    <c:v>5.5987696545752474E-2</c:v>
                  </c:pt>
                  <c:pt idx="21">
                    <c:v>4.9910178016172403E-2</c:v>
                  </c:pt>
                  <c:pt idx="22">
                    <c:v>9.4702024291637543E-2</c:v>
                  </c:pt>
                  <c:pt idx="23">
                    <c:v>0.7139715085816335</c:v>
                  </c:pt>
                  <c:pt idx="24">
                    <c:v>1.0612686018131321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Analysis!$A$17:$A$41</c:f>
              <c:strCache>
                <c:ptCount val="25"/>
                <c:pt idx="0">
                  <c:v>DMSO</c:v>
                </c:pt>
                <c:pt idx="1">
                  <c:v>1pM</c:v>
                </c:pt>
                <c:pt idx="2">
                  <c:v>3pM</c:v>
                </c:pt>
                <c:pt idx="3">
                  <c:v>10pM</c:v>
                </c:pt>
                <c:pt idx="4">
                  <c:v>30p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</c:v>
                </c:pt>
                <c:pt idx="11">
                  <c:v>100nM</c:v>
                </c:pt>
                <c:pt idx="13">
                  <c:v>300pM</c:v>
                </c:pt>
                <c:pt idx="14">
                  <c:v>1nM</c:v>
                </c:pt>
                <c:pt idx="15">
                  <c:v>3nM</c:v>
                </c:pt>
                <c:pt idx="16">
                  <c:v>10nM</c:v>
                </c:pt>
                <c:pt idx="17">
                  <c:v>30nM</c:v>
                </c:pt>
                <c:pt idx="18">
                  <c:v>100nM</c:v>
                </c:pt>
                <c:pt idx="19">
                  <c:v>300nM</c:v>
                </c:pt>
                <c:pt idx="20">
                  <c:v>1uM</c:v>
                </c:pt>
                <c:pt idx="21">
                  <c:v>3uM</c:v>
                </c:pt>
                <c:pt idx="22">
                  <c:v>10uM</c:v>
                </c:pt>
                <c:pt idx="23">
                  <c:v>30uM</c:v>
                </c:pt>
                <c:pt idx="24">
                  <c:v>100uM</c:v>
                </c:pt>
              </c:strCache>
            </c:strRef>
          </c:cat>
          <c:val>
            <c:numRef>
              <c:f>Analysis!$B$17:$B$41</c:f>
              <c:numCache>
                <c:formatCode>General</c:formatCode>
                <c:ptCount val="25"/>
                <c:pt idx="0">
                  <c:v>1</c:v>
                </c:pt>
                <c:pt idx="1">
                  <c:v>1.0337289194253592</c:v>
                </c:pt>
                <c:pt idx="2">
                  <c:v>1.033104309806371</c:v>
                </c:pt>
                <c:pt idx="3">
                  <c:v>1.0849469081823861</c:v>
                </c:pt>
                <c:pt idx="4">
                  <c:v>2.5671455340412241</c:v>
                </c:pt>
                <c:pt idx="5">
                  <c:v>18.086196127420362</c:v>
                </c:pt>
                <c:pt idx="6">
                  <c:v>48.803872579637726</c:v>
                </c:pt>
                <c:pt idx="7">
                  <c:v>61.981261711430356</c:v>
                </c:pt>
                <c:pt idx="8">
                  <c:v>73.046845721424106</c:v>
                </c:pt>
                <c:pt idx="9">
                  <c:v>86.037476577139287</c:v>
                </c:pt>
                <c:pt idx="10">
                  <c:v>85.038725796377264</c:v>
                </c:pt>
                <c:pt idx="11">
                  <c:v>79.082448469706435</c:v>
                </c:pt>
                <c:pt idx="13">
                  <c:v>0.94316052467207989</c:v>
                </c:pt>
                <c:pt idx="14">
                  <c:v>0.97189256714553407</c:v>
                </c:pt>
                <c:pt idx="15">
                  <c:v>1.1380387257963773</c:v>
                </c:pt>
                <c:pt idx="16">
                  <c:v>1.0143660212367269</c:v>
                </c:pt>
                <c:pt idx="17">
                  <c:v>2.3641474078700813</c:v>
                </c:pt>
                <c:pt idx="18">
                  <c:v>1.0618363522798251</c:v>
                </c:pt>
                <c:pt idx="19">
                  <c:v>1.1130543410368521</c:v>
                </c:pt>
                <c:pt idx="20">
                  <c:v>1.3541536539662711</c:v>
                </c:pt>
                <c:pt idx="21">
                  <c:v>2.2054965646470954</c:v>
                </c:pt>
                <c:pt idx="22">
                  <c:v>4.7083073079325422</c:v>
                </c:pt>
                <c:pt idx="23">
                  <c:v>10.208619612742035</c:v>
                </c:pt>
                <c:pt idx="24">
                  <c:v>31.595877576514678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B-42AC-8824-09C30A2B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902144"/>
        <c:axId val="529902472"/>
      </c:barChart>
      <c:catAx>
        <c:axId val="529902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9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902472"/>
        <c:crosses val="autoZero"/>
        <c:auto val="1"/>
        <c:lblAlgn val="ctr"/>
        <c:lblOffset val="100"/>
        <c:noMultiLvlLbl val="0"/>
      </c:catAx>
      <c:valAx>
        <c:axId val="529902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Fold</a:t>
                </a:r>
                <a:r>
                  <a:rPr lang="en-US" sz="1500" baseline="0"/>
                  <a:t> Indcution</a:t>
                </a:r>
                <a:endParaRPr lang="en-US" sz="15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90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228599</xdr:colOff>
      <xdr:row>16</xdr:row>
      <xdr:rowOff>147637</xdr:rowOff>
    </xdr:from>
    <xdr:to>
      <xdr:col>13</xdr:col>
      <xdr:colOff>123824</xdr:colOff>
      <xdr:row>37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2"/>
  <sheetViews>
    <sheetView workbookViewId="0">
      <selection activeCell="B14" sqref="B14:M21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410</v>
      </c>
      <c r="C14" s="11">
        <v>485</v>
      </c>
      <c r="D14" s="11">
        <v>407</v>
      </c>
      <c r="E14" s="11">
        <v>402</v>
      </c>
      <c r="F14" s="11">
        <v>953</v>
      </c>
      <c r="G14" s="11">
        <v>7738</v>
      </c>
      <c r="H14" s="11">
        <v>18261</v>
      </c>
      <c r="I14" s="11">
        <v>22800</v>
      </c>
      <c r="J14" s="11">
        <v>28458</v>
      </c>
      <c r="K14" s="11">
        <v>32858</v>
      </c>
      <c r="L14" s="11">
        <v>35057</v>
      </c>
      <c r="M14" s="12">
        <v>34577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413</v>
      </c>
      <c r="C15" s="14">
        <v>391</v>
      </c>
      <c r="D15" s="14">
        <v>442</v>
      </c>
      <c r="E15" s="14">
        <v>492</v>
      </c>
      <c r="F15" s="14">
        <v>1071</v>
      </c>
      <c r="G15" s="14">
        <v>6964</v>
      </c>
      <c r="H15" s="14">
        <v>19850</v>
      </c>
      <c r="I15" s="14">
        <v>24859</v>
      </c>
      <c r="J15" s="14">
        <v>28707</v>
      </c>
      <c r="K15" s="14">
        <v>36350</v>
      </c>
      <c r="L15" s="14">
        <v>35390</v>
      </c>
      <c r="M15" s="15">
        <v>29442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348</v>
      </c>
      <c r="C16" s="14">
        <v>430</v>
      </c>
      <c r="D16" s="14">
        <v>397</v>
      </c>
      <c r="E16" s="14">
        <v>440</v>
      </c>
      <c r="F16" s="14">
        <v>1160</v>
      </c>
      <c r="G16" s="14">
        <v>6922</v>
      </c>
      <c r="H16" s="14">
        <v>21157</v>
      </c>
      <c r="I16" s="14">
        <v>26278</v>
      </c>
      <c r="J16" s="14">
        <v>28975</v>
      </c>
      <c r="K16" s="14">
        <v>35159</v>
      </c>
      <c r="L16" s="14">
        <v>32306</v>
      </c>
      <c r="M16" s="15">
        <v>31099</v>
      </c>
    </row>
    <row r="17" spans="1:13" x14ac:dyDescent="0.25">
      <c r="A17" s="2" t="s">
        <v>14</v>
      </c>
      <c r="B17" s="13">
        <v>430</v>
      </c>
      <c r="C17" s="14">
        <v>349</v>
      </c>
      <c r="D17" s="14">
        <v>408</v>
      </c>
      <c r="E17" s="14">
        <v>403</v>
      </c>
      <c r="F17" s="14">
        <v>926</v>
      </c>
      <c r="G17" s="14">
        <v>7332</v>
      </c>
      <c r="H17" s="14">
        <v>18867</v>
      </c>
      <c r="I17" s="14">
        <v>25295</v>
      </c>
      <c r="J17" s="14">
        <v>30808</v>
      </c>
      <c r="K17" s="14">
        <v>33379</v>
      </c>
      <c r="L17" s="14">
        <v>33394</v>
      </c>
      <c r="M17" s="15">
        <v>31493</v>
      </c>
    </row>
    <row r="18" spans="1:13" x14ac:dyDescent="0.25">
      <c r="A18" s="2" t="s">
        <v>15</v>
      </c>
      <c r="B18" s="13">
        <v>372</v>
      </c>
      <c r="C18" s="14">
        <v>359</v>
      </c>
      <c r="D18" s="14">
        <v>419</v>
      </c>
      <c r="E18" s="14">
        <v>400</v>
      </c>
      <c r="F18" s="14">
        <v>816</v>
      </c>
      <c r="G18" s="14">
        <v>357</v>
      </c>
      <c r="H18" s="14">
        <v>436</v>
      </c>
      <c r="I18" s="14">
        <v>486</v>
      </c>
      <c r="J18" s="14">
        <v>873</v>
      </c>
      <c r="K18" s="14">
        <v>1822</v>
      </c>
      <c r="L18" s="14">
        <v>4711</v>
      </c>
      <c r="M18" s="15">
        <v>13749</v>
      </c>
    </row>
    <row r="19" spans="1:13" x14ac:dyDescent="0.25">
      <c r="A19" s="2" t="s">
        <v>16</v>
      </c>
      <c r="B19" s="13">
        <v>408</v>
      </c>
      <c r="C19" s="14">
        <v>424</v>
      </c>
      <c r="D19" s="14">
        <v>507</v>
      </c>
      <c r="E19" s="14">
        <v>460</v>
      </c>
      <c r="F19" s="14">
        <v>940</v>
      </c>
      <c r="G19" s="14">
        <v>473</v>
      </c>
      <c r="H19" s="14">
        <v>505</v>
      </c>
      <c r="I19" s="14">
        <v>586</v>
      </c>
      <c r="J19" s="14">
        <v>880</v>
      </c>
      <c r="K19" s="14">
        <v>1909</v>
      </c>
      <c r="L19" s="14">
        <v>4424</v>
      </c>
      <c r="M19" s="15">
        <v>11835</v>
      </c>
    </row>
    <row r="20" spans="1:13" x14ac:dyDescent="0.25">
      <c r="A20" s="2" t="s">
        <v>17</v>
      </c>
      <c r="B20" s="13">
        <v>392</v>
      </c>
      <c r="C20" s="14">
        <v>370</v>
      </c>
      <c r="D20" s="14">
        <v>480</v>
      </c>
      <c r="E20" s="14">
        <v>393</v>
      </c>
      <c r="F20" s="14">
        <v>958</v>
      </c>
      <c r="G20" s="14">
        <v>421</v>
      </c>
      <c r="H20" s="14">
        <v>452</v>
      </c>
      <c r="I20" s="14">
        <v>569</v>
      </c>
      <c r="J20" s="14">
        <v>937</v>
      </c>
      <c r="K20" s="14">
        <v>1981</v>
      </c>
      <c r="L20" s="14">
        <v>3680</v>
      </c>
      <c r="M20" s="15">
        <v>12853</v>
      </c>
    </row>
    <row r="21" spans="1:13" x14ac:dyDescent="0.25">
      <c r="A21" s="2" t="s">
        <v>18</v>
      </c>
      <c r="B21" s="16">
        <v>338</v>
      </c>
      <c r="C21" s="17">
        <v>403</v>
      </c>
      <c r="D21" s="17">
        <v>416</v>
      </c>
      <c r="E21" s="17">
        <v>371</v>
      </c>
      <c r="F21" s="17">
        <v>1071</v>
      </c>
      <c r="G21" s="17">
        <v>449</v>
      </c>
      <c r="H21" s="17">
        <v>389</v>
      </c>
      <c r="I21" s="17">
        <v>527</v>
      </c>
      <c r="J21" s="17">
        <v>841</v>
      </c>
      <c r="K21" s="17">
        <v>1826</v>
      </c>
      <c r="L21" s="17">
        <v>3529</v>
      </c>
      <c r="M21" s="18">
        <v>12148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400</v>
      </c>
      <c r="C25" s="11">
        <v>414</v>
      </c>
      <c r="D25" s="11">
        <v>414</v>
      </c>
      <c r="E25" s="11">
        <v>434</v>
      </c>
      <c r="F25" s="11">
        <v>1028</v>
      </c>
      <c r="G25" s="11">
        <v>7239</v>
      </c>
      <c r="H25" s="11">
        <v>19534</v>
      </c>
      <c r="I25" s="11">
        <v>24808</v>
      </c>
      <c r="J25" s="11">
        <v>29237</v>
      </c>
      <c r="K25" s="11">
        <v>34437</v>
      </c>
      <c r="L25" s="11">
        <v>34037</v>
      </c>
      <c r="M25" s="12">
        <v>31653</v>
      </c>
    </row>
    <row r="26" spans="1:13" x14ac:dyDescent="0.25">
      <c r="A26" s="2" t="s">
        <v>12</v>
      </c>
      <c r="B26" s="13">
        <v>400</v>
      </c>
      <c r="C26" s="14">
        <v>414</v>
      </c>
      <c r="D26" s="14">
        <v>414</v>
      </c>
      <c r="E26" s="14">
        <v>434</v>
      </c>
      <c r="F26" s="14">
        <v>1028</v>
      </c>
      <c r="G26" s="14">
        <v>7239</v>
      </c>
      <c r="H26" s="14">
        <v>19534</v>
      </c>
      <c r="I26" s="14">
        <v>24808</v>
      </c>
      <c r="J26" s="14">
        <v>29237</v>
      </c>
      <c r="K26" s="14">
        <v>34437</v>
      </c>
      <c r="L26" s="14">
        <v>34037</v>
      </c>
      <c r="M26" s="15">
        <v>31653</v>
      </c>
    </row>
    <row r="27" spans="1:13" x14ac:dyDescent="0.25">
      <c r="A27" s="2" t="s">
        <v>13</v>
      </c>
      <c r="B27" s="13">
        <v>400</v>
      </c>
      <c r="C27" s="14">
        <v>414</v>
      </c>
      <c r="D27" s="14">
        <v>414</v>
      </c>
      <c r="E27" s="14">
        <v>434</v>
      </c>
      <c r="F27" s="14">
        <v>1028</v>
      </c>
      <c r="G27" s="14">
        <v>7239</v>
      </c>
      <c r="H27" s="14">
        <v>19534</v>
      </c>
      <c r="I27" s="14">
        <v>24808</v>
      </c>
      <c r="J27" s="14">
        <v>29237</v>
      </c>
      <c r="K27" s="14">
        <v>34437</v>
      </c>
      <c r="L27" s="14">
        <v>34037</v>
      </c>
      <c r="M27" s="15">
        <v>31653</v>
      </c>
    </row>
    <row r="28" spans="1:13" x14ac:dyDescent="0.25">
      <c r="A28" s="2" t="s">
        <v>14</v>
      </c>
      <c r="B28" s="13">
        <v>400</v>
      </c>
      <c r="C28" s="14">
        <v>414</v>
      </c>
      <c r="D28" s="14">
        <v>414</v>
      </c>
      <c r="E28" s="14">
        <v>434</v>
      </c>
      <c r="F28" s="14">
        <v>1028</v>
      </c>
      <c r="G28" s="14">
        <v>7239</v>
      </c>
      <c r="H28" s="14">
        <v>19534</v>
      </c>
      <c r="I28" s="14">
        <v>24808</v>
      </c>
      <c r="J28" s="14">
        <v>29237</v>
      </c>
      <c r="K28" s="14">
        <v>34437</v>
      </c>
      <c r="L28" s="14">
        <v>34037</v>
      </c>
      <c r="M28" s="15">
        <v>31653</v>
      </c>
    </row>
    <row r="29" spans="1:13" x14ac:dyDescent="0.25">
      <c r="A29" s="2" t="s">
        <v>15</v>
      </c>
      <c r="B29" s="13">
        <v>378</v>
      </c>
      <c r="C29" s="14">
        <v>389</v>
      </c>
      <c r="D29" s="14">
        <v>456</v>
      </c>
      <c r="E29" s="14">
        <v>406</v>
      </c>
      <c r="F29" s="14">
        <v>946</v>
      </c>
      <c r="G29" s="14">
        <v>425</v>
      </c>
      <c r="H29" s="14">
        <v>446</v>
      </c>
      <c r="I29" s="14">
        <v>542</v>
      </c>
      <c r="J29" s="14">
        <v>883</v>
      </c>
      <c r="K29" s="14">
        <v>1885</v>
      </c>
      <c r="L29" s="14">
        <v>4086</v>
      </c>
      <c r="M29" s="15">
        <v>12646</v>
      </c>
    </row>
    <row r="30" spans="1:13" x14ac:dyDescent="0.25">
      <c r="A30" s="2" t="s">
        <v>16</v>
      </c>
      <c r="B30" s="13">
        <v>378</v>
      </c>
      <c r="C30" s="14">
        <v>389</v>
      </c>
      <c r="D30" s="14">
        <v>456</v>
      </c>
      <c r="E30" s="14">
        <v>406</v>
      </c>
      <c r="F30" s="14">
        <v>946</v>
      </c>
      <c r="G30" s="14">
        <v>425</v>
      </c>
      <c r="H30" s="14">
        <v>446</v>
      </c>
      <c r="I30" s="14">
        <v>542</v>
      </c>
      <c r="J30" s="14">
        <v>883</v>
      </c>
      <c r="K30" s="14">
        <v>1885</v>
      </c>
      <c r="L30" s="14">
        <v>4086</v>
      </c>
      <c r="M30" s="15">
        <v>12646</v>
      </c>
    </row>
    <row r="31" spans="1:13" x14ac:dyDescent="0.25">
      <c r="A31" s="2" t="s">
        <v>17</v>
      </c>
      <c r="B31" s="13">
        <v>378</v>
      </c>
      <c r="C31" s="14">
        <v>389</v>
      </c>
      <c r="D31" s="14">
        <v>456</v>
      </c>
      <c r="E31" s="14">
        <v>406</v>
      </c>
      <c r="F31" s="14">
        <v>946</v>
      </c>
      <c r="G31" s="14">
        <v>425</v>
      </c>
      <c r="H31" s="14">
        <v>446</v>
      </c>
      <c r="I31" s="14">
        <v>542</v>
      </c>
      <c r="J31" s="14">
        <v>883</v>
      </c>
      <c r="K31" s="14">
        <v>1885</v>
      </c>
      <c r="L31" s="14">
        <v>4086</v>
      </c>
      <c r="M31" s="15">
        <v>12646</v>
      </c>
    </row>
    <row r="32" spans="1:13" x14ac:dyDescent="0.25">
      <c r="A32" s="2" t="s">
        <v>18</v>
      </c>
      <c r="B32" s="16">
        <v>378</v>
      </c>
      <c r="C32" s="17">
        <v>389</v>
      </c>
      <c r="D32" s="17">
        <v>456</v>
      </c>
      <c r="E32" s="17">
        <v>406</v>
      </c>
      <c r="F32" s="17">
        <v>946</v>
      </c>
      <c r="G32" s="17">
        <v>425</v>
      </c>
      <c r="H32" s="17">
        <v>446</v>
      </c>
      <c r="I32" s="17">
        <v>542</v>
      </c>
      <c r="J32" s="17">
        <v>883</v>
      </c>
      <c r="K32" s="17">
        <v>1885</v>
      </c>
      <c r="L32" s="17">
        <v>4086</v>
      </c>
      <c r="M32" s="18">
        <v>12646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opLeftCell="L1" workbookViewId="0">
      <selection activeCell="B1" sqref="B1:Y1"/>
    </sheetView>
  </sheetViews>
  <sheetFormatPr defaultRowHeight="15" x14ac:dyDescent="0.25"/>
  <sheetData>
    <row r="1" spans="2:25" ht="22.5" x14ac:dyDescent="0.25">
      <c r="B1" s="22" t="s">
        <v>25</v>
      </c>
      <c r="C1" s="23" t="s">
        <v>26</v>
      </c>
      <c r="D1" s="23" t="s">
        <v>27</v>
      </c>
      <c r="E1" s="23" t="s">
        <v>28</v>
      </c>
      <c r="F1" s="23" t="s">
        <v>29</v>
      </c>
      <c r="G1" s="23" t="s">
        <v>30</v>
      </c>
      <c r="H1" s="23" t="s">
        <v>31</v>
      </c>
      <c r="I1" s="23" t="s">
        <v>32</v>
      </c>
      <c r="J1" s="23" t="s">
        <v>33</v>
      </c>
      <c r="K1" s="23" t="s">
        <v>34</v>
      </c>
      <c r="L1" s="23" t="s">
        <v>35</v>
      </c>
      <c r="M1" s="23" t="s">
        <v>36</v>
      </c>
      <c r="N1" s="24" t="s">
        <v>37</v>
      </c>
      <c r="O1" s="24" t="s">
        <v>38</v>
      </c>
      <c r="P1" s="24" t="s">
        <v>39</v>
      </c>
      <c r="Q1" s="24" t="s">
        <v>40</v>
      </c>
      <c r="R1" s="24" t="s">
        <v>41</v>
      </c>
      <c r="S1" s="24" t="s">
        <v>42</v>
      </c>
      <c r="T1" s="24" t="s">
        <v>43</v>
      </c>
      <c r="U1" s="24" t="s">
        <v>44</v>
      </c>
      <c r="V1" s="24" t="s">
        <v>45</v>
      </c>
      <c r="W1" s="24" t="s">
        <v>46</v>
      </c>
      <c r="X1" s="24" t="s">
        <v>47</v>
      </c>
      <c r="Y1" s="24" t="s">
        <v>48</v>
      </c>
    </row>
    <row r="2" spans="2:25" x14ac:dyDescent="0.25">
      <c r="B2" s="25">
        <v>410</v>
      </c>
      <c r="C2" s="25">
        <v>485</v>
      </c>
      <c r="D2" s="25">
        <v>407</v>
      </c>
      <c r="E2" s="25">
        <v>402</v>
      </c>
      <c r="F2" s="25">
        <v>953</v>
      </c>
      <c r="G2" s="25">
        <v>7738</v>
      </c>
      <c r="H2" s="25">
        <v>18261</v>
      </c>
      <c r="I2" s="25">
        <v>22800</v>
      </c>
      <c r="J2" s="25">
        <v>28458</v>
      </c>
      <c r="K2" s="25">
        <v>32858</v>
      </c>
      <c r="L2" s="25">
        <v>35057</v>
      </c>
      <c r="M2" s="25">
        <v>34577</v>
      </c>
      <c r="N2" s="25">
        <v>372</v>
      </c>
      <c r="O2" s="25">
        <v>359</v>
      </c>
      <c r="P2" s="25">
        <v>419</v>
      </c>
      <c r="Q2" s="25">
        <v>400</v>
      </c>
      <c r="R2" s="25">
        <v>816</v>
      </c>
      <c r="S2" s="25">
        <v>357</v>
      </c>
      <c r="T2" s="25">
        <v>436</v>
      </c>
      <c r="U2" s="25">
        <v>486</v>
      </c>
      <c r="V2" s="25">
        <v>873</v>
      </c>
      <c r="W2" s="25">
        <v>1822</v>
      </c>
      <c r="X2" s="25">
        <v>4711</v>
      </c>
      <c r="Y2" s="25">
        <v>13749</v>
      </c>
    </row>
    <row r="3" spans="2:25" x14ac:dyDescent="0.25">
      <c r="B3" s="25">
        <v>413</v>
      </c>
      <c r="C3" s="25">
        <v>391</v>
      </c>
      <c r="D3" s="25">
        <v>442</v>
      </c>
      <c r="E3" s="25">
        <v>492</v>
      </c>
      <c r="F3" s="25">
        <v>1071</v>
      </c>
      <c r="G3" s="25">
        <v>6964</v>
      </c>
      <c r="H3" s="25">
        <v>19850</v>
      </c>
      <c r="I3" s="25">
        <v>24859</v>
      </c>
      <c r="J3" s="25">
        <v>28707</v>
      </c>
      <c r="K3" s="25">
        <v>36350</v>
      </c>
      <c r="L3" s="25">
        <v>35390</v>
      </c>
      <c r="M3" s="25">
        <v>29442</v>
      </c>
      <c r="N3" s="25">
        <v>408</v>
      </c>
      <c r="O3" s="25">
        <v>424</v>
      </c>
      <c r="P3" s="25">
        <v>507</v>
      </c>
      <c r="Q3" s="25">
        <v>460</v>
      </c>
      <c r="R3" s="25">
        <v>940</v>
      </c>
      <c r="S3" s="25">
        <v>473</v>
      </c>
      <c r="T3" s="25">
        <v>505</v>
      </c>
      <c r="U3" s="25">
        <v>586</v>
      </c>
      <c r="V3" s="25">
        <v>880</v>
      </c>
      <c r="W3" s="25">
        <v>1909</v>
      </c>
      <c r="X3" s="25">
        <v>4424</v>
      </c>
      <c r="Y3" s="25">
        <v>11835</v>
      </c>
    </row>
    <row r="4" spans="2:25" x14ac:dyDescent="0.25">
      <c r="B4" s="25">
        <v>348</v>
      </c>
      <c r="C4" s="25">
        <v>430</v>
      </c>
      <c r="D4" s="25">
        <v>397</v>
      </c>
      <c r="E4" s="25">
        <v>440</v>
      </c>
      <c r="F4" s="25">
        <v>1160</v>
      </c>
      <c r="G4" s="25">
        <v>6922</v>
      </c>
      <c r="H4" s="25">
        <v>21157</v>
      </c>
      <c r="I4" s="25">
        <v>26278</v>
      </c>
      <c r="J4" s="25">
        <v>28975</v>
      </c>
      <c r="K4" s="25">
        <v>35159</v>
      </c>
      <c r="L4" s="25">
        <v>32306</v>
      </c>
      <c r="M4" s="25">
        <v>31099</v>
      </c>
      <c r="N4" s="25">
        <v>392</v>
      </c>
      <c r="O4" s="25">
        <v>370</v>
      </c>
      <c r="P4" s="25">
        <v>480</v>
      </c>
      <c r="Q4" s="25">
        <v>393</v>
      </c>
      <c r="R4" s="25">
        <v>958</v>
      </c>
      <c r="S4" s="25">
        <v>421</v>
      </c>
      <c r="T4" s="25">
        <v>452</v>
      </c>
      <c r="U4" s="25">
        <v>569</v>
      </c>
      <c r="V4" s="25">
        <v>937</v>
      </c>
      <c r="W4" s="25">
        <v>1981</v>
      </c>
      <c r="X4" s="25">
        <v>3680</v>
      </c>
      <c r="Y4" s="25">
        <v>12853</v>
      </c>
    </row>
    <row r="5" spans="2:25" x14ac:dyDescent="0.25">
      <c r="B5" s="25">
        <v>430</v>
      </c>
      <c r="C5" s="25">
        <v>349</v>
      </c>
      <c r="D5" s="25">
        <v>408</v>
      </c>
      <c r="E5" s="25">
        <v>403</v>
      </c>
      <c r="F5" s="25">
        <v>926</v>
      </c>
      <c r="G5" s="25">
        <v>7332</v>
      </c>
      <c r="H5" s="25">
        <v>18867</v>
      </c>
      <c r="I5" s="25">
        <v>25295</v>
      </c>
      <c r="J5" s="25">
        <v>30808</v>
      </c>
      <c r="K5" s="25">
        <v>33379</v>
      </c>
      <c r="L5" s="25">
        <v>33394</v>
      </c>
      <c r="M5" s="25">
        <v>31493</v>
      </c>
      <c r="N5" s="25">
        <v>338</v>
      </c>
      <c r="O5" s="25">
        <v>403</v>
      </c>
      <c r="P5" s="25">
        <v>416</v>
      </c>
      <c r="Q5" s="25">
        <v>371</v>
      </c>
      <c r="R5" s="25">
        <v>1071</v>
      </c>
      <c r="S5" s="25">
        <v>449</v>
      </c>
      <c r="T5" s="25">
        <v>389</v>
      </c>
      <c r="U5" s="25">
        <v>527</v>
      </c>
      <c r="V5" s="25">
        <v>841</v>
      </c>
      <c r="W5" s="25">
        <v>1826</v>
      </c>
      <c r="X5" s="25">
        <v>3529</v>
      </c>
      <c r="Y5" s="25">
        <v>12148</v>
      </c>
    </row>
    <row r="7" spans="2:25" x14ac:dyDescent="0.25">
      <c r="B7">
        <f>AVERAGE(B2:B5)</f>
        <v>400.25</v>
      </c>
    </row>
    <row r="9" spans="2:25" x14ac:dyDescent="0.25">
      <c r="B9">
        <f>B2/$B$7</f>
        <v>1.0243597751405371</v>
      </c>
      <c r="C9">
        <f t="shared" ref="C9:Y12" si="0">C2/$B$7</f>
        <v>1.2117426608369768</v>
      </c>
      <c r="D9">
        <f t="shared" si="0"/>
        <v>1.0168644597126795</v>
      </c>
      <c r="E9">
        <f t="shared" si="0"/>
        <v>1.004372267332917</v>
      </c>
      <c r="F9">
        <f t="shared" si="0"/>
        <v>2.3810118675827607</v>
      </c>
      <c r="G9">
        <f t="shared" si="0"/>
        <v>19.332916926920674</v>
      </c>
      <c r="H9">
        <f t="shared" si="0"/>
        <v>45.623985009369143</v>
      </c>
      <c r="I9">
        <f t="shared" si="0"/>
        <v>56.964397251717678</v>
      </c>
      <c r="J9">
        <f t="shared" si="0"/>
        <v>71.10056214865709</v>
      </c>
      <c r="K9">
        <f t="shared" si="0"/>
        <v>82.093691442848225</v>
      </c>
      <c r="L9">
        <f t="shared" si="0"/>
        <v>87.58775765146784</v>
      </c>
      <c r="M9">
        <f t="shared" si="0"/>
        <v>86.388507183010617</v>
      </c>
      <c r="N9">
        <f t="shared" si="0"/>
        <v>0.929419113054341</v>
      </c>
      <c r="O9">
        <f t="shared" si="0"/>
        <v>0.89693941286695811</v>
      </c>
      <c r="P9">
        <f t="shared" si="0"/>
        <v>1.04684572142411</v>
      </c>
      <c r="Q9">
        <f t="shared" si="0"/>
        <v>0.99937539038101186</v>
      </c>
      <c r="R9">
        <f t="shared" si="0"/>
        <v>2.038725796377264</v>
      </c>
      <c r="S9">
        <f t="shared" si="0"/>
        <v>0.89194253591505313</v>
      </c>
      <c r="T9">
        <f t="shared" si="0"/>
        <v>1.0893191755153029</v>
      </c>
      <c r="U9">
        <f t="shared" si="0"/>
        <v>1.2142410993129293</v>
      </c>
      <c r="V9">
        <f t="shared" si="0"/>
        <v>2.1811367895065583</v>
      </c>
      <c r="W9">
        <f t="shared" si="0"/>
        <v>4.5521549031855093</v>
      </c>
      <c r="X9">
        <f t="shared" si="0"/>
        <v>11.770143660212367</v>
      </c>
      <c r="Y9">
        <f t="shared" si="0"/>
        <v>34.35103060587133</v>
      </c>
    </row>
    <row r="10" spans="2:25" x14ac:dyDescent="0.25">
      <c r="B10">
        <f t="shared" ref="B10:Q12" si="1">B3/$B$7</f>
        <v>1.0318550905683948</v>
      </c>
      <c r="C10">
        <f t="shared" si="1"/>
        <v>0.97688944409743905</v>
      </c>
      <c r="D10">
        <f t="shared" si="1"/>
        <v>1.1043098063710182</v>
      </c>
      <c r="E10">
        <f t="shared" si="1"/>
        <v>1.2292317301686446</v>
      </c>
      <c r="F10">
        <f t="shared" si="1"/>
        <v>2.6758276077451595</v>
      </c>
      <c r="G10">
        <f t="shared" si="1"/>
        <v>17.399125546533416</v>
      </c>
      <c r="H10">
        <f t="shared" si="1"/>
        <v>49.594003747657716</v>
      </c>
      <c r="I10">
        <f t="shared" si="1"/>
        <v>62.108682073703932</v>
      </c>
      <c r="J10">
        <f t="shared" si="1"/>
        <v>71.722673329169268</v>
      </c>
      <c r="K10">
        <f t="shared" si="1"/>
        <v>90.818238600874452</v>
      </c>
      <c r="L10">
        <f t="shared" si="1"/>
        <v>88.419737663960021</v>
      </c>
      <c r="M10">
        <f t="shared" si="1"/>
        <v>73.559025608994375</v>
      </c>
      <c r="N10">
        <f t="shared" si="1"/>
        <v>1.019362898188632</v>
      </c>
      <c r="O10">
        <f t="shared" si="1"/>
        <v>1.0593379138038725</v>
      </c>
      <c r="P10">
        <f t="shared" si="1"/>
        <v>1.2667083073079326</v>
      </c>
      <c r="Q10">
        <f t="shared" si="1"/>
        <v>1.1492816989381636</v>
      </c>
      <c r="R10">
        <f t="shared" si="0"/>
        <v>2.3485321673953781</v>
      </c>
      <c r="S10">
        <f t="shared" si="0"/>
        <v>1.1817613991255465</v>
      </c>
      <c r="T10">
        <f t="shared" si="0"/>
        <v>1.2617114303560275</v>
      </c>
      <c r="U10">
        <f t="shared" si="0"/>
        <v>1.4640849469081825</v>
      </c>
      <c r="V10">
        <f t="shared" si="0"/>
        <v>2.1986258588382261</v>
      </c>
      <c r="W10">
        <f t="shared" si="0"/>
        <v>4.7695190505933791</v>
      </c>
      <c r="X10">
        <f t="shared" si="0"/>
        <v>11.053091817613991</v>
      </c>
      <c r="Y10">
        <f t="shared" si="0"/>
        <v>29.569019362898189</v>
      </c>
    </row>
    <row r="11" spans="2:25" x14ac:dyDescent="0.25">
      <c r="B11">
        <f t="shared" si="1"/>
        <v>0.86945658963148031</v>
      </c>
      <c r="C11">
        <f t="shared" si="0"/>
        <v>1.0743285446595878</v>
      </c>
      <c r="D11">
        <f t="shared" si="0"/>
        <v>0.99188007495315433</v>
      </c>
      <c r="E11">
        <f t="shared" si="0"/>
        <v>1.0993129294191131</v>
      </c>
      <c r="F11">
        <f t="shared" si="0"/>
        <v>2.8981886321049344</v>
      </c>
      <c r="G11">
        <f t="shared" si="0"/>
        <v>17.29419113054341</v>
      </c>
      <c r="H11">
        <f t="shared" si="0"/>
        <v>52.859462835727669</v>
      </c>
      <c r="I11">
        <f t="shared" si="0"/>
        <v>65.653966271080577</v>
      </c>
      <c r="J11">
        <f t="shared" si="0"/>
        <v>72.392254840724547</v>
      </c>
      <c r="K11">
        <f t="shared" si="0"/>
        <v>87.84259837601499</v>
      </c>
      <c r="L11">
        <f t="shared" si="0"/>
        <v>80.714553404122427</v>
      </c>
      <c r="M11">
        <f t="shared" si="0"/>
        <v>77.698938163647725</v>
      </c>
      <c r="N11">
        <f t="shared" si="0"/>
        <v>0.9793878825733916</v>
      </c>
      <c r="O11">
        <f t="shared" si="0"/>
        <v>0.92442223610243601</v>
      </c>
      <c r="P11">
        <f t="shared" si="0"/>
        <v>1.1992504684572143</v>
      </c>
      <c r="Q11">
        <f t="shared" si="0"/>
        <v>0.98188632104934415</v>
      </c>
      <c r="R11">
        <f t="shared" si="0"/>
        <v>2.3935040599625235</v>
      </c>
      <c r="S11">
        <f t="shared" si="0"/>
        <v>1.0518425983760149</v>
      </c>
      <c r="T11">
        <f t="shared" si="0"/>
        <v>1.1292941911305434</v>
      </c>
      <c r="U11">
        <f t="shared" si="0"/>
        <v>1.4216114928169894</v>
      </c>
      <c r="V11">
        <f t="shared" si="0"/>
        <v>2.3410368519675204</v>
      </c>
      <c r="W11">
        <f t="shared" si="0"/>
        <v>4.9494066208619616</v>
      </c>
      <c r="X11">
        <f t="shared" si="0"/>
        <v>9.1942535915053085</v>
      </c>
      <c r="Y11">
        <f t="shared" si="0"/>
        <v>32.112429731417862</v>
      </c>
    </row>
    <row r="12" spans="2:25" x14ac:dyDescent="0.25">
      <c r="B12">
        <f t="shared" si="1"/>
        <v>1.0743285446595878</v>
      </c>
      <c r="C12">
        <f t="shared" si="0"/>
        <v>0.87195502810743286</v>
      </c>
      <c r="D12">
        <f t="shared" si="0"/>
        <v>1.019362898188632</v>
      </c>
      <c r="E12">
        <f t="shared" si="0"/>
        <v>1.0068707058088695</v>
      </c>
      <c r="F12">
        <f t="shared" si="0"/>
        <v>2.3135540287320424</v>
      </c>
      <c r="G12">
        <f t="shared" si="0"/>
        <v>18.318550905683949</v>
      </c>
      <c r="H12">
        <f t="shared" si="0"/>
        <v>47.138038725796378</v>
      </c>
      <c r="I12">
        <f t="shared" si="0"/>
        <v>63.198001249219239</v>
      </c>
      <c r="J12">
        <f t="shared" si="0"/>
        <v>76.971892567145531</v>
      </c>
      <c r="K12">
        <f t="shared" si="0"/>
        <v>83.395377888819482</v>
      </c>
      <c r="L12">
        <f t="shared" si="0"/>
        <v>83.432854465958769</v>
      </c>
      <c r="M12">
        <f t="shared" si="0"/>
        <v>78.683322923173023</v>
      </c>
      <c r="N12">
        <f t="shared" si="0"/>
        <v>0.84447220487195507</v>
      </c>
      <c r="O12">
        <f t="shared" si="0"/>
        <v>1.0068707058088695</v>
      </c>
      <c r="P12">
        <f t="shared" si="0"/>
        <v>1.0393504059962524</v>
      </c>
      <c r="Q12">
        <f t="shared" si="0"/>
        <v>0.92692067457838856</v>
      </c>
      <c r="R12">
        <f t="shared" si="0"/>
        <v>2.6758276077451595</v>
      </c>
      <c r="S12">
        <f t="shared" si="0"/>
        <v>1.1217988757026858</v>
      </c>
      <c r="T12">
        <f t="shared" si="0"/>
        <v>0.97189256714553407</v>
      </c>
      <c r="U12">
        <f t="shared" si="0"/>
        <v>1.3166770768269831</v>
      </c>
      <c r="V12">
        <f t="shared" si="0"/>
        <v>2.1011867582760773</v>
      </c>
      <c r="W12">
        <f t="shared" si="0"/>
        <v>4.5621486570893195</v>
      </c>
      <c r="X12">
        <f t="shared" si="0"/>
        <v>8.8169893816364766</v>
      </c>
      <c r="Y12">
        <f t="shared" si="0"/>
        <v>30.35103060587133</v>
      </c>
    </row>
    <row r="14" spans="2:25" x14ac:dyDescent="0.25">
      <c r="B14">
        <f>AVERAGE(B9:B12)</f>
        <v>1</v>
      </c>
      <c r="C14">
        <f t="shared" ref="C14:Y14" si="2">AVERAGE(C9:C12)</f>
        <v>1.0337289194253592</v>
      </c>
      <c r="D14">
        <f t="shared" si="2"/>
        <v>1.033104309806371</v>
      </c>
      <c r="E14">
        <f t="shared" si="2"/>
        <v>1.0849469081823861</v>
      </c>
      <c r="F14">
        <f t="shared" si="2"/>
        <v>2.5671455340412241</v>
      </c>
      <c r="G14">
        <f t="shared" si="2"/>
        <v>18.086196127420362</v>
      </c>
      <c r="H14">
        <f t="shared" si="2"/>
        <v>48.803872579637726</v>
      </c>
      <c r="I14">
        <f t="shared" si="2"/>
        <v>61.981261711430356</v>
      </c>
      <c r="J14">
        <f t="shared" si="2"/>
        <v>73.046845721424106</v>
      </c>
      <c r="K14">
        <f t="shared" si="2"/>
        <v>86.037476577139287</v>
      </c>
      <c r="L14">
        <f t="shared" si="2"/>
        <v>85.038725796377264</v>
      </c>
      <c r="M14">
        <f t="shared" si="2"/>
        <v>79.082448469706435</v>
      </c>
      <c r="N14">
        <f t="shared" si="2"/>
        <v>0.94316052467207989</v>
      </c>
      <c r="O14">
        <f t="shared" si="2"/>
        <v>0.97189256714553407</v>
      </c>
      <c r="P14">
        <f t="shared" si="2"/>
        <v>1.1380387257963773</v>
      </c>
      <c r="Q14">
        <f t="shared" si="2"/>
        <v>1.0143660212367269</v>
      </c>
      <c r="R14">
        <f t="shared" si="2"/>
        <v>2.3641474078700813</v>
      </c>
      <c r="S14">
        <f t="shared" si="2"/>
        <v>1.0618363522798251</v>
      </c>
      <c r="T14">
        <f t="shared" si="2"/>
        <v>1.1130543410368521</v>
      </c>
      <c r="U14">
        <f t="shared" si="2"/>
        <v>1.3541536539662711</v>
      </c>
      <c r="V14">
        <f t="shared" si="2"/>
        <v>2.2054965646470954</v>
      </c>
      <c r="W14">
        <f t="shared" si="2"/>
        <v>4.7083073079325422</v>
      </c>
      <c r="X14">
        <f t="shared" si="2"/>
        <v>10.208619612742035</v>
      </c>
      <c r="Y14">
        <f t="shared" si="2"/>
        <v>31.595877576514678</v>
      </c>
    </row>
    <row r="15" spans="2:25" x14ac:dyDescent="0.25">
      <c r="B15">
        <f>STDEV(B9:B12)/SQRT(4)</f>
        <v>4.488360872103371E-2</v>
      </c>
      <c r="C15">
        <f t="shared" ref="C15:Y15" si="3">STDEV(C9:C12)/SQRT(4)</f>
        <v>7.2306488625513768E-2</v>
      </c>
      <c r="D15">
        <f t="shared" si="3"/>
        <v>2.4532664287579338E-2</v>
      </c>
      <c r="E15">
        <f t="shared" si="3"/>
        <v>5.292499295140219E-2</v>
      </c>
      <c r="F15">
        <f t="shared" si="3"/>
        <v>0.13551006090399528</v>
      </c>
      <c r="G15">
        <f t="shared" si="3"/>
        <v>0.47501222730639658</v>
      </c>
      <c r="H15">
        <f t="shared" si="3"/>
        <v>1.5800529256990326</v>
      </c>
      <c r="I15">
        <f t="shared" si="3"/>
        <v>1.8292616643777424</v>
      </c>
      <c r="J15">
        <f t="shared" si="3"/>
        <v>1.3346639474737756</v>
      </c>
      <c r="K15">
        <f t="shared" si="3"/>
        <v>2.0134604726821475</v>
      </c>
      <c r="L15">
        <f t="shared" si="3"/>
        <v>1.8075327165042991</v>
      </c>
      <c r="M15">
        <f t="shared" si="3"/>
        <v>2.6764419165089128</v>
      </c>
      <c r="N15">
        <f t="shared" si="3"/>
        <v>3.7691106431409091E-2</v>
      </c>
      <c r="O15">
        <f t="shared" si="3"/>
        <v>3.7351446315368027E-2</v>
      </c>
      <c r="P15">
        <f t="shared" si="3"/>
        <v>5.653780973630787E-2</v>
      </c>
      <c r="Q15">
        <f t="shared" si="3"/>
        <v>4.7546975613202327E-2</v>
      </c>
      <c r="R15">
        <f t="shared" si="3"/>
        <v>0.13043178963795288</v>
      </c>
      <c r="S15">
        <f t="shared" si="3"/>
        <v>6.254418773439438E-2</v>
      </c>
      <c r="T15">
        <f t="shared" si="3"/>
        <v>5.9758310040245864E-2</v>
      </c>
      <c r="U15">
        <f t="shared" si="3"/>
        <v>5.5987696545752474E-2</v>
      </c>
      <c r="V15">
        <f t="shared" si="3"/>
        <v>4.9910178016172403E-2</v>
      </c>
      <c r="W15">
        <f t="shared" si="3"/>
        <v>9.4702024291637543E-2</v>
      </c>
      <c r="X15">
        <f t="shared" si="3"/>
        <v>0.7139715085816335</v>
      </c>
      <c r="Y15">
        <f t="shared" si="3"/>
        <v>1.0612686018131321</v>
      </c>
    </row>
    <row r="17" spans="1:3" x14ac:dyDescent="0.25">
      <c r="A17" s="26" t="s">
        <v>25</v>
      </c>
      <c r="B17" s="31">
        <v>1</v>
      </c>
      <c r="C17" s="31">
        <v>4.488360872103371E-2</v>
      </c>
    </row>
    <row r="18" spans="1:3" x14ac:dyDescent="0.25">
      <c r="A18" s="27" t="s">
        <v>49</v>
      </c>
      <c r="B18" s="31">
        <v>1.0337289194253592</v>
      </c>
      <c r="C18" s="31">
        <v>7.2306488625513768E-2</v>
      </c>
    </row>
    <row r="19" spans="1:3" x14ac:dyDescent="0.25">
      <c r="A19" s="27" t="s">
        <v>50</v>
      </c>
      <c r="B19" s="31">
        <v>1.033104309806371</v>
      </c>
      <c r="C19" s="31">
        <v>2.4532664287579338E-2</v>
      </c>
    </row>
    <row r="20" spans="1:3" x14ac:dyDescent="0.25">
      <c r="A20" s="27" t="s">
        <v>51</v>
      </c>
      <c r="B20" s="31">
        <v>1.0849469081823861</v>
      </c>
      <c r="C20" s="31">
        <v>5.292499295140219E-2</v>
      </c>
    </row>
    <row r="21" spans="1:3" x14ac:dyDescent="0.25">
      <c r="A21" s="27" t="s">
        <v>52</v>
      </c>
      <c r="B21" s="31">
        <v>2.5671455340412241</v>
      </c>
      <c r="C21" s="31">
        <v>0.13551006090399528</v>
      </c>
    </row>
    <row r="22" spans="1:3" x14ac:dyDescent="0.25">
      <c r="A22" s="27" t="s">
        <v>53</v>
      </c>
      <c r="B22" s="31">
        <v>18.086196127420362</v>
      </c>
      <c r="C22" s="31">
        <v>0.47501222730639658</v>
      </c>
    </row>
    <row r="23" spans="1:3" x14ac:dyDescent="0.25">
      <c r="A23" s="27" t="s">
        <v>54</v>
      </c>
      <c r="B23" s="31">
        <v>48.803872579637726</v>
      </c>
      <c r="C23" s="31">
        <v>1.5800529256990326</v>
      </c>
    </row>
    <row r="24" spans="1:3" x14ac:dyDescent="0.25">
      <c r="A24" s="27" t="s">
        <v>55</v>
      </c>
      <c r="B24" s="31">
        <v>61.981261711430356</v>
      </c>
      <c r="C24" s="31">
        <v>1.8292616643777424</v>
      </c>
    </row>
    <row r="25" spans="1:3" x14ac:dyDescent="0.25">
      <c r="A25" s="27" t="s">
        <v>56</v>
      </c>
      <c r="B25" s="31">
        <v>73.046845721424106</v>
      </c>
      <c r="C25" s="31">
        <v>1.3346639474737756</v>
      </c>
    </row>
    <row r="26" spans="1:3" x14ac:dyDescent="0.25">
      <c r="A26" s="27" t="s">
        <v>57</v>
      </c>
      <c r="B26" s="31">
        <v>86.037476577139287</v>
      </c>
      <c r="C26" s="31">
        <v>2.0134604726821475</v>
      </c>
    </row>
    <row r="27" spans="1:3" x14ac:dyDescent="0.25">
      <c r="A27" s="27" t="s">
        <v>58</v>
      </c>
      <c r="B27" s="31">
        <v>85.038725796377264</v>
      </c>
      <c r="C27" s="31">
        <v>1.8075327165042991</v>
      </c>
    </row>
    <row r="28" spans="1:3" x14ac:dyDescent="0.25">
      <c r="A28" s="27" t="s">
        <v>59</v>
      </c>
      <c r="B28" s="31">
        <v>79.082448469706435</v>
      </c>
      <c r="C28" s="31">
        <v>2.6764419165089128</v>
      </c>
    </row>
    <row r="29" spans="1:3" x14ac:dyDescent="0.25">
      <c r="A29" s="28"/>
      <c r="B29" s="31"/>
      <c r="C29" s="31"/>
    </row>
    <row r="30" spans="1:3" x14ac:dyDescent="0.25">
      <c r="A30" s="29" t="s">
        <v>54</v>
      </c>
      <c r="B30" s="31">
        <v>0.94316052467207989</v>
      </c>
      <c r="C30" s="31">
        <v>3.7691106431409091E-2</v>
      </c>
    </row>
    <row r="31" spans="1:3" x14ac:dyDescent="0.25">
      <c r="A31" s="29" t="s">
        <v>55</v>
      </c>
      <c r="B31" s="31">
        <v>0.97189256714553407</v>
      </c>
      <c r="C31" s="31">
        <v>3.7351446315368027E-2</v>
      </c>
    </row>
    <row r="32" spans="1:3" x14ac:dyDescent="0.25">
      <c r="A32" s="29" t="s">
        <v>56</v>
      </c>
      <c r="B32" s="31">
        <v>1.1380387257963773</v>
      </c>
      <c r="C32" s="31">
        <v>5.653780973630787E-2</v>
      </c>
    </row>
    <row r="33" spans="1:3" x14ac:dyDescent="0.25">
      <c r="A33" s="29" t="s">
        <v>57</v>
      </c>
      <c r="B33" s="31">
        <v>1.0143660212367269</v>
      </c>
      <c r="C33" s="31">
        <v>4.7546975613202327E-2</v>
      </c>
    </row>
    <row r="34" spans="1:3" x14ac:dyDescent="0.25">
      <c r="A34" s="29" t="s">
        <v>58</v>
      </c>
      <c r="B34" s="31">
        <v>2.3641474078700813</v>
      </c>
      <c r="C34" s="31">
        <v>0.13043178963795288</v>
      </c>
    </row>
    <row r="35" spans="1:3" x14ac:dyDescent="0.25">
      <c r="A35" s="29" t="s">
        <v>59</v>
      </c>
      <c r="B35" s="31">
        <v>1.0618363522798251</v>
      </c>
      <c r="C35" s="31">
        <v>6.254418773439438E-2</v>
      </c>
    </row>
    <row r="36" spans="1:3" x14ac:dyDescent="0.25">
      <c r="A36" s="30" t="s">
        <v>60</v>
      </c>
      <c r="B36" s="31">
        <v>1.1130543410368521</v>
      </c>
      <c r="C36" s="31">
        <v>5.9758310040245864E-2</v>
      </c>
    </row>
    <row r="37" spans="1:3" x14ac:dyDescent="0.25">
      <c r="A37" s="30" t="s">
        <v>61</v>
      </c>
      <c r="B37" s="31">
        <v>1.3541536539662711</v>
      </c>
      <c r="C37" s="31">
        <v>5.5987696545752474E-2</v>
      </c>
    </row>
    <row r="38" spans="1:3" x14ac:dyDescent="0.25">
      <c r="A38" s="30" t="s">
        <v>62</v>
      </c>
      <c r="B38" s="31">
        <v>2.2054965646470954</v>
      </c>
      <c r="C38" s="31">
        <v>4.9910178016172403E-2</v>
      </c>
    </row>
    <row r="39" spans="1:3" x14ac:dyDescent="0.25">
      <c r="A39" s="30" t="s">
        <v>63</v>
      </c>
      <c r="B39" s="31">
        <v>4.7083073079325422</v>
      </c>
      <c r="C39" s="31">
        <v>9.4702024291637543E-2</v>
      </c>
    </row>
    <row r="40" spans="1:3" x14ac:dyDescent="0.25">
      <c r="A40" s="30" t="s">
        <v>64</v>
      </c>
      <c r="B40" s="31">
        <v>10.208619612742035</v>
      </c>
      <c r="C40" s="31">
        <v>0.7139715085816335</v>
      </c>
    </row>
    <row r="41" spans="1:3" x14ac:dyDescent="0.25">
      <c r="A41" s="30" t="s">
        <v>65</v>
      </c>
      <c r="B41" s="31">
        <v>31.595877576514678</v>
      </c>
      <c r="C41" s="31">
        <v>1.0612686018131321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1"/>
  <sheetViews>
    <sheetView tabSelected="1" workbookViewId="0">
      <selection activeCell="G19" sqref="G19:G30"/>
    </sheetView>
  </sheetViews>
  <sheetFormatPr defaultRowHeight="15" x14ac:dyDescent="0.25"/>
  <sheetData>
    <row r="2" spans="2:14" x14ac:dyDescent="0.25">
      <c r="B2" s="31" t="s">
        <v>25</v>
      </c>
      <c r="C2" s="31">
        <v>1.02435977514054</v>
      </c>
      <c r="D2" s="31">
        <v>1.0318550905683948</v>
      </c>
      <c r="E2" s="31">
        <v>0.86945658963148031</v>
      </c>
      <c r="F2" s="31">
        <v>1.0743285446595878</v>
      </c>
      <c r="J2" s="31" t="s">
        <v>25</v>
      </c>
      <c r="K2" s="31">
        <v>1.0243597751405371</v>
      </c>
      <c r="L2" s="31">
        <v>1.0318550905683948</v>
      </c>
      <c r="M2" s="31">
        <v>0.86945658963148031</v>
      </c>
      <c r="N2" s="31">
        <v>1.0743285446595878</v>
      </c>
    </row>
    <row r="3" spans="2:14" x14ac:dyDescent="0.25">
      <c r="B3" s="31" t="s">
        <v>26</v>
      </c>
      <c r="C3" s="31">
        <v>1.2117426608369768</v>
      </c>
      <c r="D3" s="31">
        <v>0.97688944409743905</v>
      </c>
      <c r="E3" s="31">
        <v>1.0743285446595878</v>
      </c>
      <c r="F3" s="31">
        <v>0.87195502810743286</v>
      </c>
      <c r="J3" s="31" t="s">
        <v>37</v>
      </c>
      <c r="K3" s="31">
        <v>0.929419113054341</v>
      </c>
      <c r="L3" s="31">
        <v>1.019362898188632</v>
      </c>
      <c r="M3" s="31">
        <v>0.9793878825733916</v>
      </c>
      <c r="N3" s="31">
        <v>0.84447220487195507</v>
      </c>
    </row>
    <row r="4" spans="2:14" x14ac:dyDescent="0.25">
      <c r="B4" s="31" t="s">
        <v>27</v>
      </c>
      <c r="C4" s="31">
        <v>1.0168644597126795</v>
      </c>
      <c r="D4" s="31">
        <v>1.1043098063710182</v>
      </c>
      <c r="E4" s="31">
        <v>0.99188007495315433</v>
      </c>
      <c r="F4" s="31">
        <v>1.019362898188632</v>
      </c>
      <c r="J4" s="31" t="s">
        <v>38</v>
      </c>
      <c r="K4" s="31">
        <v>0.89693941286695811</v>
      </c>
      <c r="L4" s="31">
        <v>1.0593379138038725</v>
      </c>
      <c r="M4" s="31">
        <v>0.92442223610243601</v>
      </c>
      <c r="N4" s="31">
        <v>1.0068707058088695</v>
      </c>
    </row>
    <row r="5" spans="2:14" x14ac:dyDescent="0.25">
      <c r="B5" s="31" t="s">
        <v>28</v>
      </c>
      <c r="C5" s="31">
        <v>1.004372267332917</v>
      </c>
      <c r="D5" s="31">
        <v>1.2292317301686446</v>
      </c>
      <c r="E5" s="31">
        <v>1.0993129294191131</v>
      </c>
      <c r="F5" s="31">
        <v>1.0068707058088695</v>
      </c>
      <c r="J5" s="31" t="s">
        <v>39</v>
      </c>
      <c r="K5" s="31">
        <v>1.04684572142411</v>
      </c>
      <c r="L5" s="31">
        <v>1.2667083073079326</v>
      </c>
      <c r="M5" s="31">
        <v>1.1992504684572143</v>
      </c>
      <c r="N5" s="31">
        <v>1.0393504059962524</v>
      </c>
    </row>
    <row r="6" spans="2:14" x14ac:dyDescent="0.25">
      <c r="B6" s="31" t="s">
        <v>29</v>
      </c>
      <c r="C6" s="31">
        <v>2.3810118675827607</v>
      </c>
      <c r="D6" s="31">
        <v>2.6758276077451595</v>
      </c>
      <c r="E6" s="31">
        <v>2.8981886321049344</v>
      </c>
      <c r="F6" s="31">
        <v>2.3135540287320424</v>
      </c>
      <c r="J6" s="31" t="s">
        <v>40</v>
      </c>
      <c r="K6" s="31">
        <v>0.99937539038101186</v>
      </c>
      <c r="L6" s="31">
        <v>1.1492816989381636</v>
      </c>
      <c r="M6" s="31">
        <v>0.98188632104934415</v>
      </c>
      <c r="N6" s="31">
        <v>0.92692067457838856</v>
      </c>
    </row>
    <row r="7" spans="2:14" x14ac:dyDescent="0.25">
      <c r="B7" s="31" t="s">
        <v>30</v>
      </c>
      <c r="C7" s="31">
        <v>19.332916926920674</v>
      </c>
      <c r="D7" s="31">
        <v>17.399125546533416</v>
      </c>
      <c r="E7" s="31">
        <v>17.29419113054341</v>
      </c>
      <c r="F7" s="31">
        <v>18.318550905683949</v>
      </c>
      <c r="J7" s="31" t="s">
        <v>41</v>
      </c>
      <c r="K7" s="31">
        <v>2.038725796377264</v>
      </c>
      <c r="L7" s="31">
        <v>2.3485321673953781</v>
      </c>
      <c r="M7" s="31">
        <v>2.3935040599625235</v>
      </c>
      <c r="N7" s="31">
        <v>2.6758276077451595</v>
      </c>
    </row>
    <row r="8" spans="2:14" x14ac:dyDescent="0.25">
      <c r="B8" s="31" t="s">
        <v>31</v>
      </c>
      <c r="C8" s="31">
        <v>45.623985009369143</v>
      </c>
      <c r="D8" s="31">
        <v>49.594003747657716</v>
      </c>
      <c r="E8" s="31">
        <v>52.859462835727669</v>
      </c>
      <c r="F8" s="31">
        <v>47.138038725796378</v>
      </c>
      <c r="J8" s="31" t="s">
        <v>42</v>
      </c>
      <c r="K8" s="31">
        <v>0.89194253591505313</v>
      </c>
      <c r="L8" s="31">
        <v>1.1817613991255465</v>
      </c>
      <c r="M8" s="31">
        <v>1.0518425983760149</v>
      </c>
      <c r="N8" s="31">
        <v>1.1217988757026858</v>
      </c>
    </row>
    <row r="9" spans="2:14" x14ac:dyDescent="0.25">
      <c r="B9" s="31" t="s">
        <v>32</v>
      </c>
      <c r="C9" s="31">
        <v>56.964397251717678</v>
      </c>
      <c r="D9" s="31">
        <v>62.108682073703932</v>
      </c>
      <c r="E9" s="31">
        <v>65.653966271080577</v>
      </c>
      <c r="F9" s="31">
        <v>63.198001249219239</v>
      </c>
      <c r="J9" s="31" t="s">
        <v>43</v>
      </c>
      <c r="K9" s="31">
        <v>1.0893191755153029</v>
      </c>
      <c r="L9" s="31">
        <v>1.2617114303560275</v>
      </c>
      <c r="M9" s="31">
        <v>1.1292941911305434</v>
      </c>
      <c r="N9" s="31">
        <v>0.97189256714553407</v>
      </c>
    </row>
    <row r="10" spans="2:14" x14ac:dyDescent="0.25">
      <c r="B10" s="31" t="s">
        <v>33</v>
      </c>
      <c r="C10" s="31">
        <v>71.10056214865709</v>
      </c>
      <c r="D10" s="31">
        <v>71.722673329169268</v>
      </c>
      <c r="E10" s="31">
        <v>72.392254840724547</v>
      </c>
      <c r="F10" s="31">
        <v>76.971892567145531</v>
      </c>
      <c r="J10" s="31" t="s">
        <v>44</v>
      </c>
      <c r="K10" s="31">
        <v>1.2142410993129293</v>
      </c>
      <c r="L10" s="31">
        <v>1.4640849469081825</v>
      </c>
      <c r="M10" s="31">
        <v>1.4216114928169894</v>
      </c>
      <c r="N10" s="31">
        <v>1.3166770768269831</v>
      </c>
    </row>
    <row r="11" spans="2:14" x14ac:dyDescent="0.25">
      <c r="B11" s="31" t="s">
        <v>34</v>
      </c>
      <c r="C11" s="31">
        <v>82.093691442848225</v>
      </c>
      <c r="D11" s="31">
        <v>90.818238600874452</v>
      </c>
      <c r="E11" s="31">
        <v>87.84259837601499</v>
      </c>
      <c r="F11" s="31">
        <v>83.395377888819482</v>
      </c>
      <c r="J11" s="31" t="s">
        <v>45</v>
      </c>
      <c r="K11" s="31">
        <v>2.1811367895065583</v>
      </c>
      <c r="L11" s="31">
        <v>2.1986258588382261</v>
      </c>
      <c r="M11" s="31">
        <v>2.3410368519675204</v>
      </c>
      <c r="N11" s="31">
        <v>2.1011867582760773</v>
      </c>
    </row>
    <row r="12" spans="2:14" x14ac:dyDescent="0.25">
      <c r="B12" s="31" t="s">
        <v>35</v>
      </c>
      <c r="C12" s="31">
        <v>87.58775765146784</v>
      </c>
      <c r="D12" s="31">
        <v>88.419737663960021</v>
      </c>
      <c r="E12" s="31">
        <v>80.714553404122427</v>
      </c>
      <c r="F12" s="31">
        <v>83.432854465958769</v>
      </c>
      <c r="J12" s="31" t="s">
        <v>46</v>
      </c>
      <c r="K12" s="31">
        <v>4.5521549031855093</v>
      </c>
      <c r="L12" s="31">
        <v>4.7695190505933791</v>
      </c>
      <c r="M12" s="31">
        <v>4.9494066208619616</v>
      </c>
      <c r="N12" s="31">
        <v>4.5621486570893195</v>
      </c>
    </row>
    <row r="13" spans="2:14" x14ac:dyDescent="0.25">
      <c r="B13" s="31" t="s">
        <v>36</v>
      </c>
      <c r="C13" s="31">
        <v>86.388507183010617</v>
      </c>
      <c r="D13" s="31">
        <v>73.559025608994375</v>
      </c>
      <c r="E13" s="31">
        <v>77.698938163647725</v>
      </c>
      <c r="F13" s="31">
        <v>78.683322923173023</v>
      </c>
      <c r="J13" s="31" t="s">
        <v>47</v>
      </c>
      <c r="K13" s="31">
        <v>11.770143660212367</v>
      </c>
      <c r="L13" s="31">
        <v>11.053091817613991</v>
      </c>
      <c r="M13" s="31">
        <v>9.1942535915053085</v>
      </c>
      <c r="N13" s="31">
        <v>8.8169893816364766</v>
      </c>
    </row>
    <row r="14" spans="2:14" x14ac:dyDescent="0.25">
      <c r="J14" s="31" t="s">
        <v>48</v>
      </c>
      <c r="K14" s="31">
        <v>34.35103060587133</v>
      </c>
      <c r="L14" s="31">
        <v>29.569019362898189</v>
      </c>
      <c r="M14" s="31">
        <v>32.112429731417862</v>
      </c>
      <c r="N14" s="31">
        <v>30.35103060587133</v>
      </c>
    </row>
    <row r="16" spans="2:14" x14ac:dyDescent="0.25">
      <c r="B16" s="32" t="s">
        <v>66</v>
      </c>
      <c r="J16" s="32" t="s">
        <v>66</v>
      </c>
    </row>
    <row r="17" spans="2:14" x14ac:dyDescent="0.25">
      <c r="B17">
        <v>82.42</v>
      </c>
      <c r="J17">
        <v>82.42</v>
      </c>
    </row>
    <row r="19" spans="2:14" x14ac:dyDescent="0.25">
      <c r="B19" s="31" t="s">
        <v>25</v>
      </c>
      <c r="C19" s="31">
        <f t="shared" ref="C19:F30" si="0">(C2/$B$17)*100</f>
        <v>1.2428534034706868</v>
      </c>
      <c r="D19" s="31">
        <f t="shared" si="0"/>
        <v>1.2519474527643712</v>
      </c>
      <c r="E19" s="31">
        <f t="shared" si="0"/>
        <v>1.0549097180677993</v>
      </c>
      <c r="F19" s="31">
        <f t="shared" si="0"/>
        <v>1.3034803987619363</v>
      </c>
      <c r="G19" s="33">
        <f>AVERAGE(C19:F19)</f>
        <v>1.2132977432661984</v>
      </c>
      <c r="J19" s="31" t="s">
        <v>25</v>
      </c>
      <c r="K19" s="31">
        <f t="shared" ref="K19:N31" si="1">(K2/$B$17)*100</f>
        <v>1.2428534034706833</v>
      </c>
      <c r="L19" s="31">
        <f t="shared" si="1"/>
        <v>1.2519474527643712</v>
      </c>
      <c r="M19" s="31">
        <f t="shared" si="1"/>
        <v>1.0549097180677993</v>
      </c>
      <c r="N19" s="31">
        <f t="shared" si="1"/>
        <v>1.3034803987619363</v>
      </c>
    </row>
    <row r="20" spans="2:14" x14ac:dyDescent="0.25">
      <c r="B20" s="31" t="s">
        <v>26</v>
      </c>
      <c r="C20" s="31">
        <f t="shared" si="0"/>
        <v>1.4702046358128813</v>
      </c>
      <c r="D20" s="31">
        <f t="shared" si="0"/>
        <v>1.1852577579439929</v>
      </c>
      <c r="E20" s="31">
        <f t="shared" si="0"/>
        <v>1.3034803987619363</v>
      </c>
      <c r="F20" s="31">
        <f t="shared" si="0"/>
        <v>1.057941067832362</v>
      </c>
      <c r="G20" s="33">
        <f t="shared" ref="G20:G30" si="2">AVERAGE(C20:F20)</f>
        <v>1.2542209650877931</v>
      </c>
      <c r="J20" s="31" t="s">
        <v>37</v>
      </c>
      <c r="K20" s="31">
        <f t="shared" si="1"/>
        <v>1.1276621124173027</v>
      </c>
      <c r="L20" s="31">
        <f t="shared" si="1"/>
        <v>1.236790703941558</v>
      </c>
      <c r="M20" s="31">
        <f t="shared" si="1"/>
        <v>1.1882891077085556</v>
      </c>
      <c r="N20" s="31">
        <f t="shared" si="1"/>
        <v>1.024596220422173</v>
      </c>
    </row>
    <row r="21" spans="2:14" x14ac:dyDescent="0.25">
      <c r="B21" s="31" t="s">
        <v>27</v>
      </c>
      <c r="C21" s="31">
        <f t="shared" si="0"/>
        <v>1.2337593541769953</v>
      </c>
      <c r="D21" s="31">
        <f t="shared" si="0"/>
        <v>1.3398565959366879</v>
      </c>
      <c r="E21" s="31">
        <f t="shared" si="0"/>
        <v>1.203445856531369</v>
      </c>
      <c r="F21" s="31">
        <f t="shared" si="0"/>
        <v>1.236790703941558</v>
      </c>
      <c r="G21" s="33">
        <f t="shared" si="2"/>
        <v>1.2534631276466524</v>
      </c>
      <c r="J21" s="31" t="s">
        <v>38</v>
      </c>
      <c r="K21" s="31">
        <f t="shared" si="1"/>
        <v>1.0882545654779885</v>
      </c>
      <c r="L21" s="31">
        <f t="shared" si="1"/>
        <v>1.2852923001745602</v>
      </c>
      <c r="M21" s="31">
        <f t="shared" si="1"/>
        <v>1.1215994128881777</v>
      </c>
      <c r="N21" s="31">
        <f t="shared" si="1"/>
        <v>1.2216339551187447</v>
      </c>
    </row>
    <row r="22" spans="2:14" x14ac:dyDescent="0.25">
      <c r="B22" s="31" t="s">
        <v>28</v>
      </c>
      <c r="C22" s="31">
        <f t="shared" si="0"/>
        <v>1.2186026053541821</v>
      </c>
      <c r="D22" s="31">
        <f t="shared" si="0"/>
        <v>1.4914240841648199</v>
      </c>
      <c r="E22" s="31">
        <f t="shared" si="0"/>
        <v>1.3337938964075626</v>
      </c>
      <c r="F22" s="31">
        <f t="shared" si="0"/>
        <v>1.2216339551187447</v>
      </c>
      <c r="G22" s="33">
        <f t="shared" si="2"/>
        <v>1.3163636352613273</v>
      </c>
      <c r="J22" s="31" t="s">
        <v>39</v>
      </c>
      <c r="K22" s="31">
        <f t="shared" si="1"/>
        <v>1.2701355513517472</v>
      </c>
      <c r="L22" s="31">
        <f t="shared" si="1"/>
        <v>1.5368943306332596</v>
      </c>
      <c r="M22" s="31">
        <f t="shared" si="1"/>
        <v>1.4550478869900683</v>
      </c>
      <c r="N22" s="31">
        <f t="shared" si="1"/>
        <v>1.261041502058059</v>
      </c>
    </row>
    <row r="23" spans="2:14" x14ac:dyDescent="0.25">
      <c r="B23" s="31" t="s">
        <v>29</v>
      </c>
      <c r="C23" s="31">
        <f t="shared" si="0"/>
        <v>2.888876325628198</v>
      </c>
      <c r="D23" s="31">
        <f t="shared" si="0"/>
        <v>3.2465755978465896</v>
      </c>
      <c r="E23" s="31">
        <f t="shared" si="0"/>
        <v>3.5163657268926647</v>
      </c>
      <c r="F23" s="31">
        <f t="shared" si="0"/>
        <v>2.8070298819850068</v>
      </c>
      <c r="G23" s="33">
        <f t="shared" si="2"/>
        <v>3.1147118830881144</v>
      </c>
      <c r="J23" s="31" t="s">
        <v>40</v>
      </c>
      <c r="K23" s="31">
        <f t="shared" si="1"/>
        <v>1.2125399058250568</v>
      </c>
      <c r="L23" s="31">
        <f t="shared" si="1"/>
        <v>1.3944208916988154</v>
      </c>
      <c r="M23" s="31">
        <f t="shared" si="1"/>
        <v>1.1913204574731182</v>
      </c>
      <c r="N23" s="31">
        <f t="shared" si="1"/>
        <v>1.1246307626527403</v>
      </c>
    </row>
    <row r="24" spans="2:14" x14ac:dyDescent="0.25">
      <c r="B24" s="31" t="s">
        <v>30</v>
      </c>
      <c r="C24" s="31">
        <f t="shared" si="0"/>
        <v>23.456584478185725</v>
      </c>
      <c r="D24" s="31">
        <f t="shared" si="0"/>
        <v>21.110319760414239</v>
      </c>
      <c r="E24" s="31">
        <f t="shared" si="0"/>
        <v>20.983003070302608</v>
      </c>
      <c r="F24" s="31">
        <f t="shared" si="0"/>
        <v>22.225856473773295</v>
      </c>
      <c r="G24" s="33">
        <f t="shared" si="2"/>
        <v>21.943940945668963</v>
      </c>
      <c r="J24" s="31" t="s">
        <v>41</v>
      </c>
      <c r="K24" s="31">
        <f t="shared" si="1"/>
        <v>2.473581407883116</v>
      </c>
      <c r="L24" s="31">
        <f t="shared" si="1"/>
        <v>2.8494687786888835</v>
      </c>
      <c r="M24" s="31">
        <f t="shared" si="1"/>
        <v>2.9040330744510112</v>
      </c>
      <c r="N24" s="31">
        <f t="shared" si="1"/>
        <v>3.2465755978465896</v>
      </c>
    </row>
    <row r="25" spans="2:14" x14ac:dyDescent="0.25">
      <c r="B25" s="31" t="s">
        <v>31</v>
      </c>
      <c r="C25" s="31">
        <f t="shared" si="0"/>
        <v>55.355478050678407</v>
      </c>
      <c r="D25" s="31">
        <f t="shared" si="0"/>
        <v>60.172292826568452</v>
      </c>
      <c r="E25" s="31">
        <f t="shared" si="0"/>
        <v>64.134266968851819</v>
      </c>
      <c r="F25" s="31">
        <f t="shared" si="0"/>
        <v>57.192476008003368</v>
      </c>
      <c r="G25" s="33">
        <f t="shared" si="2"/>
        <v>59.213628463525509</v>
      </c>
      <c r="J25" s="31" t="s">
        <v>42</v>
      </c>
      <c r="K25" s="31">
        <f t="shared" si="1"/>
        <v>1.0821918659488632</v>
      </c>
      <c r="L25" s="31">
        <f t="shared" si="1"/>
        <v>1.4338284386381297</v>
      </c>
      <c r="M25" s="31">
        <f t="shared" si="1"/>
        <v>1.2761982508808722</v>
      </c>
      <c r="N25" s="31">
        <f t="shared" si="1"/>
        <v>1.3610760442886263</v>
      </c>
    </row>
    <row r="26" spans="2:14" x14ac:dyDescent="0.25">
      <c r="B26" s="31" t="s">
        <v>32</v>
      </c>
      <c r="C26" s="31">
        <f t="shared" si="0"/>
        <v>69.114774632028244</v>
      </c>
      <c r="D26" s="31">
        <f t="shared" si="0"/>
        <v>75.356323797262718</v>
      </c>
      <c r="E26" s="31">
        <f t="shared" si="0"/>
        <v>79.657809113177109</v>
      </c>
      <c r="F26" s="31">
        <f t="shared" si="0"/>
        <v>76.677992294612025</v>
      </c>
      <c r="G26" s="33">
        <f t="shared" si="2"/>
        <v>75.201724959270024</v>
      </c>
      <c r="J26" s="31" t="s">
        <v>43</v>
      </c>
      <c r="K26" s="31">
        <f t="shared" si="1"/>
        <v>1.3216684973493118</v>
      </c>
      <c r="L26" s="31">
        <f t="shared" si="1"/>
        <v>1.5308316311041343</v>
      </c>
      <c r="M26" s="31">
        <f t="shared" si="1"/>
        <v>1.3701700935823142</v>
      </c>
      <c r="N26" s="31">
        <f t="shared" si="1"/>
        <v>1.1791950584148678</v>
      </c>
    </row>
    <row r="27" spans="2:14" x14ac:dyDescent="0.25">
      <c r="B27" s="31" t="s">
        <v>33</v>
      </c>
      <c r="C27" s="31">
        <f t="shared" si="0"/>
        <v>86.266151599923674</v>
      </c>
      <c r="D27" s="31">
        <f t="shared" si="0"/>
        <v>87.020957691299756</v>
      </c>
      <c r="E27" s="31">
        <f t="shared" si="0"/>
        <v>87.833359428202556</v>
      </c>
      <c r="F27" s="31">
        <f t="shared" si="0"/>
        <v>93.389823546645871</v>
      </c>
      <c r="G27" s="33">
        <f t="shared" si="2"/>
        <v>88.627573066517954</v>
      </c>
      <c r="J27" s="31" t="s">
        <v>44</v>
      </c>
      <c r="K27" s="31">
        <f t="shared" si="1"/>
        <v>1.473235985577444</v>
      </c>
      <c r="L27" s="31">
        <f t="shared" si="1"/>
        <v>1.7763709620337083</v>
      </c>
      <c r="M27" s="31">
        <f t="shared" si="1"/>
        <v>1.7248380160361434</v>
      </c>
      <c r="N27" s="31">
        <f t="shared" si="1"/>
        <v>1.5975213259245125</v>
      </c>
    </row>
    <row r="28" spans="2:14" x14ac:dyDescent="0.25">
      <c r="B28" s="31" t="s">
        <v>34</v>
      </c>
      <c r="C28" s="31">
        <f t="shared" si="0"/>
        <v>99.604090563999307</v>
      </c>
      <c r="D28" s="31">
        <f t="shared" si="0"/>
        <v>110.18956394185204</v>
      </c>
      <c r="E28" s="31">
        <f t="shared" si="0"/>
        <v>106.57922637225793</v>
      </c>
      <c r="F28" s="31">
        <f t="shared" si="0"/>
        <v>101.18342379133642</v>
      </c>
      <c r="G28" s="33">
        <f t="shared" si="2"/>
        <v>104.38907616736142</v>
      </c>
      <c r="J28" s="31" t="s">
        <v>45</v>
      </c>
      <c r="K28" s="31">
        <f t="shared" si="1"/>
        <v>2.6463683444631863</v>
      </c>
      <c r="L28" s="31">
        <f t="shared" si="1"/>
        <v>2.6675877928151253</v>
      </c>
      <c r="M28" s="31">
        <f t="shared" si="1"/>
        <v>2.8403747293951955</v>
      </c>
      <c r="N28" s="31">
        <f t="shared" si="1"/>
        <v>2.5493651519971818</v>
      </c>
    </row>
    <row r="29" spans="2:14" x14ac:dyDescent="0.25">
      <c r="B29" s="31" t="s">
        <v>35</v>
      </c>
      <c r="C29" s="31">
        <f t="shared" si="0"/>
        <v>106.27002869627256</v>
      </c>
      <c r="D29" s="31">
        <f t="shared" si="0"/>
        <v>107.27946816787191</v>
      </c>
      <c r="E29" s="31">
        <f t="shared" si="0"/>
        <v>97.930785493960713</v>
      </c>
      <c r="F29" s="31">
        <f t="shared" si="0"/>
        <v>101.22889403780486</v>
      </c>
      <c r="G29" s="33">
        <f t="shared" si="2"/>
        <v>103.17729409897753</v>
      </c>
      <c r="J29" s="31" t="s">
        <v>46</v>
      </c>
      <c r="K29" s="31">
        <f t="shared" si="1"/>
        <v>5.523119271033134</v>
      </c>
      <c r="L29" s="31">
        <f t="shared" si="1"/>
        <v>5.7868467005500834</v>
      </c>
      <c r="M29" s="31">
        <f t="shared" si="1"/>
        <v>6.0051038835985944</v>
      </c>
      <c r="N29" s="31">
        <f t="shared" si="1"/>
        <v>5.5352446700913847</v>
      </c>
    </row>
    <row r="30" spans="2:14" x14ac:dyDescent="0.25">
      <c r="B30" s="31" t="s">
        <v>36</v>
      </c>
      <c r="C30" s="31">
        <f t="shared" si="0"/>
        <v>104.81498080928246</v>
      </c>
      <c r="D30" s="31">
        <f t="shared" si="0"/>
        <v>89.248999768253299</v>
      </c>
      <c r="E30" s="31">
        <f t="shared" si="0"/>
        <v>94.271946328133609</v>
      </c>
      <c r="F30" s="31">
        <f t="shared" si="0"/>
        <v>95.466298135371304</v>
      </c>
      <c r="G30" s="33">
        <f t="shared" si="2"/>
        <v>95.950556260260157</v>
      </c>
      <c r="J30" s="31" t="s">
        <v>47</v>
      </c>
      <c r="K30" s="31">
        <f t="shared" si="1"/>
        <v>14.280688740854607</v>
      </c>
      <c r="L30" s="31">
        <f t="shared" si="1"/>
        <v>13.410691358425128</v>
      </c>
      <c r="M30" s="31">
        <f t="shared" si="1"/>
        <v>11.155367133590524</v>
      </c>
      <c r="N30" s="31">
        <f t="shared" si="1"/>
        <v>10.697633319141563</v>
      </c>
    </row>
    <row r="31" spans="2:14" x14ac:dyDescent="0.25">
      <c r="J31" s="31" t="s">
        <v>48</v>
      </c>
      <c r="K31" s="31">
        <f t="shared" si="1"/>
        <v>41.678027912971764</v>
      </c>
      <c r="L31" s="31">
        <f t="shared" si="1"/>
        <v>35.876024463598874</v>
      </c>
      <c r="M31" s="31">
        <f t="shared" si="1"/>
        <v>38.961938523923642</v>
      </c>
      <c r="N31" s="31">
        <f t="shared" si="1"/>
        <v>36.824836939906973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Analysis</vt:lpstr>
      <vt:lpstr>Top of Curve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2017-04-06T19:52:10Z</dcterms:created>
  <dcterms:modified xsi:type="dcterms:W3CDTF">2017-04-17T20:11:44Z</dcterms:modified>
</cp:coreProperties>
</file>