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E-J\EMedlock\Net MyDocuments\LabBookData\CV-1a Transduction Assay\"/>
    </mc:Choice>
  </mc:AlternateContent>
  <bookViews>
    <workbookView xWindow="165" yWindow="105" windowWidth="16215" windowHeight="5790" firstSheet="1" activeTab="1"/>
  </bookViews>
  <sheets>
    <sheet name="Raw Data" sheetId="1" r:id="rId1"/>
    <sheet name="Analysis" sheetId="2" r:id="rId2"/>
  </sheets>
  <calcPr calcId="171027"/>
</workbook>
</file>

<file path=xl/calcChain.xml><?xml version="1.0" encoding="utf-8"?>
<calcChain xmlns="http://schemas.openxmlformats.org/spreadsheetml/2006/main">
  <c r="B7" i="2" l="1"/>
  <c r="D9" i="2" l="1"/>
  <c r="H9" i="2"/>
  <c r="L9" i="2"/>
  <c r="P9" i="2"/>
  <c r="T9" i="2"/>
  <c r="X9" i="2"/>
  <c r="E10" i="2"/>
  <c r="I10" i="2"/>
  <c r="M10" i="2"/>
  <c r="Q10" i="2"/>
  <c r="U10" i="2"/>
  <c r="Y10" i="2"/>
  <c r="F11" i="2"/>
  <c r="J11" i="2"/>
  <c r="N11" i="2"/>
  <c r="R11" i="2"/>
  <c r="V11" i="2"/>
  <c r="C12" i="2"/>
  <c r="G12" i="2"/>
  <c r="K12" i="2"/>
  <c r="O12" i="2"/>
  <c r="S12" i="2"/>
  <c r="W12" i="2"/>
  <c r="B11" i="2"/>
  <c r="E9" i="2"/>
  <c r="I9" i="2"/>
  <c r="M9" i="2"/>
  <c r="Q9" i="2"/>
  <c r="U9" i="2"/>
  <c r="Y9" i="2"/>
  <c r="F10" i="2"/>
  <c r="J10" i="2"/>
  <c r="N10" i="2"/>
  <c r="R10" i="2"/>
  <c r="V10" i="2"/>
  <c r="C11" i="2"/>
  <c r="G11" i="2"/>
  <c r="K11" i="2"/>
  <c r="O11" i="2"/>
  <c r="S11" i="2"/>
  <c r="W11" i="2"/>
  <c r="D12" i="2"/>
  <c r="H12" i="2"/>
  <c r="L12" i="2"/>
  <c r="P12" i="2"/>
  <c r="T12" i="2"/>
  <c r="X12" i="2"/>
  <c r="B12" i="2"/>
  <c r="F9" i="2"/>
  <c r="V12" i="2"/>
  <c r="N12" i="2"/>
  <c r="F12" i="2"/>
  <c r="U11" i="2"/>
  <c r="M11" i="2"/>
  <c r="E11" i="2"/>
  <c r="T10" i="2"/>
  <c r="L10" i="2"/>
  <c r="D10" i="2"/>
  <c r="S9" i="2"/>
  <c r="K9" i="2"/>
  <c r="B9" i="2"/>
  <c r="U12" i="2"/>
  <c r="M12" i="2"/>
  <c r="E12" i="2"/>
  <c r="T11" i="2"/>
  <c r="L11" i="2"/>
  <c r="D11" i="2"/>
  <c r="S10" i="2"/>
  <c r="K10" i="2"/>
  <c r="C10" i="2"/>
  <c r="R9" i="2"/>
  <c r="J9" i="2"/>
  <c r="B10" i="2"/>
  <c r="R12" i="2"/>
  <c r="J12" i="2"/>
  <c r="Y11" i="2"/>
  <c r="Q11" i="2"/>
  <c r="I11" i="2"/>
  <c r="X10" i="2"/>
  <c r="P10" i="2"/>
  <c r="H10" i="2"/>
  <c r="W9" i="2"/>
  <c r="O9" i="2"/>
  <c r="G9" i="2"/>
  <c r="Y12" i="2"/>
  <c r="Q12" i="2"/>
  <c r="I12" i="2"/>
  <c r="X11" i="2"/>
  <c r="P11" i="2"/>
  <c r="H11" i="2"/>
  <c r="W10" i="2"/>
  <c r="O10" i="2"/>
  <c r="G10" i="2"/>
  <c r="V9" i="2"/>
  <c r="N9" i="2"/>
  <c r="C9" i="2"/>
  <c r="G15" i="2" l="1"/>
  <c r="G14" i="2"/>
  <c r="K15" i="2"/>
  <c r="K14" i="2"/>
  <c r="O15" i="2"/>
  <c r="O14" i="2"/>
  <c r="L14" i="2"/>
  <c r="L15" i="2"/>
  <c r="V15" i="2"/>
  <c r="V14" i="2"/>
  <c r="W15" i="2"/>
  <c r="W14" i="2"/>
  <c r="Y15" i="2"/>
  <c r="Y14" i="2"/>
  <c r="I15" i="2"/>
  <c r="I14" i="2"/>
  <c r="X14" i="2"/>
  <c r="X15" i="2"/>
  <c r="H14" i="2"/>
  <c r="H15" i="2"/>
  <c r="C15" i="2"/>
  <c r="C14" i="2"/>
  <c r="J15" i="2"/>
  <c r="J14" i="2"/>
  <c r="Q15" i="2"/>
  <c r="Q14" i="2"/>
  <c r="P14" i="2"/>
  <c r="P15" i="2"/>
  <c r="N15" i="2"/>
  <c r="N14" i="2"/>
  <c r="R15" i="2"/>
  <c r="R14" i="2"/>
  <c r="S15" i="2"/>
  <c r="S14" i="2"/>
  <c r="M15" i="2"/>
  <c r="M14" i="2"/>
  <c r="B15" i="2"/>
  <c r="B14" i="2"/>
  <c r="F15" i="2"/>
  <c r="F14" i="2"/>
  <c r="U15" i="2"/>
  <c r="U14" i="2"/>
  <c r="E15" i="2"/>
  <c r="E14" i="2"/>
  <c r="T14" i="2"/>
  <c r="T15" i="2"/>
  <c r="D14" i="2"/>
  <c r="D15" i="2"/>
</calcChain>
</file>

<file path=xl/sharedStrings.xml><?xml version="1.0" encoding="utf-8"?>
<sst xmlns="http://schemas.openxmlformats.org/spreadsheetml/2006/main" count="85" uniqueCount="69">
  <si>
    <t>User: HARTIG</t>
  </si>
  <si>
    <t>Path: C:\Program Files\BMG\Omega\P Hartig\Data\</t>
  </si>
  <si>
    <t>Test ID: 665</t>
  </si>
  <si>
    <t>Test Name: LUCIFERASE</t>
  </si>
  <si>
    <t>Date: 3/9/2017</t>
  </si>
  <si>
    <t>Time: 1:38:16 PM</t>
  </si>
  <si>
    <t>ID1: elizabeth</t>
  </si>
  <si>
    <t>ID2: CV1a-hGR, Dex curve, cortisone</t>
  </si>
  <si>
    <t>ID3: 3-9-2017</t>
  </si>
  <si>
    <t>Luminescence</t>
  </si>
  <si>
    <t>1. Sum of Range 1 based on Raw Data (lens)</t>
  </si>
  <si>
    <t>A</t>
  </si>
  <si>
    <t>B</t>
  </si>
  <si>
    <t>C</t>
  </si>
  <si>
    <t>D</t>
  </si>
  <si>
    <t>E</t>
  </si>
  <si>
    <t>F</t>
  </si>
  <si>
    <t>G</t>
  </si>
  <si>
    <t>H</t>
  </si>
  <si>
    <t>Range (1):</t>
  </si>
  <si>
    <t xml:space="preserve">          Startinterval: </t>
  </si>
  <si>
    <t xml:space="preserve">          9 (1.6 s)</t>
  </si>
  <si>
    <t xml:space="preserve">          Stopinterval: </t>
  </si>
  <si>
    <t xml:space="preserve">          25 (4.8 s)</t>
  </si>
  <si>
    <t>2. Average based on Sum of Range 1 (lens)</t>
  </si>
  <si>
    <t>DMSO</t>
  </si>
  <si>
    <t>1pM DEX</t>
  </si>
  <si>
    <t>3pM DEX</t>
  </si>
  <si>
    <t>10pM DEX</t>
  </si>
  <si>
    <t>30pM DEX</t>
  </si>
  <si>
    <t>100pM DEX</t>
  </si>
  <si>
    <t>300pM DEX</t>
  </si>
  <si>
    <t>1nM DEX</t>
  </si>
  <si>
    <t>3nM DEX</t>
  </si>
  <si>
    <t>10nM DEX</t>
  </si>
  <si>
    <t>30nM DEX</t>
  </si>
  <si>
    <t>100nM DEX</t>
  </si>
  <si>
    <t>10pM Cortisone</t>
  </si>
  <si>
    <t>30pM Cortisone</t>
  </si>
  <si>
    <t>100pM Cortisone</t>
  </si>
  <si>
    <t>300pM Cortisone</t>
  </si>
  <si>
    <t>1nM Cortisone</t>
  </si>
  <si>
    <t>3nM Cortisone</t>
  </si>
  <si>
    <t>10nM Cortisone</t>
  </si>
  <si>
    <t>30nM Cortisone</t>
  </si>
  <si>
    <t>100nM Cortisone</t>
  </si>
  <si>
    <t>300nM Cortisone</t>
  </si>
  <si>
    <t>1uM Cortisone</t>
  </si>
  <si>
    <t>3uM Cortisone</t>
  </si>
  <si>
    <t>Average</t>
  </si>
  <si>
    <t>Fold Induction</t>
  </si>
  <si>
    <t>1pM</t>
  </si>
  <si>
    <t>3pM</t>
  </si>
  <si>
    <t>10pM</t>
  </si>
  <si>
    <t>30pM</t>
  </si>
  <si>
    <t>100pM</t>
  </si>
  <si>
    <t>300pM</t>
  </si>
  <si>
    <t>1nM</t>
  </si>
  <si>
    <t>3nM</t>
  </si>
  <si>
    <t>10nM</t>
  </si>
  <si>
    <t xml:space="preserve">30nM </t>
  </si>
  <si>
    <t>100nM</t>
  </si>
  <si>
    <t xml:space="preserve">30pM </t>
  </si>
  <si>
    <t>30nM</t>
  </si>
  <si>
    <t>300nM</t>
  </si>
  <si>
    <t>1uM</t>
  </si>
  <si>
    <t>3uM</t>
  </si>
  <si>
    <t>Ang Fold Ind</t>
  </si>
  <si>
    <t>Std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</si>
</sst>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3" fillId="0" borderId="1" xfId="0" applyFont="1" applyBorder="1"/>
    <xf numFmtId="0" fontId="3" fillId="0" borderId="0" xfId="0" applyFont="1" applyBorder="1"/>
    <xf numFmtId="0" fontId="2" fillId="0" borderId="2" xfId="0" applyFont="1" applyBorder="1"/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CV1a-hGR Transactivation</a:t>
            </a:r>
            <a:r>
              <a:rPr lang="en-US" baseline="0"/>
              <a:t> Assay:</a:t>
            </a:r>
          </a:p>
          <a:p>
            <a:pPr>
              <a:defRPr/>
            </a:pPr>
            <a:r>
              <a:rPr lang="en-US" baseline="0"/>
              <a:t>Cortisone</a:t>
            </a:r>
            <a:endParaRPr lang="en-US"/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82055643044619"/>
          <c:y val="9.9467085271005506E-2"/>
          <c:w val="0.85471277690288716"/>
          <c:h val="0.64087864554842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5EA-417F-A607-B5460BC441F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EA-417F-A607-B5460BC441F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EA-417F-A607-B5460BC441F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EA-417F-A607-B5460BC441F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EA-417F-A607-B5460BC441FA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EA-417F-A607-B5460BC441FA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5EA-417F-A607-B5460BC441FA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EA-417F-A607-B5460BC441FA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F5EA-417F-A607-B5460BC441FA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EA-417F-A607-B5460BC441FA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F5EA-417F-A607-B5460BC441F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5EA-417F-A607-B5460BC441FA}"/>
              </c:ext>
            </c:extLst>
          </c:dPt>
          <c:errBars>
            <c:errBarType val="both"/>
            <c:errValType val="cust"/>
            <c:noEndCap val="0"/>
            <c:plus>
              <c:numRef>
                <c:f>Analysis!$C$18:$C$42</c:f>
                <c:numCache>
                  <c:formatCode>General</c:formatCode>
                  <c:ptCount val="25"/>
                  <c:pt idx="0">
                    <c:v>3.7362809340618801E-2</c:v>
                  </c:pt>
                  <c:pt idx="1">
                    <c:v>8.8568321474978756E-2</c:v>
                  </c:pt>
                  <c:pt idx="2">
                    <c:v>0.29053208916206735</c:v>
                  </c:pt>
                  <c:pt idx="3">
                    <c:v>4.5391535272340508E-2</c:v>
                  </c:pt>
                  <c:pt idx="4">
                    <c:v>0.26914317554711392</c:v>
                  </c:pt>
                  <c:pt idx="5">
                    <c:v>0.52569784320269042</c:v>
                  </c:pt>
                  <c:pt idx="6">
                    <c:v>1.2253515225582408</c:v>
                  </c:pt>
                  <c:pt idx="7">
                    <c:v>0.56202536933665115</c:v>
                  </c:pt>
                  <c:pt idx="8">
                    <c:v>1.4746321399944</c:v>
                  </c:pt>
                  <c:pt idx="9">
                    <c:v>1.2138843952595402</c:v>
                  </c:pt>
                  <c:pt idx="10">
                    <c:v>1.9609015429995305</c:v>
                  </c:pt>
                  <c:pt idx="11">
                    <c:v>1.2750893461287911</c:v>
                  </c:pt>
                  <c:pt idx="13">
                    <c:v>9.2567655925914039E-2</c:v>
                  </c:pt>
                  <c:pt idx="14">
                    <c:v>3.1552278787014873E-2</c:v>
                  </c:pt>
                  <c:pt idx="15">
                    <c:v>1.2234022016035783E-2</c:v>
                  </c:pt>
                  <c:pt idx="16">
                    <c:v>6.6467904087423674E-2</c:v>
                  </c:pt>
                  <c:pt idx="17">
                    <c:v>3.1461578552555367E-2</c:v>
                  </c:pt>
                  <c:pt idx="18">
                    <c:v>8.9839726071795453E-2</c:v>
                  </c:pt>
                  <c:pt idx="19">
                    <c:v>5.3387118223194988E-2</c:v>
                  </c:pt>
                  <c:pt idx="20">
                    <c:v>0.10364381789469006</c:v>
                  </c:pt>
                  <c:pt idx="21">
                    <c:v>2.4343635644523486E-2</c:v>
                  </c:pt>
                  <c:pt idx="22">
                    <c:v>5.7111217373558981E-2</c:v>
                  </c:pt>
                  <c:pt idx="23">
                    <c:v>0.12619071680200142</c:v>
                  </c:pt>
                  <c:pt idx="24">
                    <c:v>0.1039655683087941</c:v>
                  </c:pt>
                </c:numCache>
              </c:numRef>
            </c:plus>
            <c:minus>
              <c:numRef>
                <c:f>Analysis!$C$18:$C$42</c:f>
                <c:numCache>
                  <c:formatCode>General</c:formatCode>
                  <c:ptCount val="25"/>
                  <c:pt idx="0">
                    <c:v>3.7362809340618801E-2</c:v>
                  </c:pt>
                  <c:pt idx="1">
                    <c:v>8.8568321474978756E-2</c:v>
                  </c:pt>
                  <c:pt idx="2">
                    <c:v>0.29053208916206735</c:v>
                  </c:pt>
                  <c:pt idx="3">
                    <c:v>4.5391535272340508E-2</c:v>
                  </c:pt>
                  <c:pt idx="4">
                    <c:v>0.26914317554711392</c:v>
                  </c:pt>
                  <c:pt idx="5">
                    <c:v>0.52569784320269042</c:v>
                  </c:pt>
                  <c:pt idx="6">
                    <c:v>1.2253515225582408</c:v>
                  </c:pt>
                  <c:pt idx="7">
                    <c:v>0.56202536933665115</c:v>
                  </c:pt>
                  <c:pt idx="8">
                    <c:v>1.4746321399944</c:v>
                  </c:pt>
                  <c:pt idx="9">
                    <c:v>1.2138843952595402</c:v>
                  </c:pt>
                  <c:pt idx="10">
                    <c:v>1.9609015429995305</c:v>
                  </c:pt>
                  <c:pt idx="11">
                    <c:v>1.2750893461287911</c:v>
                  </c:pt>
                  <c:pt idx="13">
                    <c:v>9.2567655925914039E-2</c:v>
                  </c:pt>
                  <c:pt idx="14">
                    <c:v>3.1552278787014873E-2</c:v>
                  </c:pt>
                  <c:pt idx="15">
                    <c:v>1.2234022016035783E-2</c:v>
                  </c:pt>
                  <c:pt idx="16">
                    <c:v>6.6467904087423674E-2</c:v>
                  </c:pt>
                  <c:pt idx="17">
                    <c:v>3.1461578552555367E-2</c:v>
                  </c:pt>
                  <c:pt idx="18">
                    <c:v>8.9839726071795453E-2</c:v>
                  </c:pt>
                  <c:pt idx="19">
                    <c:v>5.3387118223194988E-2</c:v>
                  </c:pt>
                  <c:pt idx="20">
                    <c:v>0.10364381789469006</c:v>
                  </c:pt>
                  <c:pt idx="21">
                    <c:v>2.4343635644523486E-2</c:v>
                  </c:pt>
                  <c:pt idx="22">
                    <c:v>5.7111217373558981E-2</c:v>
                  </c:pt>
                  <c:pt idx="23">
                    <c:v>0.12619071680200142</c:v>
                  </c:pt>
                  <c:pt idx="24">
                    <c:v>0.1039655683087941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Analysis!$A$18:$A$42</c:f>
              <c:strCache>
                <c:ptCount val="25"/>
                <c:pt idx="0">
                  <c:v>DMSO</c:v>
                </c:pt>
                <c:pt idx="1">
                  <c:v>1pM</c:v>
                </c:pt>
                <c:pt idx="2">
                  <c:v>3pM</c:v>
                </c:pt>
                <c:pt idx="3">
                  <c:v>10pM</c:v>
                </c:pt>
                <c:pt idx="4">
                  <c:v>30pM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 </c:v>
                </c:pt>
                <c:pt idx="11">
                  <c:v>100nM</c:v>
                </c:pt>
                <c:pt idx="13">
                  <c:v>10pM</c:v>
                </c:pt>
                <c:pt idx="14">
                  <c:v>30pM </c:v>
                </c:pt>
                <c:pt idx="15">
                  <c:v>100pM</c:v>
                </c:pt>
                <c:pt idx="16">
                  <c:v>300pM</c:v>
                </c:pt>
                <c:pt idx="17">
                  <c:v>1nM</c:v>
                </c:pt>
                <c:pt idx="18">
                  <c:v>3nM</c:v>
                </c:pt>
                <c:pt idx="19">
                  <c:v>10nM</c:v>
                </c:pt>
                <c:pt idx="20">
                  <c:v>30nM</c:v>
                </c:pt>
                <c:pt idx="21">
                  <c:v>100nM</c:v>
                </c:pt>
                <c:pt idx="22">
                  <c:v>300nM</c:v>
                </c:pt>
                <c:pt idx="23">
                  <c:v>1uM</c:v>
                </c:pt>
                <c:pt idx="24">
                  <c:v>3uM</c:v>
                </c:pt>
              </c:strCache>
            </c:strRef>
          </c:cat>
          <c:val>
            <c:numRef>
              <c:f>Analysis!$B$18:$B$42</c:f>
              <c:numCache>
                <c:formatCode>General</c:formatCode>
                <c:ptCount val="25"/>
                <c:pt idx="0">
                  <c:v>1</c:v>
                </c:pt>
                <c:pt idx="1">
                  <c:v>0.96480331262939956</c:v>
                </c:pt>
                <c:pt idx="2">
                  <c:v>3.3850931677018634</c:v>
                </c:pt>
                <c:pt idx="3">
                  <c:v>0.92753623188405798</c:v>
                </c:pt>
                <c:pt idx="4">
                  <c:v>3.9068322981366461</c:v>
                </c:pt>
                <c:pt idx="5">
                  <c:v>21.747412008281572</c:v>
                </c:pt>
                <c:pt idx="6">
                  <c:v>41.342650103519659</c:v>
                </c:pt>
                <c:pt idx="7">
                  <c:v>48.806418219461705</c:v>
                </c:pt>
                <c:pt idx="8">
                  <c:v>52.613871635610764</c:v>
                </c:pt>
                <c:pt idx="9">
                  <c:v>57.924430641821949</c:v>
                </c:pt>
                <c:pt idx="10">
                  <c:v>59.376811594202898</c:v>
                </c:pt>
                <c:pt idx="11">
                  <c:v>60.425465838509311</c:v>
                </c:pt>
                <c:pt idx="13">
                  <c:v>1.020703933747412</c:v>
                </c:pt>
                <c:pt idx="14">
                  <c:v>1.0175983436853002</c:v>
                </c:pt>
                <c:pt idx="15">
                  <c:v>0.98240165631469978</c:v>
                </c:pt>
                <c:pt idx="16">
                  <c:v>1.0641821946169772</c:v>
                </c:pt>
                <c:pt idx="17">
                  <c:v>0.94099378881987583</c:v>
                </c:pt>
                <c:pt idx="18">
                  <c:v>0.98033126293995854</c:v>
                </c:pt>
                <c:pt idx="19">
                  <c:v>0.89337474120082816</c:v>
                </c:pt>
                <c:pt idx="20">
                  <c:v>0.96480331262939956</c:v>
                </c:pt>
                <c:pt idx="21">
                  <c:v>1.0196687370600412</c:v>
                </c:pt>
                <c:pt idx="22">
                  <c:v>1.0279503105590062</c:v>
                </c:pt>
                <c:pt idx="23">
                  <c:v>1.3115942028985506</c:v>
                </c:pt>
                <c:pt idx="24">
                  <c:v>1.9368530020703933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A-417F-A607-B5460BC44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561856"/>
        <c:axId val="502558904"/>
      </c:barChart>
      <c:catAx>
        <c:axId val="502561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Treatment</a:t>
                </a:r>
              </a:p>
            </c:rich>
          </c:tx>
          <c:layout>
            <c:manualLayout>
              <c:xMode val="edge"/>
              <c:yMode val="edge"/>
              <c:x val="0.45621148556430446"/>
              <c:y val="0.92354246504441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58904"/>
        <c:crosses val="autoZero"/>
        <c:auto val="1"/>
        <c:lblAlgn val="ctr"/>
        <c:lblOffset val="100"/>
        <c:noMultiLvlLbl val="0"/>
      </c:catAx>
      <c:valAx>
        <c:axId val="502558904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500"/>
                  <a:t>Fold Induction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56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17</xdr:row>
      <xdr:rowOff>71436</xdr:rowOff>
    </xdr:from>
    <xdr:to>
      <xdr:col>13</xdr:col>
      <xdr:colOff>123824</xdr:colOff>
      <xdr:row>37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0.4976</cdr:x>
      <cdr:y>0.73924</cdr:y>
    </cdr:from>
    <cdr:to>
      <cdr:x>0.552</cdr:x>
      <cdr:y>0.9262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>
          <a:off x="2962276" y="2862264"/>
          <a:ext cx="323850" cy="7239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0.1504</cdr:x>
      <cdr:y>0.89422</cdr:y>
    </cdr:from>
    <cdr:to>
      <cdr:x>0.4224</cdr:x>
      <cdr:y>0.9631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95351" y="3462339"/>
          <a:ext cx="1619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500">
              <a:solidFill>
                <a:schemeClr val="tx1">
                  <a:lumMod val="65000"/>
                  <a:lumOff val="35000"/>
                </a:schemeClr>
              </a:solidFill>
            </a:rPr>
            <a:t>Dexamethasone</a:t>
          </a:r>
        </a:p>
      </cdr:txBody>
    </cdr:sp>
  </cdr:relSizeAnchor>
  <cdr:relSizeAnchor xmlns:cdr="http://schemas.openxmlformats.org/drawingml/2006/chartDrawing">
    <cdr:from>
      <cdr:x>0.65493</cdr:x>
      <cdr:y>0.88643</cdr:y>
    </cdr:from>
    <cdr:to>
      <cdr:x>0.92693</cdr:x>
      <cdr:y>0.95531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98900" y="3432175"/>
          <a:ext cx="16192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500">
              <a:solidFill>
                <a:schemeClr val="tx1">
                  <a:lumMod val="65000"/>
                  <a:lumOff val="35000"/>
                </a:schemeClr>
              </a:solidFill>
            </a:rPr>
            <a:t>Cortisone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topLeftCell="A4" workbookViewId="0">
      <selection activeCell="G34" sqref="G34"/>
    </sheetView>
  </sheetViews>
  <sheetFormatPr defaultRowHeight="15" x14ac:dyDescent="0.25"/>
  <cols>
    <col min="1" max="1" width="4.140625" customWidth="1"/>
  </cols>
  <sheetData>
    <row r="3" spans="1:19" x14ac:dyDescent="0.25">
      <c r="A3" s="1" t="s">
        <v>0</v>
      </c>
      <c r="D3" s="1" t="s">
        <v>1</v>
      </c>
      <c r="K3" s="1" t="s">
        <v>2</v>
      </c>
    </row>
    <row r="4" spans="1:19" x14ac:dyDescent="0.25">
      <c r="A4" s="1" t="s">
        <v>3</v>
      </c>
      <c r="I4" s="1" t="s">
        <v>4</v>
      </c>
      <c r="K4" s="1" t="s">
        <v>5</v>
      </c>
    </row>
    <row r="5" spans="1:19" x14ac:dyDescent="0.25">
      <c r="A5" s="1" t="s">
        <v>6</v>
      </c>
    </row>
    <row r="6" spans="1:19" x14ac:dyDescent="0.25">
      <c r="A6" s="1" t="s">
        <v>7</v>
      </c>
    </row>
    <row r="7" spans="1:19" x14ac:dyDescent="0.25">
      <c r="A7" s="1" t="s">
        <v>8</v>
      </c>
    </row>
    <row r="8" spans="1:19" x14ac:dyDescent="0.25">
      <c r="A8" s="1" t="s">
        <v>9</v>
      </c>
    </row>
    <row r="12" spans="1:19" x14ac:dyDescent="0.25">
      <c r="B12" t="s">
        <v>10</v>
      </c>
      <c r="O12" s="21" t="s">
        <v>19</v>
      </c>
      <c r="P12" s="4"/>
      <c r="Q12" s="4"/>
      <c r="R12" s="4"/>
      <c r="S12" s="5"/>
    </row>
    <row r="13" spans="1:19" x14ac:dyDescent="0.25"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O13" s="19" t="s">
        <v>20</v>
      </c>
      <c r="P13" s="20" t="s">
        <v>21</v>
      </c>
      <c r="Q13" s="3"/>
      <c r="R13" s="3"/>
      <c r="S13" s="6"/>
    </row>
    <row r="14" spans="1:19" x14ac:dyDescent="0.25">
      <c r="A14" s="2" t="s">
        <v>11</v>
      </c>
      <c r="B14" s="10">
        <v>237</v>
      </c>
      <c r="C14" s="11">
        <v>245</v>
      </c>
      <c r="D14" s="11">
        <v>859</v>
      </c>
      <c r="E14" s="11">
        <v>211</v>
      </c>
      <c r="F14" s="11">
        <v>886</v>
      </c>
      <c r="G14" s="11">
        <v>4938</v>
      </c>
      <c r="H14" s="11">
        <v>9684</v>
      </c>
      <c r="I14" s="11">
        <v>12027</v>
      </c>
      <c r="J14" s="11">
        <v>12223</v>
      </c>
      <c r="K14" s="11">
        <v>13424</v>
      </c>
      <c r="L14" s="11">
        <v>14329</v>
      </c>
      <c r="M14" s="12">
        <v>14389</v>
      </c>
      <c r="O14" s="19" t="s">
        <v>22</v>
      </c>
      <c r="P14" s="20" t="s">
        <v>23</v>
      </c>
      <c r="Q14" s="3"/>
      <c r="R14" s="3"/>
      <c r="S14" s="6"/>
    </row>
    <row r="15" spans="1:19" x14ac:dyDescent="0.25">
      <c r="A15" s="2" t="s">
        <v>12</v>
      </c>
      <c r="B15" s="13">
        <v>268</v>
      </c>
      <c r="C15" s="14">
        <v>174</v>
      </c>
      <c r="D15" s="14">
        <v>953</v>
      </c>
      <c r="E15" s="14">
        <v>245</v>
      </c>
      <c r="F15" s="14">
        <v>906</v>
      </c>
      <c r="G15" s="14">
        <v>5397</v>
      </c>
      <c r="H15" s="14">
        <v>9297</v>
      </c>
      <c r="I15" s="14">
        <v>11904</v>
      </c>
      <c r="J15" s="14">
        <v>11974</v>
      </c>
      <c r="K15" s="14">
        <v>14807</v>
      </c>
      <c r="L15" s="14">
        <v>15577</v>
      </c>
      <c r="M15" s="15">
        <v>15503</v>
      </c>
      <c r="O15" s="7"/>
      <c r="P15" s="8"/>
      <c r="Q15" s="8"/>
      <c r="R15" s="8"/>
      <c r="S15" s="9"/>
    </row>
    <row r="16" spans="1:19" x14ac:dyDescent="0.25">
      <c r="A16" s="2" t="s">
        <v>13</v>
      </c>
      <c r="B16" s="13">
        <v>228</v>
      </c>
      <c r="C16" s="14">
        <v>237</v>
      </c>
      <c r="D16" s="14">
        <v>837</v>
      </c>
      <c r="E16" s="14">
        <v>240</v>
      </c>
      <c r="F16" s="14">
        <v>847</v>
      </c>
      <c r="G16" s="14">
        <v>5509</v>
      </c>
      <c r="H16" s="14">
        <v>10498</v>
      </c>
      <c r="I16" s="14">
        <v>11401</v>
      </c>
      <c r="J16" s="14">
        <v>13396</v>
      </c>
      <c r="K16" s="14">
        <v>13935</v>
      </c>
      <c r="L16" s="14">
        <v>14177</v>
      </c>
      <c r="M16" s="15">
        <v>14335</v>
      </c>
    </row>
    <row r="17" spans="1:13" x14ac:dyDescent="0.25">
      <c r="A17" s="2" t="s">
        <v>14</v>
      </c>
      <c r="B17" s="13">
        <v>233</v>
      </c>
      <c r="C17" s="14">
        <v>276</v>
      </c>
      <c r="D17" s="14">
        <v>621</v>
      </c>
      <c r="E17" s="14">
        <v>200</v>
      </c>
      <c r="F17" s="14">
        <v>1135</v>
      </c>
      <c r="G17" s="14">
        <v>5164</v>
      </c>
      <c r="H17" s="14">
        <v>10458</v>
      </c>
      <c r="I17" s="14">
        <v>11815</v>
      </c>
      <c r="J17" s="14">
        <v>13232</v>
      </c>
      <c r="K17" s="14">
        <v>13789</v>
      </c>
      <c r="L17" s="14">
        <v>13275</v>
      </c>
      <c r="M17" s="15">
        <v>14144</v>
      </c>
    </row>
    <row r="18" spans="1:13" x14ac:dyDescent="0.25">
      <c r="A18" s="2" t="s">
        <v>15</v>
      </c>
      <c r="B18" s="13">
        <v>299</v>
      </c>
      <c r="C18" s="14">
        <v>230</v>
      </c>
      <c r="D18" s="14">
        <v>245</v>
      </c>
      <c r="E18" s="14">
        <v>268</v>
      </c>
      <c r="F18" s="14">
        <v>245</v>
      </c>
      <c r="G18" s="14">
        <v>287</v>
      </c>
      <c r="H18" s="14">
        <v>229</v>
      </c>
      <c r="I18" s="14">
        <v>182</v>
      </c>
      <c r="J18" s="14">
        <v>251</v>
      </c>
      <c r="K18" s="14">
        <v>279</v>
      </c>
      <c r="L18" s="14">
        <v>405</v>
      </c>
      <c r="M18" s="15">
        <v>490</v>
      </c>
    </row>
    <row r="19" spans="1:13" x14ac:dyDescent="0.25">
      <c r="A19" s="2" t="s">
        <v>16</v>
      </c>
      <c r="B19" s="13">
        <v>190</v>
      </c>
      <c r="C19" s="14">
        <v>237</v>
      </c>
      <c r="D19" s="14">
        <v>235</v>
      </c>
      <c r="E19" s="14">
        <v>294</v>
      </c>
      <c r="F19" s="14">
        <v>211</v>
      </c>
      <c r="G19" s="14">
        <v>256</v>
      </c>
      <c r="H19" s="14">
        <v>245</v>
      </c>
      <c r="I19" s="14">
        <v>250</v>
      </c>
      <c r="J19" s="14">
        <v>241</v>
      </c>
      <c r="K19" s="14">
        <v>219</v>
      </c>
      <c r="L19" s="14">
        <v>287</v>
      </c>
      <c r="M19" s="15">
        <v>522</v>
      </c>
    </row>
    <row r="20" spans="1:13" x14ac:dyDescent="0.25">
      <c r="A20" s="2" t="s">
        <v>17</v>
      </c>
      <c r="B20" s="13">
        <v>253</v>
      </c>
      <c r="C20" s="14">
        <v>264</v>
      </c>
      <c r="D20" s="14">
        <v>231</v>
      </c>
      <c r="E20" s="14">
        <v>218</v>
      </c>
      <c r="F20" s="14">
        <v>234</v>
      </c>
      <c r="G20" s="14">
        <v>189</v>
      </c>
      <c r="H20" s="14">
        <v>200</v>
      </c>
      <c r="I20" s="14">
        <v>295</v>
      </c>
      <c r="J20" s="14">
        <v>260</v>
      </c>
      <c r="K20" s="14">
        <v>232</v>
      </c>
      <c r="L20" s="14">
        <v>307</v>
      </c>
      <c r="M20" s="15">
        <v>454</v>
      </c>
    </row>
    <row r="21" spans="1:13" x14ac:dyDescent="0.25">
      <c r="A21" s="2" t="s">
        <v>18</v>
      </c>
      <c r="B21" s="16">
        <v>244</v>
      </c>
      <c r="C21" s="17">
        <v>252</v>
      </c>
      <c r="D21" s="17">
        <v>238</v>
      </c>
      <c r="E21" s="17">
        <v>248</v>
      </c>
      <c r="F21" s="17">
        <v>219</v>
      </c>
      <c r="G21" s="17">
        <v>215</v>
      </c>
      <c r="H21" s="17">
        <v>189</v>
      </c>
      <c r="I21" s="17">
        <v>205</v>
      </c>
      <c r="J21" s="17">
        <v>233</v>
      </c>
      <c r="K21" s="17">
        <v>263</v>
      </c>
      <c r="L21" s="17">
        <v>268</v>
      </c>
      <c r="M21" s="18">
        <v>405</v>
      </c>
    </row>
    <row r="23" spans="1:13" x14ac:dyDescent="0.25">
      <c r="B23" t="s">
        <v>24</v>
      </c>
    </row>
    <row r="24" spans="1:13" x14ac:dyDescent="0.25">
      <c r="B24" s="2">
        <v>1</v>
      </c>
      <c r="C24" s="2">
        <v>2</v>
      </c>
      <c r="D24" s="2">
        <v>3</v>
      </c>
      <c r="E24" s="2">
        <v>4</v>
      </c>
      <c r="F24" s="2">
        <v>5</v>
      </c>
      <c r="G24" s="2">
        <v>6</v>
      </c>
      <c r="H24" s="2">
        <v>7</v>
      </c>
      <c r="I24" s="2">
        <v>8</v>
      </c>
      <c r="J24" s="2">
        <v>9</v>
      </c>
      <c r="K24" s="2">
        <v>10</v>
      </c>
      <c r="L24" s="2">
        <v>11</v>
      </c>
      <c r="M24" s="2">
        <v>12</v>
      </c>
    </row>
    <row r="25" spans="1:13" x14ac:dyDescent="0.25">
      <c r="A25" s="2" t="s">
        <v>11</v>
      </c>
      <c r="B25" s="10">
        <v>242</v>
      </c>
      <c r="C25" s="11">
        <v>233</v>
      </c>
      <c r="D25" s="11">
        <v>818</v>
      </c>
      <c r="E25" s="11">
        <v>224</v>
      </c>
      <c r="F25" s="11">
        <v>944</v>
      </c>
      <c r="G25" s="11">
        <v>5252</v>
      </c>
      <c r="H25" s="11">
        <v>9984</v>
      </c>
      <c r="I25" s="11">
        <v>11787</v>
      </c>
      <c r="J25" s="11">
        <v>12706</v>
      </c>
      <c r="K25" s="11">
        <v>13989</v>
      </c>
      <c r="L25" s="11">
        <v>14340</v>
      </c>
      <c r="M25" s="12">
        <v>14593</v>
      </c>
    </row>
    <row r="26" spans="1:13" x14ac:dyDescent="0.25">
      <c r="A26" s="2" t="s">
        <v>12</v>
      </c>
      <c r="B26" s="13">
        <v>242</v>
      </c>
      <c r="C26" s="14">
        <v>233</v>
      </c>
      <c r="D26" s="14">
        <v>818</v>
      </c>
      <c r="E26" s="14">
        <v>224</v>
      </c>
      <c r="F26" s="14">
        <v>944</v>
      </c>
      <c r="G26" s="14">
        <v>5252</v>
      </c>
      <c r="H26" s="14">
        <v>9984</v>
      </c>
      <c r="I26" s="14">
        <v>11787</v>
      </c>
      <c r="J26" s="14">
        <v>12706</v>
      </c>
      <c r="K26" s="14">
        <v>13989</v>
      </c>
      <c r="L26" s="14">
        <v>14340</v>
      </c>
      <c r="M26" s="15">
        <v>14593</v>
      </c>
    </row>
    <row r="27" spans="1:13" x14ac:dyDescent="0.25">
      <c r="A27" s="2" t="s">
        <v>13</v>
      </c>
      <c r="B27" s="13">
        <v>242</v>
      </c>
      <c r="C27" s="14">
        <v>233</v>
      </c>
      <c r="D27" s="14">
        <v>818</v>
      </c>
      <c r="E27" s="14">
        <v>224</v>
      </c>
      <c r="F27" s="14">
        <v>944</v>
      </c>
      <c r="G27" s="14">
        <v>5252</v>
      </c>
      <c r="H27" s="14">
        <v>9984</v>
      </c>
      <c r="I27" s="14">
        <v>11787</v>
      </c>
      <c r="J27" s="14">
        <v>12706</v>
      </c>
      <c r="K27" s="14">
        <v>13989</v>
      </c>
      <c r="L27" s="14">
        <v>14340</v>
      </c>
      <c r="M27" s="15">
        <v>14593</v>
      </c>
    </row>
    <row r="28" spans="1:13" x14ac:dyDescent="0.25">
      <c r="A28" s="2" t="s">
        <v>14</v>
      </c>
      <c r="B28" s="13">
        <v>242</v>
      </c>
      <c r="C28" s="14">
        <v>233</v>
      </c>
      <c r="D28" s="14">
        <v>818</v>
      </c>
      <c r="E28" s="14">
        <v>224</v>
      </c>
      <c r="F28" s="14">
        <v>944</v>
      </c>
      <c r="G28" s="14">
        <v>5252</v>
      </c>
      <c r="H28" s="14">
        <v>9984</v>
      </c>
      <c r="I28" s="14">
        <v>11787</v>
      </c>
      <c r="J28" s="14">
        <v>12706</v>
      </c>
      <c r="K28" s="14">
        <v>13989</v>
      </c>
      <c r="L28" s="14">
        <v>14340</v>
      </c>
      <c r="M28" s="15">
        <v>14593</v>
      </c>
    </row>
    <row r="29" spans="1:13" x14ac:dyDescent="0.25">
      <c r="A29" s="2" t="s">
        <v>15</v>
      </c>
      <c r="B29" s="13">
        <v>247</v>
      </c>
      <c r="C29" s="14">
        <v>246</v>
      </c>
      <c r="D29" s="14">
        <v>237</v>
      </c>
      <c r="E29" s="14">
        <v>257</v>
      </c>
      <c r="F29" s="14">
        <v>227</v>
      </c>
      <c r="G29" s="14">
        <v>237</v>
      </c>
      <c r="H29" s="14">
        <v>216</v>
      </c>
      <c r="I29" s="14">
        <v>233</v>
      </c>
      <c r="J29" s="14">
        <v>246</v>
      </c>
      <c r="K29" s="14">
        <v>248</v>
      </c>
      <c r="L29" s="14">
        <v>317</v>
      </c>
      <c r="M29" s="15">
        <v>468</v>
      </c>
    </row>
    <row r="30" spans="1:13" x14ac:dyDescent="0.25">
      <c r="A30" s="2" t="s">
        <v>16</v>
      </c>
      <c r="B30" s="13">
        <v>247</v>
      </c>
      <c r="C30" s="14">
        <v>246</v>
      </c>
      <c r="D30" s="14">
        <v>237</v>
      </c>
      <c r="E30" s="14">
        <v>257</v>
      </c>
      <c r="F30" s="14">
        <v>227</v>
      </c>
      <c r="G30" s="14">
        <v>237</v>
      </c>
      <c r="H30" s="14">
        <v>216</v>
      </c>
      <c r="I30" s="14">
        <v>233</v>
      </c>
      <c r="J30" s="14">
        <v>246</v>
      </c>
      <c r="K30" s="14">
        <v>248</v>
      </c>
      <c r="L30" s="14">
        <v>317</v>
      </c>
      <c r="M30" s="15">
        <v>468</v>
      </c>
    </row>
    <row r="31" spans="1:13" x14ac:dyDescent="0.25">
      <c r="A31" s="2" t="s">
        <v>17</v>
      </c>
      <c r="B31" s="13">
        <v>247</v>
      </c>
      <c r="C31" s="14">
        <v>246</v>
      </c>
      <c r="D31" s="14">
        <v>237</v>
      </c>
      <c r="E31" s="14">
        <v>257</v>
      </c>
      <c r="F31" s="14">
        <v>227</v>
      </c>
      <c r="G31" s="14">
        <v>237</v>
      </c>
      <c r="H31" s="14">
        <v>216</v>
      </c>
      <c r="I31" s="14">
        <v>233</v>
      </c>
      <c r="J31" s="14">
        <v>246</v>
      </c>
      <c r="K31" s="14">
        <v>248</v>
      </c>
      <c r="L31" s="14">
        <v>317</v>
      </c>
      <c r="M31" s="15">
        <v>468</v>
      </c>
    </row>
    <row r="32" spans="1:13" x14ac:dyDescent="0.25">
      <c r="A32" s="2" t="s">
        <v>18</v>
      </c>
      <c r="B32" s="16">
        <v>247</v>
      </c>
      <c r="C32" s="17">
        <v>246</v>
      </c>
      <c r="D32" s="17">
        <v>237</v>
      </c>
      <c r="E32" s="17">
        <v>257</v>
      </c>
      <c r="F32" s="17">
        <v>227</v>
      </c>
      <c r="G32" s="17">
        <v>237</v>
      </c>
      <c r="H32" s="17">
        <v>216</v>
      </c>
      <c r="I32" s="17">
        <v>233</v>
      </c>
      <c r="J32" s="17">
        <v>246</v>
      </c>
      <c r="K32" s="17">
        <v>248</v>
      </c>
      <c r="L32" s="17">
        <v>317</v>
      </c>
      <c r="M32" s="18">
        <v>468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L12" sqref="L12"/>
    </sheetView>
  </sheetViews>
  <sheetFormatPr defaultRowHeight="15" x14ac:dyDescent="0.25"/>
  <cols>
    <col min="1" max="1" width="13.85546875" bestFit="1" customWidth="1"/>
  </cols>
  <sheetData>
    <row r="1" spans="1:25" ht="25.5" x14ac:dyDescent="0.25">
      <c r="B1" s="22" t="s">
        <v>25</v>
      </c>
      <c r="C1" s="23" t="s">
        <v>26</v>
      </c>
      <c r="D1" s="23" t="s">
        <v>27</v>
      </c>
      <c r="E1" s="23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23" t="s">
        <v>35</v>
      </c>
      <c r="M1" s="23" t="s">
        <v>36</v>
      </c>
      <c r="N1" s="24" t="s">
        <v>37</v>
      </c>
      <c r="O1" s="24" t="s">
        <v>38</v>
      </c>
      <c r="P1" s="24" t="s">
        <v>39</v>
      </c>
      <c r="Q1" s="24" t="s">
        <v>40</v>
      </c>
      <c r="R1" s="24" t="s">
        <v>41</v>
      </c>
      <c r="S1" s="24" t="s">
        <v>42</v>
      </c>
      <c r="T1" s="24" t="s">
        <v>43</v>
      </c>
      <c r="U1" s="24" t="s">
        <v>44</v>
      </c>
      <c r="V1" s="24" t="s">
        <v>45</v>
      </c>
      <c r="W1" s="24" t="s">
        <v>46</v>
      </c>
      <c r="X1" s="24" t="s">
        <v>47</v>
      </c>
      <c r="Y1" s="24" t="s">
        <v>48</v>
      </c>
    </row>
    <row r="2" spans="1:25" x14ac:dyDescent="0.25">
      <c r="B2" s="25">
        <v>237</v>
      </c>
      <c r="C2" s="25">
        <v>245</v>
      </c>
      <c r="D2" s="25">
        <v>859</v>
      </c>
      <c r="E2" s="25">
        <v>211</v>
      </c>
      <c r="F2" s="25">
        <v>886</v>
      </c>
      <c r="G2" s="25">
        <v>4938</v>
      </c>
      <c r="H2" s="25">
        <v>9684</v>
      </c>
      <c r="I2" s="25">
        <v>12027</v>
      </c>
      <c r="J2" s="25">
        <v>12223</v>
      </c>
      <c r="K2" s="25">
        <v>13424</v>
      </c>
      <c r="L2" s="25">
        <v>14329</v>
      </c>
      <c r="M2" s="25">
        <v>14389</v>
      </c>
      <c r="N2" s="25">
        <v>299</v>
      </c>
      <c r="O2" s="25">
        <v>230</v>
      </c>
      <c r="P2" s="25">
        <v>245</v>
      </c>
      <c r="Q2" s="25">
        <v>268</v>
      </c>
      <c r="R2" s="25">
        <v>245</v>
      </c>
      <c r="S2" s="25">
        <v>287</v>
      </c>
      <c r="T2" s="25">
        <v>229</v>
      </c>
      <c r="U2" s="25">
        <v>182</v>
      </c>
      <c r="V2" s="25">
        <v>251</v>
      </c>
      <c r="W2" s="25">
        <v>279</v>
      </c>
      <c r="X2" s="25">
        <v>405</v>
      </c>
      <c r="Y2" s="25">
        <v>490</v>
      </c>
    </row>
    <row r="3" spans="1:25" x14ac:dyDescent="0.25">
      <c r="B3" s="25">
        <v>268</v>
      </c>
      <c r="C3" s="25">
        <v>174</v>
      </c>
      <c r="D3" s="25">
        <v>953</v>
      </c>
      <c r="E3" s="25">
        <v>245</v>
      </c>
      <c r="F3" s="25">
        <v>906</v>
      </c>
      <c r="G3" s="25">
        <v>5397</v>
      </c>
      <c r="H3" s="25">
        <v>9297</v>
      </c>
      <c r="I3" s="25">
        <v>11904</v>
      </c>
      <c r="J3" s="25">
        <v>11974</v>
      </c>
      <c r="K3" s="25">
        <v>14807</v>
      </c>
      <c r="L3" s="25">
        <v>15577</v>
      </c>
      <c r="M3" s="25">
        <v>15503</v>
      </c>
      <c r="N3" s="25">
        <v>190</v>
      </c>
      <c r="O3" s="25">
        <v>237</v>
      </c>
      <c r="P3" s="25">
        <v>235</v>
      </c>
      <c r="Q3" s="25">
        <v>294</v>
      </c>
      <c r="R3" s="25">
        <v>211</v>
      </c>
      <c r="S3" s="25">
        <v>256</v>
      </c>
      <c r="T3" s="25">
        <v>245</v>
      </c>
      <c r="U3" s="25">
        <v>250</v>
      </c>
      <c r="V3" s="25">
        <v>241</v>
      </c>
      <c r="W3" s="25">
        <v>219</v>
      </c>
      <c r="X3" s="25">
        <v>287</v>
      </c>
      <c r="Y3" s="25">
        <v>522</v>
      </c>
    </row>
    <row r="4" spans="1:25" x14ac:dyDescent="0.25">
      <c r="B4" s="25">
        <v>228</v>
      </c>
      <c r="C4" s="25">
        <v>237</v>
      </c>
      <c r="D4" s="25">
        <v>837</v>
      </c>
      <c r="E4" s="25">
        <v>240</v>
      </c>
      <c r="F4" s="25">
        <v>847</v>
      </c>
      <c r="G4" s="25">
        <v>5509</v>
      </c>
      <c r="H4" s="25">
        <v>10498</v>
      </c>
      <c r="I4" s="25">
        <v>11401</v>
      </c>
      <c r="J4" s="25">
        <v>13396</v>
      </c>
      <c r="K4" s="25">
        <v>13935</v>
      </c>
      <c r="L4" s="25">
        <v>14177</v>
      </c>
      <c r="M4" s="25">
        <v>14335</v>
      </c>
      <c r="N4" s="25">
        <v>253</v>
      </c>
      <c r="O4" s="25">
        <v>264</v>
      </c>
      <c r="P4" s="25">
        <v>231</v>
      </c>
      <c r="Q4" s="25">
        <v>218</v>
      </c>
      <c r="R4" s="25">
        <v>234</v>
      </c>
      <c r="S4" s="25">
        <v>189</v>
      </c>
      <c r="T4" s="25">
        <v>200</v>
      </c>
      <c r="U4" s="25">
        <v>295</v>
      </c>
      <c r="V4" s="25">
        <v>260</v>
      </c>
      <c r="W4" s="25">
        <v>232</v>
      </c>
      <c r="X4" s="25">
        <v>307</v>
      </c>
      <c r="Y4" s="25">
        <v>454</v>
      </c>
    </row>
    <row r="5" spans="1:25" x14ac:dyDescent="0.25">
      <c r="B5" s="25">
        <v>233</v>
      </c>
      <c r="C5" s="25">
        <v>276</v>
      </c>
      <c r="D5" s="25">
        <v>621</v>
      </c>
      <c r="E5" s="25">
        <v>200</v>
      </c>
      <c r="F5" s="25">
        <v>1135</v>
      </c>
      <c r="G5" s="25">
        <v>5164</v>
      </c>
      <c r="H5" s="25">
        <v>10458</v>
      </c>
      <c r="I5" s="25">
        <v>11815</v>
      </c>
      <c r="J5" s="25">
        <v>13232</v>
      </c>
      <c r="K5" s="25">
        <v>13789</v>
      </c>
      <c r="L5" s="25">
        <v>13275</v>
      </c>
      <c r="M5" s="25">
        <v>14144</v>
      </c>
      <c r="N5" s="25">
        <v>244</v>
      </c>
      <c r="O5" s="25">
        <v>252</v>
      </c>
      <c r="P5" s="25">
        <v>238</v>
      </c>
      <c r="Q5" s="25">
        <v>248</v>
      </c>
      <c r="R5" s="25">
        <v>219</v>
      </c>
      <c r="S5" s="25">
        <v>215</v>
      </c>
      <c r="T5" s="25">
        <v>189</v>
      </c>
      <c r="U5" s="25">
        <v>205</v>
      </c>
      <c r="V5" s="25">
        <v>233</v>
      </c>
      <c r="W5" s="25">
        <v>263</v>
      </c>
      <c r="X5" s="25">
        <v>268</v>
      </c>
      <c r="Y5" s="25">
        <v>405</v>
      </c>
    </row>
    <row r="6" spans="1:25" x14ac:dyDescent="0.25">
      <c r="A6" s="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3"/>
      <c r="O6" s="3"/>
    </row>
    <row r="7" spans="1:25" x14ac:dyDescent="0.25">
      <c r="A7" s="29" t="s">
        <v>49</v>
      </c>
      <c r="B7" s="14">
        <f>AVERAGE(B2:B5)</f>
        <v>241.5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"/>
      <c r="O7" s="3"/>
    </row>
    <row r="8" spans="1:25" x14ac:dyDescent="0.25">
      <c r="A8" s="2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3"/>
      <c r="O8" s="3"/>
    </row>
    <row r="9" spans="1:25" x14ac:dyDescent="0.25">
      <c r="A9" s="29" t="s">
        <v>50</v>
      </c>
      <c r="B9" s="25">
        <f>B2/$B$7</f>
        <v>0.98136645962732916</v>
      </c>
      <c r="C9" s="25">
        <f t="shared" ref="C9:Y12" si="0">C2/$B$7</f>
        <v>1.0144927536231885</v>
      </c>
      <c r="D9" s="25">
        <f t="shared" si="0"/>
        <v>3.5569358178053831</v>
      </c>
      <c r="E9" s="25">
        <f t="shared" si="0"/>
        <v>0.8737060041407867</v>
      </c>
      <c r="F9" s="25">
        <f t="shared" si="0"/>
        <v>3.668737060041408</v>
      </c>
      <c r="G9" s="25">
        <f t="shared" si="0"/>
        <v>20.447204968944099</v>
      </c>
      <c r="H9" s="25">
        <f t="shared" si="0"/>
        <v>40.099378881987576</v>
      </c>
      <c r="I9" s="25">
        <f t="shared" si="0"/>
        <v>49.801242236024848</v>
      </c>
      <c r="J9" s="25">
        <f t="shared" si="0"/>
        <v>50.612836438923395</v>
      </c>
      <c r="K9" s="25">
        <f t="shared" si="0"/>
        <v>55.585921325051757</v>
      </c>
      <c r="L9" s="25">
        <f t="shared" si="0"/>
        <v>59.333333333333336</v>
      </c>
      <c r="M9" s="25">
        <f t="shared" si="0"/>
        <v>59.581780538302276</v>
      </c>
      <c r="N9" s="25">
        <f t="shared" si="0"/>
        <v>1.2380952380952381</v>
      </c>
      <c r="O9" s="25">
        <f t="shared" si="0"/>
        <v>0.95238095238095233</v>
      </c>
      <c r="P9" s="25">
        <f t="shared" si="0"/>
        <v>1.0144927536231885</v>
      </c>
      <c r="Q9" s="25">
        <f t="shared" si="0"/>
        <v>1.1097308488612836</v>
      </c>
      <c r="R9" s="25">
        <f t="shared" si="0"/>
        <v>1.0144927536231885</v>
      </c>
      <c r="S9" s="25">
        <f t="shared" si="0"/>
        <v>1.1884057971014492</v>
      </c>
      <c r="T9" s="25">
        <f t="shared" si="0"/>
        <v>0.94824016563146996</v>
      </c>
      <c r="U9" s="25">
        <f t="shared" si="0"/>
        <v>0.75362318840579712</v>
      </c>
      <c r="V9" s="25">
        <f t="shared" si="0"/>
        <v>1.0393374741200827</v>
      </c>
      <c r="W9" s="25">
        <f t="shared" si="0"/>
        <v>1.15527950310559</v>
      </c>
      <c r="X9" s="25">
        <f t="shared" si="0"/>
        <v>1.6770186335403727</v>
      </c>
      <c r="Y9" s="25">
        <f t="shared" si="0"/>
        <v>2.0289855072463769</v>
      </c>
    </row>
    <row r="10" spans="1:25" x14ac:dyDescent="0.25">
      <c r="A10" s="29"/>
      <c r="B10" s="25">
        <f t="shared" ref="B10:Q12" si="1">B3/$B$7</f>
        <v>1.1097308488612836</v>
      </c>
      <c r="C10" s="25">
        <f t="shared" si="1"/>
        <v>0.72049689440993792</v>
      </c>
      <c r="D10" s="25">
        <f t="shared" si="1"/>
        <v>3.9461697722567286</v>
      </c>
      <c r="E10" s="25">
        <f t="shared" si="1"/>
        <v>1.0144927536231885</v>
      </c>
      <c r="F10" s="25">
        <f t="shared" si="1"/>
        <v>3.7515527950310559</v>
      </c>
      <c r="G10" s="25">
        <f t="shared" si="1"/>
        <v>22.347826086956523</v>
      </c>
      <c r="H10" s="25">
        <f t="shared" si="1"/>
        <v>38.496894409937887</v>
      </c>
      <c r="I10" s="25">
        <f t="shared" si="1"/>
        <v>49.29192546583851</v>
      </c>
      <c r="J10" s="25">
        <f t="shared" si="1"/>
        <v>49.581780538302276</v>
      </c>
      <c r="K10" s="25">
        <f t="shared" si="1"/>
        <v>61.312629399585923</v>
      </c>
      <c r="L10" s="25">
        <f t="shared" si="1"/>
        <v>64.501035196687369</v>
      </c>
      <c r="M10" s="25">
        <f t="shared" si="1"/>
        <v>64.194616977225678</v>
      </c>
      <c r="N10" s="25">
        <f t="shared" si="1"/>
        <v>0.78674948240165632</v>
      </c>
      <c r="O10" s="25">
        <f t="shared" si="1"/>
        <v>0.98136645962732916</v>
      </c>
      <c r="P10" s="25">
        <f t="shared" si="1"/>
        <v>0.97308488612836441</v>
      </c>
      <c r="Q10" s="25">
        <f t="shared" si="1"/>
        <v>1.2173913043478262</v>
      </c>
      <c r="R10" s="25">
        <f t="shared" si="0"/>
        <v>0.8737060041407867</v>
      </c>
      <c r="S10" s="25">
        <f t="shared" si="0"/>
        <v>1.0600414078674949</v>
      </c>
      <c r="T10" s="25">
        <f t="shared" si="0"/>
        <v>1.0144927536231885</v>
      </c>
      <c r="U10" s="25">
        <f t="shared" si="0"/>
        <v>1.0351966873706004</v>
      </c>
      <c r="V10" s="25">
        <f t="shared" si="0"/>
        <v>0.99792960662525876</v>
      </c>
      <c r="W10" s="25">
        <f t="shared" si="0"/>
        <v>0.90683229813664601</v>
      </c>
      <c r="X10" s="25">
        <f t="shared" si="0"/>
        <v>1.1884057971014492</v>
      </c>
      <c r="Y10" s="25">
        <f t="shared" si="0"/>
        <v>2.1614906832298137</v>
      </c>
    </row>
    <row r="11" spans="1:25" x14ac:dyDescent="0.25">
      <c r="A11" s="2"/>
      <c r="B11" s="25">
        <f t="shared" si="1"/>
        <v>0.94409937888198758</v>
      </c>
      <c r="C11" s="25">
        <f t="shared" si="0"/>
        <v>0.98136645962732916</v>
      </c>
      <c r="D11" s="25">
        <f t="shared" si="0"/>
        <v>3.4658385093167703</v>
      </c>
      <c r="E11" s="25">
        <f t="shared" si="0"/>
        <v>0.99378881987577639</v>
      </c>
      <c r="F11" s="25">
        <f t="shared" si="0"/>
        <v>3.5072463768115942</v>
      </c>
      <c r="G11" s="25">
        <f t="shared" si="0"/>
        <v>22.811594202898551</v>
      </c>
      <c r="H11" s="25">
        <f t="shared" si="0"/>
        <v>43.469979296066249</v>
      </c>
      <c r="I11" s="25">
        <f t="shared" si="0"/>
        <v>47.209109730848859</v>
      </c>
      <c r="J11" s="25">
        <f t="shared" si="0"/>
        <v>55.469979296066249</v>
      </c>
      <c r="K11" s="25">
        <f t="shared" si="0"/>
        <v>57.701863354037265</v>
      </c>
      <c r="L11" s="25">
        <f t="shared" si="0"/>
        <v>58.703933747412009</v>
      </c>
      <c r="M11" s="25">
        <f t="shared" si="0"/>
        <v>59.35817805383023</v>
      </c>
      <c r="N11" s="25">
        <f t="shared" si="0"/>
        <v>1.0476190476190477</v>
      </c>
      <c r="O11" s="25">
        <f t="shared" si="0"/>
        <v>1.0931677018633541</v>
      </c>
      <c r="P11" s="25">
        <f t="shared" si="0"/>
        <v>0.95652173913043481</v>
      </c>
      <c r="Q11" s="25">
        <f t="shared" si="0"/>
        <v>0.90269151138716353</v>
      </c>
      <c r="R11" s="25">
        <f t="shared" si="0"/>
        <v>0.96894409937888204</v>
      </c>
      <c r="S11" s="25">
        <f t="shared" si="0"/>
        <v>0.78260869565217395</v>
      </c>
      <c r="T11" s="25">
        <f t="shared" si="0"/>
        <v>0.82815734989648038</v>
      </c>
      <c r="U11" s="25">
        <f t="shared" si="0"/>
        <v>1.2215320910973084</v>
      </c>
      <c r="V11" s="25">
        <f t="shared" si="0"/>
        <v>1.0766045548654244</v>
      </c>
      <c r="W11" s="25">
        <f t="shared" si="0"/>
        <v>0.96066252587991718</v>
      </c>
      <c r="X11" s="25">
        <f t="shared" si="0"/>
        <v>1.2712215320910973</v>
      </c>
      <c r="Y11" s="25">
        <f t="shared" si="0"/>
        <v>1.8799171842650104</v>
      </c>
    </row>
    <row r="12" spans="1:25" x14ac:dyDescent="0.25">
      <c r="A12" s="2"/>
      <c r="B12" s="25">
        <f t="shared" si="1"/>
        <v>0.96480331262939956</v>
      </c>
      <c r="C12" s="25">
        <f t="shared" si="0"/>
        <v>1.1428571428571428</v>
      </c>
      <c r="D12" s="25">
        <f t="shared" si="0"/>
        <v>2.5714285714285716</v>
      </c>
      <c r="E12" s="25">
        <f t="shared" si="0"/>
        <v>0.82815734989648038</v>
      </c>
      <c r="F12" s="25">
        <f t="shared" si="0"/>
        <v>4.6997929606625259</v>
      </c>
      <c r="G12" s="25">
        <f t="shared" si="0"/>
        <v>21.383022774327124</v>
      </c>
      <c r="H12" s="25">
        <f t="shared" si="0"/>
        <v>43.304347826086953</v>
      </c>
      <c r="I12" s="25">
        <f t="shared" si="0"/>
        <v>48.923395445134574</v>
      </c>
      <c r="J12" s="25">
        <f t="shared" si="0"/>
        <v>54.790890269151141</v>
      </c>
      <c r="K12" s="25">
        <f t="shared" si="0"/>
        <v>57.097308488612839</v>
      </c>
      <c r="L12" s="25">
        <f t="shared" si="0"/>
        <v>54.968944099378881</v>
      </c>
      <c r="M12" s="25">
        <f t="shared" si="0"/>
        <v>58.567287784679088</v>
      </c>
      <c r="N12" s="25">
        <f t="shared" si="0"/>
        <v>1.010351966873706</v>
      </c>
      <c r="O12" s="25">
        <f t="shared" si="0"/>
        <v>1.0434782608695652</v>
      </c>
      <c r="P12" s="25">
        <f t="shared" si="0"/>
        <v>0.98550724637681164</v>
      </c>
      <c r="Q12" s="25">
        <f t="shared" si="0"/>
        <v>1.0269151138716357</v>
      </c>
      <c r="R12" s="25">
        <f t="shared" si="0"/>
        <v>0.90683229813664601</v>
      </c>
      <c r="S12" s="25">
        <f t="shared" si="0"/>
        <v>0.89026915113871641</v>
      </c>
      <c r="T12" s="25">
        <f t="shared" si="0"/>
        <v>0.78260869565217395</v>
      </c>
      <c r="U12" s="25">
        <f t="shared" si="0"/>
        <v>0.84886128364389235</v>
      </c>
      <c r="V12" s="25">
        <f t="shared" si="0"/>
        <v>0.96480331262939956</v>
      </c>
      <c r="W12" s="25">
        <f t="shared" si="0"/>
        <v>1.0890269151138716</v>
      </c>
      <c r="X12" s="25">
        <f t="shared" si="0"/>
        <v>1.1097308488612836</v>
      </c>
      <c r="Y12" s="25">
        <f t="shared" si="0"/>
        <v>1.6770186335403727</v>
      </c>
    </row>
    <row r="13" spans="1:25" x14ac:dyDescent="0.25">
      <c r="A13" s="2"/>
    </row>
    <row r="14" spans="1:25" x14ac:dyDescent="0.25">
      <c r="A14" s="2" t="s">
        <v>67</v>
      </c>
      <c r="B14" s="26">
        <f>AVERAGE(B9:B12)</f>
        <v>1</v>
      </c>
      <c r="C14" s="26">
        <f t="shared" ref="C14:Y14" si="2">AVERAGE(C9:C12)</f>
        <v>0.96480331262939956</v>
      </c>
      <c r="D14" s="26">
        <f t="shared" si="2"/>
        <v>3.3850931677018634</v>
      </c>
      <c r="E14" s="26">
        <f t="shared" si="2"/>
        <v>0.92753623188405798</v>
      </c>
      <c r="F14" s="26">
        <f t="shared" si="2"/>
        <v>3.9068322981366461</v>
      </c>
      <c r="G14" s="26">
        <f t="shared" si="2"/>
        <v>21.747412008281572</v>
      </c>
      <c r="H14" s="26">
        <f t="shared" si="2"/>
        <v>41.342650103519659</v>
      </c>
      <c r="I14" s="26">
        <f t="shared" si="2"/>
        <v>48.806418219461705</v>
      </c>
      <c r="J14" s="26">
        <f t="shared" si="2"/>
        <v>52.613871635610764</v>
      </c>
      <c r="K14" s="26">
        <f t="shared" si="2"/>
        <v>57.924430641821949</v>
      </c>
      <c r="L14" s="26">
        <f t="shared" si="2"/>
        <v>59.376811594202898</v>
      </c>
      <c r="M14" s="26">
        <f t="shared" si="2"/>
        <v>60.425465838509311</v>
      </c>
      <c r="N14" s="26">
        <f t="shared" si="2"/>
        <v>1.020703933747412</v>
      </c>
      <c r="O14" s="26">
        <f t="shared" si="2"/>
        <v>1.0175983436853002</v>
      </c>
      <c r="P14" s="26">
        <f t="shared" si="2"/>
        <v>0.98240165631469978</v>
      </c>
      <c r="Q14" s="26">
        <f t="shared" si="2"/>
        <v>1.0641821946169772</v>
      </c>
      <c r="R14" s="26">
        <f t="shared" si="2"/>
        <v>0.94099378881987583</v>
      </c>
      <c r="S14" s="26">
        <f t="shared" si="2"/>
        <v>0.98033126293995854</v>
      </c>
      <c r="T14" s="26">
        <f t="shared" si="2"/>
        <v>0.89337474120082816</v>
      </c>
      <c r="U14" s="26">
        <f t="shared" si="2"/>
        <v>0.96480331262939956</v>
      </c>
      <c r="V14" s="26">
        <f t="shared" si="2"/>
        <v>1.0196687370600412</v>
      </c>
      <c r="W14" s="26">
        <f t="shared" si="2"/>
        <v>1.0279503105590062</v>
      </c>
      <c r="X14" s="26">
        <f t="shared" si="2"/>
        <v>1.3115942028985506</v>
      </c>
      <c r="Y14" s="26">
        <f t="shared" si="2"/>
        <v>1.9368530020703933</v>
      </c>
    </row>
    <row r="15" spans="1:25" x14ac:dyDescent="0.25">
      <c r="A15" s="2" t="s">
        <v>68</v>
      </c>
      <c r="B15">
        <f>STDEV(B9:B12)/SQRT(4)</f>
        <v>3.7362809340618801E-2</v>
      </c>
      <c r="C15">
        <f t="shared" ref="C15:Y15" si="3">STDEV(C9:C12)/SQRT(4)</f>
        <v>8.8568321474978756E-2</v>
      </c>
      <c r="D15">
        <f t="shared" si="3"/>
        <v>0.29053208916206735</v>
      </c>
      <c r="E15">
        <f t="shared" si="3"/>
        <v>4.5391535272340508E-2</v>
      </c>
      <c r="F15">
        <f t="shared" si="3"/>
        <v>0.26914317554711392</v>
      </c>
      <c r="G15">
        <f t="shared" si="3"/>
        <v>0.52569784320269042</v>
      </c>
      <c r="H15">
        <f t="shared" si="3"/>
        <v>1.2253515225582408</v>
      </c>
      <c r="I15">
        <f t="shared" si="3"/>
        <v>0.56202536933665115</v>
      </c>
      <c r="J15">
        <f t="shared" si="3"/>
        <v>1.4746321399944</v>
      </c>
      <c r="K15">
        <f t="shared" si="3"/>
        <v>1.2138843952595402</v>
      </c>
      <c r="L15">
        <f t="shared" si="3"/>
        <v>1.9609015429995305</v>
      </c>
      <c r="M15">
        <f t="shared" si="3"/>
        <v>1.2750893461287911</v>
      </c>
      <c r="N15">
        <f t="shared" si="3"/>
        <v>9.2567655925914039E-2</v>
      </c>
      <c r="O15">
        <f t="shared" si="3"/>
        <v>3.1552278787014873E-2</v>
      </c>
      <c r="P15">
        <f t="shared" si="3"/>
        <v>1.2234022016035783E-2</v>
      </c>
      <c r="Q15">
        <f t="shared" si="3"/>
        <v>6.6467904087423674E-2</v>
      </c>
      <c r="R15">
        <f t="shared" si="3"/>
        <v>3.1461578552555367E-2</v>
      </c>
      <c r="S15">
        <f t="shared" si="3"/>
        <v>8.9839726071795453E-2</v>
      </c>
      <c r="T15">
        <f t="shared" si="3"/>
        <v>5.3387118223194988E-2</v>
      </c>
      <c r="U15">
        <f t="shared" si="3"/>
        <v>0.10364381789469006</v>
      </c>
      <c r="V15">
        <f t="shared" si="3"/>
        <v>2.4343635644523486E-2</v>
      </c>
      <c r="W15">
        <f t="shared" si="3"/>
        <v>5.7111217373558981E-2</v>
      </c>
      <c r="X15">
        <f t="shared" si="3"/>
        <v>0.12619071680200142</v>
      </c>
      <c r="Y15">
        <f t="shared" si="3"/>
        <v>0.1039655683087941</v>
      </c>
    </row>
    <row r="18" spans="1:3" x14ac:dyDescent="0.25">
      <c r="A18" s="22" t="s">
        <v>25</v>
      </c>
      <c r="B18" s="28">
        <v>1</v>
      </c>
      <c r="C18" s="28">
        <v>3.7362809340618801E-2</v>
      </c>
    </row>
    <row r="19" spans="1:3" x14ac:dyDescent="0.25">
      <c r="A19" s="23" t="s">
        <v>51</v>
      </c>
      <c r="B19" s="28">
        <v>0.96480331262939956</v>
      </c>
      <c r="C19" s="28">
        <v>8.8568321474978756E-2</v>
      </c>
    </row>
    <row r="20" spans="1:3" x14ac:dyDescent="0.25">
      <c r="A20" s="23" t="s">
        <v>52</v>
      </c>
      <c r="B20" s="28">
        <v>3.3850931677018634</v>
      </c>
      <c r="C20" s="28">
        <v>0.29053208916206735</v>
      </c>
    </row>
    <row r="21" spans="1:3" x14ac:dyDescent="0.25">
      <c r="A21" s="23" t="s">
        <v>53</v>
      </c>
      <c r="B21" s="28">
        <v>0.92753623188405798</v>
      </c>
      <c r="C21" s="28">
        <v>4.5391535272340508E-2</v>
      </c>
    </row>
    <row r="22" spans="1:3" x14ac:dyDescent="0.25">
      <c r="A22" s="23" t="s">
        <v>54</v>
      </c>
      <c r="B22" s="28">
        <v>3.9068322981366461</v>
      </c>
      <c r="C22" s="28">
        <v>0.26914317554711392</v>
      </c>
    </row>
    <row r="23" spans="1:3" x14ac:dyDescent="0.25">
      <c r="A23" s="23" t="s">
        <v>55</v>
      </c>
      <c r="B23" s="28">
        <v>21.747412008281572</v>
      </c>
      <c r="C23" s="28">
        <v>0.52569784320269042</v>
      </c>
    </row>
    <row r="24" spans="1:3" x14ac:dyDescent="0.25">
      <c r="A24" s="23" t="s">
        <v>56</v>
      </c>
      <c r="B24" s="28">
        <v>41.342650103519659</v>
      </c>
      <c r="C24" s="28">
        <v>1.2253515225582408</v>
      </c>
    </row>
    <row r="25" spans="1:3" x14ac:dyDescent="0.25">
      <c r="A25" s="23" t="s">
        <v>57</v>
      </c>
      <c r="B25" s="28">
        <v>48.806418219461705</v>
      </c>
      <c r="C25" s="28">
        <v>0.56202536933665115</v>
      </c>
    </row>
    <row r="26" spans="1:3" x14ac:dyDescent="0.25">
      <c r="A26" s="23" t="s">
        <v>58</v>
      </c>
      <c r="B26" s="28">
        <v>52.613871635610764</v>
      </c>
      <c r="C26" s="28">
        <v>1.4746321399944</v>
      </c>
    </row>
    <row r="27" spans="1:3" x14ac:dyDescent="0.25">
      <c r="A27" s="23" t="s">
        <v>59</v>
      </c>
      <c r="B27" s="28">
        <v>57.924430641821949</v>
      </c>
      <c r="C27" s="28">
        <v>1.2138843952595402</v>
      </c>
    </row>
    <row r="28" spans="1:3" x14ac:dyDescent="0.25">
      <c r="A28" s="23" t="s">
        <v>60</v>
      </c>
      <c r="B28" s="28">
        <v>59.376811594202898</v>
      </c>
      <c r="C28" s="28">
        <v>1.9609015429995305</v>
      </c>
    </row>
    <row r="29" spans="1:3" x14ac:dyDescent="0.25">
      <c r="A29" s="23" t="s">
        <v>61</v>
      </c>
      <c r="B29" s="28">
        <v>60.425465838509311</v>
      </c>
      <c r="C29" s="28">
        <v>1.2750893461287911</v>
      </c>
    </row>
    <row r="30" spans="1:3" x14ac:dyDescent="0.25">
      <c r="A30" s="28"/>
      <c r="B30" s="28"/>
      <c r="C30" s="28"/>
    </row>
    <row r="31" spans="1:3" x14ac:dyDescent="0.25">
      <c r="A31" s="27" t="s">
        <v>53</v>
      </c>
      <c r="B31" s="28">
        <v>1.020703933747412</v>
      </c>
      <c r="C31" s="28">
        <v>9.2567655925914039E-2</v>
      </c>
    </row>
    <row r="32" spans="1:3" x14ac:dyDescent="0.25">
      <c r="A32" s="27" t="s">
        <v>62</v>
      </c>
      <c r="B32" s="28">
        <v>1.0175983436853002</v>
      </c>
      <c r="C32" s="28">
        <v>3.1552278787014873E-2</v>
      </c>
    </row>
    <row r="33" spans="1:3" x14ac:dyDescent="0.25">
      <c r="A33" s="27" t="s">
        <v>55</v>
      </c>
      <c r="B33" s="28">
        <v>0.98240165631469978</v>
      </c>
      <c r="C33" s="28">
        <v>1.2234022016035783E-2</v>
      </c>
    </row>
    <row r="34" spans="1:3" x14ac:dyDescent="0.25">
      <c r="A34" s="27" t="s">
        <v>56</v>
      </c>
      <c r="B34" s="28">
        <v>1.0641821946169772</v>
      </c>
      <c r="C34" s="28">
        <v>6.6467904087423674E-2</v>
      </c>
    </row>
    <row r="35" spans="1:3" x14ac:dyDescent="0.25">
      <c r="A35" s="27" t="s">
        <v>57</v>
      </c>
      <c r="B35" s="28">
        <v>0.94099378881987583</v>
      </c>
      <c r="C35" s="28">
        <v>3.1461578552555367E-2</v>
      </c>
    </row>
    <row r="36" spans="1:3" x14ac:dyDescent="0.25">
      <c r="A36" s="27" t="s">
        <v>58</v>
      </c>
      <c r="B36" s="28">
        <v>0.98033126293995854</v>
      </c>
      <c r="C36" s="28">
        <v>8.9839726071795453E-2</v>
      </c>
    </row>
    <row r="37" spans="1:3" x14ac:dyDescent="0.25">
      <c r="A37" s="27" t="s">
        <v>59</v>
      </c>
      <c r="B37" s="28">
        <v>0.89337474120082816</v>
      </c>
      <c r="C37" s="28">
        <v>5.3387118223194988E-2</v>
      </c>
    </row>
    <row r="38" spans="1:3" x14ac:dyDescent="0.25">
      <c r="A38" s="27" t="s">
        <v>63</v>
      </c>
      <c r="B38" s="28">
        <v>0.96480331262939956</v>
      </c>
      <c r="C38" s="28">
        <v>0.10364381789469006</v>
      </c>
    </row>
    <row r="39" spans="1:3" x14ac:dyDescent="0.25">
      <c r="A39" s="27" t="s">
        <v>61</v>
      </c>
      <c r="B39" s="28">
        <v>1.0196687370600412</v>
      </c>
      <c r="C39" s="28">
        <v>2.4343635644523486E-2</v>
      </c>
    </row>
    <row r="40" spans="1:3" x14ac:dyDescent="0.25">
      <c r="A40" s="27" t="s">
        <v>64</v>
      </c>
      <c r="B40" s="28">
        <v>1.0279503105590062</v>
      </c>
      <c r="C40" s="28">
        <v>5.7111217373558981E-2</v>
      </c>
    </row>
    <row r="41" spans="1:3" x14ac:dyDescent="0.25">
      <c r="A41" s="27" t="s">
        <v>65</v>
      </c>
      <c r="B41" s="28">
        <v>1.3115942028985506</v>
      </c>
      <c r="C41" s="28">
        <v>0.12619071680200142</v>
      </c>
    </row>
    <row r="42" spans="1:3" x14ac:dyDescent="0.25">
      <c r="A42" s="27" t="s">
        <v>66</v>
      </c>
      <c r="B42" s="28">
        <v>1.9368530020703933</v>
      </c>
      <c r="C42" s="28">
        <v>0.1039655683087941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Analysis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MedlockKakaley, Elizabeth</cp:lastModifiedBy>
  <dcterms:created xsi:type="dcterms:W3CDTF">2017-03-09T19:08:24Z</dcterms:created>
  <dcterms:modified xsi:type="dcterms:W3CDTF">2017-03-17T19:57:22Z</dcterms:modified>
</cp:coreProperties>
</file>